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1_{BBDE56C1-C164-433F-B849-42F4204D2CCF}" xr6:coauthVersionLast="47" xr6:coauthVersionMax="47" xr10:uidLastSave="{00000000-0000-0000-0000-000000000000}"/>
  <bookViews>
    <workbookView xWindow="-120" yWindow="-120" windowWidth="20730" windowHeight="11160" firstSheet="210" activeTab="212" xr2:uid="{00000000-000D-0000-FFFF-FFFF00000000}"/>
  </bookViews>
  <sheets>
    <sheet name="04 DE ENERO 2021" sheetId="1" r:id="rId1"/>
    <sheet name="05 DE ENERO 2021" sheetId="2" r:id="rId2"/>
    <sheet name="06 DE ENERO 2021" sheetId="3" r:id="rId3"/>
    <sheet name="07 DE ENERO 2021" sheetId="4" r:id="rId4"/>
    <sheet name="08 DE ENERO 2021 " sheetId="5" r:id="rId5"/>
    <sheet name="09 ENERO 2021" sheetId="6" r:id="rId6"/>
    <sheet name="11 DE ENERO 2021" sheetId="7" r:id="rId7"/>
    <sheet name="12 DE ENERO 2020" sheetId="8" r:id="rId8"/>
    <sheet name="13 DE ENERO 2021" sheetId="9" r:id="rId9"/>
    <sheet name="14 DE ENERO 2021" sheetId="10" r:id="rId10"/>
    <sheet name="15 DE ENERO 2021" sheetId="11" r:id="rId11"/>
    <sheet name="16 DE ENERO 2021" sheetId="14" r:id="rId12"/>
    <sheet name="18 DE ENERO 2021" sheetId="15" r:id="rId13"/>
    <sheet name="19 ENERO 2021" sheetId="16" r:id="rId14"/>
    <sheet name="20 DE ENERO 2021" sheetId="17" r:id="rId15"/>
    <sheet name="21 DE ENERO 2021" sheetId="18" r:id="rId16"/>
    <sheet name="22 DE ENERO 2021" sheetId="19" r:id="rId17"/>
    <sheet name="23 DE ENERO 2021" sheetId="20" r:id="rId18"/>
    <sheet name="25 DE ENERO 2021" sheetId="21" r:id="rId19"/>
    <sheet name="26 DE ENERO 2021" sheetId="22" r:id="rId20"/>
    <sheet name="27 DE ENERO 2021" sheetId="23" r:id="rId21"/>
    <sheet name="28 DE ENERO 2021" sheetId="24" r:id="rId22"/>
    <sheet name="29 DE ENERO 2021" sheetId="25" r:id="rId23"/>
    <sheet name="30 DE ENERO 2021" sheetId="26" r:id="rId24"/>
    <sheet name="01 DE FEBRERO 2021" sheetId="27" r:id="rId25"/>
    <sheet name="02 DE FEBRERO 2021" sheetId="28" r:id="rId26"/>
    <sheet name="03 DE FEBRERO 2021" sheetId="29" r:id="rId27"/>
    <sheet name="04 DE FEBRERO 2021" sheetId="30" r:id="rId28"/>
    <sheet name="05 DE FEBRERO 2021" sheetId="31" r:id="rId29"/>
    <sheet name="08 FEBRERO 2021" sheetId="32" r:id="rId30"/>
    <sheet name="09 DE FEBRERO 2021" sheetId="33" r:id="rId31"/>
    <sheet name="10 DE FEBRERO 2021" sheetId="34" r:id="rId32"/>
    <sheet name="11 DE FEBRERO 2021" sheetId="35" r:id="rId33"/>
    <sheet name="12 DE FEBRERO 2021" sheetId="36" r:id="rId34"/>
    <sheet name="15 DE FEBRERO 2021" sheetId="37" r:id="rId35"/>
    <sheet name="16 DE FEBRRO 2021" sheetId="38" r:id="rId36"/>
    <sheet name="17 DE FEBRERO 2021" sheetId="39" r:id="rId37"/>
    <sheet name="18 DE FEBRERO 2021" sheetId="40" r:id="rId38"/>
    <sheet name="19 DE FEBRERO 2021" sheetId="41" r:id="rId39"/>
    <sheet name="22 DE FEBRERO 2021" sheetId="42" r:id="rId40"/>
    <sheet name="23 DE FEBRERO 2021" sheetId="43" r:id="rId41"/>
    <sheet name="24 DE FEBRERO 2021" sheetId="44" r:id="rId42"/>
    <sheet name="25 DE FEBRERO 2021" sheetId="45" r:id="rId43"/>
    <sheet name="26 DE FEBRERO 2021" sheetId="46" r:id="rId44"/>
    <sheet name="01 DE MARZO 2021" sheetId="47" r:id="rId45"/>
    <sheet name="02 DE MARZO 2021" sheetId="48" r:id="rId46"/>
    <sheet name="03 DE MARZO 2021" sheetId="49" r:id="rId47"/>
    <sheet name="04 DE MARZO 2021" sheetId="50" r:id="rId48"/>
    <sheet name="05 DE MARZO 2021" sheetId="51" r:id="rId49"/>
    <sheet name="06 DE MARZO 2021" sheetId="52" r:id="rId50"/>
    <sheet name="08 DE MARZO 2021" sheetId="53" r:id="rId51"/>
    <sheet name="09 DE MARZO 2021" sheetId="54" r:id="rId52"/>
    <sheet name="10 DE MARZO 2021" sheetId="55" r:id="rId53"/>
    <sheet name="11 DE MARZO 2021" sheetId="56" r:id="rId54"/>
    <sheet name="12 DE MARZO 2021" sheetId="57" r:id="rId55"/>
    <sheet name="13 DE MARZO 2021" sheetId="58" r:id="rId56"/>
    <sheet name="15 DE MARZO 2021" sheetId="59" r:id="rId57"/>
    <sheet name="16 DE MARZO 2021" sheetId="60" r:id="rId58"/>
    <sheet name="17 DE MARZO 2021" sheetId="61" r:id="rId59"/>
    <sheet name="18 DE MARZO 2021 " sheetId="62" r:id="rId60"/>
    <sheet name="19 DE MARZO 2021" sheetId="63" r:id="rId61"/>
    <sheet name="20 DE MARZO 2021" sheetId="64" r:id="rId62"/>
    <sheet name="22 DE MARZO 2021" sheetId="65" r:id="rId63"/>
    <sheet name="23 DE MARZO 2021" sheetId="66" r:id="rId64"/>
    <sheet name="24 DE MARZO 2021" sheetId="67" r:id="rId65"/>
    <sheet name="25 DE MARZO 2021" sheetId="68" r:id="rId66"/>
    <sheet name="26 DE MARZO 2021" sheetId="69" r:id="rId67"/>
    <sheet name="27 DE MARZO 2021" sheetId="70" r:id="rId68"/>
    <sheet name="29 DE MARZO 2021" sheetId="71" r:id="rId69"/>
    <sheet name="30 DE MARZO 2021" sheetId="72" r:id="rId70"/>
    <sheet name="05 DE ABRIL 2021" sheetId="73" r:id="rId71"/>
    <sheet name="06 ABRIL 2021" sheetId="74" r:id="rId72"/>
    <sheet name="07 DE ABRIL 2021" sheetId="75" r:id="rId73"/>
    <sheet name="08 DE ABRIL 2021" sheetId="76" r:id="rId74"/>
    <sheet name="09 DE ABRIL 2021" sheetId="77" r:id="rId75"/>
    <sheet name="10 DE  ABRIL 2021" sheetId="78" r:id="rId76"/>
    <sheet name="12 DE ABRIL 2021" sheetId="79" r:id="rId77"/>
    <sheet name="13 DE ABRIL 2021" sheetId="80" r:id="rId78"/>
    <sheet name="14 DE ABRIL 2021" sheetId="81" r:id="rId79"/>
    <sheet name="15 DE ABRIL 2021" sheetId="82" r:id="rId80"/>
    <sheet name="16 DE ABRIL 2021" sheetId="83" r:id="rId81"/>
    <sheet name="17 DE ABRIL 2021" sheetId="84" r:id="rId82"/>
    <sheet name="19 DE ABRIL 2021" sheetId="85" r:id="rId83"/>
    <sheet name="20 DE ABRIL 2021" sheetId="86" r:id="rId84"/>
    <sheet name="Hoja1" sheetId="185" r:id="rId85"/>
    <sheet name="21 DE ABRIL 2021" sheetId="87" r:id="rId86"/>
    <sheet name="22 DE ABRIL 2021" sheetId="88" r:id="rId87"/>
    <sheet name="23 DE ABRIL 2021" sheetId="89" r:id="rId88"/>
    <sheet name="24 DE ABRIL 2021" sheetId="90" r:id="rId89"/>
    <sheet name="26 DE ABRIL 2021" sheetId="91" r:id="rId90"/>
    <sheet name="27 DE ABRIL 2021" sheetId="92" r:id="rId91"/>
    <sheet name="28 DE ABRIL 2021" sheetId="93" r:id="rId92"/>
    <sheet name="29 DE ABRIL 2021" sheetId="94" r:id="rId93"/>
    <sheet name="30 DE ABRIL 2021" sheetId="95" r:id="rId94"/>
    <sheet name="03 DE MAYO 2021" sheetId="96" r:id="rId95"/>
    <sheet name="04 de MAYO 2021" sheetId="97" r:id="rId96"/>
    <sheet name="05 DE MAYO 2021" sheetId="98" r:id="rId97"/>
    <sheet name="6 DE MAYO 2021" sheetId="99" r:id="rId98"/>
    <sheet name="07 DE MAYO 2021" sheetId="100" r:id="rId99"/>
    <sheet name="08 DE MAYO 2021" sheetId="101" r:id="rId100"/>
    <sheet name="10 DE MAYO 2021" sheetId="102" r:id="rId101"/>
    <sheet name="11 DE MAYO 2021" sheetId="103" r:id="rId102"/>
    <sheet name="12 DE MAYO 2021" sheetId="104" r:id="rId103"/>
    <sheet name="13 DE MAYO 2021" sheetId="105" r:id="rId104"/>
    <sheet name="14 MAYO 2021" sheetId="106" r:id="rId105"/>
    <sheet name="15 DE MAYO 2021" sheetId="107" r:id="rId106"/>
    <sheet name="17 DE MAYO 2021" sheetId="108" r:id="rId107"/>
    <sheet name="18 DE MAYO 2021" sheetId="109" r:id="rId108"/>
    <sheet name="19 DE MAYO 2021" sheetId="110" r:id="rId109"/>
    <sheet name="20 DE MAYO 2021" sheetId="111" r:id="rId110"/>
    <sheet name="21 DE MAYO 2021" sheetId="112" r:id="rId111"/>
    <sheet name="22 MAYODEL  2021" sheetId="113" r:id="rId112"/>
    <sheet name="24 DE MAYO 2021" sheetId="114" r:id="rId113"/>
    <sheet name="25 DE MAYO 2021" sheetId="115" r:id="rId114"/>
    <sheet name="26 DE MAYO 2021" sheetId="116" r:id="rId115"/>
    <sheet name="27 DE MAYO 2021" sheetId="117" r:id="rId116"/>
    <sheet name="28 DE MAYO 2021" sheetId="118" r:id="rId117"/>
    <sheet name="29 DE MAYO 2021" sheetId="121" r:id="rId118"/>
    <sheet name="31 DE MAYO 2021" sheetId="120" r:id="rId119"/>
    <sheet name="01 DE JUNIO 2021" sheetId="122" r:id="rId120"/>
    <sheet name="02 DE JUNIO 2021" sheetId="123" r:id="rId121"/>
    <sheet name="03 DE JUNIO DEL 2021" sheetId="124" r:id="rId122"/>
    <sheet name="04 DE JUNIO 2021" sheetId="125" r:id="rId123"/>
    <sheet name="05 DE JUNIO 2021" sheetId="126" r:id="rId124"/>
    <sheet name="07 DE JUNIO 2021" sheetId="127" r:id="rId125"/>
    <sheet name="08 DE JUNIO 2021" sheetId="128" r:id="rId126"/>
    <sheet name="09 DE JUNIO 2021" sheetId="129" r:id="rId127"/>
    <sheet name="10 DE JUNIO 2021" sheetId="130" r:id="rId128"/>
    <sheet name="11 DE JUNIO 2021" sheetId="131" r:id="rId129"/>
    <sheet name="12 DE JUNIO 2021" sheetId="132" r:id="rId130"/>
    <sheet name="14 DE JUNIO 2021" sheetId="133" r:id="rId131"/>
    <sheet name="15 DE JUNIO 2021" sheetId="134" r:id="rId132"/>
    <sheet name="16 DE JUNIO 2021" sheetId="135" r:id="rId133"/>
    <sheet name="17 DE JUNIO 2021" sheetId="136" r:id="rId134"/>
    <sheet name="18 DE JUNIO 2021" sheetId="137" r:id="rId135"/>
    <sheet name="19 JUNIO 2021" sheetId="138" r:id="rId136"/>
    <sheet name="21 DE JUNIO 2021" sheetId="139" r:id="rId137"/>
    <sheet name="22 DE JUNIO 2021" sheetId="140" r:id="rId138"/>
    <sheet name="23 DE JUNIO 2021" sheetId="141" r:id="rId139"/>
    <sheet name="24 DE JUNIO 2021" sheetId="142" r:id="rId140"/>
    <sheet name="25 DE JUNIO 2021" sheetId="143" r:id="rId141"/>
    <sheet name="26 DE JUNIO 2021" sheetId="144" r:id="rId142"/>
    <sheet name="VIGAS PUENTE" sheetId="146" r:id="rId143"/>
    <sheet name="28 DE JUNIO 2021" sheetId="145" r:id="rId144"/>
    <sheet name="29 JUNIO 2021" sheetId="147" r:id="rId145"/>
    <sheet name="30 DE JUNIO 2021" sheetId="148" r:id="rId146"/>
    <sheet name="01 DE JULIO 2021" sheetId="149" r:id="rId147"/>
    <sheet name="02 DE JULIO 2021" sheetId="150" r:id="rId148"/>
    <sheet name="03 DE JULIO 2021" sheetId="151" r:id="rId149"/>
    <sheet name="05 DE JULIO 2021" sheetId="152" r:id="rId150"/>
    <sheet name="06 DE JULIO 2021" sheetId="153" r:id="rId151"/>
    <sheet name="07 DE JULIO 2021" sheetId="154" r:id="rId152"/>
    <sheet name="08 DE JULIO 2021" sheetId="155" r:id="rId153"/>
    <sheet name="09 DE JULIO 2021" sheetId="156" r:id="rId154"/>
    <sheet name="10 DE JULIO 2021" sheetId="157" r:id="rId155"/>
    <sheet name="12 DE JULIO 2021" sheetId="158" r:id="rId156"/>
    <sheet name="13 DE JULIO 2021" sheetId="159" r:id="rId157"/>
    <sheet name="14 DE JULIO 2021" sheetId="160" r:id="rId158"/>
    <sheet name="15 DE JULIO 2021" sheetId="161" r:id="rId159"/>
    <sheet name="16 DE JULIO 2021" sheetId="162" r:id="rId160"/>
    <sheet name="17 DE JULIO 2021" sheetId="163" r:id="rId161"/>
    <sheet name="19 DE JULIO 2021" sheetId="164" r:id="rId162"/>
    <sheet name="20 DE JULIO 2021" sheetId="165" r:id="rId163"/>
    <sheet name="21 DE JULIO 2021" sheetId="166" r:id="rId164"/>
    <sheet name="22 DE JULIO 2021" sheetId="167" r:id="rId165"/>
    <sheet name="23 DE JULIO 2021" sheetId="168" r:id="rId166"/>
    <sheet name="24 DE JULIO 2021" sheetId="169" r:id="rId167"/>
    <sheet name="26 DE JULIO 2021" sheetId="170" r:id="rId168"/>
    <sheet name="27 DE JULIO 2021" sheetId="171" r:id="rId169"/>
    <sheet name="28 DE JULIO 2021" sheetId="172" r:id="rId170"/>
    <sheet name="29 DE JULIO 2021" sheetId="173" r:id="rId171"/>
    <sheet name="30 DE JULIO 2021" sheetId="174" r:id="rId172"/>
    <sheet name="31 DE JULIO 2021" sheetId="175" r:id="rId173"/>
    <sheet name="02 DE AGOSTO 2021" sheetId="176" r:id="rId174"/>
    <sheet name="03 DE AGOSTO 2021" sheetId="177" r:id="rId175"/>
    <sheet name="04 DE AGOSTO 2021" sheetId="178" r:id="rId176"/>
    <sheet name="05 DE AGOSTO 2021" sheetId="179" r:id="rId177"/>
    <sheet name="06 DE AGOSTO 2021" sheetId="180" r:id="rId178"/>
    <sheet name="07 DE AGOSTO 2021" sheetId="183" r:id="rId179"/>
    <sheet name="09 DE AGOSTO 2021" sheetId="184" r:id="rId180"/>
    <sheet name="10 DE AGOSTO 2021" sheetId="187" r:id="rId181"/>
    <sheet name="11 DE AGOSTO 2021" sheetId="188" r:id="rId182"/>
    <sheet name="12 DE AGOSTO 2021" sheetId="189" r:id="rId183"/>
    <sheet name="13 DE AGOSTO 2021" sheetId="190" r:id="rId184"/>
    <sheet name="14 AGOSTO 2021" sheetId="191" r:id="rId185"/>
    <sheet name="16 DE AGOSTO 2021" sheetId="192" r:id="rId186"/>
    <sheet name="17 DE AGOSTO 2021" sheetId="193" r:id="rId187"/>
    <sheet name="18 DE AGOSTO 2021" sheetId="194" r:id="rId188"/>
    <sheet name="19 DE AGOSTO 2021" sheetId="195" r:id="rId189"/>
    <sheet name="20 DE AGOSTO 2021" sheetId="196" r:id="rId190"/>
    <sheet name="21 DE AGOSTO 2021" sheetId="197" r:id="rId191"/>
    <sheet name="23 DE AGOSTO 2021" sheetId="198" r:id="rId192"/>
    <sheet name="24 DE AGOSTO 2021" sheetId="199" r:id="rId193"/>
    <sheet name="25 DE AGOSTO 2021" sheetId="200" r:id="rId194"/>
    <sheet name="26 AGOSTO 2021" sheetId="201" r:id="rId195"/>
    <sheet name="27 DE AGOSTO 2021" sheetId="202" r:id="rId196"/>
    <sheet name="28 DE AGOSTO 2021" sheetId="203" r:id="rId197"/>
    <sheet name="30 DE AGOSTO 2021" sheetId="204" r:id="rId198"/>
    <sheet name="31 DE AGOSTO 2021" sheetId="205" r:id="rId199"/>
    <sheet name="01 DE SEPTIEMBRE 2021" sheetId="206" r:id="rId200"/>
    <sheet name="02 DE SEPTIEMBRE 2021" sheetId="207" r:id="rId201"/>
    <sheet name="03 DE SEPTIEMBRE 2021" sheetId="208" r:id="rId202"/>
    <sheet name="04 DE SEPTIEMBRE 2021" sheetId="209" r:id="rId203"/>
    <sheet name="05 DE SEPTIEMBRE 2021" sheetId="210" r:id="rId204"/>
    <sheet name="07 DE SEPTIEMBRE 2021" sheetId="211" r:id="rId205"/>
    <sheet name="08 DE SEPTIEMBRE 2021" sheetId="212" r:id="rId206"/>
    <sheet name="09 DE SEPTIEMBRE 2021" sheetId="213" r:id="rId207"/>
    <sheet name="10 DE SEPTIEMBRE 2021" sheetId="214" r:id="rId208"/>
    <sheet name="11 DE SEPTIEMBRE 2021" sheetId="216" r:id="rId209"/>
    <sheet name="13 DE SEPTIEMBRE 2021" sheetId="217" r:id="rId210"/>
    <sheet name="16 DE SEPTIEMBRE 2021" sheetId="218" r:id="rId211"/>
    <sheet name="17 DE SEPTIEMBRE 2021" sheetId="219" r:id="rId212"/>
    <sheet name="18 DE SEPTIEMBRE 2021" sheetId="220" r:id="rId213"/>
    <sheet name="CODIGOS" sheetId="13" r:id="rId214"/>
  </sheets>
  <definedNames>
    <definedName name="_xlnm._FilterDatabase" localSheetId="24" hidden="1">'01 DE FEBRERO 2021'!$E$8:$G$65</definedName>
    <definedName name="_xlnm._FilterDatabase" localSheetId="44" hidden="1">'01 DE MARZO 2021'!$E$8:$G$88</definedName>
    <definedName name="_xlnm._FilterDatabase" localSheetId="173" hidden="1">'02 DE AGOSTO 2021'!$E$8:$G$38</definedName>
    <definedName name="_xlnm._FilterDatabase" localSheetId="25" hidden="1">'02 DE FEBRERO 2021'!$E$8:$G$76</definedName>
    <definedName name="_xlnm._FilterDatabase" localSheetId="147" hidden="1">'02 DE JULIO 2021'!$E$8:$G$56</definedName>
    <definedName name="_xlnm._FilterDatabase" localSheetId="120" hidden="1">'02 DE JUNIO 2021'!$E$8:$G$45</definedName>
    <definedName name="_xlnm._FilterDatabase" localSheetId="45" hidden="1">'02 DE MARZO 2021'!$E$8:$G$53</definedName>
    <definedName name="_xlnm._FilterDatabase" localSheetId="200" hidden="1">'02 DE SEPTIEMBRE 2021'!$E$8:$G$68</definedName>
    <definedName name="_xlnm._FilterDatabase" localSheetId="26" hidden="1">'03 DE FEBRERO 2021'!$E$8:$G$72</definedName>
    <definedName name="_xlnm._FilterDatabase" localSheetId="121" hidden="1">'03 DE JUNIO DEL 2021'!$E$8:$G$50</definedName>
    <definedName name="_xlnm._FilterDatabase" localSheetId="46" hidden="1">'03 DE MARZO 2021'!$E$8:$G$62</definedName>
    <definedName name="_xlnm._FilterDatabase" localSheetId="94" hidden="1">'03 DE MAYO 2021'!$E$8:$G$79</definedName>
    <definedName name="_xlnm._FilterDatabase" localSheetId="0" hidden="1">'04 DE ENERO 2021'!$E$8:$G$65</definedName>
    <definedName name="_xlnm._FilterDatabase" localSheetId="27" hidden="1">'04 DE FEBRERO 2021'!$D$8:$F$64</definedName>
    <definedName name="_xlnm._FilterDatabase" localSheetId="122" hidden="1">'04 DE JUNIO 2021'!$E$8:$G$91</definedName>
    <definedName name="_xlnm._FilterDatabase" localSheetId="47" hidden="1">'04 DE MARZO 2021'!$E$7:$G$48</definedName>
    <definedName name="_xlnm._FilterDatabase" localSheetId="95" hidden="1">'04 de MAYO 2021'!$E$8:$G$85</definedName>
    <definedName name="_xlnm._FilterDatabase" localSheetId="70" hidden="1">'05 DE ABRIL 2021'!$E$8:$G$88</definedName>
    <definedName name="_xlnm._FilterDatabase" localSheetId="1" hidden="1">'05 DE ENERO 2021'!$E$8:$G$92</definedName>
    <definedName name="_xlnm._FilterDatabase" localSheetId="28" hidden="1">'05 DE FEBRERO 2021'!$E$8:$G$67</definedName>
    <definedName name="_xlnm._FilterDatabase" localSheetId="149" hidden="1">'05 DE JULIO 2021'!$E$8:$G$61</definedName>
    <definedName name="_xlnm._FilterDatabase" localSheetId="48" hidden="1">'05 DE MARZO 2021'!$E$7:$G$61</definedName>
    <definedName name="_xlnm._FilterDatabase" localSheetId="96" hidden="1">'05 DE MAYO 2021'!$E$8:$G$60</definedName>
    <definedName name="_xlnm._FilterDatabase" localSheetId="71" hidden="1">'06 ABRIL 2021'!$E$8:$G$79</definedName>
    <definedName name="_xlnm._FilterDatabase" localSheetId="2" hidden="1">'06 DE ENERO 2021'!$E$8:$G$89</definedName>
    <definedName name="_xlnm._FilterDatabase" localSheetId="49" hidden="1">'06 DE MARZO 2021'!$E$7:$G$38</definedName>
    <definedName name="_xlnm._FilterDatabase" localSheetId="72" hidden="1">'07 DE ABRIL 2021'!$E$8:$G$94</definedName>
    <definedName name="_xlnm._FilterDatabase" localSheetId="3" hidden="1">'07 DE ENERO 2021'!$E$8:$G$48</definedName>
    <definedName name="_xlnm._FilterDatabase" localSheetId="124" hidden="1">'07 DE JUNIO 2021'!$E$8:$G$36</definedName>
    <definedName name="_xlnm._FilterDatabase" localSheetId="98" hidden="1">'07 DE MAYO 2021'!$E$8:$G$54</definedName>
    <definedName name="_xlnm._FilterDatabase" localSheetId="73" hidden="1">'08 DE ABRIL 2021'!$E$8:$G$81</definedName>
    <definedName name="_xlnm._FilterDatabase" localSheetId="4" hidden="1">'08 DE ENERO 2021 '!$E$8:$G$68</definedName>
    <definedName name="_xlnm._FilterDatabase" localSheetId="125" hidden="1">'08 DE JUNIO 2021'!$F$8:$H$55</definedName>
    <definedName name="_xlnm._FilterDatabase" localSheetId="50" hidden="1">'08 DE MARZO 2021'!$E$7:$G$71</definedName>
    <definedName name="_xlnm._FilterDatabase" localSheetId="99" hidden="1">'08 DE MAYO 2021'!$E$8:$G$38</definedName>
    <definedName name="_xlnm._FilterDatabase" localSheetId="29" hidden="1">'08 FEBRERO 2021'!$E$8:$G$100</definedName>
    <definedName name="_xlnm._FilterDatabase" localSheetId="74" hidden="1">'09 DE ABRIL 2021'!$E$8:$G$64</definedName>
    <definedName name="_xlnm._FilterDatabase" localSheetId="30" hidden="1">'09 DE FEBRERO 2021'!$E$8:$G$96</definedName>
    <definedName name="_xlnm._FilterDatabase" localSheetId="51" hidden="1">'09 DE MARZO 2021'!$E$7:$G$81</definedName>
    <definedName name="_xlnm._FilterDatabase" localSheetId="5" hidden="1">'09 ENERO 2021'!$E$8:$G$51</definedName>
    <definedName name="_xlnm._FilterDatabase" localSheetId="75" hidden="1">'10 DE  ABRIL 2021'!$E$8:$G$50</definedName>
    <definedName name="_xlnm._FilterDatabase" localSheetId="31" hidden="1">'10 DE FEBRERO 2021'!$E$8:$G$73</definedName>
    <definedName name="_xlnm._FilterDatabase" localSheetId="127" hidden="1">'10 DE JUNIO 2021'!$E$8:$G$36</definedName>
    <definedName name="_xlnm._FilterDatabase" localSheetId="52" hidden="1">'10 DE MARZO 2021'!$E$8:$G$66</definedName>
    <definedName name="_xlnm._FilterDatabase" localSheetId="100" hidden="1">'10 DE MAYO 2021'!$E$8:$G$69</definedName>
    <definedName name="_xlnm._FilterDatabase" localSheetId="181" hidden="1">'11 DE AGOSTO 2021'!$E$8:$G$72</definedName>
    <definedName name="_xlnm._FilterDatabase" localSheetId="6" hidden="1">'11 DE ENERO 2021'!$A$8:$I$67</definedName>
    <definedName name="_xlnm._FilterDatabase" localSheetId="32" hidden="1">'11 DE FEBRERO 2021'!$E$8:$G$60</definedName>
    <definedName name="_xlnm._FilterDatabase" localSheetId="53" hidden="1">'11 DE MARZO 2021'!$E$8:$G$58</definedName>
    <definedName name="_xlnm._FilterDatabase" localSheetId="101" hidden="1">'11 DE MAYO 2021'!$E$8:$I$72</definedName>
    <definedName name="_xlnm._FilterDatabase" localSheetId="76" hidden="1">'12 DE ABRIL 2021'!$E$8:$G$67</definedName>
    <definedName name="_xlnm._FilterDatabase" localSheetId="182" hidden="1">'12 DE AGOSTO 2021'!$E$8:$G$36</definedName>
    <definedName name="_xlnm._FilterDatabase" localSheetId="7" hidden="1">'12 DE ENERO 2020'!$E$8:$G$69</definedName>
    <definedName name="_xlnm._FilterDatabase" localSheetId="33" hidden="1">'12 DE FEBRERO 2021'!$E$8:$G$68</definedName>
    <definedName name="_xlnm._FilterDatabase" localSheetId="129" hidden="1">'12 DE JUNIO 2021'!$E$8:$G$42</definedName>
    <definedName name="_xlnm._FilterDatabase" localSheetId="54" hidden="1">'12 DE MARZO 2021'!$E$8:$G$38</definedName>
    <definedName name="_xlnm._FilterDatabase" localSheetId="102" hidden="1">'12 DE MAYO 2021'!$E$8:$G$73</definedName>
    <definedName name="_xlnm._FilterDatabase" localSheetId="77" hidden="1">'13 DE ABRIL 2021'!$E$8:$G$60</definedName>
    <definedName name="_xlnm._FilterDatabase" localSheetId="8" hidden="1">'13 DE ENERO 2021'!$E$8:$G$70</definedName>
    <definedName name="_xlnm._FilterDatabase" localSheetId="55" hidden="1">'13 DE MARZO 2021'!$E$8:$G$32</definedName>
    <definedName name="_xlnm._FilterDatabase" localSheetId="103" hidden="1">'13 DE MAYO 2021'!$E$8:$G$76</definedName>
    <definedName name="_xlnm._FilterDatabase" localSheetId="209" hidden="1">'13 DE SEPTIEMBRE 2021'!$F$8:$F$72</definedName>
    <definedName name="_xlnm._FilterDatabase" localSheetId="78" hidden="1">'14 DE ABRIL 2021'!$E$8:$G$95</definedName>
    <definedName name="_xlnm._FilterDatabase" localSheetId="9" hidden="1">'14 DE ENERO 2021'!$E$8:$H$72</definedName>
    <definedName name="_xlnm._FilterDatabase" localSheetId="104" hidden="1">'14 MAYO 2021'!$E$8:$G$68</definedName>
    <definedName name="_xlnm._FilterDatabase" localSheetId="79" hidden="1">'15 DE ABRIL 2021'!$E$8:$G$60</definedName>
    <definedName name="_xlnm._FilterDatabase" localSheetId="10" hidden="1">'15 DE ENERO 2021'!$E$8:$H$82</definedName>
    <definedName name="_xlnm._FilterDatabase" localSheetId="34" hidden="1">'15 DE FEBRERO 2021'!$E$8:$G$104</definedName>
    <definedName name="_xlnm._FilterDatabase" localSheetId="158" hidden="1">'15 DE JULIO 2021'!$E$8:$G$60</definedName>
    <definedName name="_xlnm._FilterDatabase" localSheetId="131" hidden="1">'15 DE JUNIO 2021'!$E$8:$G$70</definedName>
    <definedName name="_xlnm._FilterDatabase" localSheetId="56" hidden="1">'15 DE MARZO 2021'!$E$8:$G$82</definedName>
    <definedName name="_xlnm._FilterDatabase" localSheetId="105" hidden="1">'15 DE MAYO 2021'!$E$8:$G$51</definedName>
    <definedName name="_xlnm._FilterDatabase" localSheetId="80" hidden="1">'16 DE ABRIL 2021'!$E$8:$G$71</definedName>
    <definedName name="_xlnm._FilterDatabase" localSheetId="11" hidden="1">'16 DE ENERO 2021'!$E$8:$G$52</definedName>
    <definedName name="_xlnm._FilterDatabase" localSheetId="35" hidden="1">'16 DE FEBRRO 2021'!$E$8:$G$114</definedName>
    <definedName name="_xlnm._FilterDatabase" localSheetId="159" hidden="1">'16 DE JULIO 2021'!$E$8:$G$49</definedName>
    <definedName name="_xlnm._FilterDatabase" localSheetId="57" hidden="1">'16 DE MARZO 2021'!$E$8:$G$58</definedName>
    <definedName name="_xlnm._FilterDatabase" localSheetId="210" hidden="1">'16 DE SEPTIEMBRE 2021'!$F$8:$F$62</definedName>
    <definedName name="_xlnm._FilterDatabase" localSheetId="81" hidden="1">'17 DE ABRIL 2021'!$E$8:$G$35</definedName>
    <definedName name="_xlnm._FilterDatabase" localSheetId="36" hidden="1">'17 DE FEBRERO 2021'!$E$8:$G$68</definedName>
    <definedName name="_xlnm._FilterDatabase" localSheetId="58" hidden="1">'17 DE MARZO 2021'!$E$8:$G$75</definedName>
    <definedName name="_xlnm._FilterDatabase" localSheetId="106" hidden="1">'17 DE MAYO 2021'!$E$8:$G$75</definedName>
    <definedName name="_xlnm._FilterDatabase" localSheetId="211" hidden="1">'17 DE SEPTIEMBRE 2021'!$F$8:$F$66</definedName>
    <definedName name="_xlnm._FilterDatabase" localSheetId="12" hidden="1">'18 DE ENERO 2021'!$E$8:$G$83</definedName>
    <definedName name="_xlnm._FilterDatabase" localSheetId="37" hidden="1">'18 DE FEBRERO 2021'!$E$8:$G$62</definedName>
    <definedName name="_xlnm._FilterDatabase" localSheetId="59" hidden="1">'18 DE MARZO 2021 '!$E$8:$G$71</definedName>
    <definedName name="_xlnm._FilterDatabase" localSheetId="107" hidden="1">'18 DE MAYO 2021'!$E$8:$G$69</definedName>
    <definedName name="_xlnm._FilterDatabase" localSheetId="212" hidden="1">'18 DE SEPTIEMBRE 2021'!$F$8:$F$34</definedName>
    <definedName name="_xlnm._FilterDatabase" localSheetId="82" hidden="1">'19 DE ABRIL 2021'!$E$8:$G$65</definedName>
    <definedName name="_xlnm._FilterDatabase" localSheetId="38" hidden="1">'19 DE FEBRERO 2021'!$E$8:$G$64</definedName>
    <definedName name="_xlnm._FilterDatabase" localSheetId="60" hidden="1">'19 DE MARZO 2021'!$E$8:$G$67</definedName>
    <definedName name="_xlnm._FilterDatabase" localSheetId="108" hidden="1">'19 DE MAYO 2021'!$E$8:$G$59</definedName>
    <definedName name="_xlnm._FilterDatabase" localSheetId="13" hidden="1">'19 ENERO 2021'!$E$8:$G$74</definedName>
    <definedName name="_xlnm._FilterDatabase" localSheetId="83" hidden="1">'20 DE ABRIL 2021'!$E$8:$G$49</definedName>
    <definedName name="_xlnm._FilterDatabase" localSheetId="189" hidden="1">'20 DE AGOSTO 2021'!$F$8:$F$45</definedName>
    <definedName name="_xlnm._FilterDatabase" localSheetId="14" hidden="1">'20 DE ENERO 2021'!$E$8:$G$67</definedName>
    <definedName name="_xlnm._FilterDatabase" localSheetId="61" hidden="1">'20 DE MARZO 2021'!$E$8:$G$64</definedName>
    <definedName name="_xlnm._FilterDatabase" localSheetId="109" hidden="1">'20 DE MAYO 2021'!$E$8:$G$58</definedName>
    <definedName name="_xlnm._FilterDatabase" localSheetId="85" hidden="1">'21 DE ABRIL 2021'!$E$8:$G$63</definedName>
    <definedName name="_xlnm._FilterDatabase" localSheetId="15" hidden="1">'21 DE ENERO 2021'!$E$8:$G$27</definedName>
    <definedName name="_xlnm._FilterDatabase" localSheetId="136" hidden="1">'21 DE JUNIO 2021'!$E$8:$G$98</definedName>
    <definedName name="_xlnm._FilterDatabase" localSheetId="110" hidden="1">'21 DE MAYO 2021'!$E$8:$G$51</definedName>
    <definedName name="_xlnm._FilterDatabase" localSheetId="86" hidden="1">'22 DE ABRIL 2021'!$E$8:$G$52</definedName>
    <definedName name="_xlnm._FilterDatabase" localSheetId="16" hidden="1">'22 DE ENERO 2021'!$E$8:$G$54</definedName>
    <definedName name="_xlnm._FilterDatabase" localSheetId="39" hidden="1">'22 DE FEBRERO 2021'!$E$8:$G$103</definedName>
    <definedName name="_xlnm._FilterDatabase" localSheetId="137" hidden="1">'22 DE JUNIO 2021'!$E$8:$G$70</definedName>
    <definedName name="_xlnm._FilterDatabase" localSheetId="62" hidden="1">'22 DE MARZO 2021'!$E$8:$G$75</definedName>
    <definedName name="_xlnm._FilterDatabase" localSheetId="111" hidden="1">'22 MAYODEL  2021'!$E$8:$G$46</definedName>
    <definedName name="_xlnm._FilterDatabase" localSheetId="87" hidden="1">'23 DE ABRIL 2021'!$E$8:$G$51</definedName>
    <definedName name="_xlnm._FilterDatabase" localSheetId="17" hidden="1">'23 DE ENERO 2021'!$E$8:$G$39</definedName>
    <definedName name="_xlnm._FilterDatabase" localSheetId="40" hidden="1">'23 DE FEBRERO 2021'!$E$8:$G$59</definedName>
    <definedName name="_xlnm._FilterDatabase" localSheetId="138" hidden="1">'23 DE JUNIO 2021'!$E$8:$G$65</definedName>
    <definedName name="_xlnm._FilterDatabase" localSheetId="63" hidden="1">'23 DE MARZO 2021'!$E$8:$G$73</definedName>
    <definedName name="_xlnm._FilterDatabase" localSheetId="88" hidden="1">'24 DE ABRIL 2021'!$E$8:$G$43</definedName>
    <definedName name="_xlnm._FilterDatabase" localSheetId="192" hidden="1">'24 DE AGOSTO 2021'!$E$8:$G$58</definedName>
    <definedName name="_xlnm._FilterDatabase" localSheetId="41" hidden="1">'24 DE FEBRERO 2021'!$E$8:$G$75</definedName>
    <definedName name="_xlnm._FilterDatabase" localSheetId="139" hidden="1">'24 DE JUNIO 2021'!$E$8:$G$43</definedName>
    <definedName name="_xlnm._FilterDatabase" localSheetId="64" hidden="1">'24 DE MARZO 2021'!$E$8:$G$47</definedName>
    <definedName name="_xlnm._FilterDatabase" localSheetId="112" hidden="1">'24 DE MAYO 2021'!$E$8:$G$78</definedName>
    <definedName name="_xlnm._FilterDatabase" localSheetId="193" hidden="1">'25 DE AGOSTO 2021'!$E$8:$G$50</definedName>
    <definedName name="_xlnm._FilterDatabase" localSheetId="18" hidden="1">'25 DE ENERO 2021'!$E$8:$G$101</definedName>
    <definedName name="_xlnm._FilterDatabase" localSheetId="42" hidden="1">'25 DE FEBRERO 2021'!$E$8:$G$67</definedName>
    <definedName name="_xlnm._FilterDatabase" localSheetId="65" hidden="1">'25 DE MARZO 2021'!$E$8:$G$72</definedName>
    <definedName name="_xlnm._FilterDatabase" localSheetId="113" hidden="1">'25 DE MAYO 2021'!$E$8:$G$52</definedName>
    <definedName name="_xlnm._FilterDatabase" localSheetId="89" hidden="1">'26 DE ABRIL 2021'!$E$8:$G$68</definedName>
    <definedName name="_xlnm._FilterDatabase" localSheetId="19" hidden="1">'26 DE ENERO 2021'!$E$8:$G$39</definedName>
    <definedName name="_xlnm._FilterDatabase" localSheetId="43" hidden="1">'26 DE FEBRERO 2021'!$E$8:$G$76</definedName>
    <definedName name="_xlnm._FilterDatabase" localSheetId="66" hidden="1">'26 DE MARZO 2021'!$E$8:$G$74</definedName>
    <definedName name="_xlnm._FilterDatabase" localSheetId="114" hidden="1">'26 DE MAYO 2021'!$E$8:$G$57</definedName>
    <definedName name="_xlnm._FilterDatabase" localSheetId="90" hidden="1">'27 DE ABRIL 2021'!$E$8:$G$36</definedName>
    <definedName name="_xlnm._FilterDatabase" localSheetId="20" hidden="1">'27 DE ENERO 2021'!$E$8:$G$72</definedName>
    <definedName name="_xlnm._FilterDatabase" localSheetId="67" hidden="1">'27 DE MARZO 2021'!$E$8:$G$39</definedName>
    <definedName name="_xlnm._FilterDatabase" localSheetId="115" hidden="1">'27 DE MAYO 2021'!$E$8:$G$62</definedName>
    <definedName name="_xlnm._FilterDatabase" localSheetId="91" hidden="1">'28 DE ABRIL 2021'!$E$8:$G$62</definedName>
    <definedName name="_xlnm._FilterDatabase" localSheetId="21" hidden="1">'28 DE ENERO 2021'!$E$8:$G$60</definedName>
    <definedName name="_xlnm._FilterDatabase" localSheetId="116" hidden="1">'28 DE MAYO 2021'!$E$8:$G$81</definedName>
    <definedName name="_xlnm._FilterDatabase" localSheetId="92" hidden="1">'29 DE ABRIL 2021'!$E$8:$G$77</definedName>
    <definedName name="_xlnm._FilterDatabase" localSheetId="22" hidden="1">'29 DE ENERO 2021'!$E$8:$G$55</definedName>
    <definedName name="_xlnm._FilterDatabase" localSheetId="68" hidden="1">'29 DE MARZO 2021'!$E$8:$G$100</definedName>
    <definedName name="_xlnm._FilterDatabase" localSheetId="93" hidden="1">'30 DE ABRIL 2021'!$E$8:$G$53</definedName>
    <definedName name="_xlnm._FilterDatabase" localSheetId="23" hidden="1">'30 DE ENERO 2021'!$E$8:$G$26</definedName>
    <definedName name="_xlnm._FilterDatabase" localSheetId="171" hidden="1">'30 DE JULIO 2021'!$E$8:$G$54</definedName>
    <definedName name="_xlnm._FilterDatabase" localSheetId="69" hidden="1">'30 DE MARZO 2021'!$E$8:$G$101</definedName>
    <definedName name="_xlnm._FilterDatabase" localSheetId="172" hidden="1">'31 DE JULIO 2021'!$E$8:$G$40</definedName>
    <definedName name="_xlnm._FilterDatabase" localSheetId="97" hidden="1">'6 DE MAYO 2021'!$E$8:$G$58</definedName>
    <definedName name="_xlnm.Print_Area" localSheetId="24">'01 DE FEBRERO 2021'!$K$6:$L$21</definedName>
    <definedName name="_xlnm.Print_Area" localSheetId="146">'01 DE JULIO 2021'!$K$6:$L$19</definedName>
    <definedName name="_xlnm.Print_Area" localSheetId="44">'01 DE MARZO 2021'!$K$6:$L$21</definedName>
    <definedName name="_xlnm.Print_Area" localSheetId="199">'01 DE SEPTIEMBRE 2021'!$K$6:$L$22</definedName>
    <definedName name="_xlnm.Print_Area" localSheetId="173">'02 DE AGOSTO 2021'!$K$6:$L$18</definedName>
    <definedName name="_xlnm.Print_Area" localSheetId="25">'02 DE FEBRERO 2021'!$K$6:$L$18</definedName>
    <definedName name="_xlnm.Print_Area" localSheetId="147">'02 DE JULIO 2021'!$K$6:$L$14</definedName>
    <definedName name="_xlnm.Print_Area" localSheetId="120">'02 DE JUNIO 2021'!$K$6:$L$21</definedName>
    <definedName name="_xlnm.Print_Area" localSheetId="45">'02 DE MARZO 2021'!$K$6:$L$18</definedName>
    <definedName name="_xlnm.Print_Area" localSheetId="200">'02 DE SEPTIEMBRE 2021'!$K$6:$L$28</definedName>
    <definedName name="_xlnm.Print_Area" localSheetId="174">'03 DE AGOSTO 2021'!$K$6:$L$22</definedName>
    <definedName name="_xlnm.Print_Area" localSheetId="26">'03 DE FEBRERO 2021'!$K$6:$L$22</definedName>
    <definedName name="_xlnm.Print_Area" localSheetId="148">'03 DE JULIO 2021'!$K$6:$L$14</definedName>
    <definedName name="_xlnm.Print_Area" localSheetId="121">'03 DE JUNIO DEL 2021'!$K$6:$L$19</definedName>
    <definedName name="_xlnm.Print_Area" localSheetId="46">'03 DE MARZO 2021'!$K$6:$L$19</definedName>
    <definedName name="_xlnm.Print_Area" localSheetId="94">'03 DE MAYO 2021'!$K$6:$L$21</definedName>
    <definedName name="_xlnm.Print_Area" localSheetId="201">'03 DE SEPTIEMBRE 2021'!$K$6:$L$23</definedName>
    <definedName name="_xlnm.Print_Area" localSheetId="175">'04 DE AGOSTO 2021'!$K$6:$L$14</definedName>
    <definedName name="_xlnm.Print_Area" localSheetId="0">'04 DE ENERO 2021'!$K$6:$L$20</definedName>
    <definedName name="_xlnm.Print_Area" localSheetId="27">'04 DE FEBRERO 2021'!$K$6:$L$20</definedName>
    <definedName name="_xlnm.Print_Area" localSheetId="122">'04 DE JUNIO 2021'!$K$6:$L$21</definedName>
    <definedName name="_xlnm.Print_Area" localSheetId="47">'04 DE MARZO 2021'!$K$6:$L$17</definedName>
    <definedName name="_xlnm.Print_Area" localSheetId="95">'04 de MAYO 2021'!$K$6:$L$22</definedName>
    <definedName name="_xlnm.Print_Area" localSheetId="202">'04 DE SEPTIEMBRE 2021'!$K$6:$L$18</definedName>
    <definedName name="_xlnm.Print_Area" localSheetId="70">'05 DE ABRIL 2021'!$K$6:$L$22</definedName>
    <definedName name="_xlnm.Print_Area" localSheetId="176">'05 DE AGOSTO 2021'!$K$6:$L$20</definedName>
    <definedName name="_xlnm.Print_Area" localSheetId="1">'05 DE ENERO 2021'!$K$6:$L$28</definedName>
    <definedName name="_xlnm.Print_Area" localSheetId="28">'05 DE FEBRERO 2021'!$K$6:$L$18</definedName>
    <definedName name="_xlnm.Print_Area" localSheetId="149">'05 DE JULIO 2021'!$K$6:$L$15</definedName>
    <definedName name="_xlnm.Print_Area" localSheetId="123">'05 DE JUNIO 2021'!$K$6:$L$18</definedName>
    <definedName name="_xlnm.Print_Area" localSheetId="48">'05 DE MARZO 2021'!$K$5:$L$13</definedName>
    <definedName name="_xlnm.Print_Area" localSheetId="96">'05 DE MAYO 2021'!$K$6:$L$17</definedName>
    <definedName name="_xlnm.Print_Area" localSheetId="203">'05 DE SEPTIEMBRE 2021'!$K$6:$L$17</definedName>
    <definedName name="_xlnm.Print_Area" localSheetId="71">'06 ABRIL 2021'!$K$6:$L$24</definedName>
    <definedName name="_xlnm.Print_Area" localSheetId="177">'06 DE AGOSTO 2021'!$K$6:$L$18</definedName>
    <definedName name="_xlnm.Print_Area" localSheetId="2">'06 DE ENERO 2021'!$K$6:$L$29</definedName>
    <definedName name="_xlnm.Print_Area" localSheetId="150">'06 DE JULIO 2021'!$K$6:$L$18</definedName>
    <definedName name="_xlnm.Print_Area" localSheetId="49">'06 DE MARZO 2021'!$K$5:$L$11</definedName>
    <definedName name="_xlnm.Print_Area" localSheetId="72">'07 DE ABRIL 2021'!$K$6:$L$23</definedName>
    <definedName name="_xlnm.Print_Area" localSheetId="178">'07 DE AGOSTO 2021'!$K$6:$L$13</definedName>
    <definedName name="_xlnm.Print_Area" localSheetId="3">'07 DE ENERO 2021'!$K$6:$L$19</definedName>
    <definedName name="_xlnm.Print_Area" localSheetId="151">'07 DE JULIO 2021'!$K$6:$L$19</definedName>
    <definedName name="_xlnm.Print_Area" localSheetId="124">'07 DE JUNIO 2021'!$K$6:$L$13</definedName>
    <definedName name="_xlnm.Print_Area" localSheetId="98">'07 DE MAYO 2021'!$K$6:$L$19</definedName>
    <definedName name="_xlnm.Print_Area" localSheetId="204">'07 DE SEPTIEMBRE 2021'!$K$6:$L$17</definedName>
    <definedName name="_xlnm.Print_Area" localSheetId="73">'08 DE ABRIL 2021'!$K$6:$L$26</definedName>
    <definedName name="_xlnm.Print_Area" localSheetId="4">'08 DE ENERO 2021 '!$K$6:$L$25</definedName>
    <definedName name="_xlnm.Print_Area" localSheetId="152">'08 DE JULIO 2021'!$K$6:$L$19</definedName>
    <definedName name="_xlnm.Print_Area" localSheetId="125">'08 DE JUNIO 2021'!$K$6:$L$25</definedName>
    <definedName name="_xlnm.Print_Area" localSheetId="50">'08 DE MARZO 2021'!$K$5:$L$15</definedName>
    <definedName name="_xlnm.Print_Area" localSheetId="99">'08 DE MAYO 2021'!$K$6:$L$16</definedName>
    <definedName name="_xlnm.Print_Area" localSheetId="205">'08 DE SEPTIEMBRE 2021'!$K$6:$L$16</definedName>
    <definedName name="_xlnm.Print_Area" localSheetId="29">'08 FEBRERO 2021'!$K$6:$L$14</definedName>
    <definedName name="_xlnm.Print_Area" localSheetId="74">'09 DE ABRIL 2021'!$K$6:$L$25</definedName>
    <definedName name="_xlnm.Print_Area" localSheetId="179">'09 DE AGOSTO 2021'!$K$6:$L$14</definedName>
    <definedName name="_xlnm.Print_Area" localSheetId="30">'09 DE FEBRERO 2021'!$K$6:$L$30</definedName>
    <definedName name="_xlnm.Print_Area" localSheetId="153">'09 DE JULIO 2021'!$K$6:$L$30</definedName>
    <definedName name="_xlnm.Print_Area" localSheetId="126">'09 DE JUNIO 2021'!$K$6:$L$15</definedName>
    <definedName name="_xlnm.Print_Area" localSheetId="51">'09 DE MARZO 2021'!$K$5:$L$18</definedName>
    <definedName name="_xlnm.Print_Area" localSheetId="206">'09 DE SEPTIEMBRE 2021'!$K$6:$L$16</definedName>
    <definedName name="_xlnm.Print_Area" localSheetId="5">'09 ENERO 2021'!$K$6:$L$20</definedName>
    <definedName name="_xlnm.Print_Area" localSheetId="75">'10 DE  ABRIL 2021'!$K$6:$L$22</definedName>
    <definedName name="_xlnm.Print_Area" localSheetId="180">'10 DE AGOSTO 2021'!$K$6:$L$14</definedName>
    <definedName name="_xlnm.Print_Area" localSheetId="31">'10 DE FEBRERO 2021'!$K$6:$L$17</definedName>
    <definedName name="_xlnm.Print_Area" localSheetId="154">'10 DE JULIO 2021'!$K$6:$L$21</definedName>
    <definedName name="_xlnm.Print_Area" localSheetId="127">'10 DE JUNIO 2021'!$K$6:$L$16</definedName>
    <definedName name="_xlnm.Print_Area" localSheetId="52">'10 DE MARZO 2021'!$K$6:$L$22</definedName>
    <definedName name="_xlnm.Print_Area" localSheetId="100">'10 DE MAYO 2021'!$K$6:$L$16</definedName>
    <definedName name="_xlnm.Print_Area" localSheetId="207">'10 DE SEPTIEMBRE 2021'!$K$6:$L$16</definedName>
    <definedName name="_xlnm.Print_Area" localSheetId="181">'11 DE AGOSTO 2021'!$K$6:$L$25</definedName>
    <definedName name="_xlnm.Print_Area" localSheetId="6">'11 DE ENERO 2021'!$K$6:$L$19</definedName>
    <definedName name="_xlnm.Print_Area" localSheetId="32">'11 DE FEBRERO 2021'!$K$6:$L$19</definedName>
    <definedName name="_xlnm.Print_Area" localSheetId="128">'11 DE JUNIO 2021'!$K$6:$L$21</definedName>
    <definedName name="_xlnm.Print_Area" localSheetId="53">'11 DE MARZO 2021'!$K$6:$L$19</definedName>
    <definedName name="_xlnm.Print_Area" localSheetId="101">'11 DE MAYO 2021'!$K$6:$L$26</definedName>
    <definedName name="_xlnm.Print_Area" localSheetId="208">'11 DE SEPTIEMBRE 2021'!$K$6:$L$16</definedName>
    <definedName name="_xlnm.Print_Area" localSheetId="76">'12 DE ABRIL 2021'!$K$6:$L$23</definedName>
    <definedName name="_xlnm.Print_Area" localSheetId="182">'12 DE AGOSTO 2021'!$K$6:$L$25</definedName>
    <definedName name="_xlnm.Print_Area" localSheetId="7">'12 DE ENERO 2020'!$K$6:$L$22</definedName>
    <definedName name="_xlnm.Print_Area" localSheetId="33">'12 DE FEBRERO 2021'!$K$6:$L$22</definedName>
    <definedName name="_xlnm.Print_Area" localSheetId="155">'12 DE JULIO 2021'!$K$6:$L$25</definedName>
    <definedName name="_xlnm.Print_Area" localSheetId="129">'12 DE JUNIO 2021'!$K$6:$L$28</definedName>
    <definedName name="_xlnm.Print_Area" localSheetId="54">'12 DE MARZO 2021'!$K$6:$L$21</definedName>
    <definedName name="_xlnm.Print_Area" localSheetId="102">'12 DE MAYO 2021'!$K$6:$L$17</definedName>
    <definedName name="_xlnm.Print_Area" localSheetId="77">'13 DE ABRIL 2021'!$K$6:$L$20</definedName>
    <definedName name="_xlnm.Print_Area" localSheetId="183">'13 DE AGOSTO 2021'!$K$6:$L$24</definedName>
    <definedName name="_xlnm.Print_Area" localSheetId="8">'13 DE ENERO 2021'!$K$6:$L$23</definedName>
    <definedName name="_xlnm.Print_Area" localSheetId="156">'13 DE JULIO 2021'!$K$6:$L$26</definedName>
    <definedName name="_xlnm.Print_Area" localSheetId="55">'13 DE MARZO 2021'!$K$6:$L$21</definedName>
    <definedName name="_xlnm.Print_Area" localSheetId="103">'13 DE MAYO 2021'!$K$6:$L$27</definedName>
    <definedName name="_xlnm.Print_Area" localSheetId="209">'13 DE SEPTIEMBRE 2021'!$K$6:$L$16</definedName>
    <definedName name="_xlnm.Print_Area" localSheetId="184">'14 AGOSTO 2021'!$K$6:$L$14</definedName>
    <definedName name="_xlnm.Print_Area" localSheetId="78">'14 DE ABRIL 2021'!$K$6:$L$28</definedName>
    <definedName name="_xlnm.Print_Area" localSheetId="9">'14 DE ENERO 2021'!$K$6:$L$22</definedName>
    <definedName name="_xlnm.Print_Area" localSheetId="157">'14 DE JULIO 2021'!$K$6:$L$22</definedName>
    <definedName name="_xlnm.Print_Area" localSheetId="130">'14 DE JUNIO 2021'!$K$6:$L$18</definedName>
    <definedName name="_xlnm.Print_Area" localSheetId="104">'14 MAYO 2021'!$K$6:$L$29</definedName>
    <definedName name="_xlnm.Print_Area" localSheetId="79">'15 DE ABRIL 2021'!$K$6:$L$24</definedName>
    <definedName name="_xlnm.Print_Area" localSheetId="10">'15 DE ENERO 2021'!$K$7:$L$27</definedName>
    <definedName name="_xlnm.Print_Area" localSheetId="34">'15 DE FEBRERO 2021'!$K$6:$L$20</definedName>
    <definedName name="_xlnm.Print_Area" localSheetId="158">'15 DE JULIO 2021'!$K$6:$L$17</definedName>
    <definedName name="_xlnm.Print_Area" localSheetId="131">'15 DE JUNIO 2021'!$K$6:$L$17</definedName>
    <definedName name="_xlnm.Print_Area" localSheetId="56">'15 DE MARZO 2021'!$K$6:$L$23</definedName>
    <definedName name="_xlnm.Print_Area" localSheetId="105">'15 DE MAYO 2021'!$K$6:$L$22</definedName>
    <definedName name="_xlnm.Print_Area" localSheetId="80">'16 DE ABRIL 2021'!$K$6:$L$18</definedName>
    <definedName name="_xlnm.Print_Area" localSheetId="185">'16 DE AGOSTO 2021'!$K$6:$L$15</definedName>
    <definedName name="_xlnm.Print_Area" localSheetId="11">'16 DE ENERO 2021'!$K$6:$L$26</definedName>
    <definedName name="_xlnm.Print_Area" localSheetId="35">'16 DE FEBRRO 2021'!$K$6:$L$18</definedName>
    <definedName name="_xlnm.Print_Area" localSheetId="159">'16 DE JULIO 2021'!$K$6:$L$17</definedName>
    <definedName name="_xlnm.Print_Area" localSheetId="132">'16 DE JUNIO 2021'!$K$6:$L$21</definedName>
    <definedName name="_xlnm.Print_Area" localSheetId="57">'16 DE MARZO 2021'!$K$6:$L$21</definedName>
    <definedName name="_xlnm.Print_Area" localSheetId="210">'16 DE SEPTIEMBRE 2021'!$K$6:$L$16</definedName>
    <definedName name="_xlnm.Print_Area" localSheetId="81">'17 DE ABRIL 2021'!$K$6:$L$16</definedName>
    <definedName name="_xlnm.Print_Area" localSheetId="186">'17 DE AGOSTO 2021'!$K$6:$L$15</definedName>
    <definedName name="_xlnm.Print_Area" localSheetId="36">'17 DE FEBRERO 2021'!$K$6:$L$19</definedName>
    <definedName name="_xlnm.Print_Area" localSheetId="160">'17 DE JULIO 2021'!$K$6:$L$20</definedName>
    <definedName name="_xlnm.Print_Area" localSheetId="133">'17 DE JUNIO 2021'!$K$6:$L$16</definedName>
    <definedName name="_xlnm.Print_Area" localSheetId="58">'17 DE MARZO 2021'!$K$6:$L$24</definedName>
    <definedName name="_xlnm.Print_Area" localSheetId="106">'17 DE MAYO 2021'!$K$6:$L$24</definedName>
    <definedName name="_xlnm.Print_Area" localSheetId="211">'17 DE SEPTIEMBRE 2021'!$K$6:$L$16</definedName>
    <definedName name="_xlnm.Print_Area" localSheetId="187">'18 DE AGOSTO 2021'!$K$6:$L$14</definedName>
    <definedName name="_xlnm.Print_Area" localSheetId="12">'18 DE ENERO 2021'!$K$6:$L$18</definedName>
    <definedName name="_xlnm.Print_Area" localSheetId="37">'18 DE FEBRERO 2021'!$K$6:$L$22</definedName>
    <definedName name="_xlnm.Print_Area" localSheetId="134">'18 DE JUNIO 2021'!$K$6:$L$14</definedName>
    <definedName name="_xlnm.Print_Area" localSheetId="59">'18 DE MARZO 2021 '!$K$6:$L$17</definedName>
    <definedName name="_xlnm.Print_Area" localSheetId="107">'18 DE MAYO 2021'!$K$6:$L$20</definedName>
    <definedName name="_xlnm.Print_Area" localSheetId="212">'18 DE SEPTIEMBRE 2021'!$K$6:$L$15</definedName>
    <definedName name="_xlnm.Print_Area" localSheetId="82">'19 DE ABRIL 2021'!$K$6:$L$18</definedName>
    <definedName name="_xlnm.Print_Area" localSheetId="188">'19 DE AGOSTO 2021'!$K$6:$L$14</definedName>
    <definedName name="_xlnm.Print_Area" localSheetId="38">'19 DE FEBRERO 2021'!$K$6:$L$19</definedName>
    <definedName name="_xlnm.Print_Area" localSheetId="161">'19 DE JULIO 2021'!$K$6:$L$14</definedName>
    <definedName name="_xlnm.Print_Area" localSheetId="60">'19 DE MARZO 2021'!$K$6:$L$20</definedName>
    <definedName name="_xlnm.Print_Area" localSheetId="108">'19 DE MAYO 2021'!$K$6:$L$16</definedName>
    <definedName name="_xlnm.Print_Area" localSheetId="13">'19 ENERO 2021'!$K$6:$L$30</definedName>
    <definedName name="_xlnm.Print_Area" localSheetId="135">'19 JUNIO 2021'!$K$6:$L$18</definedName>
    <definedName name="_xlnm.Print_Area" localSheetId="83">'20 DE ABRIL 2021'!$K$6:$L$14</definedName>
    <definedName name="_xlnm.Print_Area" localSheetId="189">'20 DE AGOSTO 2021'!$K$6:$L$22</definedName>
    <definedName name="_xlnm.Print_Area" localSheetId="14">'20 DE ENERO 2021'!$K$6:$L$22</definedName>
    <definedName name="_xlnm.Print_Area" localSheetId="162">'20 DE JULIO 2021'!$K$6:$L$11</definedName>
    <definedName name="_xlnm.Print_Area" localSheetId="61">'20 DE MARZO 2021'!$K$6:$L$32</definedName>
    <definedName name="_xlnm.Print_Area" localSheetId="109">'20 DE MAYO 2021'!$K$6:$L$15</definedName>
    <definedName name="_xlnm.Print_Area" localSheetId="85">'21 DE ABRIL 2021'!$K$6:$L$25</definedName>
    <definedName name="_xlnm.Print_Area" localSheetId="190">'21 DE AGOSTO 2021'!$K$6:$L$17</definedName>
    <definedName name="_xlnm.Print_Area" localSheetId="15">'21 DE ENERO 2021'!$K$6:$L$17</definedName>
    <definedName name="_xlnm.Print_Area" localSheetId="163">'21 DE JULIO 2021'!$K$6:$L$18</definedName>
    <definedName name="_xlnm.Print_Area" localSheetId="136">'21 DE JUNIO 2021'!$K$6:$L$23</definedName>
    <definedName name="_xlnm.Print_Area" localSheetId="110">'21 DE MAYO 2021'!$K$6:$L$16</definedName>
    <definedName name="_xlnm.Print_Area" localSheetId="86">'22 DE ABRIL 2021'!$K$6:$L$18</definedName>
    <definedName name="_xlnm.Print_Area" localSheetId="16">'22 DE ENERO 2021'!$K$6:$L$29</definedName>
    <definedName name="_xlnm.Print_Area" localSheetId="39">'22 DE FEBRERO 2021'!$K$6:$L$22</definedName>
    <definedName name="_xlnm.Print_Area" localSheetId="164">'22 DE JULIO 2021'!$K$6:$L$14</definedName>
    <definedName name="_xlnm.Print_Area" localSheetId="137">'22 DE JUNIO 2021'!$K$6:$L$21</definedName>
    <definedName name="_xlnm.Print_Area" localSheetId="62">'22 DE MARZO 2021'!$K$6:$L$17</definedName>
    <definedName name="_xlnm.Print_Area" localSheetId="87">'23 DE ABRIL 2021'!$K$6:$L$22</definedName>
    <definedName name="_xlnm.Print_Area" localSheetId="191">'23 DE AGOSTO 2021'!$K$6:$L$12</definedName>
    <definedName name="_xlnm.Print_Area" localSheetId="17">'23 DE ENERO 2021'!$K$6:$L$23</definedName>
    <definedName name="_xlnm.Print_Area" localSheetId="40">'23 DE FEBRERO 2021'!$K$6:$L$29</definedName>
    <definedName name="_xlnm.Print_Area" localSheetId="165">'23 DE JULIO 2021'!$K$6:$L$13</definedName>
    <definedName name="_xlnm.Print_Area" localSheetId="138">'23 DE JUNIO 2021'!$K$6:$L$23</definedName>
    <definedName name="_xlnm.Print_Area" localSheetId="63">'23 DE MARZO 2021'!$K$6:$L$17</definedName>
    <definedName name="_xlnm.Print_Area" localSheetId="88">'24 DE ABRIL 2021'!$K$6:$L$27</definedName>
    <definedName name="_xlnm.Print_Area" localSheetId="192">'24 DE AGOSTO 2021'!$K$6:$L$15</definedName>
    <definedName name="_xlnm.Print_Area" localSheetId="41">'24 DE FEBRERO 2021'!$K$6:$L$21</definedName>
    <definedName name="_xlnm.Print_Area" localSheetId="166">'24 DE JULIO 2021'!$K$6:$L$16</definedName>
    <definedName name="_xlnm.Print_Area" localSheetId="139">'24 DE JUNIO 2021'!$K$6:$L$23</definedName>
    <definedName name="_xlnm.Print_Area" localSheetId="64">'24 DE MARZO 2021'!$K$6:$L$19</definedName>
    <definedName name="_xlnm.Print_Area" localSheetId="112">'24 DE MAYO 2021'!$K$6:$L$22</definedName>
    <definedName name="_xlnm.Print_Area" localSheetId="193">'25 DE AGOSTO 2021'!$K$6:$L$27</definedName>
    <definedName name="_xlnm.Print_Area" localSheetId="18">'25 DE ENERO 2021'!$K$6:$L$18</definedName>
    <definedName name="_xlnm.Print_Area" localSheetId="42">'25 DE FEBRERO 2021'!$K$6:$L$17</definedName>
    <definedName name="_xlnm.Print_Area" localSheetId="140">'25 DE JUNIO 2021'!$K$6:$L$25</definedName>
    <definedName name="_xlnm.Print_Area" localSheetId="65">'25 DE MARZO 2021'!$K$6:$L$33</definedName>
    <definedName name="_xlnm.Print_Area" localSheetId="113">'25 DE MAYO 2021'!$K$6:$L$22</definedName>
    <definedName name="_xlnm.Print_Area" localSheetId="194">'26 AGOSTO 2021'!$K$6:$L$18</definedName>
    <definedName name="_xlnm.Print_Area" localSheetId="89">'26 DE ABRIL 2021'!$K$6:$L$26</definedName>
    <definedName name="_xlnm.Print_Area" localSheetId="19">'26 DE ENERO 2021'!$K$6:$L$20</definedName>
    <definedName name="_xlnm.Print_Area" localSheetId="43">'26 DE FEBRERO 2021'!$K$6:$L$21</definedName>
    <definedName name="_xlnm.Print_Area" localSheetId="167">'26 DE JULIO 2021'!$K$6:$L$18</definedName>
    <definedName name="_xlnm.Print_Area" localSheetId="141">'26 DE JUNIO 2021'!$K$6:$L$11</definedName>
    <definedName name="_xlnm.Print_Area" localSheetId="66">'26 DE MARZO 2021'!$K$6:$L$23</definedName>
    <definedName name="_xlnm.Print_Area" localSheetId="114">'26 DE MAYO 2021'!$K$6:$L$21</definedName>
    <definedName name="_xlnm.Print_Area" localSheetId="90">'27 DE ABRIL 2021'!$K$6:$L$22</definedName>
    <definedName name="_xlnm.Print_Area" localSheetId="195">'27 DE AGOSTO 2021'!$K$6:$L$21</definedName>
    <definedName name="_xlnm.Print_Area" localSheetId="20">'27 DE ENERO 2021'!$K$6:$L$24</definedName>
    <definedName name="_xlnm.Print_Area" localSheetId="168">'27 DE JULIO 2021'!$K$6:$L$22</definedName>
    <definedName name="_xlnm.Print_Area" localSheetId="67">'27 DE MARZO 2021'!$K$6:$L$12</definedName>
    <definedName name="_xlnm.Print_Area" localSheetId="115">'27 DE MAYO 2021'!$K$6:$L$20</definedName>
    <definedName name="_xlnm.Print_Area" localSheetId="91">'28 DE ABRIL 2021'!$K$6:$L$15</definedName>
    <definedName name="_xlnm.Print_Area" localSheetId="196">'28 DE AGOSTO 2021'!$K$6:$L$19</definedName>
    <definedName name="_xlnm.Print_Area" localSheetId="21">'28 DE ENERO 2021'!$K$6:$L$24</definedName>
    <definedName name="_xlnm.Print_Area" localSheetId="169">'28 DE JULIO 2021'!$K$6:$L$26</definedName>
    <definedName name="_xlnm.Print_Area" localSheetId="143">'28 DE JUNIO 2021'!$K$6:$L$24</definedName>
    <definedName name="_xlnm.Print_Area" localSheetId="92">'29 DE ABRIL 2021'!$K$6:$L$19</definedName>
    <definedName name="_xlnm.Print_Area" localSheetId="22">'29 DE ENERO 2021'!$K$6:$L$25</definedName>
    <definedName name="_xlnm.Print_Area" localSheetId="170">'29 DE JULIO 2021'!$K$6:$L$25</definedName>
    <definedName name="_xlnm.Print_Area" localSheetId="68">'29 DE MARZO 2021'!$K$6:$L$18</definedName>
    <definedName name="_xlnm.Print_Area" localSheetId="117">'29 DE MAYO 2021'!$K$6:$L$23</definedName>
    <definedName name="_xlnm.Print_Area" localSheetId="144">'29 JUNIO 2021'!$K$6:$L$16</definedName>
    <definedName name="_xlnm.Print_Area" localSheetId="93">'30 DE ABRIL 2021'!$K$6:$L$16</definedName>
    <definedName name="_xlnm.Print_Area" localSheetId="197">'30 DE AGOSTO 2021'!$K$6:$L$22</definedName>
    <definedName name="_xlnm.Print_Area" localSheetId="23">'30 DE ENERO 2021'!$K$6:$L$21</definedName>
    <definedName name="_xlnm.Print_Area" localSheetId="171">'30 DE JULIO 2021'!$K$6:$L$19</definedName>
    <definedName name="_xlnm.Print_Area" localSheetId="145">'30 DE JUNIO 2021'!$K$6:$L$20</definedName>
    <definedName name="_xlnm.Print_Area" localSheetId="69">'30 DE MARZO 2021'!$K$6:$L$22</definedName>
    <definedName name="_xlnm.Print_Area" localSheetId="198">'31 DE AGOSTO 2021'!$K$6:$L$17</definedName>
    <definedName name="_xlnm.Print_Area" localSheetId="172">'31 DE JULIO 2021'!$K$6:$L$13</definedName>
    <definedName name="_xlnm.Print_Area" localSheetId="97">'6 DE MAYO 2021'!$K$6:$L$17</definedName>
    <definedName name="_xlnm.Print_Area" localSheetId="142">'VIGAS PUENTE'!$K$6:$L$9</definedName>
  </definedNames>
  <calcPr calcId="191029"/>
</workbook>
</file>

<file path=xl/calcChain.xml><?xml version="1.0" encoding="utf-8"?>
<calcChain xmlns="http://schemas.openxmlformats.org/spreadsheetml/2006/main">
  <c r="I34" i="220" l="1"/>
  <c r="H34" i="220"/>
  <c r="G34" i="220"/>
  <c r="L20" i="220"/>
  <c r="L19" i="220"/>
  <c r="L13" i="220"/>
  <c r="L12" i="220"/>
  <c r="L11" i="220"/>
  <c r="L10" i="220"/>
  <c r="L9" i="220"/>
  <c r="L8" i="220"/>
  <c r="I66" i="219"/>
  <c r="H66" i="219"/>
  <c r="G66" i="219"/>
  <c r="L20" i="219"/>
  <c r="L19" i="219"/>
  <c r="L15" i="219"/>
  <c r="L14" i="219"/>
  <c r="L13" i="219"/>
  <c r="L12" i="219"/>
  <c r="L11" i="219"/>
  <c r="L10" i="219"/>
  <c r="L9" i="219"/>
  <c r="L8" i="219"/>
  <c r="I62" i="218"/>
  <c r="H62" i="218"/>
  <c r="G62" i="218"/>
  <c r="L20" i="218"/>
  <c r="L19" i="218"/>
  <c r="L15" i="218"/>
  <c r="L14" i="218"/>
  <c r="L13" i="218"/>
  <c r="L12" i="218"/>
  <c r="L11" i="218"/>
  <c r="L10" i="218"/>
  <c r="L9" i="218"/>
  <c r="L8" i="218"/>
  <c r="L20" i="217"/>
  <c r="L19" i="217"/>
  <c r="L14" i="220" l="1"/>
  <c r="L21" i="220"/>
  <c r="L16" i="219"/>
  <c r="L21" i="219"/>
  <c r="L21" i="217"/>
  <c r="L16" i="218"/>
  <c r="L21" i="218"/>
  <c r="L14" i="217"/>
  <c r="L15" i="217"/>
  <c r="L9" i="217"/>
  <c r="L10" i="217"/>
  <c r="L11" i="217"/>
  <c r="L12" i="217"/>
  <c r="L13" i="217"/>
  <c r="I72" i="217"/>
  <c r="H72" i="217"/>
  <c r="G72" i="217"/>
  <c r="L8" i="217"/>
  <c r="I34" i="216"/>
  <c r="H34" i="216"/>
  <c r="G34" i="216"/>
  <c r="L12" i="216"/>
  <c r="L11" i="216"/>
  <c r="L10" i="216"/>
  <c r="L9" i="216"/>
  <c r="L8" i="216"/>
  <c r="L9" i="214"/>
  <c r="L10" i="214"/>
  <c r="L11" i="214"/>
  <c r="L12" i="214"/>
  <c r="L13" i="214"/>
  <c r="L14" i="214"/>
  <c r="L15" i="214"/>
  <c r="L16" i="214"/>
  <c r="I62" i="214"/>
  <c r="H62" i="214"/>
  <c r="G62" i="214"/>
  <c r="L8" i="214"/>
  <c r="L12" i="213"/>
  <c r="L13" i="213"/>
  <c r="L14" i="213"/>
  <c r="G66" i="213"/>
  <c r="H66" i="213"/>
  <c r="I66" i="213"/>
  <c r="L11" i="213"/>
  <c r="L10" i="213"/>
  <c r="L9" i="213"/>
  <c r="L8" i="213"/>
  <c r="H61" i="212"/>
  <c r="G61" i="212"/>
  <c r="L12" i="212"/>
  <c r="L11" i="212"/>
  <c r="L10" i="212"/>
  <c r="L9" i="212"/>
  <c r="L8" i="212"/>
  <c r="L17" i="211"/>
  <c r="L13" i="211"/>
  <c r="L14" i="211"/>
  <c r="L15" i="211"/>
  <c r="L16" i="211"/>
  <c r="H70" i="211"/>
  <c r="G70" i="211"/>
  <c r="L12" i="211"/>
  <c r="L11" i="211"/>
  <c r="L10" i="211"/>
  <c r="L9" i="211"/>
  <c r="L8" i="211"/>
  <c r="I66" i="210"/>
  <c r="H66" i="210"/>
  <c r="G66" i="210"/>
  <c r="L12" i="210"/>
  <c r="L11" i="210"/>
  <c r="L10" i="210"/>
  <c r="L9" i="210"/>
  <c r="L8" i="210"/>
  <c r="L10" i="209"/>
  <c r="I34" i="209"/>
  <c r="H34" i="209"/>
  <c r="G34" i="209"/>
  <c r="L13" i="209"/>
  <c r="L12" i="209"/>
  <c r="L11" i="209"/>
  <c r="L9" i="209"/>
  <c r="L8" i="209"/>
  <c r="L23" i="208"/>
  <c r="G47" i="208"/>
  <c r="L12" i="208"/>
  <c r="L17" i="208"/>
  <c r="L16" i="208"/>
  <c r="L15" i="208"/>
  <c r="L14" i="208"/>
  <c r="I47" i="208"/>
  <c r="H47" i="208"/>
  <c r="L13" i="208"/>
  <c r="L11" i="208"/>
  <c r="L10" i="208"/>
  <c r="L9" i="208"/>
  <c r="L8" i="208"/>
  <c r="L12" i="207"/>
  <c r="L10" i="207"/>
  <c r="G68" i="207"/>
  <c r="L14" i="207"/>
  <c r="L13" i="207"/>
  <c r="L11" i="207"/>
  <c r="L9" i="207"/>
  <c r="L8" i="207"/>
  <c r="I68" i="207"/>
  <c r="H68" i="207"/>
  <c r="I59" i="206"/>
  <c r="L13" i="206"/>
  <c r="H59" i="206"/>
  <c r="G59" i="206"/>
  <c r="L12" i="206"/>
  <c r="L11" i="206"/>
  <c r="L10" i="206"/>
  <c r="L9" i="206"/>
  <c r="L8" i="206"/>
  <c r="L8" i="205"/>
  <c r="G76" i="205"/>
  <c r="H76" i="205"/>
  <c r="L12" i="205"/>
  <c r="L11" i="205"/>
  <c r="L10" i="205"/>
  <c r="L9" i="205"/>
  <c r="L8" i="204"/>
  <c r="L9" i="204"/>
  <c r="L10" i="204"/>
  <c r="L11" i="204"/>
  <c r="L12" i="204"/>
  <c r="L13" i="204"/>
  <c r="L14" i="204"/>
  <c r="L15" i="204"/>
  <c r="L16" i="204"/>
  <c r="L17" i="204"/>
  <c r="G71" i="204"/>
  <c r="L10" i="203"/>
  <c r="H40" i="203"/>
  <c r="G40" i="203"/>
  <c r="L14" i="203"/>
  <c r="L13" i="203"/>
  <c r="L12" i="203"/>
  <c r="L11" i="203"/>
  <c r="L9" i="203"/>
  <c r="L8" i="203"/>
  <c r="L16" i="202"/>
  <c r="L15" i="202"/>
  <c r="L14" i="202"/>
  <c r="H60" i="202"/>
  <c r="G60" i="202"/>
  <c r="L13" i="202"/>
  <c r="L12" i="202"/>
  <c r="L11" i="202"/>
  <c r="L10" i="202"/>
  <c r="L9" i="202"/>
  <c r="L8" i="202"/>
  <c r="H54" i="201"/>
  <c r="G54" i="201"/>
  <c r="L13" i="201"/>
  <c r="L12" i="201"/>
  <c r="L11" i="201"/>
  <c r="L10" i="201"/>
  <c r="L9" i="201"/>
  <c r="L8" i="201"/>
  <c r="L17" i="200"/>
  <c r="G50" i="200"/>
  <c r="L25" i="200"/>
  <c r="L16" i="200"/>
  <c r="L12" i="200"/>
  <c r="H50" i="200"/>
  <c r="L15" i="200"/>
  <c r="L14" i="200"/>
  <c r="L13" i="200"/>
  <c r="L11" i="200"/>
  <c r="L10" i="200"/>
  <c r="L9" i="200"/>
  <c r="L8" i="200"/>
  <c r="L11" i="199"/>
  <c r="L12" i="199"/>
  <c r="L13" i="199"/>
  <c r="L14" i="199"/>
  <c r="H58" i="199"/>
  <c r="G58" i="199"/>
  <c r="L10" i="199"/>
  <c r="L9" i="199"/>
  <c r="L8" i="199"/>
  <c r="H59" i="198"/>
  <c r="G59" i="198"/>
  <c r="L11" i="198"/>
  <c r="L10" i="198"/>
  <c r="L9" i="198"/>
  <c r="L8" i="198"/>
  <c r="L11" i="197"/>
  <c r="L9" i="197"/>
  <c r="L8" i="197"/>
  <c r="H45" i="197"/>
  <c r="G45" i="197"/>
  <c r="L12" i="197"/>
  <c r="L10" i="197"/>
  <c r="L22" i="196"/>
  <c r="G45" i="196"/>
  <c r="L16" i="196"/>
  <c r="L15" i="196"/>
  <c r="L14" i="196"/>
  <c r="H45" i="196"/>
  <c r="L13" i="196"/>
  <c r="L12" i="196"/>
  <c r="L11" i="196"/>
  <c r="L10" i="196"/>
  <c r="L9" i="196"/>
  <c r="L8" i="196"/>
  <c r="H38" i="195"/>
  <c r="G38" i="195"/>
  <c r="L13" i="195"/>
  <c r="L12" i="195"/>
  <c r="L11" i="195"/>
  <c r="L10" i="195"/>
  <c r="L9" i="195"/>
  <c r="L8" i="195"/>
  <c r="H40" i="194"/>
  <c r="G40" i="194"/>
  <c r="L13" i="194"/>
  <c r="L12" i="194"/>
  <c r="L11" i="194"/>
  <c r="L10" i="194"/>
  <c r="L9" i="194"/>
  <c r="L8" i="194"/>
  <c r="H59" i="193"/>
  <c r="G59" i="193"/>
  <c r="L14" i="193"/>
  <c r="L13" i="193"/>
  <c r="L12" i="193"/>
  <c r="L11" i="193"/>
  <c r="L10" i="193"/>
  <c r="L9" i="193"/>
  <c r="L8" i="193"/>
  <c r="L14" i="192"/>
  <c r="L13" i="192"/>
  <c r="L12" i="192"/>
  <c r="G62" i="192"/>
  <c r="H62" i="192"/>
  <c r="L11" i="192"/>
  <c r="L10" i="192"/>
  <c r="L9" i="192"/>
  <c r="L8" i="192"/>
  <c r="L9" i="191"/>
  <c r="H25" i="191"/>
  <c r="G25" i="191"/>
  <c r="L12" i="191"/>
  <c r="L11" i="191"/>
  <c r="L10" i="191"/>
  <c r="L8" i="191"/>
  <c r="L24" i="190"/>
  <c r="L13" i="190"/>
  <c r="L14" i="190"/>
  <c r="L15" i="190"/>
  <c r="L16" i="190"/>
  <c r="L17" i="190"/>
  <c r="L18" i="190"/>
  <c r="H40" i="190"/>
  <c r="G40" i="190"/>
  <c r="L12" i="190"/>
  <c r="L11" i="190"/>
  <c r="L10" i="190"/>
  <c r="L9" i="190"/>
  <c r="L8" i="190"/>
  <c r="L12" i="189"/>
  <c r="L13" i="189"/>
  <c r="L14" i="189"/>
  <c r="L15" i="189"/>
  <c r="L16" i="189"/>
  <c r="L21" i="189"/>
  <c r="G36" i="189"/>
  <c r="H36" i="189"/>
  <c r="L11" i="189"/>
  <c r="L10" i="189"/>
  <c r="L9" i="189"/>
  <c r="L8" i="189"/>
  <c r="L25" i="188"/>
  <c r="L18" i="188"/>
  <c r="L11" i="188"/>
  <c r="L10" i="188"/>
  <c r="H72" i="188"/>
  <c r="G72" i="188"/>
  <c r="L13" i="188"/>
  <c r="L12" i="188"/>
  <c r="L9" i="188"/>
  <c r="L8" i="188"/>
  <c r="L17" i="180"/>
  <c r="L8" i="187"/>
  <c r="L12" i="187"/>
  <c r="L13" i="187"/>
  <c r="L11" i="187"/>
  <c r="L10" i="187"/>
  <c r="L9" i="187"/>
  <c r="L16" i="217" l="1"/>
  <c r="L15" i="213"/>
  <c r="L17" i="214"/>
  <c r="L13" i="216"/>
  <c r="L24" i="214"/>
  <c r="L18" i="211"/>
  <c r="L17" i="189"/>
  <c r="L13" i="205"/>
  <c r="L14" i="187"/>
  <c r="L15" i="192"/>
  <c r="L14" i="195"/>
  <c r="L13" i="197"/>
  <c r="L14" i="209"/>
  <c r="L19" i="190"/>
  <c r="L17" i="202"/>
  <c r="L15" i="207"/>
  <c r="L18" i="204"/>
  <c r="H71" i="204"/>
  <c r="L18" i="200"/>
  <c r="L15" i="193"/>
  <c r="H53" i="187"/>
  <c r="G53" i="187"/>
  <c r="L8" i="184"/>
  <c r="L9" i="184"/>
  <c r="L14" i="184"/>
  <c r="G46" i="184"/>
  <c r="H46" i="184"/>
  <c r="H34" i="183"/>
  <c r="G34" i="183"/>
  <c r="L12" i="183"/>
  <c r="L11" i="183"/>
  <c r="L10" i="183"/>
  <c r="L9" i="183"/>
  <c r="L8" i="183"/>
  <c r="L11" i="179"/>
  <c r="L16" i="180"/>
  <c r="L15" i="180"/>
  <c r="G37" i="180"/>
  <c r="L14" i="180"/>
  <c r="L13" i="180"/>
  <c r="L12" i="180"/>
  <c r="L11" i="180"/>
  <c r="H37" i="180"/>
  <c r="L10" i="180"/>
  <c r="L9" i="180"/>
  <c r="L8" i="180"/>
  <c r="L15" i="176"/>
  <c r="L16" i="179"/>
  <c r="L20" i="179"/>
  <c r="H48" i="179"/>
  <c r="G48" i="179"/>
  <c r="L10" i="179"/>
  <c r="L9" i="179"/>
  <c r="L8" i="179"/>
  <c r="H60" i="178"/>
  <c r="G60" i="178"/>
  <c r="L13" i="178"/>
  <c r="L12" i="178"/>
  <c r="L11" i="178"/>
  <c r="L10" i="178"/>
  <c r="L9" i="178"/>
  <c r="L8" i="178"/>
  <c r="L22" i="177"/>
  <c r="H69" i="177"/>
  <c r="G69" i="177"/>
  <c r="L17" i="177"/>
  <c r="L16" i="177"/>
  <c r="L15" i="177"/>
  <c r="L14" i="177"/>
  <c r="L13" i="177"/>
  <c r="L12" i="177"/>
  <c r="L11" i="177"/>
  <c r="L10" i="177"/>
  <c r="L9" i="177"/>
  <c r="L8" i="177"/>
  <c r="G38" i="176"/>
  <c r="L16" i="176"/>
  <c r="L17" i="176"/>
  <c r="L13" i="176"/>
  <c r="L14" i="176"/>
  <c r="L10" i="176"/>
  <c r="L11" i="176"/>
  <c r="L12" i="176"/>
  <c r="H38" i="176"/>
  <c r="L9" i="176"/>
  <c r="L8" i="176"/>
  <c r="L9" i="174"/>
  <c r="H40" i="175"/>
  <c r="G40" i="175"/>
  <c r="L12" i="175"/>
  <c r="L11" i="175"/>
  <c r="L10" i="175"/>
  <c r="L9" i="175"/>
  <c r="L8" i="175"/>
  <c r="L10" i="174"/>
  <c r="H54" i="174"/>
  <c r="G54" i="174"/>
  <c r="L14" i="174"/>
  <c r="L13" i="174"/>
  <c r="L12" i="174"/>
  <c r="L11" i="174"/>
  <c r="L8" i="174"/>
  <c r="L25" i="173"/>
  <c r="L8" i="173"/>
  <c r="H53" i="173"/>
  <c r="G53" i="173"/>
  <c r="L15" i="173"/>
  <c r="L14" i="173"/>
  <c r="L13" i="173"/>
  <c r="L12" i="173"/>
  <c r="L11" i="173"/>
  <c r="L10" i="173"/>
  <c r="L9" i="173"/>
  <c r="L12" i="172"/>
  <c r="L13" i="172"/>
  <c r="L14" i="172"/>
  <c r="L15" i="172"/>
  <c r="L16" i="172"/>
  <c r="L17" i="172"/>
  <c r="G67" i="172"/>
  <c r="L10" i="184" l="1"/>
  <c r="L13" i="175"/>
  <c r="L18" i="176"/>
  <c r="L12" i="179"/>
  <c r="L15" i="174"/>
  <c r="L18" i="180"/>
  <c r="L18" i="177"/>
  <c r="H67" i="172"/>
  <c r="L11" i="172"/>
  <c r="L10" i="172"/>
  <c r="L9" i="172"/>
  <c r="L8" i="172"/>
  <c r="L17" i="171"/>
  <c r="L16" i="171"/>
  <c r="L15" i="171"/>
  <c r="L14" i="171"/>
  <c r="L18" i="172" l="1"/>
  <c r="H79" i="171"/>
  <c r="G79" i="171"/>
  <c r="L13" i="171"/>
  <c r="L12" i="171"/>
  <c r="L11" i="171"/>
  <c r="L10" i="171"/>
  <c r="L9" i="171"/>
  <c r="L8" i="171"/>
  <c r="L9" i="170"/>
  <c r="L10" i="170"/>
  <c r="L11" i="170"/>
  <c r="L12" i="170"/>
  <c r="L13" i="170"/>
  <c r="L8" i="170"/>
  <c r="G80" i="170"/>
  <c r="H80" i="170"/>
  <c r="H36" i="169"/>
  <c r="G36" i="169"/>
  <c r="L11" i="169"/>
  <c r="L10" i="169"/>
  <c r="L9" i="169"/>
  <c r="L8" i="169"/>
  <c r="H39" i="168"/>
  <c r="G39" i="168"/>
  <c r="L12" i="168"/>
  <c r="L11" i="168"/>
  <c r="L10" i="168"/>
  <c r="L9" i="168"/>
  <c r="L8" i="168"/>
  <c r="L17" i="166"/>
  <c r="L16" i="166"/>
  <c r="L15" i="166"/>
  <c r="G58" i="166"/>
  <c r="H32" i="167"/>
  <c r="G32" i="167"/>
  <c r="L13" i="167"/>
  <c r="L12" i="167"/>
  <c r="L11" i="167"/>
  <c r="L10" i="167"/>
  <c r="L9" i="167"/>
  <c r="L8" i="167"/>
  <c r="L13" i="166"/>
  <c r="L12" i="166"/>
  <c r="L11" i="166"/>
  <c r="L10" i="166"/>
  <c r="L9" i="166"/>
  <c r="L14" i="166"/>
  <c r="L8" i="166"/>
  <c r="H58" i="166"/>
  <c r="H46" i="165"/>
  <c r="G46" i="165"/>
  <c r="L10" i="165"/>
  <c r="L9" i="165"/>
  <c r="L8" i="165"/>
  <c r="L13" i="164"/>
  <c r="L12" i="164"/>
  <c r="L11" i="164"/>
  <c r="L10" i="164"/>
  <c r="L9" i="164"/>
  <c r="L8" i="164"/>
  <c r="H56" i="164"/>
  <c r="G56" i="164"/>
  <c r="L13" i="163"/>
  <c r="H55" i="163"/>
  <c r="G55" i="163"/>
  <c r="L15" i="163"/>
  <c r="L14" i="163"/>
  <c r="L12" i="163"/>
  <c r="L11" i="163"/>
  <c r="L10" i="163"/>
  <c r="L9" i="163"/>
  <c r="L8" i="163"/>
  <c r="L8" i="161"/>
  <c r="H49" i="162"/>
  <c r="G49" i="162"/>
  <c r="L16" i="162"/>
  <c r="L15" i="162"/>
  <c r="L14" i="162"/>
  <c r="L13" i="162"/>
  <c r="L12" i="162"/>
  <c r="L11" i="162"/>
  <c r="L10" i="162"/>
  <c r="L9" i="162"/>
  <c r="L8" i="162"/>
  <c r="L15" i="161"/>
  <c r="H60" i="161"/>
  <c r="G60" i="161"/>
  <c r="L16" i="161"/>
  <c r="L14" i="161"/>
  <c r="L13" i="161"/>
  <c r="L12" i="161"/>
  <c r="L11" i="161"/>
  <c r="L10" i="161"/>
  <c r="L9" i="161"/>
  <c r="L17" i="160"/>
  <c r="L14" i="160"/>
  <c r="H68" i="160"/>
  <c r="G68" i="160"/>
  <c r="L16" i="160"/>
  <c r="L15" i="160"/>
  <c r="L13" i="160"/>
  <c r="L12" i="160"/>
  <c r="L11" i="160"/>
  <c r="L10" i="160"/>
  <c r="L9" i="160"/>
  <c r="L8" i="160"/>
  <c r="L26" i="159"/>
  <c r="L20" i="159"/>
  <c r="L19" i="159"/>
  <c r="L18" i="159"/>
  <c r="L17" i="159"/>
  <c r="L16" i="159"/>
  <c r="L15" i="159"/>
  <c r="H51" i="159"/>
  <c r="G51" i="159"/>
  <c r="L14" i="159"/>
  <c r="L13" i="159"/>
  <c r="L12" i="159"/>
  <c r="L11" i="159"/>
  <c r="L10" i="159"/>
  <c r="L9" i="159"/>
  <c r="L8" i="159"/>
  <c r="L14" i="158"/>
  <c r="L18" i="160" l="1"/>
  <c r="L14" i="164"/>
  <c r="L18" i="166"/>
  <c r="L17" i="162"/>
  <c r="L25" i="158"/>
  <c r="L13" i="158"/>
  <c r="L12" i="158"/>
  <c r="H70" i="158"/>
  <c r="G70" i="158"/>
  <c r="L11" i="158"/>
  <c r="L10" i="158"/>
  <c r="L9" i="158"/>
  <c r="L8" i="158"/>
  <c r="L11" i="157"/>
  <c r="L12" i="157"/>
  <c r="G32" i="157"/>
  <c r="H32" i="157"/>
  <c r="L10" i="157"/>
  <c r="L9" i="157"/>
  <c r="L8" i="157"/>
  <c r="H41" i="156"/>
  <c r="G41" i="156"/>
  <c r="L22" i="156"/>
  <c r="L11" i="156"/>
  <c r="L15" i="156"/>
  <c r="L14" i="156"/>
  <c r="L13" i="156"/>
  <c r="L12" i="156"/>
  <c r="L10" i="156"/>
  <c r="L9" i="156"/>
  <c r="L8" i="156"/>
  <c r="G68" i="155"/>
  <c r="L14" i="155"/>
  <c r="L13" i="155"/>
  <c r="L12" i="155"/>
  <c r="L11" i="155"/>
  <c r="L10" i="155"/>
  <c r="L9" i="155"/>
  <c r="L8" i="155"/>
  <c r="G61" i="152"/>
  <c r="L18" i="154"/>
  <c r="L17" i="154"/>
  <c r="L16" i="154"/>
  <c r="L15" i="154"/>
  <c r="L14" i="154"/>
  <c r="L13" i="154"/>
  <c r="G57" i="154"/>
  <c r="L12" i="154"/>
  <c r="L11" i="154"/>
  <c r="L10" i="154"/>
  <c r="L9" i="154"/>
  <c r="L8" i="154"/>
  <c r="L12" i="153"/>
  <c r="G67" i="153"/>
  <c r="L13" i="153"/>
  <c r="L11" i="153"/>
  <c r="L10" i="153"/>
  <c r="L9" i="153"/>
  <c r="L8" i="153"/>
  <c r="L12" i="152"/>
  <c r="L14" i="152"/>
  <c r="L13" i="152"/>
  <c r="L11" i="152"/>
  <c r="L10" i="152"/>
  <c r="L9" i="152"/>
  <c r="L8" i="152"/>
  <c r="L11" i="148"/>
  <c r="L12" i="148"/>
  <c r="L13" i="148"/>
  <c r="L14" i="148"/>
  <c r="L15" i="148"/>
  <c r="G40" i="151"/>
  <c r="L13" i="151"/>
  <c r="L12" i="151"/>
  <c r="L11" i="151"/>
  <c r="L10" i="151"/>
  <c r="L9" i="151"/>
  <c r="L8" i="151"/>
  <c r="L15" i="158" l="1"/>
  <c r="L15" i="152"/>
  <c r="L19" i="154"/>
  <c r="L16" i="156"/>
  <c r="L14" i="151"/>
  <c r="L11" i="150"/>
  <c r="L10" i="150"/>
  <c r="G56" i="150"/>
  <c r="L13" i="150"/>
  <c r="L12" i="150"/>
  <c r="L9" i="150"/>
  <c r="L8" i="150"/>
  <c r="L11" i="149" l="1"/>
  <c r="L18" i="149"/>
  <c r="L17" i="149"/>
  <c r="L16" i="149"/>
  <c r="L15" i="149"/>
  <c r="L14" i="149"/>
  <c r="G57" i="149"/>
  <c r="L13" i="149"/>
  <c r="L12" i="149"/>
  <c r="L10" i="149"/>
  <c r="L9" i="149"/>
  <c r="L8" i="149"/>
  <c r="L19" i="149" l="1"/>
  <c r="G44" i="148"/>
  <c r="L10" i="148"/>
  <c r="L9" i="148"/>
  <c r="L8" i="148"/>
  <c r="L11" i="147" l="1"/>
  <c r="L12" i="147"/>
  <c r="L13" i="147"/>
  <c r="L14" i="147"/>
  <c r="L15" i="147"/>
  <c r="G58" i="147"/>
  <c r="L10" i="147"/>
  <c r="L9" i="147"/>
  <c r="L8" i="147"/>
  <c r="L16" i="147" l="1"/>
  <c r="G19" i="146"/>
  <c r="L8" i="146"/>
  <c r="L19" i="145" l="1"/>
  <c r="L18" i="145"/>
  <c r="L17" i="145"/>
  <c r="L16" i="145"/>
  <c r="L15" i="145"/>
  <c r="L14" i="145"/>
  <c r="L13" i="145"/>
  <c r="L12" i="145"/>
  <c r="L11" i="145"/>
  <c r="G68" i="145"/>
  <c r="L10" i="145"/>
  <c r="L9" i="145"/>
  <c r="L8" i="145"/>
  <c r="G17" i="144" l="1"/>
  <c r="L10" i="144"/>
  <c r="L9" i="144"/>
  <c r="L8" i="144"/>
  <c r="L24" i="143" l="1"/>
  <c r="L23" i="143"/>
  <c r="L16" i="143"/>
  <c r="L17" i="143"/>
  <c r="L18" i="143"/>
  <c r="L19" i="143"/>
  <c r="L15" i="143"/>
  <c r="L11" i="143"/>
  <c r="G34" i="143"/>
  <c r="L10" i="143"/>
  <c r="L9" i="143"/>
  <c r="L8" i="143"/>
  <c r="L12" i="143" l="1"/>
  <c r="L25" i="143"/>
  <c r="L20" i="143"/>
  <c r="L17" i="142"/>
  <c r="L13" i="142" l="1"/>
  <c r="G43" i="142"/>
  <c r="L16" i="142"/>
  <c r="L15" i="142"/>
  <c r="L14" i="142"/>
  <c r="L12" i="142"/>
  <c r="L11" i="142"/>
  <c r="L10" i="142"/>
  <c r="L9" i="142"/>
  <c r="L8" i="142"/>
  <c r="L18" i="142" l="1"/>
  <c r="L8" i="141"/>
  <c r="L22" i="141" l="1"/>
  <c r="L20" i="141"/>
  <c r="L17" i="141"/>
  <c r="L15" i="141"/>
  <c r="L13" i="141"/>
  <c r="L12" i="141"/>
  <c r="L11" i="141"/>
  <c r="L10" i="141"/>
  <c r="L19" i="141"/>
  <c r="L21" i="141"/>
  <c r="L16" i="141"/>
  <c r="L18" i="141"/>
  <c r="L14" i="141"/>
  <c r="G65" i="141"/>
  <c r="H65" i="141"/>
  <c r="L9" i="141"/>
  <c r="L13" i="140"/>
  <c r="L10" i="140"/>
  <c r="L8" i="140"/>
  <c r="G70" i="140"/>
  <c r="H70" i="140"/>
  <c r="L14" i="140"/>
  <c r="L12" i="140"/>
  <c r="L11" i="140"/>
  <c r="L9" i="140"/>
  <c r="L15" i="140" l="1"/>
  <c r="L23" i="139"/>
  <c r="L14" i="139"/>
  <c r="L13" i="139"/>
  <c r="L17" i="139"/>
  <c r="L16" i="139"/>
  <c r="L15" i="139"/>
  <c r="I98" i="139"/>
  <c r="H98" i="139"/>
  <c r="G98" i="139" l="1"/>
  <c r="L12" i="139"/>
  <c r="L11" i="139"/>
  <c r="L10" i="139"/>
  <c r="L9" i="139"/>
  <c r="L8" i="139"/>
  <c r="L18" i="139" l="1"/>
  <c r="L12" i="138"/>
  <c r="L13" i="138"/>
  <c r="L11" i="138"/>
  <c r="L10" i="138"/>
  <c r="G46" i="138"/>
  <c r="L9" i="138"/>
  <c r="L8" i="138"/>
  <c r="L14" i="138" l="1"/>
  <c r="G36" i="137"/>
  <c r="L13" i="137"/>
  <c r="L12" i="137"/>
  <c r="H36" i="137"/>
  <c r="L11" i="137"/>
  <c r="L10" i="137"/>
  <c r="L9" i="137"/>
  <c r="L8" i="137"/>
  <c r="L14" i="136" l="1"/>
  <c r="L13" i="136"/>
  <c r="L12" i="136"/>
  <c r="L11" i="136"/>
  <c r="H61" i="136"/>
  <c r="G61" i="136"/>
  <c r="L15" i="136"/>
  <c r="L10" i="136"/>
  <c r="L9" i="136"/>
  <c r="L8" i="136"/>
  <c r="L14" i="111" l="1"/>
  <c r="L12" i="111"/>
  <c r="L16" i="135" l="1"/>
  <c r="G37" i="135"/>
  <c r="L15" i="135"/>
  <c r="L14" i="135"/>
  <c r="L13" i="135"/>
  <c r="L12" i="135"/>
  <c r="L11" i="135"/>
  <c r="H37" i="135"/>
  <c r="L10" i="135"/>
  <c r="L9" i="135"/>
  <c r="L8" i="135"/>
  <c r="L17" i="135" l="1"/>
  <c r="L16" i="134"/>
  <c r="L14" i="134"/>
  <c r="L12" i="134"/>
  <c r="L11" i="134"/>
  <c r="L10" i="134"/>
  <c r="L9" i="134"/>
  <c r="L8" i="134"/>
  <c r="L15" i="134"/>
  <c r="L13" i="134"/>
  <c r="H70" i="134" l="1"/>
  <c r="G70" i="134"/>
  <c r="L11" i="133" l="1"/>
  <c r="L18" i="133"/>
  <c r="H78" i="133"/>
  <c r="G78" i="133"/>
  <c r="L13" i="133"/>
  <c r="L12" i="133"/>
  <c r="L10" i="133"/>
  <c r="L9" i="133"/>
  <c r="L8" i="133"/>
  <c r="L24" i="132" l="1"/>
  <c r="L17" i="132"/>
  <c r="K46" i="132"/>
  <c r="K45" i="132"/>
  <c r="H42" i="132"/>
  <c r="G42" i="132"/>
  <c r="L13" i="132"/>
  <c r="L14" i="132"/>
  <c r="L11" i="132"/>
  <c r="L9" i="132"/>
  <c r="L10" i="132"/>
  <c r="L28" i="132"/>
  <c r="L16" i="132"/>
  <c r="L15" i="132"/>
  <c r="L12" i="132"/>
  <c r="L8" i="132"/>
  <c r="L18" i="132" l="1"/>
  <c r="L21" i="131"/>
  <c r="H44" i="131" l="1"/>
  <c r="G44" i="131"/>
  <c r="L12" i="131"/>
  <c r="L11" i="131"/>
  <c r="L10" i="131"/>
  <c r="L9" i="131"/>
  <c r="L8" i="131"/>
  <c r="L13" i="130" l="1"/>
  <c r="H36" i="130"/>
  <c r="G36" i="130"/>
  <c r="L15" i="130"/>
  <c r="L14" i="130"/>
  <c r="L12" i="130"/>
  <c r="L11" i="130"/>
  <c r="L10" i="130"/>
  <c r="L9" i="130"/>
  <c r="L8" i="130"/>
  <c r="N7" i="130"/>
  <c r="N4" i="130"/>
  <c r="L16" i="130" l="1"/>
  <c r="N7" i="129"/>
  <c r="H36" i="129"/>
  <c r="G36" i="129"/>
  <c r="L14" i="129"/>
  <c r="L13" i="129"/>
  <c r="L12" i="129"/>
  <c r="L11" i="129"/>
  <c r="L10" i="129"/>
  <c r="L9" i="129"/>
  <c r="L8" i="129"/>
  <c r="N4" i="129"/>
  <c r="L15" i="128" l="1"/>
  <c r="L14" i="128"/>
  <c r="L13" i="128"/>
  <c r="L12" i="128"/>
  <c r="L11" i="128"/>
  <c r="L10" i="128"/>
  <c r="L9" i="128"/>
  <c r="L8" i="128"/>
  <c r="G55" i="128"/>
  <c r="L16" i="128"/>
  <c r="H55" i="128"/>
  <c r="N4" i="128"/>
  <c r="L17" i="128" l="1"/>
  <c r="G36" i="127"/>
  <c r="H36" i="127" l="1"/>
  <c r="L12" i="127"/>
  <c r="L11" i="127"/>
  <c r="L10" i="127"/>
  <c r="L9" i="127"/>
  <c r="L8" i="127"/>
  <c r="N4" i="127"/>
  <c r="L13" i="127" l="1"/>
  <c r="H43" i="126"/>
  <c r="G43" i="126"/>
  <c r="L13" i="126"/>
  <c r="L12" i="126"/>
  <c r="L11" i="126"/>
  <c r="L10" i="126"/>
  <c r="L9" i="126"/>
  <c r="L8" i="126"/>
  <c r="N4" i="126"/>
  <c r="L20" i="125" l="1"/>
  <c r="L19" i="125"/>
  <c r="L18" i="125"/>
  <c r="L9" i="125"/>
  <c r="L15" i="125"/>
  <c r="L13" i="125"/>
  <c r="L11" i="125"/>
  <c r="L10" i="125"/>
  <c r="L8" i="125"/>
  <c r="H91" i="125"/>
  <c r="G91" i="125"/>
  <c r="L17" i="125"/>
  <c r="L16" i="125"/>
  <c r="L14" i="125"/>
  <c r="L12" i="125"/>
  <c r="N4" i="125"/>
  <c r="L21" i="125" l="1"/>
  <c r="L16" i="124"/>
  <c r="L17" i="124"/>
  <c r="L15" i="124"/>
  <c r="L14" i="124"/>
  <c r="L12" i="124"/>
  <c r="L11" i="124"/>
  <c r="L10" i="124"/>
  <c r="L13" i="124"/>
  <c r="L9" i="124"/>
  <c r="L8" i="124"/>
  <c r="H50" i="124"/>
  <c r="G50" i="124"/>
  <c r="N4" i="124"/>
  <c r="L18" i="124" l="1"/>
  <c r="L21" i="123"/>
  <c r="H45" i="123" l="1"/>
  <c r="G45" i="123"/>
  <c r="L15" i="123"/>
  <c r="L14" i="123"/>
  <c r="L13" i="123"/>
  <c r="L12" i="123"/>
  <c r="L11" i="123"/>
  <c r="L10" i="123"/>
  <c r="L9" i="123"/>
  <c r="L8" i="123"/>
  <c r="N4" i="123"/>
  <c r="L16" i="123" l="1"/>
  <c r="H66" i="122"/>
  <c r="G66" i="122"/>
  <c r="L20" i="122"/>
  <c r="L16" i="122"/>
  <c r="L15" i="122"/>
  <c r="L14" i="122"/>
  <c r="L13" i="122"/>
  <c r="L12" i="122"/>
  <c r="L11" i="122"/>
  <c r="L10" i="122"/>
  <c r="L9" i="122"/>
  <c r="L8" i="122"/>
  <c r="N4" i="122"/>
  <c r="L17" i="122" l="1"/>
  <c r="L22" i="121"/>
  <c r="H69" i="120" l="1"/>
  <c r="G69" i="120"/>
  <c r="L14" i="120"/>
  <c r="L13" i="120"/>
  <c r="L12" i="120"/>
  <c r="L11" i="120"/>
  <c r="L10" i="120"/>
  <c r="L9" i="120"/>
  <c r="L8" i="120"/>
  <c r="H50" i="121"/>
  <c r="G50" i="121"/>
  <c r="L17" i="121"/>
  <c r="L16" i="121"/>
  <c r="L15" i="121"/>
  <c r="L14" i="121"/>
  <c r="L13" i="121"/>
  <c r="L12" i="121"/>
  <c r="L11" i="121"/>
  <c r="L10" i="121"/>
  <c r="L9" i="121"/>
  <c r="L8" i="121"/>
  <c r="L15" i="120" l="1"/>
  <c r="L18" i="121"/>
  <c r="L9" i="118"/>
  <c r="L18" i="118"/>
  <c r="L16" i="118"/>
  <c r="L14" i="118"/>
  <c r="L11" i="118"/>
  <c r="L8" i="118"/>
  <c r="L25" i="118"/>
  <c r="G81" i="118"/>
  <c r="H81" i="118"/>
  <c r="L29" i="118"/>
  <c r="L28" i="118"/>
  <c r="L19" i="118"/>
  <c r="L17" i="118"/>
  <c r="L15" i="118"/>
  <c r="L13" i="118"/>
  <c r="L12" i="118"/>
  <c r="L10" i="118"/>
  <c r="L21" i="118" l="1"/>
  <c r="L12" i="117" l="1"/>
  <c r="G62" i="117"/>
  <c r="L20" i="117" l="1"/>
  <c r="L15" i="117"/>
  <c r="L11" i="117"/>
  <c r="I62" i="117" l="1"/>
  <c r="H62" i="117"/>
  <c r="L9" i="117"/>
  <c r="L8" i="117"/>
  <c r="L16" i="117" l="1"/>
  <c r="L21" i="116"/>
  <c r="L11" i="116"/>
  <c r="L12" i="116"/>
  <c r="L13" i="116"/>
  <c r="I57" i="116"/>
  <c r="H57" i="116"/>
  <c r="G57" i="116"/>
  <c r="L16" i="116"/>
  <c r="L9" i="116"/>
  <c r="L8" i="116"/>
  <c r="G52" i="115" l="1"/>
  <c r="L12" i="115"/>
  <c r="L8" i="115"/>
  <c r="L11" i="115"/>
  <c r="L9" i="115"/>
  <c r="I52" i="115"/>
  <c r="H52" i="115"/>
  <c r="L15" i="115"/>
  <c r="L10" i="115"/>
  <c r="L17" i="114" l="1"/>
  <c r="L16" i="114"/>
  <c r="I78" i="114"/>
  <c r="H78" i="114"/>
  <c r="G78" i="114"/>
  <c r="L22" i="114"/>
  <c r="L15" i="114"/>
  <c r="L13" i="114"/>
  <c r="L10" i="114"/>
  <c r="L9" i="114"/>
  <c r="L8" i="114"/>
  <c r="L18" i="114" l="1"/>
  <c r="L21" i="113"/>
  <c r="L25" i="113"/>
  <c r="H46" i="113"/>
  <c r="G46" i="113"/>
  <c r="L14" i="113"/>
  <c r="L12" i="113"/>
  <c r="L10" i="113"/>
  <c r="L9" i="113"/>
  <c r="L8" i="113"/>
  <c r="L8" i="112" l="1"/>
  <c r="L9" i="112"/>
  <c r="L10" i="112"/>
  <c r="L11" i="112"/>
  <c r="L12" i="112"/>
  <c r="L13" i="112"/>
  <c r="L16" i="112" l="1"/>
  <c r="H51" i="112"/>
  <c r="G51" i="112"/>
  <c r="L9" i="111" l="1"/>
  <c r="L10" i="111"/>
  <c r="L11" i="111"/>
  <c r="L13" i="111"/>
  <c r="L8" i="111"/>
  <c r="H58" i="111"/>
  <c r="G58" i="111"/>
  <c r="L15" i="111" l="1"/>
  <c r="H59" i="110"/>
  <c r="G59" i="110"/>
  <c r="L20" i="109" l="1"/>
  <c r="L16" i="109"/>
  <c r="H69" i="109"/>
  <c r="G69" i="109"/>
  <c r="L24" i="108" l="1"/>
  <c r="G75" i="108"/>
  <c r="H75" i="108" l="1"/>
  <c r="H51" i="107" l="1"/>
  <c r="G51" i="107"/>
  <c r="L22" i="107"/>
  <c r="L25" i="106" l="1"/>
  <c r="G68" i="106"/>
  <c r="L21" i="106"/>
  <c r="H68" i="106" l="1"/>
  <c r="L27" i="105" l="1"/>
  <c r="L22" i="105"/>
  <c r="L19" i="103"/>
  <c r="L18" i="105"/>
  <c r="H76" i="105" l="1"/>
  <c r="G76" i="105"/>
  <c r="L17" i="104" l="1"/>
  <c r="H73" i="104" l="1"/>
  <c r="G73" i="104"/>
  <c r="L26" i="103" l="1"/>
  <c r="L20" i="102"/>
  <c r="G72" i="103"/>
  <c r="H72" i="103" l="1"/>
  <c r="L16" i="102" l="1"/>
  <c r="H69" i="102"/>
  <c r="G69" i="102"/>
  <c r="H38" i="101" l="1"/>
  <c r="G38" i="101"/>
  <c r="L19" i="100" l="1"/>
  <c r="H54" i="100" l="1"/>
  <c r="G54" i="100"/>
  <c r="L17" i="98" l="1"/>
  <c r="L17" i="99" l="1"/>
  <c r="H58" i="99"/>
  <c r="G58" i="99"/>
  <c r="H60" i="98" l="1"/>
  <c r="G60" i="98"/>
  <c r="L22" i="97" l="1"/>
  <c r="H85" i="97"/>
  <c r="G85" i="97"/>
  <c r="L21" i="96" l="1"/>
  <c r="L17" i="96"/>
  <c r="G79" i="96"/>
  <c r="L13" i="96"/>
  <c r="H79" i="96"/>
  <c r="H53" i="95" l="1"/>
  <c r="G53" i="95"/>
  <c r="L19" i="94" l="1"/>
  <c r="H77" i="94" l="1"/>
  <c r="G77" i="94"/>
  <c r="L15" i="93" l="1"/>
  <c r="H62" i="93" l="1"/>
  <c r="G62" i="93"/>
  <c r="L22" i="92" l="1"/>
  <c r="H36" i="92"/>
  <c r="G36" i="92"/>
  <c r="L18" i="92"/>
  <c r="L22" i="91" l="1"/>
  <c r="H68" i="91"/>
  <c r="G68" i="91"/>
  <c r="L26" i="91"/>
  <c r="L19" i="90" l="1"/>
  <c r="G43" i="90" l="1"/>
  <c r="H43" i="90"/>
  <c r="L27" i="90"/>
  <c r="L23" i="90"/>
  <c r="L18" i="89" l="1"/>
  <c r="L14" i="89"/>
  <c r="G51" i="89"/>
  <c r="L22" i="89"/>
  <c r="G52" i="88" l="1"/>
  <c r="L18" i="88"/>
  <c r="L21" i="87" l="1"/>
  <c r="L25" i="87"/>
  <c r="L17" i="87"/>
  <c r="G63" i="87" l="1"/>
  <c r="L14" i="86" l="1"/>
  <c r="G49" i="86" l="1"/>
  <c r="L16" i="84" l="1"/>
  <c r="L30" i="84"/>
  <c r="L11" i="84"/>
  <c r="I35" i="84"/>
  <c r="L18" i="85"/>
  <c r="G65" i="85"/>
  <c r="G35" i="84"/>
  <c r="L24" i="82" l="1"/>
  <c r="L17" i="83"/>
  <c r="G71" i="83"/>
  <c r="G60" i="82" l="1"/>
  <c r="N4" i="81" l="1"/>
  <c r="L28" i="81" l="1"/>
  <c r="L23" i="81"/>
  <c r="G95" i="81"/>
  <c r="G60" i="80" l="1"/>
  <c r="L16" i="80"/>
  <c r="L15" i="79" l="1"/>
  <c r="G67" i="79" l="1"/>
  <c r="L23" i="79"/>
  <c r="L22" i="78" l="1"/>
  <c r="G50" i="78"/>
  <c r="L18" i="76" l="1"/>
  <c r="L25" i="77" l="1"/>
  <c r="L17" i="77"/>
  <c r="G64" i="77"/>
  <c r="I81" i="76" l="1"/>
  <c r="G81" i="76"/>
  <c r="L23" i="75" l="1"/>
  <c r="L18" i="75"/>
  <c r="H94" i="75"/>
  <c r="G94" i="75"/>
  <c r="G79" i="74" l="1"/>
  <c r="H79" i="74"/>
  <c r="L22" i="73" l="1"/>
  <c r="H88" i="73"/>
  <c r="G88" i="73"/>
  <c r="H101" i="72" l="1"/>
  <c r="G101" i="72"/>
  <c r="L18" i="72"/>
  <c r="L18" i="71" l="1"/>
  <c r="G100" i="71" l="1"/>
  <c r="H100" i="71"/>
  <c r="L12" i="70" l="1"/>
  <c r="H39" i="70" l="1"/>
  <c r="G39" i="70"/>
  <c r="L19" i="69" l="1"/>
  <c r="H74" i="69"/>
  <c r="G74" i="69"/>
  <c r="L17" i="60" l="1"/>
  <c r="L33" i="68" l="1"/>
  <c r="L24" i="68" l="1"/>
  <c r="L28" i="68"/>
  <c r="L19" i="68"/>
  <c r="H72" i="68"/>
  <c r="G72" i="68"/>
  <c r="H47" i="67" l="1"/>
  <c r="G47" i="67"/>
  <c r="L17" i="66" l="1"/>
  <c r="H73" i="66"/>
  <c r="G73" i="66"/>
  <c r="L12" i="64" l="1"/>
  <c r="L17" i="65" l="1"/>
  <c r="H75" i="65"/>
  <c r="G75" i="65"/>
  <c r="L32" i="64" l="1"/>
  <c r="G64" i="64"/>
  <c r="L23" i="64"/>
  <c r="H64" i="64"/>
  <c r="L27" i="64"/>
  <c r="L20" i="63" l="1"/>
  <c r="H67" i="63"/>
  <c r="G67" i="63"/>
  <c r="L17" i="62" l="1"/>
  <c r="H71" i="62"/>
  <c r="G71" i="62"/>
  <c r="G66" i="55" l="1"/>
  <c r="L24" i="61" l="1"/>
  <c r="H75" i="61"/>
  <c r="G75" i="61"/>
  <c r="H58" i="60" l="1"/>
  <c r="G58" i="60"/>
  <c r="L21" i="60"/>
  <c r="L19" i="59" l="1"/>
  <c r="H82" i="59"/>
  <c r="G82" i="59"/>
  <c r="L23" i="59"/>
  <c r="L21" i="58" l="1"/>
  <c r="G32" i="58"/>
  <c r="L10" i="58" l="1"/>
  <c r="H32" i="58"/>
  <c r="L17" i="58"/>
  <c r="L17" i="57" l="1"/>
  <c r="H38" i="57"/>
  <c r="G38" i="57"/>
  <c r="L21" i="57"/>
  <c r="H58" i="56" l="1"/>
  <c r="G58" i="56"/>
  <c r="L19" i="56"/>
  <c r="L13" i="56"/>
  <c r="L15" i="56" s="1"/>
  <c r="L22" i="55" l="1"/>
  <c r="L17" i="55"/>
  <c r="L16" i="55"/>
  <c r="L14" i="55"/>
  <c r="L12" i="55"/>
  <c r="H66" i="55"/>
  <c r="L18" i="55" l="1"/>
  <c r="L18" i="54"/>
  <c r="G81" i="54"/>
  <c r="H81" i="54"/>
  <c r="G71" i="53" l="1"/>
  <c r="L15" i="53"/>
  <c r="H71" i="53"/>
  <c r="H38" i="52" l="1"/>
  <c r="G38" i="52"/>
  <c r="G61" i="51" l="1"/>
  <c r="H61" i="51"/>
  <c r="L13" i="51"/>
  <c r="L17" i="50" l="1"/>
  <c r="L13" i="50"/>
  <c r="H48" i="50"/>
  <c r="G48" i="50"/>
  <c r="G62" i="49" l="1"/>
  <c r="H62" i="49"/>
  <c r="L18" i="48" l="1"/>
  <c r="H53" i="48"/>
  <c r="G53" i="48"/>
  <c r="L11" i="48"/>
  <c r="L12" i="47" l="1"/>
  <c r="L11" i="47"/>
  <c r="L17" i="47" l="1"/>
  <c r="I88" i="47"/>
  <c r="H88" i="47"/>
  <c r="G88" i="47"/>
  <c r="I77" i="46" l="1"/>
  <c r="G77" i="46" l="1"/>
  <c r="L21" i="46"/>
  <c r="H77" i="46"/>
  <c r="L11" i="46"/>
  <c r="L10" i="46"/>
  <c r="L9" i="46"/>
  <c r="L8" i="46"/>
  <c r="L15" i="46" l="1"/>
  <c r="L22" i="43"/>
  <c r="H67" i="45"/>
  <c r="G67" i="45"/>
  <c r="L14" i="45"/>
  <c r="L12" i="45"/>
  <c r="L11" i="45"/>
  <c r="L10" i="45"/>
  <c r="L9" i="45"/>
  <c r="L8" i="45"/>
  <c r="L17" i="45" l="1"/>
  <c r="L10" i="44"/>
  <c r="L9" i="44"/>
  <c r="L8" i="44"/>
  <c r="L13" i="44"/>
  <c r="H75" i="44"/>
  <c r="G75" i="44"/>
  <c r="L14" i="44"/>
  <c r="L12" i="44"/>
  <c r="L11" i="44"/>
  <c r="L29" i="43" l="1"/>
  <c r="G103" i="42" l="1"/>
  <c r="H59" i="43"/>
  <c r="G59" i="43"/>
  <c r="L14" i="43"/>
  <c r="L13" i="43"/>
  <c r="L12" i="43"/>
  <c r="L11" i="43"/>
  <c r="L10" i="43"/>
  <c r="L9" i="43"/>
  <c r="L18" i="43" l="1"/>
  <c r="L10" i="42"/>
  <c r="L12" i="42"/>
  <c r="L13" i="42"/>
  <c r="L14" i="42"/>
  <c r="L15" i="42"/>
  <c r="L16" i="42"/>
  <c r="L17" i="42"/>
  <c r="C70" i="42"/>
  <c r="I62" i="40"/>
  <c r="L23" i="40"/>
  <c r="H103" i="42"/>
  <c r="L22" i="42" l="1"/>
  <c r="L15" i="41"/>
  <c r="L19" i="41"/>
  <c r="H64" i="41" l="1"/>
  <c r="G64" i="41"/>
  <c r="H62" i="40" l="1"/>
  <c r="G62" i="40"/>
  <c r="L19" i="39" l="1"/>
  <c r="H68" i="39"/>
  <c r="G68" i="39"/>
  <c r="H114" i="38" l="1"/>
  <c r="G114" i="38"/>
  <c r="L20" i="37" l="1"/>
  <c r="H104" i="37" l="1"/>
  <c r="G104" i="37"/>
  <c r="L22" i="36" l="1"/>
  <c r="H68" i="36" l="1"/>
  <c r="G68" i="36"/>
  <c r="L19" i="35" l="1"/>
  <c r="G60" i="35"/>
  <c r="H60" i="35"/>
  <c r="H73" i="34" l="1"/>
  <c r="G73" i="34"/>
  <c r="L30" i="33" l="1"/>
  <c r="L20" i="33"/>
  <c r="G96" i="33" l="1"/>
  <c r="H96" i="33"/>
  <c r="L14" i="32" l="1"/>
  <c r="H100" i="32" l="1"/>
  <c r="G100" i="32"/>
  <c r="L18" i="28" l="1"/>
  <c r="L14" i="28"/>
  <c r="H67" i="31" l="1"/>
  <c r="G67" i="31"/>
  <c r="L16" i="30" l="1"/>
  <c r="H64" i="30" l="1"/>
  <c r="G64" i="30"/>
  <c r="L20" i="30"/>
  <c r="L18" i="29" l="1"/>
  <c r="L22" i="29"/>
  <c r="H72" i="29"/>
  <c r="G72" i="29"/>
  <c r="H76" i="28" l="1"/>
  <c r="G76" i="28"/>
  <c r="L21" i="27" l="1"/>
  <c r="H65" i="27"/>
  <c r="G65" i="27"/>
  <c r="L25" i="25" l="1"/>
  <c r="L17" i="26" l="1"/>
  <c r="L13" i="26"/>
  <c r="I25" i="26"/>
  <c r="H26" i="26"/>
  <c r="G26" i="26"/>
  <c r="L19" i="25"/>
  <c r="H55" i="25" l="1"/>
  <c r="G55" i="25"/>
  <c r="H60" i="24" l="1"/>
  <c r="G60" i="24"/>
  <c r="L24" i="24"/>
  <c r="L20" i="23" l="1"/>
  <c r="L24" i="23"/>
  <c r="H72" i="23"/>
  <c r="G72" i="23"/>
  <c r="L20" i="22" l="1"/>
  <c r="L16" i="22"/>
  <c r="G39" i="22"/>
  <c r="H39" i="22"/>
  <c r="L18" i="21" l="1"/>
  <c r="H101" i="21" l="1"/>
  <c r="G101" i="21"/>
  <c r="L15" i="20" l="1"/>
  <c r="I39" i="20" l="1"/>
  <c r="H39" i="20"/>
  <c r="G39" i="20"/>
  <c r="L23" i="20"/>
  <c r="L19" i="20"/>
  <c r="L25" i="19" l="1"/>
  <c r="L21" i="19"/>
  <c r="I54" i="19"/>
  <c r="G54" i="19"/>
  <c r="H54" i="19"/>
  <c r="L29" i="19"/>
  <c r="I27" i="18" l="1"/>
  <c r="L13" i="18"/>
  <c r="L17" i="18"/>
  <c r="H27" i="18"/>
  <c r="G27" i="18"/>
  <c r="I67" i="17" l="1"/>
  <c r="G67" i="17"/>
  <c r="L22" i="17"/>
  <c r="H67" i="17"/>
  <c r="L30" i="16" l="1"/>
  <c r="L25" i="16"/>
  <c r="L21" i="16"/>
  <c r="I74" i="16"/>
  <c r="H74" i="16"/>
  <c r="G74" i="16"/>
  <c r="I83" i="15" l="1"/>
  <c r="H83" i="15"/>
  <c r="G83" i="15"/>
  <c r="L26" i="14" l="1"/>
  <c r="I52" i="14"/>
  <c r="H52" i="14"/>
  <c r="G52" i="14"/>
  <c r="L22" i="14"/>
  <c r="L27" i="11" l="1"/>
  <c r="G81" i="11"/>
  <c r="F80" i="11"/>
  <c r="F79" i="11"/>
  <c r="F78" i="11"/>
  <c r="F77" i="11"/>
  <c r="F76" i="11"/>
  <c r="F72" i="11"/>
  <c r="F73" i="11"/>
  <c r="F74" i="11"/>
  <c r="F70" i="11"/>
  <c r="F71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5" i="11"/>
  <c r="F9" i="11"/>
  <c r="L13" i="11" l="1"/>
  <c r="L10" i="11"/>
  <c r="L20" i="11"/>
  <c r="L18" i="11"/>
  <c r="L16" i="11"/>
  <c r="L14" i="11"/>
  <c r="L22" i="11"/>
  <c r="L19" i="11"/>
  <c r="L17" i="11"/>
  <c r="L15" i="11"/>
  <c r="L9" i="11"/>
  <c r="I81" i="11"/>
  <c r="H81" i="11"/>
  <c r="L23" i="11" l="1"/>
  <c r="G71" i="10"/>
  <c r="L16" i="10" l="1"/>
  <c r="L22" i="10"/>
  <c r="I71" i="10"/>
  <c r="H71" i="10"/>
  <c r="L14" i="9" l="1"/>
  <c r="G69" i="9"/>
  <c r="L23" i="9"/>
  <c r="L19" i="9"/>
  <c r="I69" i="9"/>
  <c r="H69" i="9"/>
  <c r="L22" i="8" l="1"/>
  <c r="L18" i="8"/>
  <c r="G68" i="8"/>
  <c r="H68" i="8"/>
  <c r="I68" i="8"/>
  <c r="G66" i="7"/>
  <c r="I66" i="7" l="1"/>
  <c r="L20" i="6" l="1"/>
  <c r="L16" i="6"/>
  <c r="I50" i="6"/>
  <c r="G50" i="6"/>
  <c r="L21" i="5" l="1"/>
  <c r="L25" i="5"/>
  <c r="I67" i="5"/>
  <c r="G67" i="5" l="1"/>
  <c r="L19" i="4" l="1"/>
  <c r="H47" i="4" l="1"/>
  <c r="G47" i="4"/>
  <c r="H88" i="3" l="1"/>
  <c r="G88" i="3" l="1"/>
  <c r="L29" i="3"/>
  <c r="L19" i="3"/>
  <c r="G91" i="2" l="1"/>
  <c r="L16" i="2"/>
  <c r="L28" i="2"/>
  <c r="L24" i="2"/>
  <c r="H89" i="2"/>
  <c r="H91" i="2" s="1"/>
  <c r="L20" i="1" l="1"/>
  <c r="L16" i="1"/>
  <c r="H64" i="1" l="1"/>
  <c r="G64" i="1"/>
  <c r="L18" i="15"/>
  <c r="L14" i="92"/>
  <c r="L14" i="167"/>
  <c r="L18" i="36"/>
  <c r="L18" i="38"/>
  <c r="L21" i="44"/>
  <c r="L25" i="3"/>
  <c r="L15" i="203"/>
  <c r="L12" i="198"/>
  <c r="L12" i="22"/>
  <c r="L13" i="131"/>
  <c r="L23" i="141"/>
  <c r="L13" i="212"/>
  <c r="L13" i="191"/>
  <c r="L15" i="113"/>
  <c r="L16" i="14"/>
  <c r="L16" i="163"/>
  <c r="L17" i="115"/>
  <c r="L14" i="206"/>
  <c r="L22" i="72"/>
  <c r="L13" i="65"/>
  <c r="L17" i="196"/>
  <c r="L15" i="155"/>
  <c r="L25" i="189"/>
  <c r="L15" i="69"/>
  <c r="L14" i="133"/>
  <c r="L16" i="95"/>
  <c r="L16" i="82"/>
  <c r="L16" i="40"/>
  <c r="L23" i="69"/>
  <c r="L11" i="52"/>
  <c r="L19" i="67"/>
  <c r="L17" i="197"/>
  <c r="L14" i="5"/>
  <c r="L18" i="171"/>
  <c r="L14" i="178"/>
  <c r="L15" i="67"/>
  <c r="L14" i="48"/>
  <c r="L14" i="201"/>
  <c r="L13" i="168"/>
  <c r="L13" i="210"/>
  <c r="L16" i="63"/>
  <c r="L15" i="129"/>
  <c r="L21" i="26"/>
  <c r="L14" i="137"/>
  <c r="L19" i="24"/>
  <c r="L13" i="17"/>
  <c r="L16" i="148"/>
  <c r="L20" i="145"/>
  <c r="L24" i="74"/>
  <c r="L14" i="126"/>
  <c r="L19" i="49"/>
  <c r="L14" i="88"/>
  <c r="L30" i="118"/>
  <c r="L21" i="159"/>
  <c r="L14" i="188"/>
  <c r="L17" i="161"/>
  <c r="L15" i="7"/>
  <c r="L14" i="150"/>
  <c r="L13" i="58"/>
  <c r="L19" i="7"/>
  <c r="L16" i="136"/>
  <c r="L15" i="103"/>
  <c r="L14" i="194"/>
  <c r="L17" i="44"/>
  <c r="L13" i="157"/>
  <c r="L15" i="199"/>
  <c r="L14" i="78"/>
  <c r="L20" i="82"/>
  <c r="L19" i="174"/>
  <c r="L14" i="85"/>
  <c r="L11" i="165"/>
  <c r="L14" i="31"/>
  <c r="L14" i="153"/>
  <c r="L29" i="106"/>
  <c r="L11" i="144"/>
  <c r="L17" i="134"/>
  <c r="L21" i="47"/>
  <c r="L22" i="76"/>
  <c r="L16" i="173"/>
  <c r="L12" i="169"/>
  <c r="L14" i="170"/>
  <c r="L16" i="101"/>
  <c r="L13" i="183"/>
  <c r="L16" i="110"/>
  <c r="L18" i="208"/>
  <c r="L13" i="25"/>
  <c r="L20" i="108"/>
  <c r="L18" i="61"/>
  <c r="L17" i="116"/>
  <c r="L17" i="34"/>
  <c r="L22" i="1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57" authorId="0" shapeId="0" xr:uid="{9EA991D5-4765-458E-9A1C-1660E096FCB6}">
      <text>
        <r>
          <rPr>
            <b/>
            <sz val="9"/>
            <color indexed="81"/>
            <rFont val="Tahoma"/>
            <charset val="1"/>
          </rPr>
          <t>Autor:</t>
        </r>
        <r>
          <rPr>
            <sz val="9"/>
            <color indexed="81"/>
            <rFont val="Tahoma"/>
            <charset val="1"/>
          </rPr>
          <t xml:space="preserve">
EL FUE EL MOTORISTA DE MONTERROSO QUE LE VOTO LA CARGA
</t>
        </r>
      </text>
    </comment>
  </commentList>
</comments>
</file>

<file path=xl/sharedStrings.xml><?xml version="1.0" encoding="utf-8"?>
<sst xmlns="http://schemas.openxmlformats.org/spreadsheetml/2006/main" count="40672" uniqueCount="3119">
  <si>
    <t xml:space="preserve">CONTROL DE ENTREGA DE PRODUCTO DIARIO </t>
  </si>
  <si>
    <t>ETERNA SA DE CV</t>
  </si>
  <si>
    <t>DIVISION CONETSA</t>
  </si>
  <si>
    <t>BOLETAS SISTEMA</t>
  </si>
  <si>
    <t>DESCRIPCION</t>
  </si>
  <si>
    <t>CANTIDAD</t>
  </si>
  <si>
    <t xml:space="preserve">Fecha </t>
  </si>
  <si>
    <t xml:space="preserve">Factura </t>
  </si>
  <si>
    <t xml:space="preserve">Boleta </t>
  </si>
  <si>
    <t>Cliente</t>
  </si>
  <si>
    <t>CODIGO</t>
  </si>
  <si>
    <t>Producto</t>
  </si>
  <si>
    <t xml:space="preserve">Cantidad </t>
  </si>
  <si>
    <t>4'' ESTRELLA</t>
  </si>
  <si>
    <t>400-01060001000</t>
  </si>
  <si>
    <t>BLOQUE DE 6 ESTRELLA</t>
  </si>
  <si>
    <t xml:space="preserve">4½'' ESTRELLA  </t>
  </si>
  <si>
    <t>400-01040001000</t>
  </si>
  <si>
    <t>BLOQUE DE 4 ESTRELLA</t>
  </si>
  <si>
    <t xml:space="preserve">6'' ESTRELLA  </t>
  </si>
  <si>
    <t xml:space="preserve">8'' SUPER ESTRELLA  </t>
  </si>
  <si>
    <t>TOTAL</t>
  </si>
  <si>
    <t>400-01045001000</t>
  </si>
  <si>
    <t>BLOQUE DE 4½ ESTRELLA</t>
  </si>
  <si>
    <t>400-00080001000</t>
  </si>
  <si>
    <t xml:space="preserve">Total Despachado </t>
  </si>
  <si>
    <t>Total Boletas</t>
  </si>
  <si>
    <t>00001488</t>
  </si>
  <si>
    <t>00001489</t>
  </si>
  <si>
    <t>MIGUEL ANGEL SABILLON</t>
  </si>
  <si>
    <t>RONNY FERNANDO RIVERA MELGAR</t>
  </si>
  <si>
    <t>LEXI SAENZ ARGUETA</t>
  </si>
  <si>
    <t>JOSE ANTONIO PEREZ TEJADA</t>
  </si>
  <si>
    <t>400-00045001000</t>
  </si>
  <si>
    <t>BLOQUE DE 4½  SUPER ESTRELLA</t>
  </si>
  <si>
    <t>MIGDONIO RODRIGUEZ MALDONADO</t>
  </si>
  <si>
    <t>HENRY MARTINEZ MATA</t>
  </si>
  <si>
    <t>JOSE CRISTOBAL ROJAS</t>
  </si>
  <si>
    <t>COMERCIAL HERRERA</t>
  </si>
  <si>
    <t>MARCO TULIO FLORES CASTAÑEDA</t>
  </si>
  <si>
    <t>DISTRIBUCIONES UNIVERSALES</t>
  </si>
  <si>
    <t>410-00001003000</t>
  </si>
  <si>
    <t>ADOQUIN LADRILLO LIVIANO</t>
  </si>
  <si>
    <t>410-00001093000</t>
  </si>
  <si>
    <t>ADOQUIN LADRILLO LIVIANO ROJO TEJA</t>
  </si>
  <si>
    <t>CONSTRUCTORA INDEPENDIENTE</t>
  </si>
  <si>
    <t>650-020-0480000</t>
  </si>
  <si>
    <t>TAPADERA TA-01</t>
  </si>
  <si>
    <t>ECONOMICO</t>
  </si>
  <si>
    <t>TUBOS</t>
  </si>
  <si>
    <t>JAIRO ESCOBAR</t>
  </si>
  <si>
    <t>MARIO PAZ</t>
  </si>
  <si>
    <t>SANTOS ARGUETA ARGUETA</t>
  </si>
  <si>
    <t>ASEPRIN</t>
  </si>
  <si>
    <t>OLMAN JHONNY CARDONA BONILLA</t>
  </si>
  <si>
    <t>INV Y MULTISERV MONTE BASAN</t>
  </si>
  <si>
    <t>ROSA JULIA ERAZO</t>
  </si>
  <si>
    <t>FRIMAN ALEXANDER MADRID</t>
  </si>
  <si>
    <t>OSCAR ORLANDO DIAZ</t>
  </si>
  <si>
    <t>BLOQUE DE 8 SUPER  ESTRELLA</t>
  </si>
  <si>
    <t>ANTONIO ROGELIO</t>
  </si>
  <si>
    <t>CRISTIAN RAMON RAIBSTEIN RODRI</t>
  </si>
  <si>
    <t>JULISA CONDE</t>
  </si>
  <si>
    <t>410-00000003000</t>
  </si>
  <si>
    <t>ADOQUIN ESTANDAR ESTRELLA LIVIANO</t>
  </si>
  <si>
    <t>HENRY AMILCAR RAMOS LOPEZ</t>
  </si>
  <si>
    <t>RAUL BAUTISTA</t>
  </si>
  <si>
    <t>COMERCIAL MI PREFERIDA</t>
  </si>
  <si>
    <t>LEVIS JOEL FIGUEROA</t>
  </si>
  <si>
    <t>AGROFERSA</t>
  </si>
  <si>
    <t>ALEX MADRID</t>
  </si>
  <si>
    <t>SALVADOR ECHEVERRIA</t>
  </si>
  <si>
    <t>FERRETERIA MEJIA</t>
  </si>
  <si>
    <t>INMOBILIARIA E Y M</t>
  </si>
  <si>
    <t>JOSE DANILO PINEDA</t>
  </si>
  <si>
    <t>JOSE SANTOS CRUZ</t>
  </si>
  <si>
    <t>NULA</t>
  </si>
  <si>
    <t>ENRIQUE CABALLERO</t>
  </si>
  <si>
    <t>INVERSIONES COMERCIALES FLORES</t>
  </si>
  <si>
    <t>EMIL ROBERTO MARTINEZ</t>
  </si>
  <si>
    <t>00001490</t>
  </si>
  <si>
    <t>EDWIN MARINEZ</t>
  </si>
  <si>
    <t xml:space="preserve">4½'' SUPER ESTRELLA  </t>
  </si>
  <si>
    <t>ADOQUIN ESTANDAR ESTRELLA</t>
  </si>
  <si>
    <t>ADOQUIN LADRILLO ROJO TEJA</t>
  </si>
  <si>
    <t>BENJAMIN GONZALES</t>
  </si>
  <si>
    <t>BLOQUE DE 4½ SUPER ESTRELLA</t>
  </si>
  <si>
    <t>ALEXIS LAGOS</t>
  </si>
  <si>
    <t>EDWING SHAUN FUENTES MURILLO</t>
  </si>
  <si>
    <t>JOEL VILLANUEVA</t>
  </si>
  <si>
    <t>JOSE ROLBIN PINEDA</t>
  </si>
  <si>
    <t>FLETE DE BLOQUES</t>
  </si>
  <si>
    <t>CARLOS CARDONA</t>
  </si>
  <si>
    <t>ANGEL MARIA LOPEZ</t>
  </si>
  <si>
    <t>CLINICAS MEDICAS HUMAÑA</t>
  </si>
  <si>
    <t>GUSTAVO ADOLFO CASTELLANOS</t>
  </si>
  <si>
    <t>400-00060001000</t>
  </si>
  <si>
    <t>BLOQUE DE 6 SUPER ESTRELLA</t>
  </si>
  <si>
    <t>412-00001003000</t>
  </si>
  <si>
    <t>ADOQUIN LADRILLO LIVIANO ECONOMICO</t>
  </si>
  <si>
    <t>JORGE ADALBERTO RIVERA PINEDA</t>
  </si>
  <si>
    <t>412-00001093000</t>
  </si>
  <si>
    <t>ADOQUIN LADRILLO ECONOMICO ROJO TEJA</t>
  </si>
  <si>
    <t>412-00001143000</t>
  </si>
  <si>
    <t>ADOQUIN L.ADOBE ECONOMOCO</t>
  </si>
  <si>
    <t>412-00001163000</t>
  </si>
  <si>
    <t>ADOQUIN LADRILLO ECONOMICO AMARILLO</t>
  </si>
  <si>
    <t>TALLER INDUSTRIAL RAUDALES</t>
  </si>
  <si>
    <t>FERRETERIA J &amp; J</t>
  </si>
  <si>
    <t>FRIMAN ALEXANDER MADRID RIVERA</t>
  </si>
  <si>
    <t>WILMER LARA</t>
  </si>
  <si>
    <t>SANTOS ENRIQUE RAMOS</t>
  </si>
  <si>
    <t>FERREJAN</t>
  </si>
  <si>
    <t>CONSTRUCTORA OMAR ABUFELE</t>
  </si>
  <si>
    <t>GUSTAVO ADOLFO REYES INESTROZA</t>
  </si>
  <si>
    <t>CONSTRUCTORA PALADA</t>
  </si>
  <si>
    <t>EDWIN MARTINEZ PEÑA</t>
  </si>
  <si>
    <t>ADQUIN ESTANDAR ESTRELLA LIVIANO</t>
  </si>
  <si>
    <t>OLMAN JHONY CARDONA BONILLA</t>
  </si>
  <si>
    <t>CONEXIÓN INMOB LOS ANGELES</t>
  </si>
  <si>
    <t>FERRETERIA MILLENIUM</t>
  </si>
  <si>
    <t>ENERGIA CONSTRUCCION Y DISEÑO</t>
  </si>
  <si>
    <t>TRANSPORTES Y LOGISTICA PEGAS</t>
  </si>
  <si>
    <t>GRUPO CONVILLA</t>
  </si>
  <si>
    <t>IMAGOH</t>
  </si>
  <si>
    <t>FERRETERIA EL CARMEN</t>
  </si>
  <si>
    <t>MANUEL VILLANUEVA</t>
  </si>
  <si>
    <t>COMERCIAL QUINTERO</t>
  </si>
  <si>
    <t>FERRETERIA Y COMERCIAL MURI</t>
  </si>
  <si>
    <t>KEVIN ALCIDES CRUZ</t>
  </si>
  <si>
    <t>LILIAN BAUTISTA</t>
  </si>
  <si>
    <t>402-01040001000</t>
  </si>
  <si>
    <t>BLOQUE DE 4 ECONOMICO</t>
  </si>
  <si>
    <t>JOSE ELIAS LARA</t>
  </si>
  <si>
    <t>SANTOS ROBERTO GONZALES</t>
  </si>
  <si>
    <t>400-02060001000</t>
  </si>
  <si>
    <t>BLOQUE DE 6 TIPO U</t>
  </si>
  <si>
    <t>6'' TIPO U</t>
  </si>
  <si>
    <t xml:space="preserve">6'' SUPER ESTRELLA  </t>
  </si>
  <si>
    <t>PRODUCTO ECONOMICO</t>
  </si>
  <si>
    <t>ADOQUIN LADRILLO ECONO RT</t>
  </si>
  <si>
    <t>ADOQUIN LAD ECONOMICO ADOBE</t>
  </si>
  <si>
    <t>ADOQUN LAD AMARILLO ECONOMI</t>
  </si>
  <si>
    <t>ADOQUIN LAD ECONOMICO</t>
  </si>
  <si>
    <t>TUBERIA DE CONCRETO</t>
  </si>
  <si>
    <t>AD 771462</t>
  </si>
  <si>
    <t>00043626</t>
  </si>
  <si>
    <t>CONSERVASION DE CARRETERAS 1904</t>
  </si>
  <si>
    <t>530-000240-1350</t>
  </si>
  <si>
    <t>TUBO DE CONCRETO 24 TIPO 3</t>
  </si>
  <si>
    <t>SAUL MOISES DUBON</t>
  </si>
  <si>
    <t>NELSON JOSE COELLO RAMIREZ</t>
  </si>
  <si>
    <t>INVERSIONES Y PROYECTOS DE HN</t>
  </si>
  <si>
    <t>ANIBAL ALVARADO LOPEZ</t>
  </si>
  <si>
    <t>FERRETERIA SAN JENARO</t>
  </si>
  <si>
    <t>JOSE AMILCAR RECARTE</t>
  </si>
  <si>
    <t>LEONARDO BARDALES</t>
  </si>
  <si>
    <t>INVERCOM</t>
  </si>
  <si>
    <t>INDUMECO</t>
  </si>
  <si>
    <t>JAIRO EDUARDO PINEDA PEREZ</t>
  </si>
  <si>
    <t>CARLA JOSSELYN MORALES BANE</t>
  </si>
  <si>
    <t>MIRIAN ESPERANZA AGUILAR CABAL</t>
  </si>
  <si>
    <t>NOVIS BELINDA MARTINEZ GAR</t>
  </si>
  <si>
    <t>INHDELVA S P S</t>
  </si>
  <si>
    <t>JUNIOR LOPEZ</t>
  </si>
  <si>
    <t>MANUEL DE JESUS RIVAS</t>
  </si>
  <si>
    <t>HENRY HAVIER VASQUEZ EUCEDA</t>
  </si>
  <si>
    <t>LUIS ANTONIO FLORES CASTAÑEDA</t>
  </si>
  <si>
    <t>ENERGIA CONSTRUCCION DISEÑO</t>
  </si>
  <si>
    <t>KELVIN ALCIDES CRUZ HERNANDEZ</t>
  </si>
  <si>
    <t>JULIO CESAR GARCIA</t>
  </si>
  <si>
    <t>ELDER ANTONIO GUTIERREZ VEGA</t>
  </si>
  <si>
    <t>DESARROL DE PROYECTOS SOCIALES</t>
  </si>
  <si>
    <t>400-02045001000</t>
  </si>
  <si>
    <t>BLOQUE DE 4½ TIPO U</t>
  </si>
  <si>
    <t>CONCO</t>
  </si>
  <si>
    <t>JENNY PATRICIA LARA RODRIGUEZ</t>
  </si>
  <si>
    <t>IXEL JOSE MUÑOZ</t>
  </si>
  <si>
    <t>FERRETERIA PEÑA BLANCA</t>
  </si>
  <si>
    <t>FERRETERIA MILENA</t>
  </si>
  <si>
    <t>SERVICIOS FAJARDO</t>
  </si>
  <si>
    <t>530-000600-1350</t>
  </si>
  <si>
    <t>TUBO DE CONCRETO 60 TIPO 3</t>
  </si>
  <si>
    <t>MYC RENTAL</t>
  </si>
  <si>
    <t>HENRY JAVIER VASQUEZ EUCEDA</t>
  </si>
  <si>
    <t>MIGUEL FUENTES</t>
  </si>
  <si>
    <t>MARVIN ANTONIO ESPINOZA MURILL</t>
  </si>
  <si>
    <t>DISTRIBUIDORA LA DULCERA</t>
  </si>
  <si>
    <t>AGUSTINA CRUZ FINLEY</t>
  </si>
  <si>
    <t>TECPRO S DE RL</t>
  </si>
  <si>
    <t>400-00080001900</t>
  </si>
  <si>
    <t>BLOQUE DE 8 SUPER  ESTRELLA C90</t>
  </si>
  <si>
    <t>00001492</t>
  </si>
  <si>
    <t>00001491</t>
  </si>
  <si>
    <t>WALTER JAVIER SIDRIAN</t>
  </si>
  <si>
    <t>ADOQUIN ECOLOGICO</t>
  </si>
  <si>
    <t>8'' SUPER ESTRELLA  C90</t>
  </si>
  <si>
    <t>EDWIN SHAUN FUENTES MURILLO</t>
  </si>
  <si>
    <t>INVERSIONES ENAMORADO RODRIG</t>
  </si>
  <si>
    <t>SAN JUAN INNOVATION PARK</t>
  </si>
  <si>
    <t>FERRETERIA SAN GENARO</t>
  </si>
  <si>
    <t>ALFESA</t>
  </si>
  <si>
    <t>JOSE JACOBO MIRANDA MARTINEZ</t>
  </si>
  <si>
    <t>MICHAEL SAMIR CONTRERAS</t>
  </si>
  <si>
    <t>JOSE DANILO PINEDA GUSMAN</t>
  </si>
  <si>
    <t>PESCADERIA COSTA AZUL</t>
  </si>
  <si>
    <t>LUIS ANTONIO FLORES CABRERA</t>
  </si>
  <si>
    <t>JOSE GREVIL RAPALO</t>
  </si>
  <si>
    <t>MULTISERVICIOS TEC DE HONDURAS</t>
  </si>
  <si>
    <t>BLOQUE DE 6 SUPER  ESTRELLA C90</t>
  </si>
  <si>
    <t>400-00060001900</t>
  </si>
  <si>
    <t>400-04080001900</t>
  </si>
  <si>
    <t>BLOQUE DE 8 SUPER  ESQUINERO C90</t>
  </si>
  <si>
    <t>JORGE VALLESILLO</t>
  </si>
  <si>
    <t>6'' SUPER ESTRELLA  C90</t>
  </si>
  <si>
    <t>8'' SUPER ESQUINERO  C90</t>
  </si>
  <si>
    <t>ADOQUIN LADRILLO LIVIANO AMARILLO</t>
  </si>
  <si>
    <t>ADOQUIN LADRILLO AMARILLO</t>
  </si>
  <si>
    <t>JOS CRISTOBAL ROJAS</t>
  </si>
  <si>
    <t>EMILIO ANTONIO PARRILLO</t>
  </si>
  <si>
    <t>FERRETERIA FARAJ</t>
  </si>
  <si>
    <t>COMERCIAL Y FERRETERIA PEÑA BLANCA</t>
  </si>
  <si>
    <t>ERICK GEOVANY PEÑA PINTO</t>
  </si>
  <si>
    <t>ALVARO ALVARES</t>
  </si>
  <si>
    <t>412-00001073000</t>
  </si>
  <si>
    <t>ADOQUIN LADRILLO ECONOMICO ONIX</t>
  </si>
  <si>
    <t>VARGAS CANALES Y ASOCIADOS</t>
  </si>
  <si>
    <t>CONSTRUMUNDO</t>
  </si>
  <si>
    <t>EUGENIO FERDINAN RODRIGUEZ</t>
  </si>
  <si>
    <t>AGENCIA LA MUNDIAL</t>
  </si>
  <si>
    <t>410-01040001000</t>
  </si>
  <si>
    <t>MIGUEL ANGEL GUZMAN POSAS</t>
  </si>
  <si>
    <t>ALMAN JHONNY CARDONA</t>
  </si>
  <si>
    <t>DICONARTL</t>
  </si>
  <si>
    <t>MULTISERVICIOS REYES</t>
  </si>
  <si>
    <t>INVERSIONES RAMIREZ</t>
  </si>
  <si>
    <t>AGROFERRETERIA SAN MARCOS</t>
  </si>
  <si>
    <t>MAURICIO ROLANDO GUSMAN AMAYA</t>
  </si>
  <si>
    <t>00001493</t>
  </si>
  <si>
    <t>00001494</t>
  </si>
  <si>
    <t>00001495</t>
  </si>
  <si>
    <t>00001496</t>
  </si>
  <si>
    <t>ADJ 772190</t>
  </si>
  <si>
    <t>00043697</t>
  </si>
  <si>
    <t>ETERNA 1906 NETIAPA DANLI LOTE B</t>
  </si>
  <si>
    <t>400-03080001000</t>
  </si>
  <si>
    <t>BLOQUE DE 8 MEDIO</t>
  </si>
  <si>
    <t>8'' MEDIO</t>
  </si>
  <si>
    <t>ADOQUIN LAD ECONOMICO ONIX</t>
  </si>
  <si>
    <t>ADOQUN LAD  ECONOMICO ROJO TEJA</t>
  </si>
  <si>
    <t>SHINCO</t>
  </si>
  <si>
    <t>410-00000001163000</t>
  </si>
  <si>
    <t>CELIN MALDONADO FLORES</t>
  </si>
  <si>
    <t>COMERCIAL GABRIELA</t>
  </si>
  <si>
    <t>JUAN MANUEL NIETO COLINDRES</t>
  </si>
  <si>
    <t>ORLIN CARRANZA</t>
  </si>
  <si>
    <t>SUPLIDORA DE PRODUCTOS DE CONS</t>
  </si>
  <si>
    <t>DIST MATERIALES DE CONST. S DE</t>
  </si>
  <si>
    <t>530-000360-1350</t>
  </si>
  <si>
    <t>TUBO DE CONCRETO 36 TIPO 3</t>
  </si>
  <si>
    <t>JOSE AGUILAR PINEDA</t>
  </si>
  <si>
    <t>KEVIN GONZALES</t>
  </si>
  <si>
    <t>00001498</t>
  </si>
  <si>
    <t xml:space="preserve">WALTER JAVIER </t>
  </si>
  <si>
    <t>400-02080001000</t>
  </si>
  <si>
    <t>BLOQUE DE 8 TIPO U C90</t>
  </si>
  <si>
    <t>8'' TIPO U</t>
  </si>
  <si>
    <t>DISTRIBUIDORA CHORTIS</t>
  </si>
  <si>
    <t>400-05060161000</t>
  </si>
  <si>
    <t>BLOQUE DE 6 SPLIT FACE AMARILLO</t>
  </si>
  <si>
    <t>FRIMA ALEXANDER MADRID RIVERA</t>
  </si>
  <si>
    <t xml:space="preserve">ALFESA </t>
  </si>
  <si>
    <t>INVERSIONES LAZARO</t>
  </si>
  <si>
    <t>CONSUMIDOR FINAL</t>
  </si>
  <si>
    <t>400-05060091000</t>
  </si>
  <si>
    <t>BLOQUE DE 6 SPLIT ROJO TEJA</t>
  </si>
  <si>
    <t>COMERCIAL LA PALA</t>
  </si>
  <si>
    <t>ISAIAS RODRIGUEZ</t>
  </si>
  <si>
    <t>B-1</t>
  </si>
  <si>
    <t>AMERICANA DE INVERSIONES</t>
  </si>
  <si>
    <t>EDECO</t>
  </si>
  <si>
    <t>CONSTRUC.ESTRUCTURAS COFRADIA</t>
  </si>
  <si>
    <t>SUPLIDORA DE PRODUCTOS DE COSTRUCCION</t>
  </si>
  <si>
    <t>DAVID AMAYA LEIVA</t>
  </si>
  <si>
    <t xml:space="preserve">FERRETERIA Y COMERCIAL MURI </t>
  </si>
  <si>
    <t>JUAN GUSTAVO RAPALO</t>
  </si>
  <si>
    <t>BELQUIN BONILLA</t>
  </si>
  <si>
    <t>402-01060001000</t>
  </si>
  <si>
    <t>BLOQUE DE 6 ECONOMICO</t>
  </si>
  <si>
    <t>FERRETERIA CHICAS</t>
  </si>
  <si>
    <t>6'' SPLIT AMARILLO</t>
  </si>
  <si>
    <t>6'' SPLIT ROJO TEJA</t>
  </si>
  <si>
    <t>JULIO CESAR SANCHEZ</t>
  </si>
  <si>
    <t>COSTRU LIVING</t>
  </si>
  <si>
    <t>CONSTRUCASA</t>
  </si>
  <si>
    <t>JUAN ANGEL MOLINA MEJIA</t>
  </si>
  <si>
    <t xml:space="preserve">MILLENNIUM SECURITY </t>
  </si>
  <si>
    <t>410-00001103000</t>
  </si>
  <si>
    <t>ADOQUIN LADRILLO LIVIANO MARRON</t>
  </si>
  <si>
    <t>410-00001163000</t>
  </si>
  <si>
    <t>INV Y MULTISRTV MONTE BASAN</t>
  </si>
  <si>
    <t>CONSTRUCTORA G P S</t>
  </si>
  <si>
    <t>HORMIGON-SAN PEDRO SULA</t>
  </si>
  <si>
    <t>ICA INVERSIONES S DE R.L</t>
  </si>
  <si>
    <t>420-00030000000</t>
  </si>
  <si>
    <t>BLOQUE PARA MURO</t>
  </si>
  <si>
    <t>ELVIN SAMUEL ANTUNEZ</t>
  </si>
  <si>
    <t>DAYSI MARISABEL DIAZ</t>
  </si>
  <si>
    <t>FERRETERIA L &amp; M</t>
  </si>
  <si>
    <t>NELSON HUMBERTO MALDONADO</t>
  </si>
  <si>
    <t>ANA YOLANDA DIAZ</t>
  </si>
  <si>
    <t>MARVIN YOBANI GUSMAN PINEDA</t>
  </si>
  <si>
    <t>402-00045001000</t>
  </si>
  <si>
    <t>BLOQUE DE 4½ SUPER ECONOMICO</t>
  </si>
  <si>
    <t>00001499</t>
  </si>
  <si>
    <t>RECLAMO</t>
  </si>
  <si>
    <t>00001500</t>
  </si>
  <si>
    <t>INHDELVA</t>
  </si>
  <si>
    <t>BLOQUE DE 4½ SUPER  ESTRELLA</t>
  </si>
  <si>
    <t xml:space="preserve">ADOQUIN ESTANDAR ESTRELLA </t>
  </si>
  <si>
    <t>ADOQUIN LADRILLO MARRON</t>
  </si>
  <si>
    <t>CONSTRUCTORA EQUINOCCIO</t>
  </si>
  <si>
    <t xml:space="preserve">ICA INVERSIONES </t>
  </si>
  <si>
    <t>ANLLY CAROLINA GUSMAN</t>
  </si>
  <si>
    <t>BENEFICIO DE CAFÉ MONTECRISTO</t>
  </si>
  <si>
    <t>HABITAT PARA LA HUMANIDAD</t>
  </si>
  <si>
    <t>412-00005003000</t>
  </si>
  <si>
    <t>ADOQUIN 20X20 CMS TL ECONOMICO</t>
  </si>
  <si>
    <t>FUNDIDORA DEL NORTE</t>
  </si>
  <si>
    <t>ROSENDO VASQUEZ</t>
  </si>
  <si>
    <t>SERGIO MANUELES PINEDA</t>
  </si>
  <si>
    <t>COMERCIAL FERRETERA PEÑA BLANCA</t>
  </si>
  <si>
    <t>ANGEL CARTAGENA</t>
  </si>
  <si>
    <t>INVERSIONES LARA</t>
  </si>
  <si>
    <t>JAVIER MARTINEZ</t>
  </si>
  <si>
    <t>MARVIN ANTONIO ESPINOZA</t>
  </si>
  <si>
    <t>MULTI INVERSIONES LARA</t>
  </si>
  <si>
    <t>MELISSA PAZ LAINEZ</t>
  </si>
  <si>
    <t>CARLOS VASQUEZ RAMOS</t>
  </si>
  <si>
    <t>FERRETERIA EL BUEN AMIGO</t>
  </si>
  <si>
    <t>MATEIALES Y EQUIPO</t>
  </si>
  <si>
    <t>COMERCIAL KEVIN</t>
  </si>
  <si>
    <t>MARIO ROBERTO PEREZ</t>
  </si>
  <si>
    <t>ADOQUIN 20X20 ECONOMICO</t>
  </si>
  <si>
    <t>SANTOS ARGUETA</t>
  </si>
  <si>
    <t>CONSTRUBIENES GABRIEL</t>
  </si>
  <si>
    <t>JOSUE ADIEL GONZALEZ ULLOA</t>
  </si>
  <si>
    <t>LUIS CLEMENTE RODRIGUEZ</t>
  </si>
  <si>
    <t>COSTRUCTORA BOHORQUEZ</t>
  </si>
  <si>
    <t>EUGENIO FERDINAN RODRTIGUEZ</t>
  </si>
  <si>
    <t>ALVARO OBDULIO RAMOS MEJIA</t>
  </si>
  <si>
    <t>420-00005000000</t>
  </si>
  <si>
    <t>FACHALETA SPLIT FACE GRIS</t>
  </si>
  <si>
    <t>COMERCIAL FERRETERIA PEÑA BLANCA</t>
  </si>
  <si>
    <t>EDWIN RIVAS</t>
  </si>
  <si>
    <t xml:space="preserve">JAIME CARDOZA </t>
  </si>
  <si>
    <t>INVERSIONES ENAMORADO RODRIGUEZ</t>
  </si>
  <si>
    <t>LUIS FERNANDO CARDENAZ</t>
  </si>
  <si>
    <t xml:space="preserve">ALEX MADRID </t>
  </si>
  <si>
    <t>JOSE OBDULIO AGUILAR</t>
  </si>
  <si>
    <t>MARVIN ANTONIO ESPINOZA MURILLO</t>
  </si>
  <si>
    <t>HECTOR EDGARDO CABALLERO</t>
  </si>
  <si>
    <t>GERARDO MORAN</t>
  </si>
  <si>
    <t>MARIO ESTRADA</t>
  </si>
  <si>
    <t>412-00004003000</t>
  </si>
  <si>
    <t>ADOQUIN 10X10X8 CM ECONOMICO</t>
  </si>
  <si>
    <t>412-00004143000</t>
  </si>
  <si>
    <t>ADOQUIN 10X10X8 LIV ADOBE ECONOMICO</t>
  </si>
  <si>
    <t>CONSTRUCCIONES GABRIEL</t>
  </si>
  <si>
    <t>ORNAMENTOS COMERCIALES</t>
  </si>
  <si>
    <t>EDWIN RODRIGUEZ</t>
  </si>
  <si>
    <t>EDLL YANCARLOS RAMIREZ CANTAR</t>
  </si>
  <si>
    <t>FACHALETA GRIS</t>
  </si>
  <si>
    <t>ADOQUIN LADRILLO GRIS</t>
  </si>
  <si>
    <t>ADOQUIN LADRILLO ECONOMICO GRIS</t>
  </si>
  <si>
    <t>BLOQUE DE 4-1/2" ESTRELLA</t>
  </si>
  <si>
    <t>400-01060000800</t>
  </si>
  <si>
    <t>BLOQUE 6 ESTRELLA 800</t>
  </si>
  <si>
    <t>BLOQUE DE 6" ESTRELLA</t>
  </si>
  <si>
    <t>BLOQUE DE 4-1/2" TIPO U</t>
  </si>
  <si>
    <t>BLOQUE DE 6" TIPO U</t>
  </si>
  <si>
    <t>BLOQUE DE 8" TIPO U</t>
  </si>
  <si>
    <t>400-03045001000</t>
  </si>
  <si>
    <t>BLOQUE DE 4-1/2" MEDIO</t>
  </si>
  <si>
    <t>400-03060001000</t>
  </si>
  <si>
    <t>BLOQUE DE 6" MEDIO</t>
  </si>
  <si>
    <t>BLOQUE DE 8" MEDIO</t>
  </si>
  <si>
    <t>400-03080001900</t>
  </si>
  <si>
    <t>BLOQUE DE 8" MEDIO C90</t>
  </si>
  <si>
    <t>400-04045001000</t>
  </si>
  <si>
    <t>BLOQUE DE 4 1/2" ESQUINERO</t>
  </si>
  <si>
    <t>400-04060001000</t>
  </si>
  <si>
    <t>BLOQUE DE 6" ESQUINERO</t>
  </si>
  <si>
    <t>BLOQUE DE 8" ESQUINERO C90</t>
  </si>
  <si>
    <t>400-05060001000</t>
  </si>
  <si>
    <t>BLOQUE DE 6" SPLIT FACE</t>
  </si>
  <si>
    <t>400-05060101000</t>
  </si>
  <si>
    <t>BLOQUE DE 6" SPLIT FACE MARRON</t>
  </si>
  <si>
    <t>400-05060141000</t>
  </si>
  <si>
    <t>BLOQUE DE 6" SPLIT FACE ADOBE</t>
  </si>
  <si>
    <t>400-05060211900</t>
  </si>
  <si>
    <t>BLOQUE DE 6" SPLIT FACE LILA</t>
  </si>
  <si>
    <t>400-05080001000</t>
  </si>
  <si>
    <t>BLOQUE DE 8" SPLIT FACE</t>
  </si>
  <si>
    <t>400-06060001000</t>
  </si>
  <si>
    <t>BLOQUE DE 6" ESTRIADO</t>
  </si>
  <si>
    <t>BLOQUE DE 4-1/2" SUPER ECONOMICO</t>
  </si>
  <si>
    <t>402-00060001000</t>
  </si>
  <si>
    <t>BLOQUE DE 6" SUPER ECONOMICO</t>
  </si>
  <si>
    <t>402-00080001000</t>
  </si>
  <si>
    <t>BLOQUE DE 8" SUPER ECONOMICO</t>
  </si>
  <si>
    <t>BLOQUE DE 4" ECONOMICO</t>
  </si>
  <si>
    <t>402-01045001000</t>
  </si>
  <si>
    <t>BLOQUE DE 4-1/2" ECONOMICO</t>
  </si>
  <si>
    <t>BLOQUE DE 6"ECONOMICO</t>
  </si>
  <si>
    <t>410-00000163000</t>
  </si>
  <si>
    <t>ADOQUIN ESTANDAR ESTRELLA L AMARILLO</t>
  </si>
  <si>
    <t>410-00000093000</t>
  </si>
  <si>
    <t>ADOQUIN ESTANDAR ESTRELLA L ROJO TEJA</t>
  </si>
  <si>
    <t>410-00001213000</t>
  </si>
  <si>
    <t>ADOQUIN LADRILLO LIVIANO LILA</t>
  </si>
  <si>
    <t>410-00001073000</t>
  </si>
  <si>
    <t>ADOQUIN LADRILLO LIVIANO ONIX</t>
  </si>
  <si>
    <t>410-00003003000</t>
  </si>
  <si>
    <t>420-00005140000</t>
  </si>
  <si>
    <t>FACHALETA SPLIT FACE  5 CM ADOBE</t>
  </si>
  <si>
    <t>400-06050141000</t>
  </si>
  <si>
    <t>BLOQUE DE 6" SPLIT FACE AMARILLO</t>
  </si>
  <si>
    <t>420-00010000000</t>
  </si>
  <si>
    <t>PANEL CORTO</t>
  </si>
  <si>
    <t>420-00015000000</t>
  </si>
  <si>
    <t>PANEL LARGO</t>
  </si>
  <si>
    <t>420-00016000000</t>
  </si>
  <si>
    <t>BOVEDILLA DE 15"</t>
  </si>
  <si>
    <t>420-00020000000</t>
  </si>
  <si>
    <t>BOVEDILLA DE 20"</t>
  </si>
  <si>
    <t>420-00025000000</t>
  </si>
  <si>
    <t>BOVEDILLA DE 25"</t>
  </si>
  <si>
    <t>440-00080001900</t>
  </si>
  <si>
    <t>BLOQUE DE 8" SUPER ESTR C90 C/REPEL</t>
  </si>
  <si>
    <t>440-02080001000</t>
  </si>
  <si>
    <t>BLOQUE DE 8" TIPO U C/REPELENTE</t>
  </si>
  <si>
    <t>440-03080001900</t>
  </si>
  <si>
    <t>BLOQUE DE 8" MEDIO C90 C/REPELENTE</t>
  </si>
  <si>
    <t>440-04080001900</t>
  </si>
  <si>
    <t>BLOQUE DE 8" ESQUINERO C90 C/REPELE</t>
  </si>
  <si>
    <t>BLOQUE DE 4-1/2" SUPER ESTRELLA</t>
  </si>
  <si>
    <t>BLOQUE DE 6" SUPER ESTRELLA</t>
  </si>
  <si>
    <t>BLOQUE DE 6" SUPER ESTRELLA C90</t>
  </si>
  <si>
    <t>BLOQUE DE 8" SUPER ESTRELLA</t>
  </si>
  <si>
    <t>BLOQUE DE 8" SUPER ESTRELLA C90</t>
  </si>
  <si>
    <t>400-00120001000</t>
  </si>
  <si>
    <t>BLOQUE DE 12" SUPER ESTRELLA</t>
  </si>
  <si>
    <t>BLOQUE DE 4" ESTRELLA</t>
  </si>
  <si>
    <t>400-05060071000</t>
  </si>
  <si>
    <t>BLOQUE DE 6" SPLIT FACE ONIX</t>
  </si>
  <si>
    <t>401-00080001900</t>
  </si>
  <si>
    <t>BLOQUE DE 8" SUPER ESTRELLA C90M</t>
  </si>
  <si>
    <t>FLETE DE BLOQUE</t>
  </si>
  <si>
    <t>CONCOR</t>
  </si>
  <si>
    <t>530-000300-1350</t>
  </si>
  <si>
    <t>TUBO DE CONCRETO 30 TIPO 3</t>
  </si>
  <si>
    <t>MALAQUIAS GAMEZ</t>
  </si>
  <si>
    <t>INVERSIONES COSTEÑA</t>
  </si>
  <si>
    <t>LUIS FERNANDO HERNANDEZ</t>
  </si>
  <si>
    <t>MULTIFASTER</t>
  </si>
  <si>
    <t>FERRETERIA MILENIUM</t>
  </si>
  <si>
    <t xml:space="preserve">UNITED TEXTILE OF AMERICA </t>
  </si>
  <si>
    <t>MANUEL GUITIERREZ</t>
  </si>
  <si>
    <t>DOMINGO BANEGAS</t>
  </si>
  <si>
    <t>GERARDO MORRAN</t>
  </si>
  <si>
    <t>EDWIN MARTINEZ</t>
  </si>
  <si>
    <t>BLOQUE Y FERRETERIA MARLE</t>
  </si>
  <si>
    <t>MANUEL VILLANUEVA RAMOS</t>
  </si>
  <si>
    <t>INDELVA</t>
  </si>
  <si>
    <t>ANGELICA CASTELLON</t>
  </si>
  <si>
    <t>ADJ 773428</t>
  </si>
  <si>
    <t>00043820</t>
  </si>
  <si>
    <t>ETERNA BUENA VISTA 151</t>
  </si>
  <si>
    <t>BLOQUE DE 4 ½ SUPER ESTRELLA</t>
  </si>
  <si>
    <t>BLOQUE DE 4 ½ TIPO U</t>
  </si>
  <si>
    <t>BONIZA</t>
  </si>
  <si>
    <t>662-010-2000000</t>
  </si>
  <si>
    <t>BALDOSA 2X0.50 T BLOQUE ECONOMICO</t>
  </si>
  <si>
    <t>662-100-3000000</t>
  </si>
  <si>
    <t>CONMNA H 3.00MTS ECONOMICO</t>
  </si>
  <si>
    <t>LUIS FERNANDO HERNANDEZ PORTIL</t>
  </si>
  <si>
    <t>LOGISTICA Y PROYECTOS EN DESAR</t>
  </si>
  <si>
    <t>530-000480-1350</t>
  </si>
  <si>
    <t>JORGE ENRIQUE RAMIREZ GARCIA</t>
  </si>
  <si>
    <t>JOSE DAVID PINEDA</t>
  </si>
  <si>
    <t>KARLA PATRICIA FUNEZ</t>
  </si>
  <si>
    <t>ANGEL GABRIEL MOLINA</t>
  </si>
  <si>
    <t>00043832</t>
  </si>
  <si>
    <t>00043830</t>
  </si>
  <si>
    <t>BLOQUE DE 6 MEDIO</t>
  </si>
  <si>
    <t>BLOQUE DE 8 MEDIO C90</t>
  </si>
  <si>
    <t>6'' MEDIO</t>
  </si>
  <si>
    <t>BALDOSA T BLOQUE ECONOMICO</t>
  </si>
  <si>
    <t>COLUMNA TIPO H</t>
  </si>
  <si>
    <t>TUBO DE CONCRETO 48 TIPO 3</t>
  </si>
  <si>
    <t>EDECOMS</t>
  </si>
  <si>
    <t>TITO GIMENEZ</t>
  </si>
  <si>
    <t>BLOQUE DE 6 SPLIT FACE ROJO TEJA</t>
  </si>
  <si>
    <t>BLOQUE DE 8 TIPO U</t>
  </si>
  <si>
    <t>400-04060001900</t>
  </si>
  <si>
    <t>BLOQUE DE 6 ESQUINERO C90</t>
  </si>
  <si>
    <t>UNITED TEXTILE OF AMERICA S DE</t>
  </si>
  <si>
    <t>GERSON REYES SALGADO</t>
  </si>
  <si>
    <t>400-0506010100</t>
  </si>
  <si>
    <t>BLOQUE DE 6 SPLIT FACE MARRON</t>
  </si>
  <si>
    <t>BERNARDO PAREDES</t>
  </si>
  <si>
    <t>MEGA BLOCKS</t>
  </si>
  <si>
    <t>MANUEL PERDOMO</t>
  </si>
  <si>
    <t>SETYR</t>
  </si>
  <si>
    <t>MARCIO DANILO SARMIENTO</t>
  </si>
  <si>
    <t>INVERSIONES FOLIA</t>
  </si>
  <si>
    <t>RONY ROMERO</t>
  </si>
  <si>
    <t>00001503</t>
  </si>
  <si>
    <t>00001504</t>
  </si>
  <si>
    <t>MUESTRA</t>
  </si>
  <si>
    <t>FERRETERIA RAMOS</t>
  </si>
  <si>
    <t>00001505</t>
  </si>
  <si>
    <t>REPOSICION</t>
  </si>
  <si>
    <t>AMILCAR RECARTE</t>
  </si>
  <si>
    <t>6'' ESQUINERO</t>
  </si>
  <si>
    <t>6'' SPLIT FACE MARRON</t>
  </si>
  <si>
    <t>6'' SPLIT FACE ROJO TEJA</t>
  </si>
  <si>
    <t xml:space="preserve">8'' SUPER ESTRELLA </t>
  </si>
  <si>
    <t>URBANIZADORA MONTERREY</t>
  </si>
  <si>
    <t>LUIS FERNANDO CARDENAS OYUELA</t>
  </si>
  <si>
    <t>DARWIN ANTONIO MADRID</t>
  </si>
  <si>
    <t>JOSE LUIS PORTILLO</t>
  </si>
  <si>
    <t>MODULO 4</t>
  </si>
  <si>
    <t>JIMMY MISAEL PINEL GARCIA</t>
  </si>
  <si>
    <t>RICARDO RODRIGUEZ</t>
  </si>
  <si>
    <t>DANIEL SANTOS ENAMORADO</t>
  </si>
  <si>
    <t>WILLIAM GERARDO PINEDA</t>
  </si>
  <si>
    <t>BLOQUE DE 4½ ESQUINERO</t>
  </si>
  <si>
    <t>RAFAEL ANTONIO BREVE</t>
  </si>
  <si>
    <t>NERLIN RIVAS</t>
  </si>
  <si>
    <t>JOSUE RIVERA</t>
  </si>
  <si>
    <t>CONSTRUCTORA LA FE</t>
  </si>
  <si>
    <t>MATERIALES Y EQUIPO</t>
  </si>
  <si>
    <t>530-000660-1350</t>
  </si>
  <si>
    <t>WILMER GEOVANNY GARCIA</t>
  </si>
  <si>
    <t>MANUEL CASTRO</t>
  </si>
  <si>
    <t>TALLER TODO TRANSMICION</t>
  </si>
  <si>
    <t>00001508</t>
  </si>
  <si>
    <t>00001509</t>
  </si>
  <si>
    <t>00001510</t>
  </si>
  <si>
    <t>00043880</t>
  </si>
  <si>
    <t>ADJ 774227</t>
  </si>
  <si>
    <t>ETERNA CONSERVACION DE CARRETERAS</t>
  </si>
  <si>
    <t>4½'' ESQUINERO</t>
  </si>
  <si>
    <t>4½'' TIPO U</t>
  </si>
  <si>
    <t xml:space="preserve">6'' SUPER ESTRELLA </t>
  </si>
  <si>
    <t>8'' MEDIO C90</t>
  </si>
  <si>
    <t>SANTOS IVAN RODRIGUEZ</t>
  </si>
  <si>
    <t>ORFILIO CARDONA</t>
  </si>
  <si>
    <t>KELVIN ALCIDES HERNANDEZ</t>
  </si>
  <si>
    <t>MIGUEL ANGEL GUSMAN</t>
  </si>
  <si>
    <t>MARCIAL POSAS</t>
  </si>
  <si>
    <t>RAMON AUGUSTO JUAREZ MURILLO</t>
  </si>
  <si>
    <t>NELSON JOSE  COELLO RAMIREZ</t>
  </si>
  <si>
    <t>FRANCISCO HERRERA VALLECI</t>
  </si>
  <si>
    <t>N &amp; M CONSTRUCCIONES</t>
  </si>
  <si>
    <t>KEVIN ALCIDES CRUZ HERNANDEZ</t>
  </si>
  <si>
    <t>NOEL RAMOS</t>
  </si>
  <si>
    <t>RUBIN MEDINA</t>
  </si>
  <si>
    <t xml:space="preserve">NULA </t>
  </si>
  <si>
    <t>ENERGIA CONSTRUCCION Y DESEÑO</t>
  </si>
  <si>
    <t>00001506</t>
  </si>
  <si>
    <t>00001507</t>
  </si>
  <si>
    <t>00001511</t>
  </si>
  <si>
    <t>00001512</t>
  </si>
  <si>
    <t>00001513</t>
  </si>
  <si>
    <t>00001514</t>
  </si>
  <si>
    <t>BALDOSA 2X0.05 TIPO BLOQUE</t>
  </si>
  <si>
    <t>BLOQUE 4'' ESTRELLA</t>
  </si>
  <si>
    <t xml:space="preserve">BLOQUE 6'' ESTRELLA  </t>
  </si>
  <si>
    <t xml:space="preserve">BLOQUE 6'' SUPER ESTRELLA </t>
  </si>
  <si>
    <t xml:space="preserve">BLOQUE 8'' SUPER ESTRELLA </t>
  </si>
  <si>
    <t>ETERNA NETIAPA DANLI LOTE A</t>
  </si>
  <si>
    <t>00043909</t>
  </si>
  <si>
    <t>ELECTROMETALES</t>
  </si>
  <si>
    <t>MARIO REINALDO PERDOMO</t>
  </si>
  <si>
    <t>INMSA ARGO INTERNATIONAL</t>
  </si>
  <si>
    <t>JOSUE JHONATAN AVILA</t>
  </si>
  <si>
    <t>00001516</t>
  </si>
  <si>
    <t>FERRETERIA j &amp; J</t>
  </si>
  <si>
    <t>ERICK VELASQUEZ</t>
  </si>
  <si>
    <t>MARCIA VALLE</t>
  </si>
  <si>
    <t>FREDY ANIBAL SORTO</t>
  </si>
  <si>
    <t>CESAR EFRAIN SANCHEZ LEIVA</t>
  </si>
  <si>
    <t>BLOQUE DE 8 SPLIT FACE</t>
  </si>
  <si>
    <t>BLOQUE DE 6 SPLIT FACE</t>
  </si>
  <si>
    <t>NEY JAVIER FERRERA</t>
  </si>
  <si>
    <t>FERRE LA ROCA DE HOREB</t>
  </si>
  <si>
    <t>RAUL SANDOVAL</t>
  </si>
  <si>
    <t>JUAN ESTEBAN FERNANDEZ</t>
  </si>
  <si>
    <t>00001517</t>
  </si>
  <si>
    <t>00001518</t>
  </si>
  <si>
    <t>00001519</t>
  </si>
  <si>
    <t>00001520</t>
  </si>
  <si>
    <t>00001521</t>
  </si>
  <si>
    <t>ROBIN MEDINA</t>
  </si>
  <si>
    <t>ADJ 775185</t>
  </si>
  <si>
    <t>00043964</t>
  </si>
  <si>
    <t>BLOQUE 6'' SPLIT FACE</t>
  </si>
  <si>
    <t>BLOQUE 8'' SPLIT FACE</t>
  </si>
  <si>
    <t>CARLOS FELIPE MURILLO LAMBURK</t>
  </si>
  <si>
    <t>SANTOS IVAN RODRIGUEZ FUENTES</t>
  </si>
  <si>
    <t>COFER EVANGE ASAMBLEA DE DIOS</t>
  </si>
  <si>
    <t>JOSE ISAIAS MARTINEZ VASQUEZ</t>
  </si>
  <si>
    <t>FERRE LA ROCAR DE HOREB</t>
  </si>
  <si>
    <t>MAURICIO ROLANDO GUZMAN AMAYA</t>
  </si>
  <si>
    <t>BLOQUE 6'' TIPO U</t>
  </si>
  <si>
    <t>INVERSIONES HESA</t>
  </si>
  <si>
    <t>INVERSIONES DOBLE R</t>
  </si>
  <si>
    <t>JUAN RAMON MEJIA</t>
  </si>
  <si>
    <t xml:space="preserve">LUJAN </t>
  </si>
  <si>
    <t>FERRETERIA SAN PEDRO</t>
  </si>
  <si>
    <t>JOSE LUIS ALBERTO RODRIGUEZ</t>
  </si>
  <si>
    <t>ANA MARIA CARDONA</t>
  </si>
  <si>
    <t>MARIA REYES ARRIAGA</t>
  </si>
  <si>
    <t>INDUMECO S.A</t>
  </si>
  <si>
    <t>RONEY VILLATORO</t>
  </si>
  <si>
    <t>EDIL IVAN EUCEDA OCAMPO</t>
  </si>
  <si>
    <t>DONAL JOSUE OCHOA</t>
  </si>
  <si>
    <t>TRANSPORTE Y FERRETERIA RAMOS</t>
  </si>
  <si>
    <t>MARVIN OMAR MADRID MARQUEZ</t>
  </si>
  <si>
    <t>BLOQUERA Y FERRETERIA MARLE</t>
  </si>
  <si>
    <t>FRIMAN ALEXANDER MADRID RIVARA</t>
  </si>
  <si>
    <t>ANGEL GABRIEL MOLINA RIVERA</t>
  </si>
  <si>
    <t>FERRETERIA LEON</t>
  </si>
  <si>
    <t>TEOFILO TERUEL ORELLANA</t>
  </si>
  <si>
    <t>INMOBILIARIA JUCASA</t>
  </si>
  <si>
    <t>ALFREDO ROMAÑA</t>
  </si>
  <si>
    <t>WALTER JOSSUE ZELAYA QUINTERO</t>
  </si>
  <si>
    <t>BLOQUE 6 MEDIO</t>
  </si>
  <si>
    <t>BLOQUE 6 ESQUINERO C90</t>
  </si>
  <si>
    <t>JOSUE ADIEL ULLOA</t>
  </si>
  <si>
    <t>JOSE AMILCAR RODRIGUEZ</t>
  </si>
  <si>
    <t>JOSE RICARDO RODRIGUEZ</t>
  </si>
  <si>
    <t>CONSTRUCTORA HISPANA</t>
  </si>
  <si>
    <t>MEGABLOCK</t>
  </si>
  <si>
    <t>BETTY MEJIA</t>
  </si>
  <si>
    <t>00001522</t>
  </si>
  <si>
    <t>00001523</t>
  </si>
  <si>
    <t>00001524</t>
  </si>
  <si>
    <t>00001525</t>
  </si>
  <si>
    <t>CONSTRU ESTRUCTURAS</t>
  </si>
  <si>
    <t>00001526</t>
  </si>
  <si>
    <t>00001527</t>
  </si>
  <si>
    <t>00001528</t>
  </si>
  <si>
    <t>00001529</t>
  </si>
  <si>
    <t xml:space="preserve">LUIS ANTONIO FLORES </t>
  </si>
  <si>
    <t>00044032</t>
  </si>
  <si>
    <t>ADJ 775930</t>
  </si>
  <si>
    <t>SINHCO</t>
  </si>
  <si>
    <t>JUAN RAMON ARDON</t>
  </si>
  <si>
    <t>JUAN CARLOS SARMIENTO</t>
  </si>
  <si>
    <t>JOSE FRANCISCO MUÑOZ</t>
  </si>
  <si>
    <t>TRANSPORTES Y SERV MUÑOZ</t>
  </si>
  <si>
    <t>DAYSI MARYSABEL DIAZ</t>
  </si>
  <si>
    <t>ALEX JEOVANY RAMIREZ RAMIREZ</t>
  </si>
  <si>
    <t>LAPCO HONDURAS</t>
  </si>
  <si>
    <t>ANLLY CAROLINA GUZMAN</t>
  </si>
  <si>
    <t>JORGE MANUEL AGUILERA SOLIS</t>
  </si>
  <si>
    <t>SANTOS ENRIQUE ARGUETA</t>
  </si>
  <si>
    <t xml:space="preserve">GERARDO MORAN </t>
  </si>
  <si>
    <t>OSCAR DAVID RODRIGUEZ HERRERA</t>
  </si>
  <si>
    <t>00001530</t>
  </si>
  <si>
    <t>00044046</t>
  </si>
  <si>
    <t>00044047</t>
  </si>
  <si>
    <t>00044048</t>
  </si>
  <si>
    <t>BLOQUE DE 8 MEDIO C90M</t>
  </si>
  <si>
    <t>ADJ 776156</t>
  </si>
  <si>
    <t xml:space="preserve">BLOQUE 6 ESQUINERO  </t>
  </si>
  <si>
    <t>BLOQUE 8 MEDIO C90</t>
  </si>
  <si>
    <t>ELDER GEOVANY DUARTE</t>
  </si>
  <si>
    <t>PAOLA GISEL PERDOMO</t>
  </si>
  <si>
    <t>FABRICA ESPECIAS DON JULIO</t>
  </si>
  <si>
    <t>HEYDY CAROLINA YANES SARMIENTO</t>
  </si>
  <si>
    <t>HECTOR ENRIQUE AVELAR SOLANO</t>
  </si>
  <si>
    <t>INVERSIONES FLOLIA</t>
  </si>
  <si>
    <t>COMPASA</t>
  </si>
  <si>
    <t>FIL HONDURAS</t>
  </si>
  <si>
    <t xml:space="preserve">TRANSPORTES L &amp; J </t>
  </si>
  <si>
    <t>JOSE LUIS MIRALDA REYES</t>
  </si>
  <si>
    <t>BLOQUE 8'' SUPER ESTRELLA  C90</t>
  </si>
  <si>
    <t>BLOQUE 8'' TIPO U</t>
  </si>
  <si>
    <t>00001515</t>
  </si>
  <si>
    <t>CIMSA</t>
  </si>
  <si>
    <t>ALEX POSAS LOPEZ</t>
  </si>
  <si>
    <t>CANDIDO ALAS</t>
  </si>
  <si>
    <t>SALOMON RODRIGUEZ</t>
  </si>
  <si>
    <t>HEIDY CAROLINA YANES SARMIENTO</t>
  </si>
  <si>
    <t>FERNANDO CASIMIRO MADRID MADRID</t>
  </si>
  <si>
    <t>DARWIN ALBERTO FLORES</t>
  </si>
  <si>
    <t>BLOQUE DE 4½ ECONOMICO</t>
  </si>
  <si>
    <t>ANA CAROLINA DIAZ</t>
  </si>
  <si>
    <t>AUDATO JAVIER BUESO RUBIO</t>
  </si>
  <si>
    <t>ALEXANDER GARCIA GUEVARA</t>
  </si>
  <si>
    <t>INVERSIONES RAPALO</t>
  </si>
  <si>
    <t>FAUSTIN BENITES LOPEZ</t>
  </si>
  <si>
    <t>BLOQUE DE 6 SUPER ECONOMICO</t>
  </si>
  <si>
    <t>ADJ</t>
  </si>
  <si>
    <t>00044116</t>
  </si>
  <si>
    <t>ALLAN DARIO RUBIO</t>
  </si>
  <si>
    <t>MADECSA</t>
  </si>
  <si>
    <t>JOSE EVER VALLE NUÑEZ</t>
  </si>
  <si>
    <t>530-000330-1350</t>
  </si>
  <si>
    <t>MARLON ZELAYA</t>
  </si>
  <si>
    <t>SOLUCIONES INMOBILIARIAS</t>
  </si>
  <si>
    <t>JOSE VIDAL PACHECO</t>
  </si>
  <si>
    <t>CARLOS ADONAY CARDONA</t>
  </si>
  <si>
    <t>BLOQUE DE 8 ESQUINERO C90</t>
  </si>
  <si>
    <t>V Y M DE HONDURAS</t>
  </si>
  <si>
    <t>MULTIFASTER S DE RL</t>
  </si>
  <si>
    <t>ALVARO RAMOS</t>
  </si>
  <si>
    <t>ALEXI MENDEZ MEJIA</t>
  </si>
  <si>
    <t>LEVY NOEL GARCIA</t>
  </si>
  <si>
    <t>SILVIA DE SANTOS</t>
  </si>
  <si>
    <t>LEVY NOEL LAGO GARCIA</t>
  </si>
  <si>
    <t>MULTI CONSTRUCCIONES</t>
  </si>
  <si>
    <t>FAUSTIN BENITES LOPES</t>
  </si>
  <si>
    <t>BLOQUE 8'' ESQUINERO C90</t>
  </si>
  <si>
    <t>BLOQUE 8'' MEDIO C90</t>
  </si>
  <si>
    <t>CONSTRU-BIENES S DE RL</t>
  </si>
  <si>
    <t>DICONSET</t>
  </si>
  <si>
    <t>JAIRO EDUARDO PINEDA</t>
  </si>
  <si>
    <t>JOSE GUILLERMO HERNANDEZ</t>
  </si>
  <si>
    <t>JOSE DANILO PINEDA GUZMAN</t>
  </si>
  <si>
    <t>ALVARO VEGA RAMOS</t>
  </si>
  <si>
    <t>ALFREDO POSADAS</t>
  </si>
  <si>
    <t>MICHAEL CONTRERAS</t>
  </si>
  <si>
    <t>SERIPRINT</t>
  </si>
  <si>
    <t>FERRYLCO</t>
  </si>
  <si>
    <t>JOSUE FUNEZ</t>
  </si>
  <si>
    <t>TRANSPORTES MOLINA</t>
  </si>
  <si>
    <t>SAUL MOISE DUBON</t>
  </si>
  <si>
    <t>LA ESPAÑOLA INDUSTRIAL</t>
  </si>
  <si>
    <t>LUIS MEJIA</t>
  </si>
  <si>
    <t>JOSE MEJIA</t>
  </si>
  <si>
    <t>GUILLERMO ANTONIO HEPBURN BOU</t>
  </si>
  <si>
    <t>JOSUE IRAETA CANTARERO</t>
  </si>
  <si>
    <t>BLOQUE DE 6 SPLIT MARRON</t>
  </si>
  <si>
    <t>DAVID RIVERA</t>
  </si>
  <si>
    <t xml:space="preserve">AGENCIA LA MUNDIAL </t>
  </si>
  <si>
    <t xml:space="preserve">UNITED TEXTILES OF AMERICA </t>
  </si>
  <si>
    <t>MERLI RIVAS RIOS</t>
  </si>
  <si>
    <t>EXAU MELENDEZ RODRIGUEZ</t>
  </si>
  <si>
    <t>00006851</t>
  </si>
  <si>
    <t>00006852</t>
  </si>
  <si>
    <t>00006853</t>
  </si>
  <si>
    <t>00006854</t>
  </si>
  <si>
    <t>00006855</t>
  </si>
  <si>
    <t>00006856</t>
  </si>
  <si>
    <t>CONSTR ESTRUCTURAS COFR</t>
  </si>
  <si>
    <t>MARCO TULIO FLORES</t>
  </si>
  <si>
    <t>ANGEL MEMBRE</t>
  </si>
  <si>
    <t>BLOQUE 8'' SUPER ESTRELLA C90</t>
  </si>
  <si>
    <t xml:space="preserve">ADOQUIN LADRILLO LIVIANO </t>
  </si>
  <si>
    <t>EUGENIO FERDINAN</t>
  </si>
  <si>
    <t>CRUZ ROJA HONDUREÑA</t>
  </si>
  <si>
    <t>JOSE MANUEL TEJADA</t>
  </si>
  <si>
    <t>FERRETERIA QUIMISTAN</t>
  </si>
  <si>
    <t>JOSE LUIS REYES PORTILLO</t>
  </si>
  <si>
    <t>UNITED TEXTILE OF AMERICA</t>
  </si>
  <si>
    <t>GILL PUERTO</t>
  </si>
  <si>
    <t>GUSTAVO VIEDO</t>
  </si>
  <si>
    <t>GUILLERMO ANTONIO HERBURN BOU</t>
  </si>
  <si>
    <t xml:space="preserve">ELDER YOVANY CONTRERAS </t>
  </si>
  <si>
    <t>00006857</t>
  </si>
  <si>
    <t>***</t>
  </si>
  <si>
    <t>ESTÁNDAR FRUIT</t>
  </si>
  <si>
    <t>POSTE DE CONCRETO PARA MUESTRA</t>
  </si>
  <si>
    <t>BLOQUE 6'' SPLIT FACE MARRON</t>
  </si>
  <si>
    <t>HECTOR ARRIAGA</t>
  </si>
  <si>
    <t>INVERSIONES PAYWAS</t>
  </si>
  <si>
    <t>530-000720-1350</t>
  </si>
  <si>
    <t>TUBO DE CONCRETO 72 TIPO 3</t>
  </si>
  <si>
    <t>JOSE MATEO</t>
  </si>
  <si>
    <t>BERENICE PERDOMO</t>
  </si>
  <si>
    <t>ELSA MARINA BUESO</t>
  </si>
  <si>
    <t>MARIO NASSAR</t>
  </si>
  <si>
    <t>INVERSIONES CASTILLO</t>
  </si>
  <si>
    <t>DISTRIBUCIONES EMEC</t>
  </si>
  <si>
    <t>BLOQUE DE 4½SUPER ECONOMICO</t>
  </si>
  <si>
    <t>AUTOSERVICIOS TILO</t>
  </si>
  <si>
    <t>INMOBILIARIA DE CORTES S A</t>
  </si>
  <si>
    <t>CONSTRUCTORA BOHORQUEZ</t>
  </si>
  <si>
    <t>TEOFILO TERUEL</t>
  </si>
  <si>
    <t>CLINICA MEDICA UMAÑA</t>
  </si>
  <si>
    <t>SERDICON</t>
  </si>
  <si>
    <t>ALEXIS MENDEZ MEJIA</t>
  </si>
  <si>
    <t>PAULA RODAS BUSTILLO</t>
  </si>
  <si>
    <t>NOE ORELLANA CHAVARRIA</t>
  </si>
  <si>
    <t>MIGUEL ANGEL SERRANO</t>
  </si>
  <si>
    <t>JOSE ANGEL MEMBREÑO</t>
  </si>
  <si>
    <t>SANTOS FABRICIO LOPEZ</t>
  </si>
  <si>
    <t>ISMELDA MARINA REYES RAMIREZ</t>
  </si>
  <si>
    <t>OSMAN RIVERA GARCIA</t>
  </si>
  <si>
    <t xml:space="preserve">RENALDI ORTEGA </t>
  </si>
  <si>
    <t>00006858</t>
  </si>
  <si>
    <t>00006859</t>
  </si>
  <si>
    <t>00006860</t>
  </si>
  <si>
    <t>00006861</t>
  </si>
  <si>
    <t>00006862</t>
  </si>
  <si>
    <t>00006863</t>
  </si>
  <si>
    <t>CONSTRU BIENES</t>
  </si>
  <si>
    <t>ANGEL MEMBREÑO</t>
  </si>
  <si>
    <t xml:space="preserve">ADOQUIN ESTANDAR ESTRELLA LIVIANO </t>
  </si>
  <si>
    <t xml:space="preserve"> </t>
  </si>
  <si>
    <t>JUVANAL RIOS GARCIA</t>
  </si>
  <si>
    <t>ROBERTO AGUSTIN ENAMORADO</t>
  </si>
  <si>
    <t>MIGUEL ANGEL SERRANO ACOSTA</t>
  </si>
  <si>
    <t>MIGUEL ARCANGEL SABILLON</t>
  </si>
  <si>
    <t>JOSE DANILO AVILA</t>
  </si>
  <si>
    <t>DISEÑOS Y SOLUCIONES</t>
  </si>
  <si>
    <t>CONSTRU-BIENES</t>
  </si>
  <si>
    <t>HAROLD ARIEL NUÑEZ</t>
  </si>
  <si>
    <t>IDANIA MALDONADO</t>
  </si>
  <si>
    <t>WAHIB N W ABUQUBEI</t>
  </si>
  <si>
    <t>ADOQUIN LADRILLO ADOBE ECONOMICO</t>
  </si>
  <si>
    <t>412-00004073000</t>
  </si>
  <si>
    <t>ADOQUIN 10X10X8 LIV ECONOMICO ONIX</t>
  </si>
  <si>
    <t>ADOQUIN LADRILLO ECONOMICO  ONIX</t>
  </si>
  <si>
    <t>412-00004093000</t>
  </si>
  <si>
    <t>ADOQUIN 10X10X8 ROJO TEJA ECONOMICO</t>
  </si>
  <si>
    <t>HUGO RIVERA CASTRO</t>
  </si>
  <si>
    <t>IDIANIA MALDONADO</t>
  </si>
  <si>
    <t xml:space="preserve">MODULO 4 </t>
  </si>
  <si>
    <t>CLAUDIA ROJAS BORJAS</t>
  </si>
  <si>
    <t>KEVIN AGUSRIN RODRIGUEZ</t>
  </si>
  <si>
    <t>WENDY ARGUETA</t>
  </si>
  <si>
    <t>HENRY JAVIER VASQUEZ</t>
  </si>
  <si>
    <t>KABOD INVERSIONES</t>
  </si>
  <si>
    <t>KELVIN ALCIDES CRUZ</t>
  </si>
  <si>
    <t>FERRETERIA TECMACO</t>
  </si>
  <si>
    <t>RONY FERNANDEO RIVERA MELGAR</t>
  </si>
  <si>
    <t>JUAN ANGEL MOLINA</t>
  </si>
  <si>
    <t>LOL ARACELY AMAYA REYES</t>
  </si>
  <si>
    <t>FLORIDALMA ARGENTINA PAREDES</t>
  </si>
  <si>
    <t>M&amp;G CONSTRUCCIONES</t>
  </si>
  <si>
    <t>HECTOR EDAGARDO CABALLERO</t>
  </si>
  <si>
    <t>INGENIERIA PETRA</t>
  </si>
  <si>
    <t>HARLON GARCIA</t>
  </si>
  <si>
    <t>MELVIN MEJIA</t>
  </si>
  <si>
    <t>00006864</t>
  </si>
  <si>
    <t>GRANITO HONDURAS</t>
  </si>
  <si>
    <t xml:space="preserve">ADOQUIN LADRILLO AMARILLO </t>
  </si>
  <si>
    <t>400-00040001000</t>
  </si>
  <si>
    <t>BLOQUE DE 6 TIPOU</t>
  </si>
  <si>
    <t>ESTRUCTURAS METALICAS OLIVER</t>
  </si>
  <si>
    <t>ERACLITO JUAREZ ZERON</t>
  </si>
  <si>
    <t>TECPRO</t>
  </si>
  <si>
    <t>NELSON DUARTE</t>
  </si>
  <si>
    <t>LUIS FERNANDO CARDENAS</t>
  </si>
  <si>
    <t>LITTLE FEET</t>
  </si>
  <si>
    <t>INVEMA</t>
  </si>
  <si>
    <t>EDIL YANCARLOS RAMIREZ CANTAR</t>
  </si>
  <si>
    <t>GUSTAVO ADOLFO REYES INESTROSA</t>
  </si>
  <si>
    <t>OSCAR ALEXANDER NUÑEZ</t>
  </si>
  <si>
    <t>SANTOS LOPEZ</t>
  </si>
  <si>
    <t>00006865</t>
  </si>
  <si>
    <t>00006866</t>
  </si>
  <si>
    <t>00006867</t>
  </si>
  <si>
    <t>ADJ 779664</t>
  </si>
  <si>
    <t>RES BUENA VISTA 151 FASE 1000-450</t>
  </si>
  <si>
    <t>400-03060000100</t>
  </si>
  <si>
    <t>FERRETERIA Y COMERCIAL MIRI</t>
  </si>
  <si>
    <t>IGENEIRIA PETRA</t>
  </si>
  <si>
    <t>MARIO MONCADA</t>
  </si>
  <si>
    <t>400-04080001000</t>
  </si>
  <si>
    <t>BLOQUE DE 8 ESQUINERO</t>
  </si>
  <si>
    <t>PROINCA</t>
  </si>
  <si>
    <t>MIGUEL ROBERTO ZAVALA</t>
  </si>
  <si>
    <t>JOSE RAMON ZUNIGA FAJARDO</t>
  </si>
  <si>
    <t>MERLIN RIVAS RIOS</t>
  </si>
  <si>
    <t>INMOBILIARIA VISION</t>
  </si>
  <si>
    <t>INMOBILIARIA SHEKINAH</t>
  </si>
  <si>
    <t>HECTOR ENRIQUE AVELAR</t>
  </si>
  <si>
    <t>LA ROCA AGROS S DE RL</t>
  </si>
  <si>
    <t>MELCY NOEL ARIAS</t>
  </si>
  <si>
    <t>FERRETERIA NAVARRO</t>
  </si>
  <si>
    <t>00006868</t>
  </si>
  <si>
    <t>ADOQUIN ESTÁNDAR ESTRELLA</t>
  </si>
  <si>
    <t>BLOQUE 8'' ESQUINERO</t>
  </si>
  <si>
    <t>EDWIN SHAUNFUENTES MURILLO</t>
  </si>
  <si>
    <t>CGLORIA DEL CARMEN MARTINEZ</t>
  </si>
  <si>
    <t>GAME WORLD</t>
  </si>
  <si>
    <t>SERVANDO TROCHEZ CASTELLANOS</t>
  </si>
  <si>
    <t xml:space="preserve">DESEÑOS Y SOLUCIONES </t>
  </si>
  <si>
    <t>JOSE MARIA SOSA MARQUEZ</t>
  </si>
  <si>
    <t>CONEXIÓN IMBOB LOS ANGELES</t>
  </si>
  <si>
    <t>ZONA LIBRE HONDURAS</t>
  </si>
  <si>
    <t>DARLIN MARICELA ORTIZ</t>
  </si>
  <si>
    <t>A &amp; V INGENIEROS</t>
  </si>
  <si>
    <t>400-00003003000</t>
  </si>
  <si>
    <t>EDWING SHAUNFUENTES MURILLO</t>
  </si>
  <si>
    <t>RENALDI ORTEGA ARITA</t>
  </si>
  <si>
    <t>JOSE DAMI TABORA BAUTISTA</t>
  </si>
  <si>
    <t>CRISTIAN DAVID MARTINEZ</t>
  </si>
  <si>
    <t>DAVID ANTONIO GARCIA TABORA</t>
  </si>
  <si>
    <t>00006869</t>
  </si>
  <si>
    <t>00006870</t>
  </si>
  <si>
    <t>00006871</t>
  </si>
  <si>
    <t>00006872</t>
  </si>
  <si>
    <t>00006873</t>
  </si>
  <si>
    <t>00006874</t>
  </si>
  <si>
    <t>00006875</t>
  </si>
  <si>
    <t>00006876</t>
  </si>
  <si>
    <t>ALBERTO CHAVEZ</t>
  </si>
  <si>
    <t>NEISI CARINA</t>
  </si>
  <si>
    <t xml:space="preserve">BLOQUE PARA MURO </t>
  </si>
  <si>
    <t>SAYRA LIZETH MADRID CASTRO</t>
  </si>
  <si>
    <t>JOSUE ADIEL GONZALES ULLOA</t>
  </si>
  <si>
    <t>JUAN JOSE VASQUEZ</t>
  </si>
  <si>
    <t>HUMBERTO ENAMORADO</t>
  </si>
  <si>
    <t>INVERSIONES ENAMORADO RODRIGU</t>
  </si>
  <si>
    <t xml:space="preserve">FERRETERIA J &amp; J </t>
  </si>
  <si>
    <t>NORLIN TERUEL</t>
  </si>
  <si>
    <t>LEONIDAS PADILLA</t>
  </si>
  <si>
    <t>JOSE EVENOR BAUTISTA</t>
  </si>
  <si>
    <t>ADOQUIN LADFRILLO LIVIANO</t>
  </si>
  <si>
    <t>JESUS LOPEZ</t>
  </si>
  <si>
    <t>EMILIO ANTONIO PARRILLO V</t>
  </si>
  <si>
    <t>CESAR EDGARDO BONILLA CORTES</t>
  </si>
  <si>
    <t>FERNANDO ULISES GALLARDO</t>
  </si>
  <si>
    <t>ELMER GEOVANY RIVERA MEJIA</t>
  </si>
  <si>
    <t>ANA LUCIA GUSMAN</t>
  </si>
  <si>
    <t>HENRY ESCARDO REYES</t>
  </si>
  <si>
    <t>JOSE FERNANDEZ</t>
  </si>
  <si>
    <t>CONASA</t>
  </si>
  <si>
    <t>MARLEN FRANCO MEJIA</t>
  </si>
  <si>
    <t>IVAN JESUS ESPINAL</t>
  </si>
  <si>
    <t>00006877</t>
  </si>
  <si>
    <t>00006878</t>
  </si>
  <si>
    <t>00006879</t>
  </si>
  <si>
    <t>ADOQUIN LADFRILLO LIVIANO ONIX</t>
  </si>
  <si>
    <t>ADOQUIN LADFRILLO LIVIANO ROJO TEJA</t>
  </si>
  <si>
    <t>ADOQUIN LADFRILLO LIVIANO MARRON</t>
  </si>
  <si>
    <t>410-00001063000</t>
  </si>
  <si>
    <t>JOSE IVAN ROZALES</t>
  </si>
  <si>
    <t>BLOQUE DE 8 SUPER ESTRELLA</t>
  </si>
  <si>
    <t>BLOQUE DE 8 SUPER ESTRELLA C90</t>
  </si>
  <si>
    <t>GUILLERMO ANTONIO HERBURN  BOU</t>
  </si>
  <si>
    <t>CONSTRUCTORA GPS</t>
  </si>
  <si>
    <t>NICOLAS GOMEZ</t>
  </si>
  <si>
    <t>HENRY ESGARDO REYES</t>
  </si>
  <si>
    <t>SMELIN GERARDO URBINA CORDOVA</t>
  </si>
  <si>
    <t>JARLIN JAVIER PERALTA LOPEZ</t>
  </si>
  <si>
    <t>INDUSTRIAS ETERNA</t>
  </si>
  <si>
    <t>LUIS HERNANDEZ</t>
  </si>
  <si>
    <t>EVLYN YESSENIA REYES</t>
  </si>
  <si>
    <t>GEOVANNY ALEXANDER CHAVEZ</t>
  </si>
  <si>
    <t>EMECO</t>
  </si>
  <si>
    <t>00006880</t>
  </si>
  <si>
    <t>00006881</t>
  </si>
  <si>
    <t>INMOBILIARIA OPM</t>
  </si>
  <si>
    <t>540-000600-1350</t>
  </si>
  <si>
    <t>TUBO DE CONCRETO 60 TIPO 4</t>
  </si>
  <si>
    <t>SHIHCO</t>
  </si>
  <si>
    <t>550-000600-1350</t>
  </si>
  <si>
    <t>TUBO DE CONCRETO 60 TIPO 5</t>
  </si>
  <si>
    <t>CONSTRUCCIONES CABRERA Y SUCES</t>
  </si>
  <si>
    <t>INV REPRESENTACIONES M &amp; G</t>
  </si>
  <si>
    <t>MAURICIO ZALDIVAR HERNANDEZ</t>
  </si>
  <si>
    <t>LUIS VILLEDA</t>
  </si>
  <si>
    <t>NEISC CARINA</t>
  </si>
  <si>
    <t>00006882</t>
  </si>
  <si>
    <t>00006883</t>
  </si>
  <si>
    <t>00006884</t>
  </si>
  <si>
    <t>00006885</t>
  </si>
  <si>
    <t>EDWIN NOE</t>
  </si>
  <si>
    <t>MARIA DEL CARMEN RODEZNO</t>
  </si>
  <si>
    <t>COSTRUBIENES</t>
  </si>
  <si>
    <t>LIDIA JUDITH SALINAS MEZA</t>
  </si>
  <si>
    <t>B-04</t>
  </si>
  <si>
    <t>JARLIN JAVIER PERALTA</t>
  </si>
  <si>
    <t>400-05040001000</t>
  </si>
  <si>
    <t>00006886</t>
  </si>
  <si>
    <t>SAYRA LIZETH MADRID</t>
  </si>
  <si>
    <t>EDWIN ROLANDO PEREZ</t>
  </si>
  <si>
    <t>TUBO DE CONCRETO 42 TIPO 3</t>
  </si>
  <si>
    <t>00044478</t>
  </si>
  <si>
    <t>550-000420-1350</t>
  </si>
  <si>
    <t>CONSTRORA PALADA</t>
  </si>
  <si>
    <t>FREDY CASASOLA</t>
  </si>
  <si>
    <t>FERETERIA LEON</t>
  </si>
  <si>
    <t>PETROLEOS AMERICANOS DE HONDURAS</t>
  </si>
  <si>
    <t>CARLOS GEOVANNY MONTERREY</t>
  </si>
  <si>
    <t>BLOQUE DE 4-1/2 ESTRELLA</t>
  </si>
  <si>
    <t>COMERCIAL MI PREFERIADA</t>
  </si>
  <si>
    <t>LILIAN LARACH</t>
  </si>
  <si>
    <t>CRISTIAN RAMON RAIBSTEIN RODRIGUEZ</t>
  </si>
  <si>
    <t>MARVIN VARELA</t>
  </si>
  <si>
    <t>DELMY SUYAPA HERNANDEZ</t>
  </si>
  <si>
    <t>JORGE ALBERTO HERNANDEZ</t>
  </si>
  <si>
    <t>VICENTE CHAVEZ CHACON</t>
  </si>
  <si>
    <t>CARLOS DANIEL DOMINGUEZ</t>
  </si>
  <si>
    <t>DULCE TORRES</t>
  </si>
  <si>
    <t>MARCIA VALLE ORTIZ</t>
  </si>
  <si>
    <t>PINARES CONSTRUCCION</t>
  </si>
  <si>
    <t>ENRRIQUE CABALLERO</t>
  </si>
  <si>
    <t>SANTOS MARTIN PAZ</t>
  </si>
  <si>
    <t>22 DE FEBRERO 2021</t>
  </si>
  <si>
    <t>SERMACO</t>
  </si>
  <si>
    <t>TUBO DE CONCRETO TIPO 3</t>
  </si>
  <si>
    <t>MANUEL ANTONIO LOPEZ</t>
  </si>
  <si>
    <t>COSTRUCTORA HISPANA</t>
  </si>
  <si>
    <t>AGREMAQ</t>
  </si>
  <si>
    <t>TUBO DE CONCRETO 42 TIPO 3 ECONOMI</t>
  </si>
  <si>
    <t>532-000420-1350</t>
  </si>
  <si>
    <t>532-000480-1350</t>
  </si>
  <si>
    <t>TUBO DE CONCRETO 48 TIPO 3 ECONOMI</t>
  </si>
  <si>
    <t>ILMAN JHONY CARDONA BONILLA</t>
  </si>
  <si>
    <t>TUBO DE CONCRETO 60 TIPO 3 ECONOMI</t>
  </si>
  <si>
    <t>532-000720-1350</t>
  </si>
  <si>
    <t>532-000600-1350</t>
  </si>
  <si>
    <t>TUBO DE CONCRETO 72 TIPO 3 ECONOMI</t>
  </si>
  <si>
    <t>LEXI SAEN ARGUETA</t>
  </si>
  <si>
    <t>JUAN GABRIEL CABALLERO</t>
  </si>
  <si>
    <t>FERRETERIA  MEJIA</t>
  </si>
  <si>
    <t>MARIO ENRIQUE CERRATO MENDOZA</t>
  </si>
  <si>
    <t>00006887</t>
  </si>
  <si>
    <t>00006888</t>
  </si>
  <si>
    <t>00044577</t>
  </si>
  <si>
    <t>ADJ 782274</t>
  </si>
  <si>
    <t>00044532</t>
  </si>
  <si>
    <t>400-020045001000</t>
  </si>
  <si>
    <t>BLOQUE DE 4-1/2 TIPO U</t>
  </si>
  <si>
    <t>BLOQUE DE 4-1/2 SUPER ESTRELLA</t>
  </si>
  <si>
    <t>00044541</t>
  </si>
  <si>
    <t>BLOQUE DE 4 1/2 TIPO U</t>
  </si>
  <si>
    <t>00044579</t>
  </si>
  <si>
    <t>00044582</t>
  </si>
  <si>
    <t xml:space="preserve">BLOQUE DE 6 MEDIO </t>
  </si>
  <si>
    <t>400-08060001000</t>
  </si>
  <si>
    <t xml:space="preserve">BLOQUE DE 8 MEDIO </t>
  </si>
  <si>
    <t>BLOQUE DE 4-1/2  SUPER ESTRELLA</t>
  </si>
  <si>
    <t>23 DE FEBRERO 2021</t>
  </si>
  <si>
    <t>TUBO DE CONCRETO 60 TIPO 3 ECONOMICO</t>
  </si>
  <si>
    <t>TUBO DE CONCRETO 72 TIPO 3 ECONOMICO</t>
  </si>
  <si>
    <t>TUBO DE CONCRETO 42 TIPO 3 ECONOMICO</t>
  </si>
  <si>
    <t>TUBO DE CONCRETO 48 TIPO 3 ECONOMICO</t>
  </si>
  <si>
    <t>BLOQUE DE 6 EQUINERO</t>
  </si>
  <si>
    <t>GUALDEMAR RODRIGUEZ RIVERA</t>
  </si>
  <si>
    <t>COMERCIAL MAEGA</t>
  </si>
  <si>
    <t>CRISTIAN ALBERTO AVILA</t>
  </si>
  <si>
    <t>FANY SANTOS</t>
  </si>
  <si>
    <t>ARTURO PAZ FAJARDO</t>
  </si>
  <si>
    <t>400-00001003000</t>
  </si>
  <si>
    <t>MOLINOS BRUNI</t>
  </si>
  <si>
    <t>FRIMAN ALEXANDER MADRIL RIVERA</t>
  </si>
  <si>
    <t xml:space="preserve">INDUMECO </t>
  </si>
  <si>
    <t>INARCON</t>
  </si>
  <si>
    <t>ALEXIS MEJIA MENDEZ</t>
  </si>
  <si>
    <t>00006889</t>
  </si>
  <si>
    <t xml:space="preserve">TUBO DE CONCRETO 30 TIPO 3 </t>
  </si>
  <si>
    <t>24 DE FEBRERO 2021</t>
  </si>
  <si>
    <t>ADJ 775187</t>
  </si>
  <si>
    <t>A &amp; V INGENEIEROS</t>
  </si>
  <si>
    <t>JEFFERSON OBED REYES BEJERANO</t>
  </si>
  <si>
    <t xml:space="preserve">LEXI SAENZ ARGUETA </t>
  </si>
  <si>
    <t xml:space="preserve">GERMAN FERRETERIA </t>
  </si>
  <si>
    <t>EDCOMS</t>
  </si>
  <si>
    <t>BLOQUE DE 6 SPLIT FACE ADOBE</t>
  </si>
  <si>
    <t>SELVIN JOEL MANZANARES</t>
  </si>
  <si>
    <t xml:space="preserve">BLOQUE DE 6 SPLIT ADOBE </t>
  </si>
  <si>
    <t>25 DE FEBRERO 2021</t>
  </si>
  <si>
    <t>MECAN AUTOMOTR MEJIA</t>
  </si>
  <si>
    <t>540-00600-2000</t>
  </si>
  <si>
    <t>N+N ARQUITECTURA</t>
  </si>
  <si>
    <t>MIRNA PAZ</t>
  </si>
  <si>
    <t xml:space="preserve">TUBO DE CONCRETO 24 TIPO 3 </t>
  </si>
  <si>
    <t xml:space="preserve">TUBO DE CONCRETO 72 TIPO 3 </t>
  </si>
  <si>
    <t>00006890</t>
  </si>
  <si>
    <t>ADJ 782874</t>
  </si>
  <si>
    <t>00044649</t>
  </si>
  <si>
    <t>26 DE FEBRERO 2021</t>
  </si>
  <si>
    <t>SDICONSET</t>
  </si>
  <si>
    <t>DILCIA CAROLINA GARCIA RAMOS</t>
  </si>
  <si>
    <t>JAIME LOPEZ</t>
  </si>
  <si>
    <t>JOSE LOPEZ</t>
  </si>
  <si>
    <t>SEV AGROVETERINARIO LA NUEVA</t>
  </si>
  <si>
    <t>ELECTRO REPUESTOS</t>
  </si>
  <si>
    <t>INMOBILIARIA NOLA</t>
  </si>
  <si>
    <t>FERRETERIA LOS HERMANOS</t>
  </si>
  <si>
    <t>NELSON JOSE COELLO</t>
  </si>
  <si>
    <t>JERSON REYES</t>
  </si>
  <si>
    <t>OSCAR DANILO RODRIGUEZ</t>
  </si>
  <si>
    <t>WALTER SORIANO</t>
  </si>
  <si>
    <t>FARIN EDGARDO BARAHONA</t>
  </si>
  <si>
    <t>00006891</t>
  </si>
  <si>
    <t>00006892</t>
  </si>
  <si>
    <t>00006893</t>
  </si>
  <si>
    <t>00006894</t>
  </si>
  <si>
    <t>00006895</t>
  </si>
  <si>
    <t>01 DE MARZO 2021</t>
  </si>
  <si>
    <t>FANY JUDITH BENAVIDEZ VASQUEZ</t>
  </si>
  <si>
    <t xml:space="preserve">BOVEDILLA DE 20 </t>
  </si>
  <si>
    <t>GENESIS ALEXANDRA MURILLO</t>
  </si>
  <si>
    <t>RAFAEL HUMBERTO ALVARADO</t>
  </si>
  <si>
    <t>INVERSIONES JENAR</t>
  </si>
  <si>
    <t>BOVEDILLA DE 20</t>
  </si>
  <si>
    <t>02 DE MARZO 2021</t>
  </si>
  <si>
    <t>AG INGENIERIA</t>
  </si>
  <si>
    <t>A &amp; V  INGENIEROS</t>
  </si>
  <si>
    <t>CARLOS RAMOS</t>
  </si>
  <si>
    <t>EUGENIO VALLADARES</t>
  </si>
  <si>
    <t>SERGIO RAMON TERUEL</t>
  </si>
  <si>
    <t>JOSUE DAVID PINEDA</t>
  </si>
  <si>
    <t>MARIA VIRGINIA SMITH</t>
  </si>
  <si>
    <t>PROMEYCO</t>
  </si>
  <si>
    <t>ELMER EDGARDO LANZA HERNANDEZ</t>
  </si>
  <si>
    <t>GEOVANY ALEXANDER CHAVEZ ARIT</t>
  </si>
  <si>
    <t>03 DE MARZO 2021</t>
  </si>
  <si>
    <t>HUMBERTO ACOSTA</t>
  </si>
  <si>
    <t>JOSE ALEXANDER MOREIRA</t>
  </si>
  <si>
    <t>ALONSO JOVEL MARTINEZ</t>
  </si>
  <si>
    <t>MARLON ADALBERTO DELCID</t>
  </si>
  <si>
    <t>FERRETERIA LA NUEVA COMERCIAL</t>
  </si>
  <si>
    <t>LEXXI SAENZ ARGUETA</t>
  </si>
  <si>
    <t>SELVIN SARMIENTO</t>
  </si>
  <si>
    <t>PEDRO RIVERA ORELLANA</t>
  </si>
  <si>
    <t>JOSE PEREZ</t>
  </si>
  <si>
    <t>SANTA FE TRADING CORP</t>
  </si>
  <si>
    <t>00006896</t>
  </si>
  <si>
    <t>00006897</t>
  </si>
  <si>
    <t>00006898</t>
  </si>
  <si>
    <t>00006899</t>
  </si>
  <si>
    <t>00006900</t>
  </si>
  <si>
    <t>00001751</t>
  </si>
  <si>
    <t>BLOQUE DE 6 SUPER  ESTRELLA</t>
  </si>
  <si>
    <t>05 DE MARZO 2021</t>
  </si>
  <si>
    <t>WILFREDO BANEGAS CRUZ</t>
  </si>
  <si>
    <t>JORGE GONZALES</t>
  </si>
  <si>
    <t xml:space="preserve">JAVIER ELIEZER VILLANUEVA </t>
  </si>
  <si>
    <t>NAHUM ORTIZ</t>
  </si>
  <si>
    <t>06 DE MARZO 2021</t>
  </si>
  <si>
    <t>ELMER EDGARDO LANZA</t>
  </si>
  <si>
    <t>BARTOLO BONILLA</t>
  </si>
  <si>
    <t>BRAYAN HERNANDEZ</t>
  </si>
  <si>
    <t>LELIS PAZ GUZMAN</t>
  </si>
  <si>
    <t>EDWING SHAUN FUENTES</t>
  </si>
  <si>
    <t>BAYRON VASQUEZ LOPEZ</t>
  </si>
  <si>
    <t>PETROLEOS MAXIMOS</t>
  </si>
  <si>
    <t>00001752</t>
  </si>
  <si>
    <t>08 DE MARZO 2021</t>
  </si>
  <si>
    <t>BLOQUE DE 4-1/2 SUPER  ESTRELLA</t>
  </si>
  <si>
    <t>OSCAR DIAZ</t>
  </si>
  <si>
    <t>CONEXIÓN IMNOB LOS ANGELES</t>
  </si>
  <si>
    <t>LEONEL BARAHONA</t>
  </si>
  <si>
    <t>400-00001073000</t>
  </si>
  <si>
    <t>ERICK TORRES</t>
  </si>
  <si>
    <t>BONISA</t>
  </si>
  <si>
    <t>MIGUEL ALFONSO FERNANDEZ RAPALO</t>
  </si>
  <si>
    <t>ZONA IND DE EXPO CHOLOMA</t>
  </si>
  <si>
    <t>GERMAR FERRETERIA</t>
  </si>
  <si>
    <t>00001753</t>
  </si>
  <si>
    <t>09 DE MARZO 2021</t>
  </si>
  <si>
    <t>INMOBILIARIA E &amp; M</t>
  </si>
  <si>
    <t>GERMAN GARCIA MURILLO</t>
  </si>
  <si>
    <t>CRISTHIAN PEREZ</t>
  </si>
  <si>
    <t>ALLAN DARIO RUBIO RAMOS</t>
  </si>
  <si>
    <t>COSNTRUCTORA LIVING</t>
  </si>
  <si>
    <t>BLOQUE DE 6  ESTRELLA</t>
  </si>
  <si>
    <t xml:space="preserve">ADOQUIN LADRILLO LIVIANO AMARILLO </t>
  </si>
  <si>
    <t>10 DE MARZO 2021</t>
  </si>
  <si>
    <t>ELENA ISABEL MARQUEZ VASQUEZ</t>
  </si>
  <si>
    <t>IGLESIA DE JESUCRISTO SUD</t>
  </si>
  <si>
    <t>METROCERAMICAS Y CONSTRUCCIONE</t>
  </si>
  <si>
    <t>INVERSIONES MPG</t>
  </si>
  <si>
    <t>EDWIN NICANOR LOZANO DIAZ</t>
  </si>
  <si>
    <t>ANGEL MARIA LOPEZ CARDONA</t>
  </si>
  <si>
    <t>JORGE NAHUM LOPEZ</t>
  </si>
  <si>
    <t>JESUS HERNANDEZ</t>
  </si>
  <si>
    <t>DIST Y FERRE MARQUEZ</t>
  </si>
  <si>
    <t>00001755</t>
  </si>
  <si>
    <t>00001756</t>
  </si>
  <si>
    <t>00001757</t>
  </si>
  <si>
    <t>00001758</t>
  </si>
  <si>
    <t>11 DE MARZO 2021</t>
  </si>
  <si>
    <t>ALEJANDRO JOSE GONZALEZ MARTIN</t>
  </si>
  <si>
    <t>SANTA LUCIA INVERSIONES</t>
  </si>
  <si>
    <t>NOHEMI CERROS</t>
  </si>
  <si>
    <t>COSTRUCTORA  G P S</t>
  </si>
  <si>
    <t>FERRTERIA MILLENIUM</t>
  </si>
  <si>
    <t>DEVOLUCION</t>
  </si>
  <si>
    <t>JOSE DANY TABORA</t>
  </si>
  <si>
    <t>BLOQUE DE 6  MEDIO</t>
  </si>
  <si>
    <t>12 DE MARZO 2021</t>
  </si>
  <si>
    <t>00001754</t>
  </si>
  <si>
    <t>VERONICA RODRIGUEZ</t>
  </si>
  <si>
    <t>HAROLD ARILE NUÑEZ</t>
  </si>
  <si>
    <t>JOSE FERNANDEZ MURILLO</t>
  </si>
  <si>
    <t>ABELINO COREA</t>
  </si>
  <si>
    <t>VIRGILIO HUMBERTO ARITA</t>
  </si>
  <si>
    <t>00001759</t>
  </si>
  <si>
    <t>00001760</t>
  </si>
  <si>
    <t>00001761</t>
  </si>
  <si>
    <t>00001762</t>
  </si>
  <si>
    <t>00001763</t>
  </si>
  <si>
    <t>00001764</t>
  </si>
  <si>
    <t>00001765</t>
  </si>
  <si>
    <t>00001766</t>
  </si>
  <si>
    <t>13 DE MARZO 2021</t>
  </si>
  <si>
    <t>ADJ 786131</t>
  </si>
  <si>
    <t>00044965</t>
  </si>
  <si>
    <t>540-00240-2000</t>
  </si>
  <si>
    <t>VARGAS CANALES Y ASICIADOS</t>
  </si>
  <si>
    <t xml:space="preserve">DICONSET </t>
  </si>
  <si>
    <t>RAMON FLORES LOPEZ</t>
  </si>
  <si>
    <t>DISTRIBUIDORA CINDY</t>
  </si>
  <si>
    <t>JOSE SOLORZANO</t>
  </si>
  <si>
    <t>DARLIN MARICELA BAUTISTA</t>
  </si>
  <si>
    <t>SANDRA EVELYN RAMIREZ</t>
  </si>
  <si>
    <t>MARTHA ALICIA SERRANO PAZ</t>
  </si>
  <si>
    <t>CARLOS AMNUEL VALLECILLO</t>
  </si>
  <si>
    <t>ARQCO</t>
  </si>
  <si>
    <t>VIVIENDAS E INVERSIONES</t>
  </si>
  <si>
    <t>DIANA MARITZA BETANCOURT RODRI</t>
  </si>
  <si>
    <t>NOE ORELLANA</t>
  </si>
  <si>
    <t>15 DE MARZO 2021</t>
  </si>
  <si>
    <t>BLOQUE DE 6  SPLIT FACE</t>
  </si>
  <si>
    <t>NAAMAN GOMEZ REYES</t>
  </si>
  <si>
    <t>CONSUMIDIR FINAL</t>
  </si>
  <si>
    <t>AGENCIA LA MUNDIAL PEDREGAL</t>
  </si>
  <si>
    <t>AGENCIA LA MUNDIAL PRADO ALTO</t>
  </si>
  <si>
    <t>CONSTRU-LIVING</t>
  </si>
  <si>
    <t>MIGUEL ANGEL BONILLA</t>
  </si>
  <si>
    <t>JOSUE OCHOA</t>
  </si>
  <si>
    <t>MARVIN OMAR RAMOS LICONA</t>
  </si>
  <si>
    <t>ISRAEL GUTIERREZ</t>
  </si>
  <si>
    <t>CONSTRUCTORA TITAN</t>
  </si>
  <si>
    <t>INVERSIONES CAMPO VERDE</t>
  </si>
  <si>
    <t>JOSE GEOVANY HERNANDEZ</t>
  </si>
  <si>
    <t>HL GROUP S DE RL</t>
  </si>
  <si>
    <t>16 DE MARZO 2021</t>
  </si>
  <si>
    <t>INGESA</t>
  </si>
  <si>
    <t>INGENEIRIA PETRA</t>
  </si>
  <si>
    <t>CLINICAS MEDICAS UMAÑA</t>
  </si>
  <si>
    <t>DENNIS NORBERTO CONTRERAS</t>
  </si>
  <si>
    <t>VIVIENDA E INVERSIONES</t>
  </si>
  <si>
    <t>MARLON ANTONIO PINEDA</t>
  </si>
  <si>
    <t>MIGUEL BRIZUELA</t>
  </si>
  <si>
    <t>COSTRUCTORA GIBBOR</t>
  </si>
  <si>
    <t>RICARDO ESTEBAN CASTELLON</t>
  </si>
  <si>
    <t>GENESIS SILOETH LEON ORTIZ</t>
  </si>
  <si>
    <t>ELMER CASTELLANOS</t>
  </si>
  <si>
    <t>SILVIA GALDAMEZ CHINCHILLA</t>
  </si>
  <si>
    <t>HECTOR PERALTA</t>
  </si>
  <si>
    <t>FERRETERIA MILINIUM</t>
  </si>
  <si>
    <t>RAMON ARTURO FLORES VALLE</t>
  </si>
  <si>
    <t>VIRGILO ARITA</t>
  </si>
  <si>
    <t>00001767</t>
  </si>
  <si>
    <t>00001768</t>
  </si>
  <si>
    <t>00001769</t>
  </si>
  <si>
    <t>00001770</t>
  </si>
  <si>
    <t>17 DE MARZO 2021</t>
  </si>
  <si>
    <t>BLOQUE DE 4-1/2 SUPER  ECONOMICO</t>
  </si>
  <si>
    <t>BLOQUE DE 8 MEDIO  ECONOMICO</t>
  </si>
  <si>
    <t>COMPAÑÍA DE COSTRUCCIONES M</t>
  </si>
  <si>
    <t xml:space="preserve">EDIFICA CONSTRUCTORES </t>
  </si>
  <si>
    <t>B-44</t>
  </si>
  <si>
    <t>SIVIA GALDAMEZ CHINCHILLA</t>
  </si>
  <si>
    <t>TRANSPORTES Y SEV MUÑOZ</t>
  </si>
  <si>
    <t>INFERCA AGROFERRETERIA</t>
  </si>
  <si>
    <t>MARY ROSSELY RAMOS</t>
  </si>
  <si>
    <t>FONTANERIA MARIO DIAZ</t>
  </si>
  <si>
    <t>COMERCIA QUINTERO</t>
  </si>
  <si>
    <t>GERMAN VILLALVIR</t>
  </si>
  <si>
    <t>00001771</t>
  </si>
  <si>
    <t>00045065</t>
  </si>
  <si>
    <t>ADJ 786952</t>
  </si>
  <si>
    <t>ETERNA 1905 NETIAPA DANLI LOTE A</t>
  </si>
  <si>
    <t>530-0000240-1350</t>
  </si>
  <si>
    <t>TUBO DE CONCRETO DE 24 TIPO 3</t>
  </si>
  <si>
    <t>18 DE MARZO 2021</t>
  </si>
  <si>
    <t>JUAN ALBERTO CRUZ</t>
  </si>
  <si>
    <t>IRIS ZELAYA</t>
  </si>
  <si>
    <t>JULY FRANCO</t>
  </si>
  <si>
    <t>GERSON REYES</t>
  </si>
  <si>
    <t>00001772</t>
  </si>
  <si>
    <t>COSNTRUCTORA GIBBOR</t>
  </si>
  <si>
    <t>19 DE MARZO 2021</t>
  </si>
  <si>
    <t>MAXIMO CARDONA</t>
  </si>
  <si>
    <t>MARLON PORTILLO</t>
  </si>
  <si>
    <t>ISRAEL SABILLON</t>
  </si>
  <si>
    <t>IVAN EDAGRDO RODRIGUEZ</t>
  </si>
  <si>
    <t>TRANSPORTE AVELENDA</t>
  </si>
  <si>
    <t>00045110</t>
  </si>
  <si>
    <t>00045111</t>
  </si>
  <si>
    <t>00045112</t>
  </si>
  <si>
    <t>ADJ 787451</t>
  </si>
  <si>
    <t>20 DE MARZO 2021</t>
  </si>
  <si>
    <t>MIREYA GALINDO</t>
  </si>
  <si>
    <t>SAUDI JAVIER LEIVA</t>
  </si>
  <si>
    <t>JUAN RAMIREZ</t>
  </si>
  <si>
    <t>GABRIEL MURILLO</t>
  </si>
  <si>
    <t>MULTI INVERSIONES ALFA</t>
  </si>
  <si>
    <t>EDILL YANCARLOS RAMIREZ CANTAR</t>
  </si>
  <si>
    <t>SERVIEXPRESS</t>
  </si>
  <si>
    <t>WILLIAMS FIALLOS</t>
  </si>
  <si>
    <t>MELVIN VALLADARES</t>
  </si>
  <si>
    <t>WILLIAM ALEXANDERHUETE OCHOA</t>
  </si>
  <si>
    <t>HECTOR HENRIQUE AVELAR SOLANO</t>
  </si>
  <si>
    <t>INDUPROFARMA</t>
  </si>
  <si>
    <t>410-00004073000</t>
  </si>
  <si>
    <t>ADOQUIN 10X10X8 CM LIVIANO ONIX</t>
  </si>
  <si>
    <t>00001773</t>
  </si>
  <si>
    <t>22 DE MARZO 2021</t>
  </si>
  <si>
    <t>TALLER INDUSTRIAL RAMIREZ</t>
  </si>
  <si>
    <t>JOSUE DANIEL CABRERA</t>
  </si>
  <si>
    <t>SANTOS ADALBERTO REYES</t>
  </si>
  <si>
    <t>COHERSA</t>
  </si>
  <si>
    <t>JOSUE DANIEL CABRERA LANZA</t>
  </si>
  <si>
    <t>SANCHEZ S DE RL</t>
  </si>
  <si>
    <t>ALEX WILMER CERROS PINEDA</t>
  </si>
  <si>
    <t>00001774</t>
  </si>
  <si>
    <t>00001775</t>
  </si>
  <si>
    <t>MARIO ADALBERTO CASTELLANOS</t>
  </si>
  <si>
    <t>23 DE MARZO 2021</t>
  </si>
  <si>
    <t>JOSE ANTONIO TEJADA</t>
  </si>
  <si>
    <t>BLOQUERA Y FERRETERA MARLE</t>
  </si>
  <si>
    <t>INMOBILIARIA DE CORTES</t>
  </si>
  <si>
    <t>ROSA MARGARITA ARANDA</t>
  </si>
  <si>
    <t xml:space="preserve">ASOCIACION DE LUCHA CONTRA LA </t>
  </si>
  <si>
    <t>JOSE PASTOR AGUILAR</t>
  </si>
  <si>
    <t>M. F . P</t>
  </si>
  <si>
    <t>00001776</t>
  </si>
  <si>
    <t>SELIN JOEL MANZANAREZ</t>
  </si>
  <si>
    <t>CONSTRUCTORA COLOPECA</t>
  </si>
  <si>
    <t>660-010-2000000</t>
  </si>
  <si>
    <t>BALDOSA 2X0.50 ACABADO BLOQUE</t>
  </si>
  <si>
    <t>660-100-3000000</t>
  </si>
  <si>
    <t>COLUMNA H DE 3.00 MTS</t>
  </si>
  <si>
    <t>JUSTO QUIROZ</t>
  </si>
  <si>
    <t>JUAN PABLO ESPINOZA MATUTE</t>
  </si>
  <si>
    <t>JORGE ALBERTO MADRID</t>
  </si>
  <si>
    <t>ELOHE ISRAEL MINISTERIO</t>
  </si>
  <si>
    <t>432-000240-1350</t>
  </si>
  <si>
    <t>TUBO DE CONCRETO DE 24 TIPO 3 ECONOMICO</t>
  </si>
  <si>
    <t>BLOQUE DE 6 SPLIT FACE ONIX</t>
  </si>
  <si>
    <t>00045226</t>
  </si>
  <si>
    <t>00045227</t>
  </si>
  <si>
    <t>00045228</t>
  </si>
  <si>
    <t>ADJ 788416</t>
  </si>
  <si>
    <t>MAMPOSTERIA</t>
  </si>
  <si>
    <t>25 DE MARZO 2021</t>
  </si>
  <si>
    <t>TUBO DE CONCRETO 24 TIPO 3 ECONOMI</t>
  </si>
  <si>
    <t>ING TEC Y CONST S DE R ITEC</t>
  </si>
  <si>
    <t>540-00300-2000</t>
  </si>
  <si>
    <t>INGENIEROA PETRA</t>
  </si>
  <si>
    <t>JOSE RAMON BONILLA</t>
  </si>
  <si>
    <t>HECTOR BUSTILLO</t>
  </si>
  <si>
    <t>PROMEICO</t>
  </si>
  <si>
    <t>METALICAS CASTILLO</t>
  </si>
  <si>
    <t>OSMAN SANDOVAL</t>
  </si>
  <si>
    <t>LA CASA DEL PANADERO</t>
  </si>
  <si>
    <t>MIN CRIS FARO DE LUZ Y VIDA</t>
  </si>
  <si>
    <t>ANACLETO MARADIAGA</t>
  </si>
  <si>
    <t>ELVIS CHACON</t>
  </si>
  <si>
    <t>CARLOS LEIVA</t>
  </si>
  <si>
    <t>ALEX MONTOYA</t>
  </si>
  <si>
    <t>MANUEL NUÑEZ</t>
  </si>
  <si>
    <t>00001777</t>
  </si>
  <si>
    <t>00001778</t>
  </si>
  <si>
    <t>26 DE MARZO 2021</t>
  </si>
  <si>
    <t>MIN GRIS FARO DE LUZ Y VIDA</t>
  </si>
  <si>
    <t>WALTER JOSUE ZELAYA QUINTERO</t>
  </si>
  <si>
    <t>ARACELY MONTOYA</t>
  </si>
  <si>
    <t xml:space="preserve">SANTA FE TRADING CORP </t>
  </si>
  <si>
    <t>27 DE MARZO 2021</t>
  </si>
  <si>
    <t>24 DE MARZO 2021</t>
  </si>
  <si>
    <t>MARCO TULIO LOPEZ MEJIA</t>
  </si>
  <si>
    <t>INFERCA AGROPECUARIA</t>
  </si>
  <si>
    <t>CODECON</t>
  </si>
  <si>
    <t>CRISRHIAN SANTAMARIA</t>
  </si>
  <si>
    <t>INVERSIONES JERAR</t>
  </si>
  <si>
    <t>SERVIEXPRESS S DE RL</t>
  </si>
  <si>
    <t>ELMER CASTILLO</t>
  </si>
  <si>
    <t>EDGAR FLORES</t>
  </si>
  <si>
    <t>JUAN LOPEZ</t>
  </si>
  <si>
    <t>CARLOS ALVARADO REYES</t>
  </si>
  <si>
    <t>EMY REYES COREA</t>
  </si>
  <si>
    <t>MARCIA VALLER ORTIZ</t>
  </si>
  <si>
    <t>MARCO TULIO FLORES MEJIA</t>
  </si>
  <si>
    <t>JACOBO RODRIGUEZ</t>
  </si>
  <si>
    <t>00045320</t>
  </si>
  <si>
    <t>ADJ 789527</t>
  </si>
  <si>
    <t>29 DE MARZO 2021</t>
  </si>
  <si>
    <t>00001779</t>
  </si>
  <si>
    <t>TUBO DE CONCRETO  30 TIPO 3</t>
  </si>
  <si>
    <t xml:space="preserve">INVERSIOINES JERAR </t>
  </si>
  <si>
    <t>MINIST CRIST FARO DE LUZ</t>
  </si>
  <si>
    <t>ISMAEL MEJIA MADRID</t>
  </si>
  <si>
    <t>JOSE GEOVANY CARRASCO</t>
  </si>
  <si>
    <t>NOE ALBERTO TEJADA MEJIA</t>
  </si>
  <si>
    <t>OSCAR EMANUEL ASCONA LEIVA</t>
  </si>
  <si>
    <t>RIZMY FARIZ CADER</t>
  </si>
  <si>
    <t>MARCO ANTONIO BONILLA</t>
  </si>
  <si>
    <t>LUIS ALONSO MUÑOZ</t>
  </si>
  <si>
    <t>MANUEL MOLINA</t>
  </si>
  <si>
    <t>MARLON RIGOBERTO VASQUEZ FUENT</t>
  </si>
  <si>
    <t>FERRETERIA NISSI</t>
  </si>
  <si>
    <t>HERRY JAVIER VASQUEZ EUCEDA</t>
  </si>
  <si>
    <t>OSCAR CASTELLANOS</t>
  </si>
  <si>
    <t>LINO GABRIEL ERAZO VARELA</t>
  </si>
  <si>
    <t>ELICEO DIAZ</t>
  </si>
  <si>
    <t>00001780</t>
  </si>
  <si>
    <t>00001781</t>
  </si>
  <si>
    <t>00001782</t>
  </si>
  <si>
    <t xml:space="preserve">MARLON RIGOBERTO </t>
  </si>
  <si>
    <t>BLOQUE DE 6 ESQUINERO</t>
  </si>
  <si>
    <t>30 DE MARZO 2021</t>
  </si>
  <si>
    <t>JOSE CASTILLO</t>
  </si>
  <si>
    <t>KABOD  INVERSIONES</t>
  </si>
  <si>
    <t>ROBERTO ZABALA</t>
  </si>
  <si>
    <t>YADIRA REYES</t>
  </si>
  <si>
    <t>RAMON ARTURO FLORES</t>
  </si>
  <si>
    <t>ORLANDO ENRIQUE YANES LEIVA</t>
  </si>
  <si>
    <t>SERVIO GUEVARA</t>
  </si>
  <si>
    <t>MIGUEL ALFONSO FERNANDEZ</t>
  </si>
  <si>
    <t>ALEXANDER MOREIRA ESCALON</t>
  </si>
  <si>
    <t>COSTRU-BIENES</t>
  </si>
  <si>
    <t>GRUPO J</t>
  </si>
  <si>
    <t>MINIST CRISTRI FARO DE LUZ</t>
  </si>
  <si>
    <t>JORGE FERNANDEZ</t>
  </si>
  <si>
    <t>JOSE LUIS MIRANDA REYES</t>
  </si>
  <si>
    <t>00001783</t>
  </si>
  <si>
    <t>IMSA ARGOS</t>
  </si>
  <si>
    <t>BLOQUE DE 6 SUPER ESTRELLA C90</t>
  </si>
  <si>
    <t>05 DE ABRIL 2021</t>
  </si>
  <si>
    <t>BLOQUE DE 6  SPLIT ADOBE</t>
  </si>
  <si>
    <t>BLOQUE DE 6  SPLIT AMARILLO</t>
  </si>
  <si>
    <t>LUIS ALONZO MUÑOZ</t>
  </si>
  <si>
    <t>VICTOR HUMBERTO ENAMORADO</t>
  </si>
  <si>
    <t>MIGUEL ALFONSO FERNANDEZ RAPAL</t>
  </si>
  <si>
    <t>TRANSPORTES FUNEZ BANEGAS</t>
  </si>
  <si>
    <t>LARIST CERRANO AGUILERA</t>
  </si>
  <si>
    <t>MUESTRA PARA COMPRA PAPEL QUIM</t>
  </si>
  <si>
    <t>ADOQUIN LADRILLO LIVIANO  ROJO TEJA</t>
  </si>
  <si>
    <t>SUPLIDORA DE PRODUCTOD DE CONS</t>
  </si>
  <si>
    <t>TRANSPORTES PIMAN</t>
  </si>
  <si>
    <t>SERGIO GUEVARA</t>
  </si>
  <si>
    <t>JOSE HUMBERTO SOLORZANO</t>
  </si>
  <si>
    <t>BLANCA CORDOVA</t>
  </si>
  <si>
    <t>00001784</t>
  </si>
  <si>
    <t>00001785</t>
  </si>
  <si>
    <t>00001786</t>
  </si>
  <si>
    <t>00045397</t>
  </si>
  <si>
    <t>ADJ 790142</t>
  </si>
  <si>
    <t>00045402</t>
  </si>
  <si>
    <t>00045405</t>
  </si>
  <si>
    <t>06 DE ABRIL 2021</t>
  </si>
  <si>
    <t>BLOQUE DE 4-1/2SUPER  ESTRELLA</t>
  </si>
  <si>
    <t>BLOQUE DE 6  TIPO U</t>
  </si>
  <si>
    <t>400-05060071100</t>
  </si>
  <si>
    <t>SESCO</t>
  </si>
  <si>
    <t>MEDRA INVERSIONES</t>
  </si>
  <si>
    <t>COLUMNA H 3.00 MTS</t>
  </si>
  <si>
    <t>GLORIA ONDINA ZUNIGA</t>
  </si>
  <si>
    <t>MARTHA BOGRAN</t>
  </si>
  <si>
    <t>NEISI CARINA MAYORGA BLANCO</t>
  </si>
  <si>
    <t>CRISTIAN RAMON RAIBSTEIN RODRIGUE</t>
  </si>
  <si>
    <t>VERONICA ARDON</t>
  </si>
  <si>
    <t>FERROLIM</t>
  </si>
  <si>
    <t>MARLON ORTIZ</t>
  </si>
  <si>
    <t>ANA RIVERA GARCIA</t>
  </si>
  <si>
    <t>JUAN YONI RAMIREZ</t>
  </si>
  <si>
    <t>GABRIELA ELENA PAREDES</t>
  </si>
  <si>
    <t>NANCY OSIRIS BUSTILLO</t>
  </si>
  <si>
    <t>FERNANDO ULICES GALLARDO</t>
  </si>
  <si>
    <t>BLOQUE DE 6  SPLIT FACE ONIX</t>
  </si>
  <si>
    <t>PRODUCTO MAMPOSTERIA</t>
  </si>
  <si>
    <t>07 DE ABRIL 2021</t>
  </si>
  <si>
    <t>ARMANDO GARCIA</t>
  </si>
  <si>
    <t>ERMES BONILLA</t>
  </si>
  <si>
    <t>JULIO  CESAR CERRANO ALVARENGA</t>
  </si>
  <si>
    <t>JEAN CARLOS FIGUEROA MEDINA</t>
  </si>
  <si>
    <t>630-010-0000100</t>
  </si>
  <si>
    <t xml:space="preserve">POSTE PICO DE LORA </t>
  </si>
  <si>
    <t>DANIEL ENAMORADO</t>
  </si>
  <si>
    <t>BEZNER OMAR RODRIGUEZ BU</t>
  </si>
  <si>
    <t>CROMA S A</t>
  </si>
  <si>
    <t>M &amp; G CONSTRUCCIONES</t>
  </si>
  <si>
    <t>MATERIALES DE COSNTRUC SUSETH</t>
  </si>
  <si>
    <t>VICTOR PERDOMO PINTO</t>
  </si>
  <si>
    <t>FERRETERIA SORIANO</t>
  </si>
  <si>
    <t>00001787</t>
  </si>
  <si>
    <t>08 DE ABRIL 2021</t>
  </si>
  <si>
    <t>ADOQUIN ESTÁNDAR ESTRELLA LIVIA</t>
  </si>
  <si>
    <t>POSTE PICO DE LORA</t>
  </si>
  <si>
    <t>MARTHA PATRICIA BOGRAN</t>
  </si>
  <si>
    <t>KENDY MELISSA GIMENEZ</t>
  </si>
  <si>
    <t>MARLENE CASTILLO DIAZ</t>
  </si>
  <si>
    <t>NELSON RODRIGUEZ GONZALES</t>
  </si>
  <si>
    <t xml:space="preserve">MEGA BLOCKS </t>
  </si>
  <si>
    <t>FERRETERI Y COMERCIAL MURI</t>
  </si>
  <si>
    <t>RAMON ROSA MATUTE</t>
  </si>
  <si>
    <t>JOSE DANI TABORA</t>
  </si>
  <si>
    <t>JUAN CARLOS GUILLEN</t>
  </si>
  <si>
    <t>EDWIN NOE BORJAS IZAGUIRRE</t>
  </si>
  <si>
    <t>MARVIN ANTONIO ESPINOSA MURILL</t>
  </si>
  <si>
    <t>00001788</t>
  </si>
  <si>
    <t>00045517</t>
  </si>
  <si>
    <t>ADJ 790849</t>
  </si>
  <si>
    <t>ETERNA NETIAPA DANLI LOTE A 1905</t>
  </si>
  <si>
    <t>09 DE ABRIL 2021</t>
  </si>
  <si>
    <t>JEAN CARLOS FIGUEROA MEDIAN</t>
  </si>
  <si>
    <t>AGROCOMERCIO SERVET</t>
  </si>
  <si>
    <t>ROGER DAVID BACA RODAS</t>
  </si>
  <si>
    <t>MARIO NASAR</t>
  </si>
  <si>
    <t>COMPAÑÍA DE CONSTRUCCIONES</t>
  </si>
  <si>
    <t>TUBO DE CONCRETO DE 30 TIPO 3</t>
  </si>
  <si>
    <t>ZIP SAN JOSE</t>
  </si>
  <si>
    <t>HAROLD NUÑEZ</t>
  </si>
  <si>
    <t>OLVIN JAVIER ERAZO</t>
  </si>
  <si>
    <t>CLIENTES INTERNOS</t>
  </si>
  <si>
    <t>JOSE TRINIDAD LOPEZ</t>
  </si>
  <si>
    <t>ANGEL ZAVALA</t>
  </si>
  <si>
    <t>ADOQUIN LADFRILLO MARRON</t>
  </si>
  <si>
    <t>10 DE ABRIL 2021</t>
  </si>
  <si>
    <t>INV E INMOBILIARIA LAS GUARAS</t>
  </si>
  <si>
    <t>OSCAR EMANUEL AZCONA LEIVA</t>
  </si>
  <si>
    <t>MINISTERIO CRISTIANO FARO DE L</t>
  </si>
  <si>
    <t>BLOQUE DE 8 SUPER ECONOMICO</t>
  </si>
  <si>
    <t>JOSE VIRGILIO TEJADA QUINTANILLA</t>
  </si>
  <si>
    <t>OSVALDO TROCHEZ</t>
  </si>
  <si>
    <t>DELMI LAINEZ</t>
  </si>
  <si>
    <t>ELECTRO REPUESTO</t>
  </si>
  <si>
    <t>BLANCA IRIS SARAVIA ANDINO</t>
  </si>
  <si>
    <t>ULLOA Y ASOCIADOS</t>
  </si>
  <si>
    <t>MARIANO SORTO</t>
  </si>
  <si>
    <t>FLORES Y FLORES INGENIERIA</t>
  </si>
  <si>
    <t>ALEXANDER ESCALON</t>
  </si>
  <si>
    <t>METROCERAMICAS Y CONSTRUCCIONES</t>
  </si>
  <si>
    <t>MISAEL CONTRERAS</t>
  </si>
  <si>
    <t>MABEL GALDAMEZ</t>
  </si>
  <si>
    <t>00001789</t>
  </si>
  <si>
    <t>00001790</t>
  </si>
  <si>
    <t>DIMERSA</t>
  </si>
  <si>
    <t>JULIAN SUAZO</t>
  </si>
  <si>
    <t>12 DE ABRIL 2021</t>
  </si>
  <si>
    <t>BLOQUE DE 6  SUPER ESTRELLA</t>
  </si>
  <si>
    <t>HARLYN ARLETTE URQUIA</t>
  </si>
  <si>
    <t>ISIS ROXANA VENTURA HERNANDEZ</t>
  </si>
  <si>
    <t>MARVIN ANTONIO ESPINOSA</t>
  </si>
  <si>
    <t>KARLA STORE</t>
  </si>
  <si>
    <t>MANUEL DE JESUS ENRIQUEZ</t>
  </si>
  <si>
    <t>IGLESIA FUENTE DE VIDA</t>
  </si>
  <si>
    <t>00001791</t>
  </si>
  <si>
    <t>COREHSA</t>
  </si>
  <si>
    <t>13 DE ABRIL 2021</t>
  </si>
  <si>
    <t>MINISTERIO CRISTIANO FARO</t>
  </si>
  <si>
    <t>JORGE DE JESUS RAMIREZ</t>
  </si>
  <si>
    <t>PABLO AMAYA</t>
  </si>
  <si>
    <t>ANGEL MARIA CANALES</t>
  </si>
  <si>
    <t>ALFREDO BONILLA MEJIA</t>
  </si>
  <si>
    <t>BLOQUE DE 6 ESTRIADO</t>
  </si>
  <si>
    <t>WILLIAN FIALLOS</t>
  </si>
  <si>
    <t>JOEL OMAR HERRERA</t>
  </si>
  <si>
    <t>RAMIRO VASQUEZ</t>
  </si>
  <si>
    <t>00001792</t>
  </si>
  <si>
    <t>00001793</t>
  </si>
  <si>
    <t>00001794</t>
  </si>
  <si>
    <t>00001795</t>
  </si>
  <si>
    <t>00001796</t>
  </si>
  <si>
    <t>00045565</t>
  </si>
  <si>
    <t>ADJ 791628</t>
  </si>
  <si>
    <t>00045570</t>
  </si>
  <si>
    <t>400-030600010000</t>
  </si>
  <si>
    <t>BLOQUE DE 6  ESTRIADO</t>
  </si>
  <si>
    <t>BLOQUE DE 6  ESQUINERO</t>
  </si>
  <si>
    <t>14 DE ABRIL 2021</t>
  </si>
  <si>
    <t>00001797</t>
  </si>
  <si>
    <t>ONEIDA CALIX</t>
  </si>
  <si>
    <t>NERIN JOVEL MEJIA PEREZ</t>
  </si>
  <si>
    <t>FERRETERIA LA COLONIA</t>
  </si>
  <si>
    <t>HAROLD ORTEGA FAJARDO</t>
  </si>
  <si>
    <t>DANIEL AMAYA GARCIA</t>
  </si>
  <si>
    <t>KARLA PATRICIA BORJAS</t>
  </si>
  <si>
    <t>00001798</t>
  </si>
  <si>
    <t>00001799</t>
  </si>
  <si>
    <t>00001800</t>
  </si>
  <si>
    <t>00001801</t>
  </si>
  <si>
    <t>ALEXANDER MOREIRA</t>
  </si>
  <si>
    <t>ADJ 791942</t>
  </si>
  <si>
    <t>00045582</t>
  </si>
  <si>
    <t>TUBO DE CONCRETO DE 60 TIPO 3</t>
  </si>
  <si>
    <t>15 DE ABRIL 2021</t>
  </si>
  <si>
    <t>CONSTRUBIENES</t>
  </si>
  <si>
    <t>JENNY XIOMARA DEL CID</t>
  </si>
  <si>
    <t>ROGER ROBERTO MEJIA PINEDA</t>
  </si>
  <si>
    <t>INVERSIONES EN DISEÑOS ARQUIT</t>
  </si>
  <si>
    <t>FRANKLIN ORTIZ</t>
  </si>
  <si>
    <t>GLENDA MARIBEL GUEVARA</t>
  </si>
  <si>
    <t>00001802</t>
  </si>
  <si>
    <t>00001803</t>
  </si>
  <si>
    <t>ADOQUIN LADRILLO LIVIANO AMARILO</t>
  </si>
  <si>
    <t>16 DE ABRIL 2021</t>
  </si>
  <si>
    <t>ITEC</t>
  </si>
  <si>
    <t>FERRETERIA VILLADOS</t>
  </si>
  <si>
    <t>DORA MARIA ORTIZ LAINEZ</t>
  </si>
  <si>
    <t>WILLIAM OMAR LOPEZ</t>
  </si>
  <si>
    <t>ROGER NORBERTO MEJIA PINEDA</t>
  </si>
  <si>
    <t>LEILA YAMILETH ARANDA</t>
  </si>
  <si>
    <t>WILLIAN OMAR LOPEZ</t>
  </si>
  <si>
    <t>00001804</t>
  </si>
  <si>
    <t>00001805</t>
  </si>
  <si>
    <t>RONY DAGOBERTO</t>
  </si>
  <si>
    <t>20 DE ABRIL 2021</t>
  </si>
  <si>
    <t>BLOQUE DE 8  SUPER ESTRELLA</t>
  </si>
  <si>
    <t>INV INMOBILIARIA LAS GUARAS</t>
  </si>
  <si>
    <t>MIGDONIO RODRIGUEZ</t>
  </si>
  <si>
    <t>NAVIL GRILLERMO ALFARO</t>
  </si>
  <si>
    <t>00045653</t>
  </si>
  <si>
    <t>ADJ 792776</t>
  </si>
  <si>
    <t>17 DE ABRIL 2021</t>
  </si>
  <si>
    <t>SAUL MISES DUBON</t>
  </si>
  <si>
    <t>DORA MARIA ORTIZ</t>
  </si>
  <si>
    <t>AGENCIA LA MUNDIAL PALEMQUE</t>
  </si>
  <si>
    <t>JOSE ELIAS CRUZ</t>
  </si>
  <si>
    <t>AGENCIA LA MUNDIAL PALENQUE</t>
  </si>
  <si>
    <t>MEGA BLOCK</t>
  </si>
  <si>
    <t>LEONARDO FAJARDO</t>
  </si>
  <si>
    <t>TIMOTEO AMAYA</t>
  </si>
  <si>
    <t>B-45</t>
  </si>
  <si>
    <t>PANIFICADORA GERUSALEN</t>
  </si>
  <si>
    <t>19 DE ABRIL 2021</t>
  </si>
  <si>
    <t>CONSTRUCTORA REAL</t>
  </si>
  <si>
    <t>410-00001400300</t>
  </si>
  <si>
    <t>ANTONIO RODRIGUEZ</t>
  </si>
  <si>
    <t>SANDRA LIZETH RODRIGUEZ</t>
  </si>
  <si>
    <t>TEODORO DUBON POSAS</t>
  </si>
  <si>
    <t>FERRETERIA MI BENDICION</t>
  </si>
  <si>
    <t>SANTOS SERRANO</t>
  </si>
  <si>
    <t>COMPLEJO DE LA POLICIA MILITAR</t>
  </si>
  <si>
    <t>0001806</t>
  </si>
  <si>
    <t>21 DE ABRIL 2021</t>
  </si>
  <si>
    <t>JESUS HERNANDEZ CRUZ</t>
  </si>
  <si>
    <t>HECTOR MANUEL ENAMORADO RIOS</t>
  </si>
  <si>
    <t>COL PINTO</t>
  </si>
  <si>
    <t>KAREN LORENA PASCUA</t>
  </si>
  <si>
    <t>ALEXANDER  MOREIRA</t>
  </si>
  <si>
    <t>0001807</t>
  </si>
  <si>
    <t>TIENDAS ROZY</t>
  </si>
  <si>
    <t>22 DE ABRIL 2021</t>
  </si>
  <si>
    <t>FERRRETERIA LA COLONIA</t>
  </si>
  <si>
    <t>ALIMENTOS ANGELA</t>
  </si>
  <si>
    <t>HERNRY JAVIER VASQUEZ EUCEDA</t>
  </si>
  <si>
    <t>0001808</t>
  </si>
  <si>
    <t>ADOQUIN LADRILLO ESTRELLA LIVIANO</t>
  </si>
  <si>
    <t>23 DE ABRIL 2021</t>
  </si>
  <si>
    <t>CLIENTE INTERNO/ MARTIN PAZ</t>
  </si>
  <si>
    <t>00045814</t>
  </si>
  <si>
    <t>ETERNA RESIDENCIAL BUENA VISTA 151</t>
  </si>
  <si>
    <t>400-02040001000</t>
  </si>
  <si>
    <t>ADJ 793627</t>
  </si>
  <si>
    <t>24 DE ABRIL 2021</t>
  </si>
  <si>
    <t>00045853</t>
  </si>
  <si>
    <t>ADJ 793858</t>
  </si>
  <si>
    <t>WILLIAN GERARDO PINEDA</t>
  </si>
  <si>
    <t>ELECTROMECANICA Y MAQUINADO IN</t>
  </si>
  <si>
    <t xml:space="preserve">ADOQUIN ECOLOGICO </t>
  </si>
  <si>
    <t>ROGER CERROS</t>
  </si>
  <si>
    <t>SELVIN ALCIDES CRUZ HERNANDEZ</t>
  </si>
  <si>
    <t>FREDY ARGUETA</t>
  </si>
  <si>
    <t>CARLOS VALERIANO</t>
  </si>
  <si>
    <t>410-0000103000</t>
  </si>
  <si>
    <t>410-0000116300</t>
  </si>
  <si>
    <t>FERRETERIA LA NUEVA</t>
  </si>
  <si>
    <t>ETERNA  BUENA VISTA 151 1000-485</t>
  </si>
  <si>
    <t>ETERNA  BUENA VISTA 151 1000-495</t>
  </si>
  <si>
    <t>00045872</t>
  </si>
  <si>
    <t>00001809</t>
  </si>
  <si>
    <t>26 DE ABRIL 2021</t>
  </si>
  <si>
    <t>MIN CRIS RARO DE LUZ Y VIDA</t>
  </si>
  <si>
    <t>NERIN JOVERL MEJIA PEREZ</t>
  </si>
  <si>
    <t>COMPAÑÍA DE CONSTRUCCIONES MUR</t>
  </si>
  <si>
    <t>ALI LEIVA MEMBREÑO</t>
  </si>
  <si>
    <t>GRUPO JAREMAR DE HONDURAS</t>
  </si>
  <si>
    <t>KENIA MARTINEZ</t>
  </si>
  <si>
    <t>BLOQUE DE 4-1/2 ECONOMICO</t>
  </si>
  <si>
    <t>27 DE ABRIL 2021</t>
  </si>
  <si>
    <t>JAIRO JIMENEZ</t>
  </si>
  <si>
    <t>CONSTRUCTORA G P S VILLANUEVA</t>
  </si>
  <si>
    <t xml:space="preserve">COMERCIAL FERRETERA </t>
  </si>
  <si>
    <t>ALEXANDRA MOREIRA</t>
  </si>
  <si>
    <t>INGENIERIA AGUILAR Y ASOC</t>
  </si>
  <si>
    <t>MIGUEL SANTOS RAMIREZ</t>
  </si>
  <si>
    <t>SUYAPA ELENA KAWAS CASTRO</t>
  </si>
  <si>
    <t>WILSON BUESO</t>
  </si>
  <si>
    <t>RONY ARGUETA</t>
  </si>
  <si>
    <t>00001810</t>
  </si>
  <si>
    <t>00045952</t>
  </si>
  <si>
    <t>AD</t>
  </si>
  <si>
    <t>28 DE ABRIL 2021</t>
  </si>
  <si>
    <t>DENIS ALEXANDER AYALA</t>
  </si>
  <si>
    <t>FERRETERIA LA COLONIAL</t>
  </si>
  <si>
    <t>INMOBILIARIA EL ACTIVO</t>
  </si>
  <si>
    <t>MAQ INDUSTRIAL</t>
  </si>
  <si>
    <t>JOSE ANTONIO LOPEZ</t>
  </si>
  <si>
    <t>FERRETERIA Y  COMERCIAL MURI</t>
  </si>
  <si>
    <t xml:space="preserve">INDUSTRIAL SOLUTIONS </t>
  </si>
  <si>
    <t>ASOCIACION AMOR Y ESPERANZA</t>
  </si>
  <si>
    <t>MARIO ANDINO</t>
  </si>
  <si>
    <t>ALEX PEÑA</t>
  </si>
  <si>
    <t>YOEL ARIAS</t>
  </si>
  <si>
    <t>CARMEN ENAMORADO</t>
  </si>
  <si>
    <t>EDWIN CHAUN FUENTES MURILLO</t>
  </si>
  <si>
    <t>00001812</t>
  </si>
  <si>
    <t>00001813</t>
  </si>
  <si>
    <t>ADJ 794384</t>
  </si>
  <si>
    <t>00045979</t>
  </si>
  <si>
    <t>ETERNA BACHEO SABA COLON 2102-2</t>
  </si>
  <si>
    <t>29 DE ABRIL 2021</t>
  </si>
  <si>
    <t>SAUL EDAGRDO PADILLA</t>
  </si>
  <si>
    <t>JOSE AMILCAR TECARTE</t>
  </si>
  <si>
    <t>MUNICIPALIDAD DE SAN MANUEL</t>
  </si>
  <si>
    <t>OSCAR EDUARDO REYES</t>
  </si>
  <si>
    <t>00001811</t>
  </si>
  <si>
    <t>00001814</t>
  </si>
  <si>
    <t>00001815</t>
  </si>
  <si>
    <t>00001816</t>
  </si>
  <si>
    <t>00001817</t>
  </si>
  <si>
    <t>00001818</t>
  </si>
  <si>
    <t>00001819</t>
  </si>
  <si>
    <t>00001820</t>
  </si>
  <si>
    <t>00001821</t>
  </si>
  <si>
    <t>00001822</t>
  </si>
  <si>
    <t>00001823</t>
  </si>
  <si>
    <t>MINI CIST FARO DE LUZ</t>
  </si>
  <si>
    <t>METROCERAMICAS</t>
  </si>
  <si>
    <t>30 DE ABRIL 2021</t>
  </si>
  <si>
    <t>MARCOS RODRIGUEZ</t>
  </si>
  <si>
    <t>INHDELVA SPS</t>
  </si>
  <si>
    <t>MIGUEL ANGEL GUZMAN</t>
  </si>
  <si>
    <t>MARTHA ALICIA RAMOS</t>
  </si>
  <si>
    <t>COMERCIALMI PREFERIDA</t>
  </si>
  <si>
    <t xml:space="preserve">MARVIN YOBANY GUZMAN </t>
  </si>
  <si>
    <t>03 DE MAYO 2021</t>
  </si>
  <si>
    <t>ADOQUIN LADRILLO ECONOMICO</t>
  </si>
  <si>
    <t>METALFA INDUSTRIAL</t>
  </si>
  <si>
    <t>DICUP S DE R L</t>
  </si>
  <si>
    <t>JULIAN SUAZO GUTIERREZ</t>
  </si>
  <si>
    <t>YENNY MENDOZA</t>
  </si>
  <si>
    <t>CONSTRUCTORA EQUINOCCIO LA CAMPA</t>
  </si>
  <si>
    <t>GREGORIO MELGAR</t>
  </si>
  <si>
    <t>JOEL JIMENEZ</t>
  </si>
  <si>
    <t>DENIS CONTRERAS</t>
  </si>
  <si>
    <t>MARVIN YOBANI GUZMAN PINEDA</t>
  </si>
  <si>
    <t>00001824</t>
  </si>
  <si>
    <t>00001825</t>
  </si>
  <si>
    <t>00046095</t>
  </si>
  <si>
    <t>ADJ 795538</t>
  </si>
  <si>
    <t>00046097</t>
  </si>
  <si>
    <t>ETERNA  BUENA VISTA 151 1000-505</t>
  </si>
  <si>
    <t>ETERNA  BUENA VISTA 151 1000-490</t>
  </si>
  <si>
    <t>00046101</t>
  </si>
  <si>
    <t>ADJ 795547</t>
  </si>
  <si>
    <t>00046103</t>
  </si>
  <si>
    <t>00046107</t>
  </si>
  <si>
    <t>04 DE MAYO 2021</t>
  </si>
  <si>
    <t>INMOBILIARIA Y CONSTRU KAYROS</t>
  </si>
  <si>
    <t>LUIS ANTONIO RIVERA DIAZ</t>
  </si>
  <si>
    <t>KENIA ESCOBAR MEJIA</t>
  </si>
  <si>
    <t>INVERSIONES M P G</t>
  </si>
  <si>
    <t>JORGE MANUEL AGUILERA</t>
  </si>
  <si>
    <t>CARLOS SALGADO</t>
  </si>
  <si>
    <t>JAIME NAVARRO</t>
  </si>
  <si>
    <t xml:space="preserve">HARLYN ARLETTE URQUIA </t>
  </si>
  <si>
    <t xml:space="preserve">FERRETERIA LA COLONIA </t>
  </si>
  <si>
    <t>00001832</t>
  </si>
  <si>
    <t>00001826</t>
  </si>
  <si>
    <t>00001827</t>
  </si>
  <si>
    <t>00001828</t>
  </si>
  <si>
    <t>00001829</t>
  </si>
  <si>
    <t>JOEL JIMENES</t>
  </si>
  <si>
    <t>HARLYN URQUIA</t>
  </si>
  <si>
    <t>00001830</t>
  </si>
  <si>
    <t>00001831</t>
  </si>
  <si>
    <t>05 DE MAYO 2021</t>
  </si>
  <si>
    <t xml:space="preserve">FERRETERIA PEÑA BLANCA </t>
  </si>
  <si>
    <t>CONSTRUCTORA G P S SAN AGUSTIN COPAN</t>
  </si>
  <si>
    <t>AMANDA HERNANDEZ RODRIGUEZ</t>
  </si>
  <si>
    <t>YENNY SUCEL MENDOZA BAQUEDANO</t>
  </si>
  <si>
    <t>AYLIN ZAVALA</t>
  </si>
  <si>
    <t xml:space="preserve">MARCOS GUILLEN </t>
  </si>
  <si>
    <t>CONSTRUCTORA G P S CONCEPCION DE L NORTE SB</t>
  </si>
  <si>
    <t>650-000-048000</t>
  </si>
  <si>
    <t>CONO PARA POZO CO-01</t>
  </si>
  <si>
    <t>650-010-0490000</t>
  </si>
  <si>
    <t>CASQUETE CA-01</t>
  </si>
  <si>
    <t>650-0300481000</t>
  </si>
  <si>
    <t>CILINDRO PARA POZO DE 48 PLGS</t>
  </si>
  <si>
    <t>CONSTRUCTORA G P S GUALALA</t>
  </si>
  <si>
    <t>FERRETERIA LA CHOLOMEÑA</t>
  </si>
  <si>
    <t>06 DE MAYO 2021</t>
  </si>
  <si>
    <t>MIN CRIS FARO DE LUZ</t>
  </si>
  <si>
    <t>CONSTRUCTORA G P S DOLORES MERENDON</t>
  </si>
  <si>
    <t>FANY JUDITH BENAVIDES VASQUEZ</t>
  </si>
  <si>
    <t>REPRESENTACIONES UNIDAS</t>
  </si>
  <si>
    <t>ALEXIS GUTIERREZ</t>
  </si>
  <si>
    <t>LUCIANO LEIVA</t>
  </si>
  <si>
    <t>00001833</t>
  </si>
  <si>
    <t>ADOQUIN ESTÁNDAR ESTRELLA LIVIANO</t>
  </si>
  <si>
    <t>07 DE MAYO 2021</t>
  </si>
  <si>
    <t>CONSTRUCTORA G P S SAN AGUSTIN</t>
  </si>
  <si>
    <t>CONSTRUCTORA EQUINOCCIO JARDINES DEL VALLE</t>
  </si>
  <si>
    <t>JORGE ALBERTO CHAMORRO</t>
  </si>
  <si>
    <t>JOSE OVIDIO PAZ MALDONADO</t>
  </si>
  <si>
    <t>INVERIONES COMERCIALES FLORES</t>
  </si>
  <si>
    <t>00046274</t>
  </si>
  <si>
    <t>ETERNA  BUENA VISTA 151 1000-455</t>
  </si>
  <si>
    <t>FACHALETA SPLIT FACE COLOR ADOBE</t>
  </si>
  <si>
    <t>08 DE MAYO 2021</t>
  </si>
  <si>
    <t>10 DE MAYO 2021</t>
  </si>
  <si>
    <t>ANGELA MARIA STASSANO</t>
  </si>
  <si>
    <t>COMERCIAL FERRETERA</t>
  </si>
  <si>
    <t xml:space="preserve">INHDELVA SPS </t>
  </si>
  <si>
    <t>OSCAR MEJIA</t>
  </si>
  <si>
    <t>CRISTIAN RENATO LOPEZ</t>
  </si>
  <si>
    <t>00001834</t>
  </si>
  <si>
    <t>00001835</t>
  </si>
  <si>
    <t>00001836</t>
  </si>
  <si>
    <t>00001837</t>
  </si>
  <si>
    <t>00001838</t>
  </si>
  <si>
    <t>00001839</t>
  </si>
  <si>
    <t>00001840</t>
  </si>
  <si>
    <t>00001841</t>
  </si>
  <si>
    <t>00001842</t>
  </si>
  <si>
    <t>00001843</t>
  </si>
  <si>
    <t>00001844</t>
  </si>
  <si>
    <t>00001845</t>
  </si>
  <si>
    <t>MINSTERIO CRISTOA FARO DE LUZ</t>
  </si>
  <si>
    <t>INVERSIONES COMERCIAL FLORES</t>
  </si>
  <si>
    <t>WAHIB ABUQUBEI</t>
  </si>
  <si>
    <t>TRANS Y FERRETERIA RAMOS</t>
  </si>
  <si>
    <t>FERRETERIA RENACER</t>
  </si>
  <si>
    <t>JUAN RAMON LEON</t>
  </si>
  <si>
    <t>00001846</t>
  </si>
  <si>
    <t>00001847</t>
  </si>
  <si>
    <t>00001848</t>
  </si>
  <si>
    <t>00001849</t>
  </si>
  <si>
    <t>MARIBEL FUENTES</t>
  </si>
  <si>
    <t>DENIS SARABIA</t>
  </si>
  <si>
    <t>00001850</t>
  </si>
  <si>
    <t>00001851</t>
  </si>
  <si>
    <t>00001852</t>
  </si>
  <si>
    <t>00001853</t>
  </si>
  <si>
    <t>00001854</t>
  </si>
  <si>
    <t>00001855</t>
  </si>
  <si>
    <t>00001856</t>
  </si>
  <si>
    <t>METRO CERAMICAS Y CONSTRUCCIONE</t>
  </si>
  <si>
    <t>400-01040101000</t>
  </si>
  <si>
    <t>BLOQUE DE 4 ESTRELLA MARRON</t>
  </si>
  <si>
    <t>INVERSIONES LA FORT</t>
  </si>
  <si>
    <t>AVANZA</t>
  </si>
  <si>
    <t>00001857</t>
  </si>
  <si>
    <t>00001858</t>
  </si>
  <si>
    <t>00001859</t>
  </si>
  <si>
    <t>00001860</t>
  </si>
  <si>
    <t>00001861</t>
  </si>
  <si>
    <t>00001862</t>
  </si>
  <si>
    <t>00001863</t>
  </si>
  <si>
    <t>00001864</t>
  </si>
  <si>
    <t>KELVIN ALCIDES CRUZ HERNNANDEZ</t>
  </si>
  <si>
    <t>MULTI SERVICIOS REYES</t>
  </si>
  <si>
    <t>IVAN EDGARDO RODRIGUEZ TERUEL</t>
  </si>
  <si>
    <t>PEDRO PEREZ</t>
  </si>
  <si>
    <t>IDECO</t>
  </si>
  <si>
    <t>TUBO DE CONCRETO DE 60 TIPO 4</t>
  </si>
  <si>
    <t>550-000600-3000</t>
  </si>
  <si>
    <t>TUBO DE CONCRETO DE 60 TIPO 5</t>
  </si>
  <si>
    <t>540-000600-2000</t>
  </si>
  <si>
    <t>MULTIINVERSIONES ALFA</t>
  </si>
  <si>
    <t>PORFIRIO CABALLERO</t>
  </si>
  <si>
    <t>CONSTRUCTORA EQUINOCCIO OLANCHITO YORO</t>
  </si>
  <si>
    <t>00046328</t>
  </si>
  <si>
    <t>530-000300-3000</t>
  </si>
  <si>
    <t>00046339</t>
  </si>
  <si>
    <t>ETERNAEMERGENCIA ZONA CAFETALERA SB 2101</t>
  </si>
  <si>
    <t>11 DE MAYO 2021</t>
  </si>
  <si>
    <t xml:space="preserve">CONSTRUCCIONES GABRIEL </t>
  </si>
  <si>
    <t>RENAN ZELAYA BARAHONA</t>
  </si>
  <si>
    <t>FERRET Y MADERERA PEÑA FLORES</t>
  </si>
  <si>
    <t>REPARACIONES PRECISAS</t>
  </si>
  <si>
    <t>BERNARDO CARRANZA</t>
  </si>
  <si>
    <t>AGUSTIN SANCHEZ MARMOL</t>
  </si>
  <si>
    <t>SGI SRL</t>
  </si>
  <si>
    <t>ISMAELDA MARINA REYES RAMIREZ</t>
  </si>
  <si>
    <t>12 DE MAYO 2021</t>
  </si>
  <si>
    <t>ADJ 797380</t>
  </si>
  <si>
    <t>13 DE MAYO 2021</t>
  </si>
  <si>
    <t>MIN. CRIS. FARO DE LUZ Y VIDA</t>
  </si>
  <si>
    <t xml:space="preserve">FERRETERA PEÑA BLANCA </t>
  </si>
  <si>
    <t>JOSE CONTRERAS</t>
  </si>
  <si>
    <t>410-0000100300</t>
  </si>
  <si>
    <t>DARLIN REYES</t>
  </si>
  <si>
    <t>INGECOSA</t>
  </si>
  <si>
    <t>530-000240-3000</t>
  </si>
  <si>
    <t>WILLIAM ALEXANDER HUETE OCHOA</t>
  </si>
  <si>
    <t>CONSTRUCTORA VELASQUEZ</t>
  </si>
  <si>
    <t>MIRIAN ELIZABETH LOPEZ MELGAR</t>
  </si>
  <si>
    <t xml:space="preserve">ELDER YOBANY CONTRERAS </t>
  </si>
  <si>
    <t>SANTIAGO ARMANDO NORIEGA</t>
  </si>
  <si>
    <t>00001865</t>
  </si>
  <si>
    <t>00001866</t>
  </si>
  <si>
    <t>00001867</t>
  </si>
  <si>
    <t>CIMSA S DE RL</t>
  </si>
  <si>
    <t>CONSTRUCTORA GPS SAN MANUEL</t>
  </si>
  <si>
    <t>GILTON FRANCISCO CONTRERAS</t>
  </si>
  <si>
    <t>JORGE CRUZ FLORES</t>
  </si>
  <si>
    <t>MARITZA CONTRERAS</t>
  </si>
  <si>
    <t>HENRRY RAPALO</t>
  </si>
  <si>
    <t>400-05060261900</t>
  </si>
  <si>
    <t>BLOQUE DE 6 SPLIT FACE AZUL BELGA</t>
  </si>
  <si>
    <t>CARLOS HUMBERTO GONZALES</t>
  </si>
  <si>
    <t>GOLD CHIKHEN GOLD  S DE RL</t>
  </si>
  <si>
    <t>00007254</t>
  </si>
  <si>
    <t>00007255</t>
  </si>
  <si>
    <t>00007256</t>
  </si>
  <si>
    <t>ADJ 797555</t>
  </si>
  <si>
    <t>ETERNA RES. BUENA VISTA 1000-500</t>
  </si>
  <si>
    <t>400-20204500100</t>
  </si>
  <si>
    <t>BLOQUE DE 6 SPLIT AZUL BELGA</t>
  </si>
  <si>
    <t>14 DE MAYO 2021</t>
  </si>
  <si>
    <t xml:space="preserve">JOSE AMILCAR RECARTE </t>
  </si>
  <si>
    <t>FLETE DE BLOQUES SPS</t>
  </si>
  <si>
    <t>JOSE MADRID MARQUEZ</t>
  </si>
  <si>
    <t>ETERNA 2-1903 12 PLEX FASE III</t>
  </si>
  <si>
    <t>401-000800019000</t>
  </si>
  <si>
    <t>BLOQUE DE 8 SUPER ESTRELLA C90M</t>
  </si>
  <si>
    <t>00007258</t>
  </si>
  <si>
    <t>00007259</t>
  </si>
  <si>
    <t>00007260</t>
  </si>
  <si>
    <t>BLOQUE DE 8 TIPO U C90M</t>
  </si>
  <si>
    <t>400-040800019001</t>
  </si>
  <si>
    <t>BLOQUE DE 8 ESQUINERO C90M</t>
  </si>
  <si>
    <t xml:space="preserve">BLOQUE DE 6 SPLIT </t>
  </si>
  <si>
    <t>BLOQUE  8 TIPO U C90M</t>
  </si>
  <si>
    <t>ALEXANDER RIVERA RIVERA</t>
  </si>
  <si>
    <t>SARA ELISA URRUTIA ZUNIGA</t>
  </si>
  <si>
    <t>MARIA HELENA LAINEZ</t>
  </si>
  <si>
    <t>CARLOS ALBERTO PORTILLO</t>
  </si>
  <si>
    <t>COL ROMULO EMILIANI</t>
  </si>
  <si>
    <t>402-03060001000</t>
  </si>
  <si>
    <t>BLOQUE DE 6 MEDIO ECONOMICO</t>
  </si>
  <si>
    <t>NERI JOVEL MEJIA PEREZ</t>
  </si>
  <si>
    <t>JUAN BAUTISTA HERRERA</t>
  </si>
  <si>
    <t>INVERSIONES SAREL</t>
  </si>
  <si>
    <t>MARCO ENAMORADO</t>
  </si>
  <si>
    <t>MARVIN HERNANDEZ</t>
  </si>
  <si>
    <t xml:space="preserve">JIMMY TRIMINIO </t>
  </si>
  <si>
    <t>00001869</t>
  </si>
  <si>
    <t>00001868</t>
  </si>
  <si>
    <t>00007261</t>
  </si>
  <si>
    <t>17 DE MAYO 2021</t>
  </si>
  <si>
    <t>FRANCISCO EVELIO CABRERA</t>
  </si>
  <si>
    <t>KAREN LORENA TABORA</t>
  </si>
  <si>
    <t>FLORES Y FLORES INGENIERIA S P S</t>
  </si>
  <si>
    <t>KAREN LORENA TABARA</t>
  </si>
  <si>
    <t>HENRRY DIAZ GIRON</t>
  </si>
  <si>
    <t>INGELCO</t>
  </si>
  <si>
    <t>FERRETERIA ZAVALA</t>
  </si>
  <si>
    <t>CONSTRUCTORA G P S SAN MANUEL</t>
  </si>
  <si>
    <t xml:space="preserve">SAUL MOISES DUBON </t>
  </si>
  <si>
    <t xml:space="preserve">GOLD CHIKEN GOLD </t>
  </si>
  <si>
    <t>00001870</t>
  </si>
  <si>
    <t>00001871</t>
  </si>
  <si>
    <t>00001872</t>
  </si>
  <si>
    <t>00007262</t>
  </si>
  <si>
    <t>BLOQUE DE 6 SPLIT ONIX</t>
  </si>
  <si>
    <t>18 DE MAYO 2021</t>
  </si>
  <si>
    <t>SELIN MALDONADO FLORES</t>
  </si>
  <si>
    <t>410-00001009300</t>
  </si>
  <si>
    <t>SANTOS RAMOS</t>
  </si>
  <si>
    <t>CARLOS VASQUEZ</t>
  </si>
  <si>
    <t xml:space="preserve">SALVADOR ECHEVERRIA </t>
  </si>
  <si>
    <t>FRERRETERIA CHICAS</t>
  </si>
  <si>
    <t>JOSE MARIA SOSA</t>
  </si>
  <si>
    <t>TRANSPORTE PINEDA PALACIOS</t>
  </si>
  <si>
    <t>CELIN MALDONADO</t>
  </si>
  <si>
    <t>00001873</t>
  </si>
  <si>
    <t>19 DE MAYO 2021</t>
  </si>
  <si>
    <t xml:space="preserve">BLOQUE DE 6 SPLIT FACE </t>
  </si>
  <si>
    <t>ADOQUINES ESTANDAR ESTRELLA LIVIANO</t>
  </si>
  <si>
    <t>20 DE MAYO 2021</t>
  </si>
  <si>
    <t>MIRUIAN ELIZABETH LOPEZ MELGAR</t>
  </si>
  <si>
    <t>CARACOL KNITS</t>
  </si>
  <si>
    <t>PROPIEDADES Y DESARROLLO</t>
  </si>
  <si>
    <t>400-060600010000</t>
  </si>
  <si>
    <t>440-00080001000</t>
  </si>
  <si>
    <t>BLOQUE DE 8 SUPER ESTR C90 C REPELENTE</t>
  </si>
  <si>
    <t>BENEFICIO DE CAFÉ INLOHER</t>
  </si>
  <si>
    <t>MARIXA ISABEL PORTILLO</t>
  </si>
  <si>
    <t>VICTOR YOVANY TEJADA</t>
  </si>
  <si>
    <t>ELMER EDAGARDO LANZA HERNANDEZ</t>
  </si>
  <si>
    <t>COFER EVANG ASAMBLEA DE DIOSS</t>
  </si>
  <si>
    <t>GOLD CHIKEN GOLD S DE RL</t>
  </si>
  <si>
    <t>21 DE MAYO 2021</t>
  </si>
  <si>
    <t>CONSTRUCTORA GPS AZACUALPA</t>
  </si>
  <si>
    <t>RENE MARADIAGA</t>
  </si>
  <si>
    <t>412-00010730000</t>
  </si>
  <si>
    <t>INV Y MULTISERVI MONTE BASAN</t>
  </si>
  <si>
    <t>JOSE PAZ MALDONADO</t>
  </si>
  <si>
    <t>JOSE NAHUN PAZ ALFARO</t>
  </si>
  <si>
    <t>400-05060111000</t>
  </si>
  <si>
    <t>BLOQUE DE 6 SPLIT FACE  CHOCOLATE</t>
  </si>
  <si>
    <t>EFRAIN ANTONIO CANALES</t>
  </si>
  <si>
    <t>OSCAR RODRIGUEZ</t>
  </si>
  <si>
    <t>JUAN GUIFARRO</t>
  </si>
  <si>
    <t>22 DE MAYO 2021</t>
  </si>
  <si>
    <t>DENIS GARCIA</t>
  </si>
  <si>
    <t>ERNESTO FLORES</t>
  </si>
  <si>
    <t>ADQUIN ECOLOGICO</t>
  </si>
  <si>
    <t>CONSTRUCTORA GPS LUCERNA</t>
  </si>
  <si>
    <t>CONCISA</t>
  </si>
  <si>
    <t>HERNAN ALEMAN GONZALES</t>
  </si>
  <si>
    <t>TRANSPORTES SABILLON</t>
  </si>
  <si>
    <t>CESAR ANDINO VARGAS</t>
  </si>
  <si>
    <t>GESTION LOGISTICA</t>
  </si>
  <si>
    <t>ONVERSIONES ENAMORADO RODRIGUEZ</t>
  </si>
  <si>
    <t>GERSON OSMAN GUZAMN PINEDA</t>
  </si>
  <si>
    <t>24 DE MAYO 2021</t>
  </si>
  <si>
    <t>CARACOL KNITS SA</t>
  </si>
  <si>
    <t>BLOQUE DE 8 SUPER ESTR CON REPELENTE</t>
  </si>
  <si>
    <t xml:space="preserve">CONSTRUCTORA GPS JARDINES DE </t>
  </si>
  <si>
    <t>METROCERAMICAS Y CONTRUCCIONE</t>
  </si>
  <si>
    <t>JUAN CARLOS VARGAS</t>
  </si>
  <si>
    <t>402-010600001000</t>
  </si>
  <si>
    <t>MANUEL DE JESUS LOPEZ</t>
  </si>
  <si>
    <t>YESENIA CASTELLANOS</t>
  </si>
  <si>
    <t>ISABEL FLORES AVILEZ</t>
  </si>
  <si>
    <t>25 DE MAYO 2021</t>
  </si>
  <si>
    <t>DOMINGO RIVERA ALFARO</t>
  </si>
  <si>
    <t>SILVIA LETICIA BUESO BONILLA</t>
  </si>
  <si>
    <t>HERCTOR BUSTILLO</t>
  </si>
  <si>
    <t>FLORES Y FLORES INGENIERIA SP S</t>
  </si>
  <si>
    <t>HONDURAS SPINNING MILLS</t>
  </si>
  <si>
    <t xml:space="preserve">ZIP SAN JOSE </t>
  </si>
  <si>
    <t>INMOBILIARIA BENDAÑA MENDIETA</t>
  </si>
  <si>
    <t>WAHIB N W ABUQUEBEI</t>
  </si>
  <si>
    <t>DEYSY REYES</t>
  </si>
  <si>
    <t>MENUEL DE JESUS LOPEZ</t>
  </si>
  <si>
    <t>26 DE MAYO 2021</t>
  </si>
  <si>
    <t>LUIS FERNANDO ADRIANO</t>
  </si>
  <si>
    <t>ASOCIACION DE LUCHA CONTRA LA POBRESA</t>
  </si>
  <si>
    <t>ALEX NOTIER MONTOYA</t>
  </si>
  <si>
    <t>OSCAR ALEMAN</t>
  </si>
  <si>
    <t>NEPTALY PERDOMO PINEDA</t>
  </si>
  <si>
    <t>NEPTALY PERDOMO</t>
  </si>
  <si>
    <t>27 DE MAYO 2021</t>
  </si>
  <si>
    <t>00046730</t>
  </si>
  <si>
    <t>ETERNA RES. BUENA VISTA 1000-110</t>
  </si>
  <si>
    <t>28-05-021</t>
  </si>
  <si>
    <t>FERRET. Y  MADERERA PENA FLORES</t>
  </si>
  <si>
    <t>BLOQUE DE 8 SUPER ESTRELLA C/REPEL</t>
  </si>
  <si>
    <t xml:space="preserve">CARACOL KNITS </t>
  </si>
  <si>
    <t>MARIO EDUARDO ALVAREZ</t>
  </si>
  <si>
    <t>WALDINA LIZETH LOPEZ</t>
  </si>
  <si>
    <t>BENEFICIO DE CAFE INLOHER</t>
  </si>
  <si>
    <t>EFRAUN FAJARDO</t>
  </si>
  <si>
    <t>FLETE DE TUBERIA</t>
  </si>
  <si>
    <t>VIGETA V20-25</t>
  </si>
  <si>
    <t>VIGETA V20-35</t>
  </si>
  <si>
    <t>GERSON LEON</t>
  </si>
  <si>
    <t>INV. Y MULTISERV MONTE BASAN</t>
  </si>
  <si>
    <t>INVERSONES COMERCIALES FLORES</t>
  </si>
  <si>
    <t>JOSE RODOLFO FLORES</t>
  </si>
  <si>
    <t>CONEXION INMOB. LOS ANGELES</t>
  </si>
  <si>
    <t>MARVIN ANTONIO EXPINOZA MURILLO</t>
  </si>
  <si>
    <t>JOSE NAUN PAZ ALFARO</t>
  </si>
  <si>
    <t>GERMAN A REYES</t>
  </si>
  <si>
    <t>610-001000-2025</t>
  </si>
  <si>
    <t>610-001000-2035</t>
  </si>
  <si>
    <t>RES. BUENA VISTA</t>
  </si>
  <si>
    <t>PRODUCTO MANPOSTERIA</t>
  </si>
  <si>
    <t>31 MAYO 2021</t>
  </si>
  <si>
    <t>BLOQUE DE 6 SPLIT FACE CHOCOLATE</t>
  </si>
  <si>
    <t>ADOQUIN ESTANDAR ESTRELLLA LIVIANO</t>
  </si>
  <si>
    <t>OLVIN RODRIGUEZ</t>
  </si>
  <si>
    <t>INVERSIONES</t>
  </si>
  <si>
    <t>GEOVANNY ALEXANDER CHAVEZ ARIT</t>
  </si>
  <si>
    <t>FUNDACION NINOS PARA CRISTO</t>
  </si>
  <si>
    <t>BLOQUE DE 8 TIPO U C/REPELENTE</t>
  </si>
  <si>
    <t>BLOQUE DE 8 SUPERS ESTRELLA C/REPEL</t>
  </si>
  <si>
    <t>ADOQUIN LADRILLO ECONOMICO LILA</t>
  </si>
  <si>
    <t>BLOQUEDE 6 SUPER ESTRELLA</t>
  </si>
  <si>
    <t>440-00050001000</t>
  </si>
  <si>
    <t>412-00001213000</t>
  </si>
  <si>
    <t>JOSE CRISTONAL ROJAS</t>
  </si>
  <si>
    <t>JORGE CHAMORRO</t>
  </si>
  <si>
    <t>EDII YANCARLOS RAMIREZ CANTAR</t>
  </si>
  <si>
    <t xml:space="preserve">CONCISA </t>
  </si>
  <si>
    <t>MAYNOR ALFREDO PERDOMO PEREZ</t>
  </si>
  <si>
    <t>MARIA SUYAPA FUENTES</t>
  </si>
  <si>
    <t>OLMAN RODRIGUEZ</t>
  </si>
  <si>
    <t>GERMAIN VILLALVIR</t>
  </si>
  <si>
    <t>FREDY  JAVIER HERNANDEZ</t>
  </si>
  <si>
    <t>FREDY JAVIER HERNANDEZ</t>
  </si>
  <si>
    <t>WALTER ZELAYA</t>
  </si>
  <si>
    <t>RES BUENA VISTA 525</t>
  </si>
  <si>
    <t>01 JUNIO 2021</t>
  </si>
  <si>
    <t>SAUL MOISES DUBOON</t>
  </si>
  <si>
    <t>FACHALETA COLOR ADOBE</t>
  </si>
  <si>
    <t>BLOQUE DE 4 ESTRELLA C90</t>
  </si>
  <si>
    <t>DOUGLAS AROLDO MANCIA</t>
  </si>
  <si>
    <t>HECTOR RIZO</t>
  </si>
  <si>
    <t>CESAR ANDINO</t>
  </si>
  <si>
    <t>ANGEL GONZALES</t>
  </si>
  <si>
    <t>FRANCISCO JAVIER RAMOS</t>
  </si>
  <si>
    <t>2-1903 12PLEX FASE 3</t>
  </si>
  <si>
    <t>401-00008001900</t>
  </si>
  <si>
    <t>400-01040001900</t>
  </si>
  <si>
    <t>FERRETERIA Y MADERERA PEÑA FLORES</t>
  </si>
  <si>
    <t>CONSTRUCTORA GIBBOR</t>
  </si>
  <si>
    <t>JOSE MARIA CARACCIOLI</t>
  </si>
  <si>
    <t>LUIS BERNARDO AGUILAR</t>
  </si>
  <si>
    <t>410-0001093000</t>
  </si>
  <si>
    <t>HIDROCEP</t>
  </si>
  <si>
    <t>00001896</t>
  </si>
  <si>
    <t>IMSA</t>
  </si>
  <si>
    <t>401-02080001000</t>
  </si>
  <si>
    <t>401-00080001000</t>
  </si>
  <si>
    <t>BLOQUE DE 8 SUPER ESTRELLA CON REPEL</t>
  </si>
  <si>
    <t>TRANSPORTESS FUNES BANEGAS</t>
  </si>
  <si>
    <t>LUIS BELTRAN REYES RIVERA</t>
  </si>
  <si>
    <t>DIANA CAROLINA CARDONA EUCEDA</t>
  </si>
  <si>
    <t>JAIRO ANDRES REYES GUARDADO</t>
  </si>
  <si>
    <t>00001897</t>
  </si>
  <si>
    <t>00046871</t>
  </si>
  <si>
    <t>00046872</t>
  </si>
  <si>
    <t>00046873</t>
  </si>
  <si>
    <t>00046874</t>
  </si>
  <si>
    <t>00046876</t>
  </si>
  <si>
    <t>00046878</t>
  </si>
  <si>
    <t>00046882</t>
  </si>
  <si>
    <t>ETERNA BUENA VISTA 151 1000-515</t>
  </si>
  <si>
    <t>401-02060001000</t>
  </si>
  <si>
    <t>ETERNA BUENA VISTA 151 1000-520</t>
  </si>
  <si>
    <t>ETERNA BUENA VISTA 151 1000-535</t>
  </si>
  <si>
    <t>00046889</t>
  </si>
  <si>
    <t>ETERNA BUENA VISTA 151 1000-540</t>
  </si>
  <si>
    <t>00046887</t>
  </si>
  <si>
    <t>SUPLIDORA DE PRODUCTOS DE CONCRETO</t>
  </si>
  <si>
    <t>JOSE ARRID MARQUEZ</t>
  </si>
  <si>
    <t>MIREYA BETANCO APLICANO</t>
  </si>
  <si>
    <t>400-0506000100</t>
  </si>
  <si>
    <t>SOFIA DUARTE</t>
  </si>
  <si>
    <t>INVERSIONES VILLAMIL</t>
  </si>
  <si>
    <t>ROSENDO RODRIGUEZ UMANZOR</t>
  </si>
  <si>
    <t xml:space="preserve">ROSENDO RODRIGUEZ </t>
  </si>
  <si>
    <t>JOSE VICENTE ORDOÑEZ FLORES</t>
  </si>
  <si>
    <t>GEOVANY HERCULES</t>
  </si>
  <si>
    <t>MARTHA VILLANUEVA</t>
  </si>
  <si>
    <t>CARLOS ENAMORADO OSORIO</t>
  </si>
  <si>
    <t>MIGUEL ZALDIVAR</t>
  </si>
  <si>
    <t>MIGUEL ENRIQUE ZALDIVAR LOZANO</t>
  </si>
  <si>
    <t>0001899</t>
  </si>
  <si>
    <t>0001898</t>
  </si>
  <si>
    <t>INV COMERCIALES FLORES</t>
  </si>
  <si>
    <t>ETERNA RES BUENA VISTA 1000-540</t>
  </si>
  <si>
    <t>00046900</t>
  </si>
  <si>
    <t>ETERNA RES BUENA VISTA 1000-530</t>
  </si>
  <si>
    <t>00046903</t>
  </si>
  <si>
    <t>ETERNA RES BUENA VISTA 1000-525</t>
  </si>
  <si>
    <t>00046905</t>
  </si>
  <si>
    <t>ETERNA RES BUENA VISTA 1000-535</t>
  </si>
  <si>
    <t>00046906</t>
  </si>
  <si>
    <t>00046897</t>
  </si>
  <si>
    <t>ADJ 802286</t>
  </si>
  <si>
    <t>ADJ 802067</t>
  </si>
  <si>
    <t>ADJ 800797</t>
  </si>
  <si>
    <t>ADJ 802288</t>
  </si>
  <si>
    <t>ADALBERTO SOLIZ</t>
  </si>
  <si>
    <t>JOSUE HIRAHETA CANTARERO</t>
  </si>
  <si>
    <t>INSUMA</t>
  </si>
  <si>
    <t>JIMENA OCTAVIA SAUCEDA</t>
  </si>
  <si>
    <t>JIMENA OCTAVIA MAZIER SAUCEDA</t>
  </si>
  <si>
    <t>FUNDIDO DEL NORTE</t>
  </si>
  <si>
    <t>JUAN EDGARDO PORTILLO</t>
  </si>
  <si>
    <t>NORMAN ALBERTO LARA ZUNIGA</t>
  </si>
  <si>
    <t>CONSTRUCTORA GPS PROY CONCEPCION</t>
  </si>
  <si>
    <t>CONSTRUCTORA GPS VILLANUEVA</t>
  </si>
  <si>
    <t>0001900</t>
  </si>
  <si>
    <t>0001901</t>
  </si>
  <si>
    <t>BRENDA BUESO</t>
  </si>
  <si>
    <t>JOKAISAN</t>
  </si>
  <si>
    <t>MERLING IVONNE ENAMORADO PAGUA</t>
  </si>
  <si>
    <t>BLOQUE DE 8 SUPER ESTRELLA C/ REPELENTE</t>
  </si>
  <si>
    <t>LZ CONSTRUCCIONES</t>
  </si>
  <si>
    <t>FANY GABRIELA HERRERA ULLOA</t>
  </si>
  <si>
    <t>FAUSTO ARNALDO RAMIREZ</t>
  </si>
  <si>
    <t>HECTOR HERNANDEZ ORTEGA</t>
  </si>
  <si>
    <t>ELVIA RUIZ</t>
  </si>
  <si>
    <t>ETERNA 2-1903 12PLEX FASE III &amp;IV</t>
  </si>
  <si>
    <t>00046997</t>
  </si>
  <si>
    <t>401-02080001900</t>
  </si>
  <si>
    <t>BLOQUE 8 TIPO U C90M</t>
  </si>
  <si>
    <t>BLOQUE DE 4-1/2 SUPER ECONOMICO</t>
  </si>
  <si>
    <t>RUDECINDO JIMENEZ PADILLA</t>
  </si>
  <si>
    <t>JOSE BENJAMIN MEMBREÑO</t>
  </si>
  <si>
    <t>MARIA ELENA MENJIVAR</t>
  </si>
  <si>
    <t>FUNERARIA CELESTIAL</t>
  </si>
  <si>
    <t xml:space="preserve">RESTAURANTE LINDA MAR </t>
  </si>
  <si>
    <t>ALVARO PAZ</t>
  </si>
  <si>
    <t>FERRETERIA MADERERA PEÑA FLORES</t>
  </si>
  <si>
    <t xml:space="preserve">JUAN EDGARDO PORTILLO RIVERA </t>
  </si>
  <si>
    <t>400-010400010000</t>
  </si>
  <si>
    <t>RIBATEL</t>
  </si>
  <si>
    <t>DENNIS MARIANO MARTINEZ</t>
  </si>
  <si>
    <t>CONEXIÓN INMOB. LOS ANGELES</t>
  </si>
  <si>
    <t>SERVICIOS DE ING ANFER</t>
  </si>
  <si>
    <t>0001902</t>
  </si>
  <si>
    <t>0001903</t>
  </si>
  <si>
    <t>0001904</t>
  </si>
  <si>
    <t>00047107</t>
  </si>
  <si>
    <t xml:space="preserve">ETERNA 12PLEX 2-1903 </t>
  </si>
  <si>
    <t>610-001-0002545</t>
  </si>
  <si>
    <t>VIGUETA V25-45</t>
  </si>
  <si>
    <t>VIGUETA V25-45 4.50M</t>
  </si>
  <si>
    <t>402-000450010000</t>
  </si>
  <si>
    <t>402-000600010000</t>
  </si>
  <si>
    <t>402-010600010000</t>
  </si>
  <si>
    <t>CRISTIAN ANSELMO PEREZ</t>
  </si>
  <si>
    <t>ANTONIO PEREIRA</t>
  </si>
  <si>
    <t>AGRICOLA INALMA</t>
  </si>
  <si>
    <t>OMAR DIAZ</t>
  </si>
  <si>
    <t>CARLOS ANTONIO POLANCO</t>
  </si>
  <si>
    <t>ISRAEL ESPINOZA FLORES</t>
  </si>
  <si>
    <t>B-05</t>
  </si>
  <si>
    <t>DENIS ERAZO</t>
  </si>
  <si>
    <t>440-02080001900</t>
  </si>
  <si>
    <t>BLOQUE DE 8 TIPO U C90 C/ REPELENTE</t>
  </si>
  <si>
    <t>BLOQUE DE 8 MEDIO C90 C/ REPELENTE</t>
  </si>
  <si>
    <t>0001905</t>
  </si>
  <si>
    <t>0001906</t>
  </si>
  <si>
    <t>0001907</t>
  </si>
  <si>
    <t>0001908</t>
  </si>
  <si>
    <t>0001909</t>
  </si>
  <si>
    <t>0001910</t>
  </si>
  <si>
    <t>B-06</t>
  </si>
  <si>
    <t>LUIS IVAN FUENTES</t>
  </si>
  <si>
    <t>MELVIN ANTONIO ZUNIGA</t>
  </si>
  <si>
    <t>DORA MARIA LAINEZ</t>
  </si>
  <si>
    <t>CONTRUCTORA GPS</t>
  </si>
  <si>
    <t>HIDALGO ENOS VASQUEZ</t>
  </si>
  <si>
    <t>JOSE MELVIN VIGIL DISCUA</t>
  </si>
  <si>
    <t>INVE Y SERV VELASQUEZ GARCIA</t>
  </si>
  <si>
    <t>HENRY JAVIER VASQUEZ ESUCEDA</t>
  </si>
  <si>
    <t>TRANSPORTES FUNES BANEGAS</t>
  </si>
  <si>
    <t>JUAN ANTONIO RIVERA</t>
  </si>
  <si>
    <t>JOSE MIGUEL PEREZ</t>
  </si>
  <si>
    <t>0001911</t>
  </si>
  <si>
    <t>0001912</t>
  </si>
  <si>
    <t>SERGIO JAVIER LOPEZ JIMENEZ</t>
  </si>
  <si>
    <t>LEIBY WALTER RENEAU MEJIA</t>
  </si>
  <si>
    <t>GREMAN VILLALVIR</t>
  </si>
  <si>
    <t>JOSE ELIAS DERAS BORJAS</t>
  </si>
  <si>
    <t>JUANA MARIA FIALLOS</t>
  </si>
  <si>
    <t>CARLOS VIDAL FLORES</t>
  </si>
  <si>
    <t>FUNADEH</t>
  </si>
  <si>
    <t>HENRY RAPALO</t>
  </si>
  <si>
    <t>SALVADOR ECHEVERRIA GARCIA</t>
  </si>
  <si>
    <t>KAREN SARAHI PINEDA RAMOS</t>
  </si>
  <si>
    <t xml:space="preserve">MAURICIO ROLANDO GUZMAN </t>
  </si>
  <si>
    <t>WALFREDO LATHROP</t>
  </si>
  <si>
    <t>MIRIAN ELIZABET LOPEZ MELGAR</t>
  </si>
  <si>
    <t>FERRETERIA ZABALA</t>
  </si>
  <si>
    <t>WENDY WALESKA INTERIANO</t>
  </si>
  <si>
    <t>JEISON RODRIGUEZ</t>
  </si>
  <si>
    <t>FUPLIDORA DE PRODUCTOS DE CONS</t>
  </si>
  <si>
    <t>MARIO CANALES</t>
  </si>
  <si>
    <t>SILVIA PEREZ LOPEZ</t>
  </si>
  <si>
    <t>JOSE ADOLFO CASTILLO</t>
  </si>
  <si>
    <t>TRANSPORTE MOLINA</t>
  </si>
  <si>
    <t>JOSE RAPALO VEGA</t>
  </si>
  <si>
    <t>ANA LUCIA URQUIA DOMINGUEZ</t>
  </si>
  <si>
    <t>0001913</t>
  </si>
  <si>
    <t>00047294</t>
  </si>
  <si>
    <t>ETERNA 12PLEX 2-1903</t>
  </si>
  <si>
    <t>BOVEDILLA 25</t>
  </si>
  <si>
    <t>WILMAN ENRIQUE MORALEZ</t>
  </si>
  <si>
    <t>PEDRO LEMUS</t>
  </si>
  <si>
    <t>0001914</t>
  </si>
  <si>
    <t>CLUB DEPORTIVO PARRILLAS ONE</t>
  </si>
  <si>
    <t>CARLOS ANTONIO POLANCO HERNAND</t>
  </si>
  <si>
    <t>JOSUE IRAHETA CANTARERO</t>
  </si>
  <si>
    <t>RENALDI ORTEGA AVILA</t>
  </si>
  <si>
    <t>LUIS ANTONIO PINEDA TABORA</t>
  </si>
  <si>
    <t>ADOQUIN LADRILLO AMARILLO ECONOMICO</t>
  </si>
  <si>
    <t>JOSE FRANCISCO BAUTISTA FUENTES</t>
  </si>
  <si>
    <t>INMOBILIARIA  NOLA</t>
  </si>
  <si>
    <t>VIRGILIO NUÑEZ</t>
  </si>
  <si>
    <t>410-0000016300</t>
  </si>
  <si>
    <t>WILMER GEOVANY GARCIA SALGUERO</t>
  </si>
  <si>
    <t xml:space="preserve">SAN JUAN INNOVATION PARK </t>
  </si>
  <si>
    <t>WAHIB W ABUQUBEI</t>
  </si>
  <si>
    <t>JESUS GABRIEL PINEDA CHACON</t>
  </si>
  <si>
    <t>CARLOS ESCALANTE</t>
  </si>
  <si>
    <t>IGLESIA CUERPO DE CRISTO</t>
  </si>
  <si>
    <t>JOSE BAUTISTA</t>
  </si>
  <si>
    <t>0001915</t>
  </si>
  <si>
    <t>0001916</t>
  </si>
  <si>
    <t>0001917</t>
  </si>
  <si>
    <t>0001918</t>
  </si>
  <si>
    <t>00047351</t>
  </si>
  <si>
    <t>ADJ 805346</t>
  </si>
  <si>
    <t>ETERNA 2-1903 12PLEX</t>
  </si>
  <si>
    <t>401-0008001900</t>
  </si>
  <si>
    <t>BLOQUE DE 4 ESTRELLA  C90</t>
  </si>
  <si>
    <t>FUNDACION NIÑOS PARA CRISTO</t>
  </si>
  <si>
    <t>MULT INVERSIONES ALFA</t>
  </si>
  <si>
    <t>RAMON BARRANZA CORLETO</t>
  </si>
  <si>
    <t>INVE. Y SERV. VELASQUEZ GARCIA</t>
  </si>
  <si>
    <t>OSMAN ANTONIO DURON</t>
  </si>
  <si>
    <t>NORMA IDALIA LUNA</t>
  </si>
  <si>
    <t>CONSTRUCTORA GPS PROY PIMIENTA</t>
  </si>
  <si>
    <t>MARIA DENIA ORTIZ HERNANDEZ</t>
  </si>
  <si>
    <t>A&amp;V INGENIEROS</t>
  </si>
  <si>
    <t>DENIS MONCADA</t>
  </si>
  <si>
    <t>GUSTAVO ALEXIS ESCOBAR</t>
  </si>
  <si>
    <t>´001919</t>
  </si>
  <si>
    <t>´001920</t>
  </si>
  <si>
    <t>NULO</t>
  </si>
  <si>
    <t>´001921</t>
  </si>
  <si>
    <t>´001922</t>
  </si>
  <si>
    <t>OB-CK01</t>
  </si>
  <si>
    <t>BLOQUE DE 8 SUPER ESTRELLA C/R</t>
  </si>
  <si>
    <t>´001923</t>
  </si>
  <si>
    <t>OB-CK02</t>
  </si>
  <si>
    <t>TUBO DE CONCRETO 30 TIPO 5</t>
  </si>
  <si>
    <t>CONSTUCTORA OMAR ABUFELE</t>
  </si>
  <si>
    <t>ALFESA S A</t>
  </si>
  <si>
    <t>410-00000004000</t>
  </si>
  <si>
    <t>ADOQUIN ESTANDAR ESTRELLA PESADO</t>
  </si>
  <si>
    <t>EMILIANO LOPEZ AGUILERA</t>
  </si>
  <si>
    <t xml:space="preserve">GRUPO  CASFER </t>
  </si>
  <si>
    <t>RONY MARTINEZ</t>
  </si>
  <si>
    <t>MARTHA VILLANIEVA</t>
  </si>
  <si>
    <t>0001924</t>
  </si>
  <si>
    <t>0001925</t>
  </si>
  <si>
    <t>0001926</t>
  </si>
  <si>
    <t>0001927</t>
  </si>
  <si>
    <t>0001928</t>
  </si>
  <si>
    <t>0001929</t>
  </si>
  <si>
    <t>00047410</t>
  </si>
  <si>
    <t>ETERNA RES. BUENA VISTA 151 1000-550</t>
  </si>
  <si>
    <t>00047411</t>
  </si>
  <si>
    <t>ETERNA RES. BUENA VISTA 151 1000-545</t>
  </si>
  <si>
    <t>00047413</t>
  </si>
  <si>
    <t>00047414</t>
  </si>
  <si>
    <t>00047415</t>
  </si>
  <si>
    <t>00047416</t>
  </si>
  <si>
    <t>ADJ 805832</t>
  </si>
  <si>
    <t>ADJ 805857</t>
  </si>
  <si>
    <t>JESSICA PATRICIA CABALLERO</t>
  </si>
  <si>
    <t>SANTOS LOPEZ MORAN</t>
  </si>
  <si>
    <t>KARLA ESTEFANI SANTOS</t>
  </si>
  <si>
    <t>0001930</t>
  </si>
  <si>
    <t>0001931</t>
  </si>
  <si>
    <t>0001932</t>
  </si>
  <si>
    <t>OB-CK03</t>
  </si>
  <si>
    <t xml:space="preserve">BLOQUE DE 8 TIPO U </t>
  </si>
  <si>
    <t>OB-CK04</t>
  </si>
  <si>
    <t>00047462</t>
  </si>
  <si>
    <t>ADJ 806103</t>
  </si>
  <si>
    <t>VIGUETA V25-25  2.30</t>
  </si>
  <si>
    <t>VIGUETA V25-25  3.10</t>
  </si>
  <si>
    <t>VIGUETA V25-25  1.75</t>
  </si>
  <si>
    <t>VIGUETA V25-25  1.30</t>
  </si>
  <si>
    <t>610-0010002525</t>
  </si>
  <si>
    <t>SGI - DINAPLAS</t>
  </si>
  <si>
    <t>INMOBILIARIA Y CONSTRU. KAYROS</t>
  </si>
  <si>
    <t>CARLOS VIDAL FLORES CARCAMO</t>
  </si>
  <si>
    <t>CONSTRUTORA GPS</t>
  </si>
  <si>
    <t>HUASCAR OMAR FAJARDO MARTINEZ</t>
  </si>
  <si>
    <t>650-010-0480000</t>
  </si>
  <si>
    <t>INVERSIONES VILLAMILL</t>
  </si>
  <si>
    <t>´001933</t>
  </si>
  <si>
    <t>412-00001103000</t>
  </si>
  <si>
    <t>ADOQUIN LADRILLO ECONOMICO MARRON</t>
  </si>
  <si>
    <t>ADOQUIN LADRILLO ECONOMICO MARILLO</t>
  </si>
  <si>
    <t>DESCRIPCION ECONOMICO</t>
  </si>
  <si>
    <t>CONSTRUCTORA GPS CONCEPCION COPAN</t>
  </si>
  <si>
    <t>CONSTRUCTORA EQUINOCCIO PROY OLANCHITO</t>
  </si>
  <si>
    <t>MARCOS EVELIO LOPEZ TABORA</t>
  </si>
  <si>
    <t xml:space="preserve">VIVAS AUTOMOTRIZ </t>
  </si>
  <si>
    <t>ECASA</t>
  </si>
  <si>
    <t>EMP DE TRANS BAUTISTA SANTOS</t>
  </si>
  <si>
    <t>JESSICA PATRICIA CABALLERRO</t>
  </si>
  <si>
    <t>ISAI GARCIA</t>
  </si>
  <si>
    <t>FERRE. Y MADERERA PEÑA FLORES</t>
  </si>
  <si>
    <t xml:space="preserve">A &amp; V INGENIERO </t>
  </si>
  <si>
    <t>JOSE SANTOS PEREZ CEDILLO</t>
  </si>
  <si>
    <t>0001944</t>
  </si>
  <si>
    <t>0001945</t>
  </si>
  <si>
    <t>0001946</t>
  </si>
  <si>
    <t>00047578</t>
  </si>
  <si>
    <t>VIGUETA V25-45  4.50 MTS</t>
  </si>
  <si>
    <t>ETERNA 2-1903 12 PLEX</t>
  </si>
  <si>
    <t>420-0002500000</t>
  </si>
  <si>
    <t>VIGUETA V25-45   4.50 MTS</t>
  </si>
  <si>
    <t>0001934</t>
  </si>
  <si>
    <t>CONSTRUCTORA DELTA</t>
  </si>
  <si>
    <t>680-02100-268</t>
  </si>
  <si>
    <t>VIGA WS-100 20.07 MTS</t>
  </si>
  <si>
    <t>B-9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</si>
  <si>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</si>
  <si>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</si>
  <si>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</si>
  <si>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</si>
  <si>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</si>
  <si>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</si>
  <si>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</si>
  <si>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</si>
  <si>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</si>
  <si>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MARIA ESPERANZA GONZALES</t>
  </si>
  <si>
    <t>FERRETERIA MONTE GRANDE</t>
  </si>
  <si>
    <t>HECTOR CARCAMO</t>
  </si>
  <si>
    <t>NELSON LAINEZ</t>
  </si>
  <si>
    <t>SAUL EDGARDO PADILLA</t>
  </si>
  <si>
    <t>ROBERTO HERNANDEZ</t>
  </si>
  <si>
    <t>0001947</t>
  </si>
  <si>
    <t>00047601</t>
  </si>
  <si>
    <t>EMP DE TRANSP BAUTISTA SANTOS</t>
  </si>
  <si>
    <t>COSSYM</t>
  </si>
  <si>
    <t>CONSTRUCTORA GPS SAN AGUSTIN</t>
  </si>
  <si>
    <t>INMOBILIARIA Y COSTRU KAYROS</t>
  </si>
  <si>
    <t>ORLIN RODAS</t>
  </si>
  <si>
    <t>0001948</t>
  </si>
  <si>
    <t>MARLENE GABARRETE</t>
  </si>
  <si>
    <t>JOSE BOADLA</t>
  </si>
  <si>
    <t>DULCE MARIA COREA</t>
  </si>
  <si>
    <t>HENRY JAVIER VAZQUEZ EUCEDA</t>
  </si>
  <si>
    <t>IGLESIA CATOLICA</t>
  </si>
  <si>
    <t>410-00004003000</t>
  </si>
  <si>
    <t>ADOQUIN 10X10X8 CM LIVIANO</t>
  </si>
  <si>
    <t>CARLOS ANTONIO VALERIANO</t>
  </si>
  <si>
    <t>410-00001007300</t>
  </si>
  <si>
    <t>DANY ALEXANDER MARADIAGA</t>
  </si>
  <si>
    <t>RICARDO TABORA</t>
  </si>
  <si>
    <t>0001949</t>
  </si>
  <si>
    <t>EDIL YANCARLOS RAMIREZ</t>
  </si>
  <si>
    <t>CONSTRUCTORA EQUINOCCIO OLANCHITO</t>
  </si>
  <si>
    <t>AGENCIA LA MUNDIAL PROGRESO</t>
  </si>
  <si>
    <t>SINDY HERNANDEZ</t>
  </si>
  <si>
    <t>AGENCIA LA MUNDIAL CHOLOMA</t>
  </si>
  <si>
    <t>LUCILA MARTINEZ</t>
  </si>
  <si>
    <t>JENNY DEL CID</t>
  </si>
  <si>
    <t>MARTHA QUINTANILLA</t>
  </si>
  <si>
    <t>CARLOS ROBERTO ORTIZ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</si>
  <si>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</si>
  <si>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</si>
  <si>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</si>
  <si>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</si>
  <si>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</si>
  <si>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</si>
  <si>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</si>
  <si>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</si>
  <si>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</si>
  <si>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</si>
  <si>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</si>
  <si>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</si>
  <si>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</si>
  <si>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</si>
  <si>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</si>
  <si>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</si>
  <si>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</si>
  <si>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</si>
  <si>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</si>
  <si>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</si>
  <si>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</si>
  <si>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</si>
  <si>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</si>
  <si>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</si>
  <si>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</si>
  <si>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</si>
  <si>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</si>
  <si>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</si>
  <si>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</si>
  <si>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</si>
  <si>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JEFERSON STARLIN</t>
  </si>
  <si>
    <t>ADOLFO RODRIGUEZ</t>
  </si>
  <si>
    <t>NERIN JOVEL MEJIA</t>
  </si>
  <si>
    <t>METROCERAMICAS Y CONSTRU</t>
  </si>
  <si>
    <t>ARNULFO URUTIA</t>
  </si>
  <si>
    <t>LAZARO ROMERO</t>
  </si>
  <si>
    <t>MIRIAN RIVERA</t>
  </si>
  <si>
    <t>ANLLI BANEZA NIETO</t>
  </si>
  <si>
    <t>INV LAZARO</t>
  </si>
  <si>
    <t>YONY NOE ELVIR</t>
  </si>
  <si>
    <t>LUIS MARTINEZ</t>
  </si>
  <si>
    <t>COFER EV ASAMBLEA DE DIOS</t>
  </si>
  <si>
    <t>ADJ 781066</t>
  </si>
  <si>
    <t xml:space="preserve">ADJ 786156 </t>
  </si>
  <si>
    <t>ADJ 797887</t>
  </si>
  <si>
    <t>ADJ 798391</t>
  </si>
  <si>
    <t>ADJ 800792</t>
  </si>
  <si>
    <t>ADJ 801804</t>
  </si>
  <si>
    <t>ADJ 801566</t>
  </si>
  <si>
    <t>ADJ 802093</t>
  </si>
  <si>
    <t>ADJ 802287</t>
  </si>
  <si>
    <t>ZOILA LOURDES MORALEZ</t>
  </si>
  <si>
    <t>VIVAS AUTOMOTRIZ</t>
  </si>
  <si>
    <t>ALVARO ANTONIO ALMENDAREZ FUNE</t>
  </si>
  <si>
    <t>JEFERSON STARLIN VALLECILLO</t>
  </si>
  <si>
    <t>MARIA DENIA ORTIZ</t>
  </si>
  <si>
    <t>LEYBIN BLADIMIR PERDOMO H</t>
  </si>
  <si>
    <t>MARIO ROBERTO VALLE</t>
  </si>
  <si>
    <t>JOSE ERNESTO PEREZ</t>
  </si>
  <si>
    <t>EDWIN ONAN CABALLERO RIVERA</t>
  </si>
  <si>
    <t>DANIEL ENRIQUE GUZMAN</t>
  </si>
  <si>
    <t>DULCE MARIA COREA ORTEGA</t>
  </si>
  <si>
    <t>IGNACIO GALINDO ESTRADA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</si>
  <si>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</si>
  <si>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</si>
  <si>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</si>
  <si>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</si>
  <si>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</si>
  <si>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</si>
  <si>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</si>
  <si>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</si>
  <si>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OB-CK05</t>
  </si>
  <si>
    <t>OB-CK06</t>
  </si>
  <si>
    <t>00047718</t>
  </si>
  <si>
    <t>ADJ807931</t>
  </si>
  <si>
    <t>BOVEDILLA DE 25</t>
  </si>
  <si>
    <t>GERSON OSMAN GUZMAN PINEDA</t>
  </si>
  <si>
    <t>B-08</t>
  </si>
  <si>
    <t>B-07</t>
  </si>
  <si>
    <t>ANLLI BANEZA NIETO RODRIGUEZ</t>
  </si>
  <si>
    <t>CESAR ALEXANDER ZUNIGA</t>
  </si>
  <si>
    <t>EDGARDO ANTONIO FLORES OSORTO</t>
  </si>
  <si>
    <t>INVERSIONE LAZARO</t>
  </si>
  <si>
    <t>ARNULFO URRUTIA</t>
  </si>
  <si>
    <t>DISTRIBUIDORA INDUSTRIAL</t>
  </si>
  <si>
    <t>PAUL RITTER</t>
  </si>
  <si>
    <t>REYNA ELIZABETH MADRID CABALLE</t>
  </si>
  <si>
    <t>LELIS PAZ</t>
  </si>
  <si>
    <t>WILMAN ENRIQUE MORALES MORALE</t>
  </si>
  <si>
    <t>FERRETERO EBEN-EZER</t>
  </si>
  <si>
    <t>ADJ 808273</t>
  </si>
  <si>
    <t>00047766</t>
  </si>
  <si>
    <t>00001988</t>
  </si>
  <si>
    <t>AGENCIA LAM MUNDIAL</t>
  </si>
  <si>
    <t>MARIA ZUYAPA FUENTES</t>
  </si>
  <si>
    <t>OLAM HONDURAS</t>
  </si>
  <si>
    <t>00001989</t>
  </si>
  <si>
    <t>00001990</t>
  </si>
  <si>
    <t>00001991</t>
  </si>
  <si>
    <t>00001992</t>
  </si>
  <si>
    <t>HABITA PARA LA HUMANIDAD</t>
  </si>
  <si>
    <t>MERLING ENAMORADO</t>
  </si>
  <si>
    <t>ROBERTO ANTONIO RODRIGUEZ</t>
  </si>
  <si>
    <t>LUIS ALONSO ALVARADO</t>
  </si>
  <si>
    <t>DISDTRIBUIDORA INDUSTRIAL</t>
  </si>
  <si>
    <t xml:space="preserve">COMERCIAL FERRETERA  </t>
  </si>
  <si>
    <t>ESTHER ORELLANA</t>
  </si>
  <si>
    <t>DICENSA</t>
  </si>
  <si>
    <t>530-000336-1350</t>
  </si>
  <si>
    <t>EDGARDO ANTONIO FLORES</t>
  </si>
  <si>
    <t>630-0100000100</t>
  </si>
  <si>
    <t>POSTES PICO DE LORA</t>
  </si>
  <si>
    <t>IGLESIA PRINCIPE DE PAZ</t>
  </si>
  <si>
    <t>JESSY CASTRO</t>
  </si>
  <si>
    <t>CONSTRUCTORA EQUINOCCIO OCOTEPEQUE</t>
  </si>
  <si>
    <t>CACORA</t>
  </si>
  <si>
    <t>ADOQUI LADRILLO LIVIANO ECONOMICO</t>
  </si>
  <si>
    <t>ADOQUI LADRILLO LIVIANO ECONOMICO AMARILLO</t>
  </si>
  <si>
    <t>MERLIN GEOVANY PONCE BARAHONA</t>
  </si>
  <si>
    <t>P &amp; E CONSTRUCCIONES</t>
  </si>
  <si>
    <t>530-000420-1350</t>
  </si>
  <si>
    <t>MARIO PONCE</t>
  </si>
  <si>
    <t>ILDEBRANDO DIAZ</t>
  </si>
  <si>
    <t>LELIS ARMANDO CABALLERO</t>
  </si>
  <si>
    <t>00001993</t>
  </si>
  <si>
    <t>00001994</t>
  </si>
  <si>
    <t>00001995</t>
  </si>
  <si>
    <t>00001996</t>
  </si>
  <si>
    <t>ROBERTO ANTONIO RODRIGUEZ URQU</t>
  </si>
  <si>
    <t>ZOILA LOURDES MORALES</t>
  </si>
  <si>
    <t>REYNA ELIZABETH MADRID CABALLERO</t>
  </si>
  <si>
    <t>ASOCIACION MANOS BONDADOSAS</t>
  </si>
  <si>
    <t>ODESA</t>
  </si>
  <si>
    <t>00001997</t>
  </si>
  <si>
    <t>00001998</t>
  </si>
  <si>
    <t>00001999</t>
  </si>
  <si>
    <t>00047973</t>
  </si>
  <si>
    <t>ADJ 809398</t>
  </si>
  <si>
    <t>VIGUETA V25-25 1.70 MTS</t>
  </si>
  <si>
    <t>610-0001-0002525</t>
  </si>
  <si>
    <t>610-0001-0002545</t>
  </si>
  <si>
    <t>VIGUETA V25-25 3.10 MTS</t>
  </si>
  <si>
    <t>410-001-0002545</t>
  </si>
  <si>
    <t>VIGUETA V25-45 1.30</t>
  </si>
  <si>
    <t>VIGUETA V25-25 2.30 MTS</t>
  </si>
  <si>
    <t>VIGUETAS</t>
  </si>
  <si>
    <t>CONST. FUENTES BEJANO</t>
  </si>
  <si>
    <t>MANUEL DE JESUS PINEDA</t>
  </si>
  <si>
    <t>00002020</t>
  </si>
  <si>
    <t>00002021</t>
  </si>
  <si>
    <t>00047998</t>
  </si>
  <si>
    <t>ADJ 809607</t>
  </si>
  <si>
    <t>00047999</t>
  </si>
  <si>
    <t>00048003</t>
  </si>
  <si>
    <t>ADJ 809985</t>
  </si>
  <si>
    <t>ETERNA BUENA VISTA 1000-555</t>
  </si>
  <si>
    <t>00048024</t>
  </si>
  <si>
    <t>00048026</t>
  </si>
  <si>
    <t>ETERNA BUENA VISTA 1000-560</t>
  </si>
  <si>
    <t>FERRE Y MADERERA PEÑA FLORES</t>
  </si>
  <si>
    <t>PURAPRO</t>
  </si>
  <si>
    <t xml:space="preserve">TRAVEL INTERNATIONAL </t>
  </si>
  <si>
    <t>JOE AUTOCAR</t>
  </si>
  <si>
    <t>MUEBLES ROLANDO HERRERA</t>
  </si>
  <si>
    <t>JENNIFER HERNANDEZ COREA</t>
  </si>
  <si>
    <t>00002007</t>
  </si>
  <si>
    <t>00002008</t>
  </si>
  <si>
    <t>00002009</t>
  </si>
  <si>
    <t>00002010</t>
  </si>
  <si>
    <t>00002011</t>
  </si>
  <si>
    <t>00002012</t>
  </si>
  <si>
    <t>JORGE NAHUN LOPEZ</t>
  </si>
  <si>
    <t>WILLIAM FIALLOS</t>
  </si>
  <si>
    <t>00048098</t>
  </si>
  <si>
    <t>ADJ 810435</t>
  </si>
  <si>
    <t>401-04080001900</t>
  </si>
  <si>
    <t>401-03080001900</t>
  </si>
  <si>
    <t>JOSE CRI8STOBAL ROJAS</t>
  </si>
  <si>
    <t>JOSE CRISTOBAL ESCALANTE</t>
  </si>
  <si>
    <t>DIPROM DE RL</t>
  </si>
  <si>
    <t>KEYLIN JASMIN MENDEZ</t>
  </si>
  <si>
    <t>TRANSPORTES AVELENDA</t>
  </si>
  <si>
    <t>00076760</t>
  </si>
  <si>
    <t>CONSTRUCTORA PAYES</t>
  </si>
  <si>
    <t>INALMA</t>
  </si>
  <si>
    <t>00002013</t>
  </si>
  <si>
    <t>00002014</t>
  </si>
  <si>
    <t>00002015</t>
  </si>
  <si>
    <t>00002016</t>
  </si>
  <si>
    <t>00002017</t>
  </si>
  <si>
    <t>00002018</t>
  </si>
  <si>
    <t>00002019</t>
  </si>
  <si>
    <t>00002022</t>
  </si>
  <si>
    <t>BLOQUE DE 8 TIPO U CON REPELENTE</t>
  </si>
  <si>
    <t>440-01060001000</t>
  </si>
  <si>
    <t>BLOQUE DE 6 ESTRELLA CON REPELENTE</t>
  </si>
  <si>
    <t>ADJ 810732</t>
  </si>
  <si>
    <t>PABLO RODRIGUEZ</t>
  </si>
  <si>
    <t>HESSLER DAVID PEREZ</t>
  </si>
  <si>
    <t>00002023</t>
  </si>
  <si>
    <t>00002024</t>
  </si>
  <si>
    <t>00002025</t>
  </si>
  <si>
    <t>00002026</t>
  </si>
  <si>
    <t>440-02060001000</t>
  </si>
  <si>
    <t>BLOQUE DE 6 TIPO U CON REPELENTE</t>
  </si>
  <si>
    <t>00002001</t>
  </si>
  <si>
    <t>00002002</t>
  </si>
  <si>
    <t>00002003</t>
  </si>
  <si>
    <t>00002004</t>
  </si>
  <si>
    <t>00002005</t>
  </si>
  <si>
    <t>00002006</t>
  </si>
  <si>
    <t>JOES AUTOCAR</t>
  </si>
  <si>
    <t>FERRET. Y MADERERA PEÑA FLORES</t>
  </si>
  <si>
    <t>JOSE ALEXANDER ERAZO</t>
  </si>
  <si>
    <t>TRANSPORTES ARITA HERNANDEZ</t>
  </si>
  <si>
    <t>GUSTAVO FRANCISCO CARRANZA</t>
  </si>
  <si>
    <t>WILMAN ENRRIQUE MORALES MORALES</t>
  </si>
  <si>
    <t>DAVID ALOSON MORAN NUÑEZ</t>
  </si>
  <si>
    <t>FRANKLIN GEOVANY GARCIA CRUZ</t>
  </si>
  <si>
    <t>ROBERTO ANTONIO RODRIGUEZ URQUIA</t>
  </si>
  <si>
    <t>ALEXANDER ESPAÑA PINTO</t>
  </si>
  <si>
    <t>JOSE NAHUM CRUZ</t>
  </si>
  <si>
    <t>ELJHER VLADIMIR PADILLA VALLEC</t>
  </si>
  <si>
    <t>FERRETERIA EBEN-EZER</t>
  </si>
  <si>
    <t>002027</t>
  </si>
  <si>
    <t>FELETE DE BLOQUES</t>
  </si>
  <si>
    <t>AMERICANA DE INVERSIONES RES PARIS</t>
  </si>
  <si>
    <t>JOSE FELIPE CARRASCO</t>
  </si>
  <si>
    <t>GUILLERMO AMAYA</t>
  </si>
  <si>
    <t>00048306</t>
  </si>
  <si>
    <t>ETERNA BARRACK 2-1903</t>
  </si>
  <si>
    <t>CESAR RAMOS</t>
  </si>
  <si>
    <t xml:space="preserve">INMOBILIARIA NOLA </t>
  </si>
  <si>
    <t>PEDRO PABLO HODSON HERNANDEZ</t>
  </si>
  <si>
    <t>BICIREPUESTOS TODO</t>
  </si>
  <si>
    <t xml:space="preserve">CONSTRUINSA </t>
  </si>
  <si>
    <t>FERRETERIA Y MADRERA PEÑA FLORES</t>
  </si>
  <si>
    <t>MARLENE GARRETE</t>
  </si>
  <si>
    <t>IGLE INDEPENDIENTE BENDICION</t>
  </si>
  <si>
    <t>MISAEL PAZ PAZ</t>
  </si>
  <si>
    <t>BICIREPUESTOS TODOS</t>
  </si>
  <si>
    <t>CRISTIAN ROBERTO LOPEZ</t>
  </si>
  <si>
    <t>FRANCISCO MARIN</t>
  </si>
  <si>
    <t>WALDINA JACKELINNE RAUDALES</t>
  </si>
  <si>
    <t>MILTON JOHAN MANDER</t>
  </si>
  <si>
    <t>LUIS RODRIGUEZ GARCIA</t>
  </si>
  <si>
    <t>ING Y DICEÑOS CIVILES</t>
  </si>
  <si>
    <t>FRANKLIN OMAR ALCERRO</t>
  </si>
  <si>
    <t>SAMUEL CRUZ RIOS</t>
  </si>
  <si>
    <t>PROYECTO DAGMAR RITTER</t>
  </si>
  <si>
    <t>QUICK CONTRACTORS</t>
  </si>
  <si>
    <t>JOSE RAUL DIAZ SANCHEZ</t>
  </si>
  <si>
    <t>RIZMY FARIZT CADER</t>
  </si>
  <si>
    <t>00002028</t>
  </si>
  <si>
    <t>ADJ 103390</t>
  </si>
  <si>
    <t>LOURDES G TURCIOS</t>
  </si>
  <si>
    <t>MARITZA GARCIA</t>
  </si>
  <si>
    <t>GERARDO ORTIZ RAMIRES</t>
  </si>
  <si>
    <t>ROBERTO TREJO RODRIGUEZ</t>
  </si>
  <si>
    <t xml:space="preserve">INGENIERIA Y SOLUCIONES </t>
  </si>
  <si>
    <t>ELSA MARINA RODRIGUEZ TERUEL</t>
  </si>
  <si>
    <t>SANTA FE TRADING COP</t>
  </si>
  <si>
    <t>412-00000003000</t>
  </si>
  <si>
    <t>ADOQUIN ESTANDAR ECONOMICO LIVIANO</t>
  </si>
  <si>
    <t>CONSTRU LIVING</t>
  </si>
  <si>
    <t>00002029</t>
  </si>
  <si>
    <t>00002030</t>
  </si>
  <si>
    <t>00002031</t>
  </si>
  <si>
    <t>00002032</t>
  </si>
  <si>
    <t>00002033</t>
  </si>
  <si>
    <t>00002034</t>
  </si>
  <si>
    <t>BLOQUE DE 8 TIPO U C/ REPELENTE</t>
  </si>
  <si>
    <t>ADJ 813158</t>
  </si>
  <si>
    <t>BUENA VISTA 1000-520</t>
  </si>
  <si>
    <t>ANGELINA GUTIERREZ VENTURA</t>
  </si>
  <si>
    <t>MILDA MARLEN RAMOS CABALLERO</t>
  </si>
  <si>
    <t>ARNULFO ARRUTIA MARTINEZ</t>
  </si>
  <si>
    <t>SERVICIOS MULTIPLES CALDERON</t>
  </si>
  <si>
    <t>SINTIA CAROLINA ISAGUIRRE FUNE</t>
  </si>
  <si>
    <t>JUSTO PASTOR QUIROZ RIVERA</t>
  </si>
  <si>
    <t>OSCAR ARMANDO ARRIAGA RIVERA</t>
  </si>
  <si>
    <t>KEYLIN JASMIN SAMARIT</t>
  </si>
  <si>
    <t>FAUSTIN BENITEZ LOPEZ</t>
  </si>
  <si>
    <t>DOMINGO MONTOYA</t>
  </si>
  <si>
    <t>MIRIAN DOMINGUEZ</t>
  </si>
  <si>
    <t>00048504</t>
  </si>
  <si>
    <t>ADJ 813444</t>
  </si>
  <si>
    <t xml:space="preserve">ETERNA 2-1903 12PLEX </t>
  </si>
  <si>
    <t>BLOQUE DE 8 TIPO UC90M</t>
  </si>
  <si>
    <t>OSCAR ARMANDO ARRIAGA</t>
  </si>
  <si>
    <t>DISTRIBUIDORA E INV AA GG</t>
  </si>
  <si>
    <t>NELSON JOEL TEJADA</t>
  </si>
  <si>
    <t>ENEMECIO ESPINOSA MOLINA</t>
  </si>
  <si>
    <t>INDESA</t>
  </si>
  <si>
    <t>AUTO CONSULT</t>
  </si>
  <si>
    <t>TRASPORTES D Y J</t>
  </si>
  <si>
    <t>ANSELMO TREJOS GUERRERO</t>
  </si>
  <si>
    <t>ROSA NOHEMI GARCIA RAMIREZ</t>
  </si>
  <si>
    <t>SORAYA YAMILETH RIVERA</t>
  </si>
  <si>
    <t>MAYRA NUÑEZ</t>
  </si>
  <si>
    <t>IVAN FLORES</t>
  </si>
  <si>
    <t>00002035</t>
  </si>
  <si>
    <t>00002036</t>
  </si>
  <si>
    <t>DOLORES MARLENE ALVARADO FLORE</t>
  </si>
  <si>
    <t>B-12</t>
  </si>
  <si>
    <t>JOSE CECILIO FUENTES CABALLERO</t>
  </si>
  <si>
    <t>FRANCISCO JAVIER ZALDIVAR PAZ</t>
  </si>
  <si>
    <t>KARLA VILLANUEVA</t>
  </si>
  <si>
    <t xml:space="preserve">LZ CONSTRUCCIONES </t>
  </si>
  <si>
    <t>00002039</t>
  </si>
  <si>
    <t>00002040</t>
  </si>
  <si>
    <t>ROBERTO ANTONIO RODRIGUEZ URQ</t>
  </si>
  <si>
    <t xml:space="preserve">CINSTRUCTORA G P S </t>
  </si>
  <si>
    <t>ADAN ADALID OSORIO CASTRO</t>
  </si>
  <si>
    <t>JESUS ORLANDO ROZALES LOPEZ</t>
  </si>
  <si>
    <t>CHINTHIA ALEMAN PADILLA</t>
  </si>
  <si>
    <t>PEDRO DUARTE</t>
  </si>
  <si>
    <t>MISAEL PAZ</t>
  </si>
  <si>
    <t>00002038</t>
  </si>
  <si>
    <t>00002041</t>
  </si>
  <si>
    <t xml:space="preserve">CINTHIA ALEMAN PADILLA </t>
  </si>
  <si>
    <t>JESUS ORLANDO ROSALES LOPEZ</t>
  </si>
  <si>
    <t>CONDELTA</t>
  </si>
  <si>
    <t>00048586</t>
  </si>
  <si>
    <t>ETERNA BUENA VISTA</t>
  </si>
  <si>
    <t>ADJ 814712</t>
  </si>
  <si>
    <t>TECNO-CLIMAS</t>
  </si>
  <si>
    <t>ANSELMO TREJO GUERRERO</t>
  </si>
  <si>
    <t>MARIA DE LA CRUZ IZAGUIRRE ESC</t>
  </si>
  <si>
    <t>MARLON ALDENIS MOLINA</t>
  </si>
  <si>
    <t>EDUARDO CARDONA</t>
  </si>
  <si>
    <t>JULIO CESAR MARTINEZ SALGUERO</t>
  </si>
  <si>
    <t>PEDRO PABLO HODGSON HERNANDEZ</t>
  </si>
  <si>
    <t>FONDO EMPLEADOS ETERNA( VICENTE ORDOÑEZ)</t>
  </si>
  <si>
    <t>ADJ 814802</t>
  </si>
  <si>
    <t>00048633</t>
  </si>
  <si>
    <t>ETERNA 21-01 EMERGENCIA ZONA CAFETALERA</t>
  </si>
  <si>
    <t>IMPRESOS FLORES JIMENEZ</t>
  </si>
  <si>
    <t>GRISELDA ENAMORADO RAPALO</t>
  </si>
  <si>
    <t>ING Y DISEÑOS CIVILES</t>
  </si>
  <si>
    <t>DAVID ALONSO MORAN NUÑEZ</t>
  </si>
  <si>
    <t>EDWIN ALFONSO ILOVARES CANO</t>
  </si>
  <si>
    <t>WILMER ORLANDO CHAVEZ ESCOBAR</t>
  </si>
  <si>
    <t>JOSE ELIAS DERAS BOLJAS</t>
  </si>
  <si>
    <t>JF CONSTRUCCIONES</t>
  </si>
  <si>
    <t>OSCAR ANTONIO RUBI</t>
  </si>
  <si>
    <t xml:space="preserve">GILL PUERTO </t>
  </si>
  <si>
    <t>JOSE ANTONIO LOPEZ MENDOZA</t>
  </si>
  <si>
    <t>WALDINA JACKELINE RAUDALES RI</t>
  </si>
  <si>
    <t>ELVIN JOEL HERNANDEZ</t>
  </si>
  <si>
    <t>JOMASA S DE RL</t>
  </si>
  <si>
    <t>AGROFERRETERIA ENAMORADO</t>
  </si>
  <si>
    <t>OSTIN DAVID MEDINA ZUNIGA</t>
  </si>
  <si>
    <t xml:space="preserve">GRUPO CIELO ABIERTO </t>
  </si>
  <si>
    <t>SALVADOR GARCIA</t>
  </si>
  <si>
    <t>INMACON</t>
  </si>
  <si>
    <t>BLANCA ISABEL PEREZ MELGAR</t>
  </si>
  <si>
    <t>B-10</t>
  </si>
  <si>
    <t>CRISTHIAN SAMIR MONTOYA PEREZ</t>
  </si>
  <si>
    <t>400-05016001000</t>
  </si>
  <si>
    <t xml:space="preserve">RES GREEN VALLEY </t>
  </si>
  <si>
    <t>00048731</t>
  </si>
  <si>
    <t>ADJ 815504</t>
  </si>
  <si>
    <t>LUBRIMAS</t>
  </si>
  <si>
    <t>MARCO MATUTE</t>
  </si>
  <si>
    <t>FREDY LOPEZ</t>
  </si>
  <si>
    <t>RES GREEN VALLEY</t>
  </si>
  <si>
    <t xml:space="preserve">AMERICANA DE INVERSIONES </t>
  </si>
  <si>
    <t>OSCAR LOPEZ</t>
  </si>
  <si>
    <t>AMERICANA DE INVERSIONES RES.PARIS</t>
  </si>
  <si>
    <t>MULTIINVERSIONES LARA</t>
  </si>
  <si>
    <t>ZONA LIBRE GREEN VALEY</t>
  </si>
  <si>
    <t>JOSE CECILIO CASTELLON MARTINEZ</t>
  </si>
  <si>
    <t>00002037</t>
  </si>
  <si>
    <t>00002042</t>
  </si>
  <si>
    <t>00002043</t>
  </si>
  <si>
    <t>00002044</t>
  </si>
  <si>
    <t>COMERCIAL ABBY</t>
  </si>
  <si>
    <t>JOMASA</t>
  </si>
  <si>
    <t>CORINFEL</t>
  </si>
  <si>
    <t>MERLYN GUADALUPE BERTRAN</t>
  </si>
  <si>
    <t>ODMAN CUELLO</t>
  </si>
  <si>
    <t>ADOQUIN LADRILO ECONOMICO ONIX</t>
  </si>
  <si>
    <t>MIRNA ISABEL PAZ</t>
  </si>
  <si>
    <t>ADOQUIN LADRILO ECONOMICO AMARILLO</t>
  </si>
  <si>
    <t>EDGARDO JOEL VALLADARES</t>
  </si>
  <si>
    <t>ADOQUIN LADRILLO  ECONOMICO LILA</t>
  </si>
  <si>
    <t>GISSELA MARIA MELGAR</t>
  </si>
  <si>
    <t>00002045</t>
  </si>
  <si>
    <t>00002046</t>
  </si>
  <si>
    <t>00002047</t>
  </si>
  <si>
    <t>JUAN A MOLINA MEJIA</t>
  </si>
  <si>
    <t>ZONA LIBRE GREEN VALLEY</t>
  </si>
  <si>
    <t>400-010400001000</t>
  </si>
  <si>
    <t>410-000000004000</t>
  </si>
  <si>
    <t>400-010450001000</t>
  </si>
  <si>
    <t>WALTER HERNAN GAMBOA</t>
  </si>
  <si>
    <t xml:space="preserve">RICARDO ESTEBAN CASTELLON </t>
  </si>
  <si>
    <t>00002048</t>
  </si>
  <si>
    <t>00002049</t>
  </si>
  <si>
    <t>ROSALINA REYES</t>
  </si>
  <si>
    <t>MELVIN ALBERTO VENTURA</t>
  </si>
  <si>
    <t>OSWALDO EFREN BUESO</t>
  </si>
  <si>
    <t>JORGE GEOVANY GRANADOS</t>
  </si>
  <si>
    <t>INVERSIONES Z &amp; F</t>
  </si>
  <si>
    <t>SUMINISTROS INGENIERIA Y TECNO</t>
  </si>
  <si>
    <t>TALLER OCAMPO</t>
  </si>
  <si>
    <t>00002050</t>
  </si>
  <si>
    <t>RICARDO CASTELLON</t>
  </si>
  <si>
    <t>CARLOS MAURICIO MANCHAME ALVAR</t>
  </si>
  <si>
    <t>00002051</t>
  </si>
  <si>
    <t>PASTOR NAHUM MARTINEZ</t>
  </si>
  <si>
    <t>PROSIN</t>
  </si>
  <si>
    <t>FERRETERIA MONTERROSO</t>
  </si>
  <si>
    <t>00049046</t>
  </si>
  <si>
    <t>ADJ 817182</t>
  </si>
  <si>
    <t>ETERNA PALMEROLA 12PLEX</t>
  </si>
  <si>
    <t>MANANTIAL DE RESTAURACION</t>
  </si>
  <si>
    <t>MARIANO SORTO DEL CID</t>
  </si>
  <si>
    <t>TANIA SUYAPA MONTOYA SOTO</t>
  </si>
  <si>
    <t>RUBEN OMAR DIAZ RAMOS</t>
  </si>
  <si>
    <t>ERIC JOVANY PALMA MEJIA</t>
  </si>
  <si>
    <t>NIDIA YULIETH CRUZ BENDECK</t>
  </si>
  <si>
    <t>DISTRIBUIDORA GOCEN</t>
  </si>
  <si>
    <t>FERRTERIA QUIMISTAN</t>
  </si>
  <si>
    <t>SANTOS TOMAS ALVARENGA</t>
  </si>
  <si>
    <t>00002053</t>
  </si>
  <si>
    <t>00002052</t>
  </si>
  <si>
    <t>OB-CK08</t>
  </si>
  <si>
    <t>NADIA YULIETH CRUZ BENDECK</t>
  </si>
  <si>
    <t>MINA</t>
  </si>
  <si>
    <t>PABLO ROBERTO MUNGUIA</t>
  </si>
  <si>
    <t>JOSE ALBERTO CASTILLO</t>
  </si>
  <si>
    <t>00002054</t>
  </si>
  <si>
    <t>400-0060001000</t>
  </si>
  <si>
    <t>AGROPEC</t>
  </si>
  <si>
    <t>CONST FORTALEZA DE HONDURA</t>
  </si>
  <si>
    <t>ANA ESTEFANY PADILLA</t>
  </si>
  <si>
    <t>MINA S.A</t>
  </si>
  <si>
    <t>INMOBILIARIA LA FE</t>
  </si>
  <si>
    <t>ALLAN CARVAJAL</t>
  </si>
  <si>
    <t>00002055</t>
  </si>
  <si>
    <t>00002056</t>
  </si>
  <si>
    <t>00002057</t>
  </si>
  <si>
    <t>00002058</t>
  </si>
  <si>
    <t>00002059</t>
  </si>
  <si>
    <t>LA ROCA DE AGROS</t>
  </si>
  <si>
    <t>MARIA ISABEL CORTES RODRIGUEZ</t>
  </si>
  <si>
    <t>FERETERIA PEÑA BLANCA</t>
  </si>
  <si>
    <t>400-000450001000</t>
  </si>
  <si>
    <t>OSCAR ARMANDO LINARES ACEITUNO</t>
  </si>
  <si>
    <t>ADOLFO FLORES</t>
  </si>
  <si>
    <t>00002060</t>
  </si>
  <si>
    <t>00002061</t>
  </si>
  <si>
    <t>00002062</t>
  </si>
  <si>
    <t>BLOQUE DE 6 ESTRELLA C/ REPELENTE</t>
  </si>
  <si>
    <t>410-00003004000</t>
  </si>
  <si>
    <t>ADOQUIN ECOLOGICO PESADO</t>
  </si>
  <si>
    <t>OLVIN NOE GUILLEN REYES</t>
  </si>
  <si>
    <t>00002063</t>
  </si>
  <si>
    <t>00002064</t>
  </si>
  <si>
    <t>00002065</t>
  </si>
  <si>
    <t>00002066</t>
  </si>
  <si>
    <t>00002067</t>
  </si>
  <si>
    <t>FERRETERIA MAYA</t>
  </si>
  <si>
    <t>00002068</t>
  </si>
  <si>
    <t>00002069</t>
  </si>
  <si>
    <t>RIGOBERTO ROSALES BONILLA</t>
  </si>
  <si>
    <t>WILFREDO REMBERTO MONTOYA CABA</t>
  </si>
  <si>
    <t xml:space="preserve">ARQCO </t>
  </si>
  <si>
    <t xml:space="preserve">TECNICAL SOLUTIONS </t>
  </si>
  <si>
    <t>MARVIN RAIMUNDO SALGADO GOMEZ</t>
  </si>
  <si>
    <t>BOVEDILA DE 20</t>
  </si>
  <si>
    <t>GRUPO CIELO ABIERTO</t>
  </si>
  <si>
    <t xml:space="preserve">WILFREDP REMBERTO MONTOYA </t>
  </si>
  <si>
    <t>MARJA IBETH ZELAYA</t>
  </si>
  <si>
    <t>00002070</t>
  </si>
  <si>
    <t>00002071</t>
  </si>
  <si>
    <t>00049357</t>
  </si>
  <si>
    <t>MINA S A</t>
  </si>
  <si>
    <t>IMACON</t>
  </si>
  <si>
    <t>FERRETERIA  J &amp; J</t>
  </si>
  <si>
    <t>JOSE PEDRO CASTRO</t>
  </si>
  <si>
    <t>EDI DANILO MONGE DIAZ</t>
  </si>
  <si>
    <t>402-010450001000</t>
  </si>
  <si>
    <t>BLOQUE DE 8 MEDIO C90 C/REPELENTE</t>
  </si>
  <si>
    <t>VLADIMIR HERRERA CASTELLANOS</t>
  </si>
  <si>
    <t>BLANCA ALMENDARES</t>
  </si>
  <si>
    <t>LUIS ANTONIO LOPEZ CABRERA</t>
  </si>
  <si>
    <t>CONSTRUCTURA EQUINOCCIO</t>
  </si>
  <si>
    <t>EDIFICA CONSTRUCTORES</t>
  </si>
  <si>
    <t>ISAIAS DANIEL RODRIGUEZ</t>
  </si>
  <si>
    <t xml:space="preserve">FERRETERIA L &amp; M </t>
  </si>
  <si>
    <t>WALTER LOPEZ</t>
  </si>
  <si>
    <t>ANA ESTEFANY PEDILLA</t>
  </si>
  <si>
    <t>ETH ELUY SABILLON</t>
  </si>
  <si>
    <t>00002072</t>
  </si>
  <si>
    <t>JAVIER CASTRO CORTES</t>
  </si>
  <si>
    <t>GILBERTO MENDEZ GONZALES</t>
  </si>
  <si>
    <t>FRANCKLIN OMAR ALCERRO</t>
  </si>
  <si>
    <t>JIMMY TIMINIO</t>
  </si>
  <si>
    <t>GLEDI JADVETH HERNANDEZ</t>
  </si>
  <si>
    <t>JOSE MANUEL VALLECILLO</t>
  </si>
  <si>
    <t>CRISTIAN ENRIQUEZ</t>
  </si>
  <si>
    <t>DICONCET</t>
  </si>
  <si>
    <t>FABIO HERALDO MURILLO HERNANDE</t>
  </si>
  <si>
    <t>JORGE EVELIO TABOR MURILLO</t>
  </si>
  <si>
    <t>ROLANDO RODAS</t>
  </si>
  <si>
    <t>VILMA ESTER GIMENEZ GUTIERREZ</t>
  </si>
  <si>
    <t>PILAR ALEXANDER LINARES</t>
  </si>
  <si>
    <t>00002073</t>
  </si>
  <si>
    <t>00002074</t>
  </si>
  <si>
    <t>CORVISEN</t>
  </si>
  <si>
    <t>MARTA SABILLON</t>
  </si>
  <si>
    <t>JESUS DANIEL FERRUFINO CHAVEZ</t>
  </si>
  <si>
    <t>EVER JACOBO HERNANDEZ</t>
  </si>
  <si>
    <t>WILMAN ENRIQUE MORALEZ MORALE</t>
  </si>
  <si>
    <t>INVERSIONES INMOBILIARIAS L&amp;M</t>
  </si>
  <si>
    <t>SARA ELIZA URRUTIA ZUNIGA</t>
  </si>
  <si>
    <t>CRESCENCIO ZALDIVAR MORAN</t>
  </si>
  <si>
    <t>ISAIAS BARAHONA</t>
  </si>
  <si>
    <t>INVER CRUZ Y MARTINEZ</t>
  </si>
  <si>
    <t>JOSUE DAVID PINEDA VALDEZ</t>
  </si>
  <si>
    <t>HECTOR ORLANDO CARCAMO BANEGAS</t>
  </si>
  <si>
    <t>SERVICIO DE INGENIERIA ANFER</t>
  </si>
  <si>
    <t>00002075</t>
  </si>
  <si>
    <t>NOE A TEJADA</t>
  </si>
  <si>
    <t>MUESTRA PARA COMPRA DE PAPEL</t>
  </si>
  <si>
    <t>BLOQUERA MORALES</t>
  </si>
  <si>
    <t>JOSE CRUZ</t>
  </si>
  <si>
    <t>CONSTRUCTORA MARTINEZ CANTARERO</t>
  </si>
  <si>
    <t>ELVIN ACOSTA</t>
  </si>
  <si>
    <t>AVANZA S A</t>
  </si>
  <si>
    <t>SERVICIOS DE INGENIERIA ANFER</t>
  </si>
  <si>
    <t>M &amp; M CONSTRUCCIONES</t>
  </si>
  <si>
    <t>PROTEXSA</t>
  </si>
  <si>
    <t>INMOBILIARIA HONDUREÑA DEL VALLE</t>
  </si>
  <si>
    <t>JESUS DAVID PINEDA VALDEZ</t>
  </si>
  <si>
    <t>ANGELINA GUTIERREZ</t>
  </si>
  <si>
    <t>BLOQUE ECONOMICO</t>
  </si>
  <si>
    <t>MARCOS ISAI RODRIGUEZ</t>
  </si>
  <si>
    <t>JESUS VALLE AGUILAR</t>
  </si>
  <si>
    <t>ECLIPSE NETWORK SOLUTION</t>
  </si>
  <si>
    <t>TULINS</t>
  </si>
  <si>
    <t>JUAN MEJIA</t>
  </si>
  <si>
    <t>ASOC TABERNACULO BIBLICO BAUTI</t>
  </si>
  <si>
    <t>00002076</t>
  </si>
  <si>
    <t>CONIBAH</t>
  </si>
  <si>
    <t>ORANGE COMPANY</t>
  </si>
  <si>
    <t>LUIS ARODILFO SALGUERO MONTES</t>
  </si>
  <si>
    <t>CONST. FORTALEZA DE HONDURAS</t>
  </si>
  <si>
    <t>NAHUN MATUTE</t>
  </si>
  <si>
    <t>MARCO MIDENCE</t>
  </si>
  <si>
    <t>00049730</t>
  </si>
  <si>
    <t>ETERNA BUENA VISTA 151 1000-575</t>
  </si>
  <si>
    <t>00049734</t>
  </si>
  <si>
    <t>00049746</t>
  </si>
  <si>
    <t>00049748</t>
  </si>
  <si>
    <t>ETERNA BUENA VISTA 151 1000-570</t>
  </si>
  <si>
    <t>RAMON GIOVANI FLORES</t>
  </si>
  <si>
    <t>PEOMEYCO</t>
  </si>
  <si>
    <t>FABRICA HAMILTON</t>
  </si>
  <si>
    <t>RAFAEL ANTONIO GONZALES</t>
  </si>
  <si>
    <t>INVERSIONES INMOBILIARIAS L &amp; M</t>
  </si>
  <si>
    <t>HECTOR ALMENDARES</t>
  </si>
  <si>
    <t>MIGUEL ANGEL GOMEZ GAMEZ</t>
  </si>
  <si>
    <t>LUIS RODOLFO SALGUERO MONTES</t>
  </si>
  <si>
    <t>MULTISERVICIOS MEDINA</t>
  </si>
  <si>
    <t>00049792</t>
  </si>
  <si>
    <t>ETERNA 2-2003 PALMEROLA MAFT</t>
  </si>
  <si>
    <t>650-030-0481000</t>
  </si>
  <si>
    <t>CILINDRO PARA POZO DE 48 PULG</t>
  </si>
  <si>
    <t xml:space="preserve">ROBERTO ANTONIO RODRIGUEZ </t>
  </si>
  <si>
    <t>B-14</t>
  </si>
  <si>
    <t>RES. PARIS - SAN MANUEL</t>
  </si>
  <si>
    <t>CARLOS EDUARDO CHINCHILLA MEJIA</t>
  </si>
  <si>
    <t>FERROLIN</t>
  </si>
  <si>
    <t>FLETE DE LOS POSTES PICO DE LORA</t>
  </si>
  <si>
    <t>BLOQUE DE 8 SUPER ESTRELLA C/REPELENTE</t>
  </si>
  <si>
    <t>FAUSTIN BENITEZ</t>
  </si>
  <si>
    <t xml:space="preserve">RES. JUCUTUMA </t>
  </si>
  <si>
    <t>ELVIN LOPEZ</t>
  </si>
  <si>
    <t>IGLESIA ASDMR</t>
  </si>
  <si>
    <t>RES. GREEN VALLEY</t>
  </si>
  <si>
    <t xml:space="preserve">INHDELVA </t>
  </si>
  <si>
    <t xml:space="preserve">FLETE DE BLOQUE </t>
  </si>
  <si>
    <t>RES. JUCUTUMA</t>
  </si>
  <si>
    <t>JULIO CESAR RIVERA GUARDADO</t>
  </si>
  <si>
    <t xml:space="preserve">RES. GREEN VALLEY </t>
  </si>
  <si>
    <t>WILLIAN MATUTE</t>
  </si>
  <si>
    <t>´002084</t>
  </si>
  <si>
    <t xml:space="preserve">ORANGE COMPANY </t>
  </si>
  <si>
    <t>MANPOSTERIA ECONOMICA</t>
  </si>
  <si>
    <t>SERENA</t>
  </si>
  <si>
    <t>´002085</t>
  </si>
  <si>
    <t>´002086</t>
  </si>
  <si>
    <t>´002087</t>
  </si>
  <si>
    <t>´002088</t>
  </si>
  <si>
    <t>´002089</t>
  </si>
  <si>
    <t>´002090</t>
  </si>
  <si>
    <t>´002091</t>
  </si>
  <si>
    <t>´002092</t>
  </si>
  <si>
    <t>´002093</t>
  </si>
  <si>
    <t>INMBOLIARIA NOLA</t>
  </si>
  <si>
    <t>BLOQUE MORALES</t>
  </si>
  <si>
    <t>PENDIENTE</t>
  </si>
  <si>
    <t>ADOQUIN CUADRADO</t>
  </si>
  <si>
    <t>´050008</t>
  </si>
  <si>
    <t>RESIDENCIAL BUENA VISTA</t>
  </si>
  <si>
    <t>´050017</t>
  </si>
  <si>
    <t>440-00045001000</t>
  </si>
  <si>
    <t>FERRET. Y MADERERA PENA FLORES</t>
  </si>
  <si>
    <t>BIENES Y RAICES FLORES</t>
  </si>
  <si>
    <t>SEREMA</t>
  </si>
  <si>
    <t>IGLE. CAT. SAN MIGUEL ARCANGEL</t>
  </si>
  <si>
    <t>INMOBILIARI NOLA</t>
  </si>
  <si>
    <t>ERNESTO OSMAN MATA</t>
  </si>
  <si>
    <t>CARLOS MAURICIO MANCHAME</t>
  </si>
  <si>
    <t>TUBO DE CONCRETO DE 36 TIPO 3</t>
  </si>
  <si>
    <t>FERREERIA J &amp; J</t>
  </si>
  <si>
    <t>ASOC. TABERNACULO BIBLICO BAUTI</t>
  </si>
  <si>
    <t>FACHALETAS SPLIT COLOR ADOBE</t>
  </si>
  <si>
    <t>002096</t>
  </si>
  <si>
    <t>002095</t>
  </si>
  <si>
    <t>002094</t>
  </si>
  <si>
    <t>DESCRIPCION TUBERIA</t>
  </si>
  <si>
    <t xml:space="preserve">CRISTIAN RAMON RAIBSTEIN </t>
  </si>
  <si>
    <t>CONSTRUCTORA DENNIS GIRON</t>
  </si>
  <si>
    <t>CONEXION INMOB LOS ANGELES</t>
  </si>
  <si>
    <t>SANTOS PABLO FLORES CASTRO</t>
  </si>
  <si>
    <t xml:space="preserve">JOSE DANILLO PINENA GUZMAN </t>
  </si>
  <si>
    <t>LUJAN</t>
  </si>
  <si>
    <t>LISETH MALDONADO CALDERON</t>
  </si>
  <si>
    <t>ING Y DISENO CIVILES</t>
  </si>
  <si>
    <t>JOSE HORACIO QUINTANILLA</t>
  </si>
  <si>
    <t>DAVID ALONSO MORAN NUNEZ</t>
  </si>
  <si>
    <t>DANI MUNOZ</t>
  </si>
  <si>
    <t>410-00005003000</t>
  </si>
  <si>
    <t>ADOQUIN 20 X 20 CMS TL</t>
  </si>
  <si>
    <t>ICONDEPRO</t>
  </si>
  <si>
    <t>MARIA ANTONIA RIVERA</t>
  </si>
  <si>
    <t>GERALDINA HERNANDEZ</t>
  </si>
  <si>
    <t>RICHARD DIAZ</t>
  </si>
  <si>
    <t>002098</t>
  </si>
  <si>
    <t>002097</t>
  </si>
  <si>
    <t>FELICIANO RAPALO ALONSO</t>
  </si>
  <si>
    <t>JOSE FAUSTO GUTIERREZ MEJIA</t>
  </si>
  <si>
    <t>MIGUEL ANGEL GOMEZ GOMEZ</t>
  </si>
  <si>
    <t>KAREN PALMA</t>
  </si>
  <si>
    <t>VIRGILIO HUMBERTO ARITA RAMIREZ</t>
  </si>
  <si>
    <t>---</t>
  </si>
  <si>
    <t>OMOA</t>
  </si>
  <si>
    <t>002099</t>
  </si>
  <si>
    <t>002100</t>
  </si>
  <si>
    <t>BLOQUE DE 8 SUPER ESTRELLA C/REP</t>
  </si>
  <si>
    <t>002101</t>
  </si>
  <si>
    <t>COFER. EVANGE. ASAMBLEA DE DIOS</t>
  </si>
  <si>
    <t>FERETERIA MILENA</t>
  </si>
  <si>
    <t>002102</t>
  </si>
  <si>
    <t>INVERSONES RAPALO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</si>
</sst>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Arial Black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6"/>
      <color rgb="FFFF0000"/>
      <name val="Calibri"/>
      <family val="2"/>
      <scheme val="minor"/>
    </font>
    <font>
      <sz val="14"/>
      <color indexed="8"/>
      <name val="Calibri"/>
      <family val="2"/>
    </font>
    <font>
      <sz val="8"/>
      <name val="Calibri"/>
      <family val="2"/>
      <scheme val="minor"/>
    </font>
    <font>
      <sz val="16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theme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79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4" fillId="0" borderId="7" xfId="0" applyFont="1" applyBorder="1"/>
    <xf numFmtId="164" fontId="4" fillId="0" borderId="7" xfId="1" applyFont="1" applyBorder="1"/>
    <xf numFmtId="15" fontId="4" fillId="0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4" fillId="2" borderId="8" xfId="0" applyFont="1" applyFill="1" applyBorder="1" applyAlignment="1">
      <alignment vertical="center"/>
    </xf>
    <xf numFmtId="0" fontId="4" fillId="2" borderId="8" xfId="0" applyFont="1" applyFill="1" applyBorder="1"/>
    <xf numFmtId="164" fontId="4" fillId="2" borderId="3" xfId="1" applyFont="1" applyFill="1" applyBorder="1" applyAlignment="1">
      <alignment horizontal="right"/>
    </xf>
    <xf numFmtId="0" fontId="0" fillId="0" borderId="9" xfId="0" applyBorder="1" applyAlignment="1">
      <alignment horizontal="center"/>
    </xf>
    <xf numFmtId="0" fontId="4" fillId="2" borderId="1" xfId="0" applyFont="1" applyFill="1" applyBorder="1"/>
    <xf numFmtId="0" fontId="5" fillId="0" borderId="7" xfId="0" applyFont="1" applyBorder="1" applyAlignment="1">
      <alignment horizontal="center"/>
    </xf>
    <xf numFmtId="164" fontId="6" fillId="0" borderId="7" xfId="1" applyNumberFormat="1" applyFont="1" applyBorder="1"/>
    <xf numFmtId="0" fontId="3" fillId="3" borderId="10" xfId="0" applyFont="1" applyFill="1" applyBorder="1" applyAlignment="1">
      <alignment horizontal="center"/>
    </xf>
    <xf numFmtId="0" fontId="7" fillId="0" borderId="7" xfId="0" applyFont="1" applyBorder="1"/>
    <xf numFmtId="0" fontId="0" fillId="0" borderId="0" xfId="0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8" fillId="0" borderId="7" xfId="0" applyFont="1" applyBorder="1"/>
    <xf numFmtId="0" fontId="3" fillId="0" borderId="0" xfId="0" applyFont="1" applyBorder="1" applyAlignment="1">
      <alignment horizontal="center"/>
    </xf>
    <xf numFmtId="49" fontId="4" fillId="4" borderId="1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/>
    </xf>
    <xf numFmtId="164" fontId="3" fillId="3" borderId="3" xfId="1" applyFont="1" applyFill="1" applyBorder="1" applyAlignment="1">
      <alignment horizontal="right"/>
    </xf>
    <xf numFmtId="0" fontId="9" fillId="3" borderId="11" xfId="0" applyFont="1" applyFill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164" fontId="3" fillId="0" borderId="0" xfId="1" applyFont="1" applyBorder="1"/>
    <xf numFmtId="0" fontId="0" fillId="0" borderId="0" xfId="0" applyFill="1" applyBorder="1"/>
    <xf numFmtId="164" fontId="0" fillId="0" borderId="0" xfId="1" applyFont="1" applyBorder="1"/>
    <xf numFmtId="0" fontId="0" fillId="0" borderId="0" xfId="0" applyBorder="1"/>
    <xf numFmtId="43" fontId="0" fillId="0" borderId="0" xfId="0" applyNumberFormat="1"/>
    <xf numFmtId="0" fontId="9" fillId="3" borderId="0" xfId="0" applyFont="1" applyFill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left"/>
    </xf>
    <xf numFmtId="0" fontId="4" fillId="2" borderId="8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/>
    </xf>
    <xf numFmtId="0" fontId="4" fillId="2" borderId="12" xfId="0" applyFont="1" applyFill="1" applyBorder="1" applyAlignment="1">
      <alignment vertical="center"/>
    </xf>
    <xf numFmtId="0" fontId="0" fillId="0" borderId="13" xfId="0" applyBorder="1" applyAlignment="1">
      <alignment horizontal="center"/>
    </xf>
    <xf numFmtId="0" fontId="11" fillId="5" borderId="5" xfId="0" applyFont="1" applyFill="1" applyBorder="1"/>
    <xf numFmtId="0" fontId="12" fillId="0" borderId="0" xfId="0" applyFont="1"/>
    <xf numFmtId="0" fontId="9" fillId="0" borderId="9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4" fontId="6" fillId="0" borderId="0" xfId="1" applyNumberFormat="1" applyFont="1" applyBorder="1"/>
    <xf numFmtId="0" fontId="4" fillId="0" borderId="9" xfId="0" applyFont="1" applyBorder="1" applyAlignment="1">
      <alignment horizontal="center"/>
    </xf>
    <xf numFmtId="164" fontId="4" fillId="2" borderId="3" xfId="1" applyFont="1" applyFill="1" applyBorder="1" applyAlignment="1">
      <alignment horizontal="center"/>
    </xf>
    <xf numFmtId="164" fontId="10" fillId="2" borderId="3" xfId="1" applyFont="1" applyFill="1" applyBorder="1" applyAlignment="1">
      <alignment horizontal="center"/>
    </xf>
    <xf numFmtId="164" fontId="0" fillId="0" borderId="0" xfId="1" applyFont="1"/>
    <xf numFmtId="164" fontId="4" fillId="0" borderId="14" xfId="1" applyFont="1" applyFill="1" applyBorder="1"/>
    <xf numFmtId="0" fontId="7" fillId="2" borderId="1" xfId="0" applyFont="1" applyFill="1" applyBorder="1" applyAlignment="1">
      <alignment horizontal="left"/>
    </xf>
    <xf numFmtId="0" fontId="4" fillId="5" borderId="8" xfId="0" applyFont="1" applyFill="1" applyBorder="1"/>
    <xf numFmtId="0" fontId="10" fillId="2" borderId="5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left"/>
    </xf>
    <xf numFmtId="0" fontId="14" fillId="0" borderId="1" xfId="0" applyFont="1" applyBorder="1" applyAlignment="1">
      <alignment horizontal="center" vertical="top"/>
    </xf>
    <xf numFmtId="0" fontId="14" fillId="0" borderId="15" xfId="0" applyFont="1" applyBorder="1" applyAlignment="1">
      <alignment vertical="top"/>
    </xf>
    <xf numFmtId="0" fontId="15" fillId="0" borderId="1" xfId="0" applyFont="1" applyBorder="1" applyAlignment="1">
      <alignment horizontal="center" vertical="top"/>
    </xf>
    <xf numFmtId="0" fontId="0" fillId="0" borderId="15" xfId="0" applyFont="1" applyBorder="1" applyAlignment="1">
      <alignment vertical="top"/>
    </xf>
    <xf numFmtId="0" fontId="0" fillId="0" borderId="1" xfId="0" applyFont="1" applyBorder="1" applyAlignment="1">
      <alignment horizontal="center" vertical="top"/>
    </xf>
    <xf numFmtId="0" fontId="0" fillId="0" borderId="8" xfId="0" applyFont="1" applyBorder="1" applyAlignment="1">
      <alignment horizontal="center" vertical="top"/>
    </xf>
    <xf numFmtId="0" fontId="0" fillId="0" borderId="16" xfId="0" applyFont="1" applyBorder="1" applyAlignment="1">
      <alignment vertical="top"/>
    </xf>
    <xf numFmtId="0" fontId="16" fillId="0" borderId="8" xfId="0" applyFont="1" applyBorder="1" applyAlignment="1">
      <alignment horizontal="center" vertical="top"/>
    </xf>
    <xf numFmtId="0" fontId="16" fillId="0" borderId="16" xfId="0" applyFont="1" applyBorder="1" applyAlignment="1">
      <alignment vertical="top"/>
    </xf>
    <xf numFmtId="0" fontId="4" fillId="4" borderId="1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164" fontId="6" fillId="0" borderId="10" xfId="1" applyNumberFormat="1" applyFont="1" applyBorder="1"/>
    <xf numFmtId="0" fontId="13" fillId="0" borderId="7" xfId="0" applyFont="1" applyBorder="1"/>
    <xf numFmtId="0" fontId="0" fillId="0" borderId="7" xfId="0" applyBorder="1"/>
    <xf numFmtId="0" fontId="13" fillId="2" borderId="7" xfId="0" applyFont="1" applyFill="1" applyBorder="1"/>
    <xf numFmtId="164" fontId="4" fillId="0" borderId="0" xfId="1" applyFont="1"/>
    <xf numFmtId="49" fontId="4" fillId="4" borderId="3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/>
    </xf>
    <xf numFmtId="0" fontId="14" fillId="0" borderId="16" xfId="0" applyFont="1" applyBorder="1" applyAlignment="1">
      <alignment vertical="top"/>
    </xf>
    <xf numFmtId="0" fontId="4" fillId="0" borderId="18" xfId="0" applyFont="1" applyBorder="1" applyAlignment="1">
      <alignment vertical="top"/>
    </xf>
    <xf numFmtId="0" fontId="4" fillId="0" borderId="1" xfId="0" applyFont="1" applyBorder="1" applyAlignment="1">
      <alignment horizontal="left" vertical="top"/>
    </xf>
    <xf numFmtId="0" fontId="11" fillId="5" borderId="8" xfId="0" applyFont="1" applyFill="1" applyBorder="1" applyAlignment="1">
      <alignment vertical="center"/>
    </xf>
    <xf numFmtId="0" fontId="11" fillId="5" borderId="8" xfId="0" applyFont="1" applyFill="1" applyBorder="1"/>
    <xf numFmtId="164" fontId="4" fillId="0" borderId="0" xfId="1" applyFont="1" applyFill="1" applyBorder="1"/>
    <xf numFmtId="0" fontId="4" fillId="2" borderId="19" xfId="0" applyFont="1" applyFill="1" applyBorder="1"/>
    <xf numFmtId="0" fontId="4" fillId="2" borderId="20" xfId="0" applyFont="1" applyFill="1" applyBorder="1"/>
    <xf numFmtId="0" fontId="4" fillId="2" borderId="21" xfId="0" applyFont="1" applyFill="1" applyBorder="1"/>
    <xf numFmtId="0" fontId="4" fillId="2" borderId="22" xfId="0" applyFont="1" applyFill="1" applyBorder="1"/>
    <xf numFmtId="0" fontId="4" fillId="2" borderId="23" xfId="0" applyFont="1" applyFill="1" applyBorder="1"/>
    <xf numFmtId="0" fontId="4" fillId="2" borderId="24" xfId="0" applyFont="1" applyFill="1" applyBorder="1"/>
    <xf numFmtId="0" fontId="4" fillId="2" borderId="27" xfId="0" applyFont="1" applyFill="1" applyBorder="1"/>
    <xf numFmtId="0" fontId="11" fillId="5" borderId="1" xfId="0" applyFont="1" applyFill="1" applyBorder="1"/>
    <xf numFmtId="0" fontId="4" fillId="5" borderId="1" xfId="0" applyFont="1" applyFill="1" applyBorder="1"/>
    <xf numFmtId="0" fontId="0" fillId="2" borderId="6" xfId="0" applyFill="1" applyBorder="1" applyAlignment="1">
      <alignment horizontal="center"/>
    </xf>
    <xf numFmtId="0" fontId="0" fillId="2" borderId="0" xfId="0" applyFill="1"/>
    <xf numFmtId="164" fontId="10" fillId="2" borderId="1" xfId="1" applyFont="1" applyFill="1" applyBorder="1" applyAlignment="1">
      <alignment horizontal="center"/>
    </xf>
    <xf numFmtId="164" fontId="10" fillId="2" borderId="28" xfId="1" applyFont="1" applyFill="1" applyBorder="1" applyAlignment="1">
      <alignment horizontal="center"/>
    </xf>
    <xf numFmtId="0" fontId="3" fillId="2" borderId="1" xfId="0" applyFont="1" applyFill="1" applyBorder="1" applyAlignment="1"/>
    <xf numFmtId="164" fontId="10" fillId="2" borderId="7" xfId="1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/>
    </xf>
    <xf numFmtId="164" fontId="10" fillId="0" borderId="0" xfId="1" applyFont="1"/>
    <xf numFmtId="164" fontId="10" fillId="2" borderId="29" xfId="1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10" fillId="2" borderId="9" xfId="0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0" fontId="4" fillId="5" borderId="8" xfId="0" applyFont="1" applyFill="1" applyBorder="1" applyAlignment="1">
      <alignment vertical="center"/>
    </xf>
    <xf numFmtId="0" fontId="3" fillId="2" borderId="13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18" fillId="0" borderId="1" xfId="0" applyFont="1" applyBorder="1" applyAlignment="1">
      <alignment horizontal="left" vertical="top"/>
    </xf>
    <xf numFmtId="0" fontId="18" fillId="0" borderId="18" xfId="0" applyFont="1" applyBorder="1" applyAlignment="1">
      <alignment vertical="top"/>
    </xf>
    <xf numFmtId="0" fontId="18" fillId="0" borderId="30" xfId="0" applyFont="1" applyBorder="1" applyAlignment="1">
      <alignment horizontal="left" vertical="top"/>
    </xf>
    <xf numFmtId="0" fontId="18" fillId="0" borderId="31" xfId="0" applyFont="1" applyBorder="1" applyAlignment="1">
      <alignment vertical="top"/>
    </xf>
    <xf numFmtId="0" fontId="0" fillId="2" borderId="0" xfId="0" applyFont="1" applyFill="1"/>
    <xf numFmtId="0" fontId="4" fillId="2" borderId="12" xfId="0" applyFont="1" applyFill="1" applyBorder="1"/>
    <xf numFmtId="0" fontId="3" fillId="2" borderId="7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41" fontId="4" fillId="2" borderId="22" xfId="0" applyNumberFormat="1" applyFont="1" applyFill="1" applyBorder="1"/>
    <xf numFmtId="15" fontId="4" fillId="0" borderId="1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41" fontId="4" fillId="2" borderId="1" xfId="0" applyNumberFormat="1" applyFont="1" applyFill="1" applyBorder="1"/>
    <xf numFmtId="164" fontId="6" fillId="0" borderId="7" xfId="1" applyFont="1" applyBorder="1"/>
    <xf numFmtId="0" fontId="18" fillId="0" borderId="12" xfId="0" applyFont="1" applyBorder="1" applyAlignment="1">
      <alignment vertical="top"/>
    </xf>
    <xf numFmtId="0" fontId="10" fillId="4" borderId="1" xfId="0" applyFont="1" applyFill="1" applyBorder="1" applyAlignment="1">
      <alignment horizontal="center"/>
    </xf>
    <xf numFmtId="0" fontId="0" fillId="2" borderId="1" xfId="0" applyFill="1" applyBorder="1"/>
    <xf numFmtId="0" fontId="3" fillId="2" borderId="15" xfId="0" applyFont="1" applyFill="1" applyBorder="1" applyAlignment="1">
      <alignment horizontal="center"/>
    </xf>
    <xf numFmtId="0" fontId="4" fillId="2" borderId="1" xfId="0" applyFont="1" applyFill="1" applyBorder="1" applyAlignment="1">
      <alignment vertical="center"/>
    </xf>
    <xf numFmtId="0" fontId="18" fillId="0" borderId="8" xfId="0" applyFont="1" applyBorder="1" applyAlignment="1">
      <alignment horizontal="left" vertical="top"/>
    </xf>
    <xf numFmtId="0" fontId="0" fillId="2" borderId="0" xfId="0" applyFill="1" applyBorder="1" applyAlignment="1">
      <alignment horizontal="center"/>
    </xf>
    <xf numFmtId="164" fontId="0" fillId="2" borderId="0" xfId="1" applyFont="1" applyFill="1"/>
    <xf numFmtId="0" fontId="11" fillId="2" borderId="8" xfId="0" applyFont="1" applyFill="1" applyBorder="1" applyAlignment="1">
      <alignment vertical="center"/>
    </xf>
    <xf numFmtId="0" fontId="11" fillId="2" borderId="8" xfId="0" applyFont="1" applyFill="1" applyBorder="1"/>
    <xf numFmtId="164" fontId="6" fillId="0" borderId="0" xfId="1" applyFont="1" applyBorder="1"/>
    <xf numFmtId="15" fontId="4" fillId="0" borderId="3" xfId="0" applyNumberFormat="1" applyFont="1" applyBorder="1" applyAlignment="1">
      <alignment horizontal="center" vertical="center"/>
    </xf>
    <xf numFmtId="0" fontId="4" fillId="2" borderId="5" xfId="0" applyFont="1" applyFill="1" applyBorder="1"/>
    <xf numFmtId="164" fontId="4" fillId="0" borderId="32" xfId="1" applyFont="1" applyBorder="1"/>
    <xf numFmtId="164" fontId="6" fillId="0" borderId="32" xfId="1" applyNumberFormat="1" applyFont="1" applyBorder="1"/>
    <xf numFmtId="0" fontId="5" fillId="0" borderId="1" xfId="0" applyFont="1" applyBorder="1" applyAlignment="1">
      <alignment horizontal="center"/>
    </xf>
    <xf numFmtId="0" fontId="3" fillId="3" borderId="32" xfId="0" applyFont="1" applyFill="1" applyBorder="1" applyAlignment="1">
      <alignment horizontal="center"/>
    </xf>
    <xf numFmtId="0" fontId="4" fillId="2" borderId="7" xfId="0" applyFont="1" applyFill="1" applyBorder="1"/>
    <xf numFmtId="0" fontId="5" fillId="0" borderId="33" xfId="0" applyFont="1" applyBorder="1" applyAlignment="1">
      <alignment horizontal="center"/>
    </xf>
    <xf numFmtId="0" fontId="4" fillId="2" borderId="34" xfId="0" applyFont="1" applyFill="1" applyBorder="1"/>
    <xf numFmtId="41" fontId="4" fillId="2" borderId="6" xfId="0" applyNumberFormat="1" applyFont="1" applyFill="1" applyBorder="1"/>
    <xf numFmtId="0" fontId="20" fillId="4" borderId="1" xfId="0" applyFont="1" applyFill="1" applyBorder="1" applyAlignment="1">
      <alignment horizontal="center"/>
    </xf>
    <xf numFmtId="0" fontId="11" fillId="2" borderId="1" xfId="0" applyFont="1" applyFill="1" applyBorder="1"/>
    <xf numFmtId="41" fontId="0" fillId="2" borderId="0" xfId="0" applyNumberFormat="1" applyFill="1"/>
    <xf numFmtId="0" fontId="10" fillId="2" borderId="1" xfId="0" quotePrefix="1" applyFont="1" applyFill="1" applyBorder="1" applyAlignment="1">
      <alignment horizontal="center"/>
    </xf>
    <xf numFmtId="164" fontId="4" fillId="2" borderId="0" xfId="1" applyFont="1" applyFill="1"/>
    <xf numFmtId="0" fontId="4" fillId="0" borderId="1" xfId="0" applyFont="1" applyFill="1" applyBorder="1"/>
    <xf numFmtId="0" fontId="3" fillId="2" borderId="35" xfId="0" applyFont="1" applyFill="1" applyBorder="1"/>
    <xf numFmtId="41" fontId="3" fillId="2" borderId="36" xfId="0" applyNumberFormat="1" applyFont="1" applyFill="1" applyBorder="1"/>
    <xf numFmtId="15" fontId="9" fillId="2" borderId="37" xfId="0" applyNumberFormat="1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  <xf numFmtId="0" fontId="4" fillId="0" borderId="38" xfId="0" applyFont="1" applyFill="1" applyBorder="1"/>
    <xf numFmtId="0" fontId="4" fillId="2" borderId="38" xfId="0" applyFont="1" applyFill="1" applyBorder="1"/>
    <xf numFmtId="15" fontId="3" fillId="0" borderId="3" xfId="0" applyNumberFormat="1" applyFont="1" applyFill="1" applyBorder="1" applyAlignment="1">
      <alignment horizontal="center" vertical="center"/>
    </xf>
    <xf numFmtId="15" fontId="3" fillId="0" borderId="5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5" fontId="2" fillId="0" borderId="0" xfId="0" applyNumberFormat="1" applyFont="1" applyAlignment="1">
      <alignment horizontal="center" vertical="center"/>
    </xf>
    <xf numFmtId="15" fontId="3" fillId="0" borderId="2" xfId="0" applyNumberFormat="1" applyFont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9" fillId="2" borderId="25" xfId="0" applyFont="1" applyFill="1" applyBorder="1" applyAlignment="1">
      <alignment horizontal="center"/>
    </xf>
    <xf numFmtId="0" fontId="9" fillId="2" borderId="26" xfId="0" applyFont="1" applyFill="1" applyBorder="1" applyAlignment="1">
      <alignment horizontal="center"/>
    </xf>
    <xf numFmtId="15" fontId="9" fillId="2" borderId="25" xfId="0" applyNumberFormat="1" applyFont="1" applyFill="1" applyBorder="1" applyAlignment="1">
      <alignment horizontal="center"/>
    </xf>
    <xf numFmtId="15" fontId="3" fillId="0" borderId="3" xfId="0" applyNumberFormat="1" applyFont="1" applyBorder="1" applyAlignment="1">
      <alignment horizontal="center" vertical="center"/>
    </xf>
    <xf numFmtId="15" fontId="3" fillId="0" borderId="5" xfId="0" applyNumberFormat="1" applyFont="1" applyBorder="1" applyAlignment="1">
      <alignment horizontal="center" vertical="center"/>
    </xf>
    <xf numFmtId="15" fontId="9" fillId="2" borderId="37" xfId="0" applyNumberFormat="1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calcChain" Target="calcChain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a4" displayName="Tabla4" ref="K8:L23" totalsRowShown="0" headerRowDxfId="3">
  <autoFilter ref="K8:L23" xr:uid="{00000000-0009-0000-0100-000004000000}"/>
  <sortState xmlns:xlrd2="http://schemas.microsoft.com/office/spreadsheetml/2017/richdata2" ref="K9:L21">
    <sortCondition ref="L8:L21"/>
  </sortState>
  <tableColumns count="2">
    <tableColumn id="1" xr3:uid="{00000000-0010-0000-0000-000001000000}" name="DESCRIPCION"/>
    <tableColumn id="2" xr3:uid="{00000000-0010-0000-0000-000002000000}" name="CANTIDAD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Codigos" displayName="Codigos" ref="A1:B65" totalsRowShown="0" tableBorderDxfId="2">
  <autoFilter ref="A1:B65" xr:uid="{00000000-0009-0000-0100-000001000000}">
    <filterColumn colId="1">
      <filters>
        <filter val="ADOQUIN ECOLOGICO"/>
        <filter val="ADOQUIN ESTANDAR ESTRELLA L AMARILLO"/>
        <filter val="ADOQUIN ESTANDAR ESTRELLA L ROJO TEJA"/>
        <filter val="ADOQUIN ESTANDAR ESTRELLA LIVIANO"/>
        <filter val="ADOQUIN LADRILLO LIVIANO"/>
        <filter val="ADOQUIN LADRILLO LIVIANO AMARILLO"/>
        <filter val="ADOQUIN LADRILLO LIVIANO ECONOMICO"/>
        <filter val="ADOQUIN LADRILLO LIVIANO LILA"/>
        <filter val="ADOQUIN LADRILLO LIVIANO MARRON"/>
        <filter val="ADOQUIN LADRILLO LIVIANO ONIX"/>
        <filter val="ADOQUIN LADRILLO LIVIANO ROJO TEJA"/>
      </filters>
    </filterColumn>
  </autoFilter>
  <tableColumns count="2">
    <tableColumn id="1" xr3:uid="{00000000-0010-0000-0100-000001000000}" name="CODIGO" dataDxfId="1"/>
    <tableColumn id="2" xr3:uid="{00000000-0010-0000-0100-000002000000}" name="DESCRIPCION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2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120"/>
  <sheetViews>
    <sheetView topLeftCell="D29" workbookViewId="0">
      <selection activeCell="D49" sqref="D4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5.28515625" customWidth="1"/>
    <col min="7" max="7" width="18" customWidth="1"/>
    <col min="8" max="8" width="16.85546875" customWidth="1"/>
    <col min="9" max="9" width="11.85546875" customWidth="1"/>
    <col min="10" max="10" width="6.5703125" customWidth="1"/>
    <col min="11" max="11" width="37.4257812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44200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15535</v>
      </c>
    </row>
    <row r="9" spans="1:12" ht="20.100000000000001" customHeight="1" thickBot="1" x14ac:dyDescent="0.35">
      <c r="A9" s="9">
        <v>44200</v>
      </c>
      <c r="B9" s="10">
        <v>89266</v>
      </c>
      <c r="C9" s="11">
        <v>69719</v>
      </c>
      <c r="D9" s="10" t="s">
        <v>29</v>
      </c>
      <c r="E9" s="12" t="s">
        <v>17</v>
      </c>
      <c r="F9" s="16" t="s">
        <v>18</v>
      </c>
      <c r="G9" s="14">
        <v>850</v>
      </c>
      <c r="H9" s="15"/>
      <c r="I9" s="15"/>
      <c r="J9" s="4"/>
      <c r="K9" s="7" t="s">
        <v>82</v>
      </c>
      <c r="L9" s="8">
        <v>940</v>
      </c>
    </row>
    <row r="10" spans="1:12" ht="20.100000000000001" customHeight="1" thickBot="1" x14ac:dyDescent="0.35">
      <c r="A10" s="9">
        <v>44200</v>
      </c>
      <c r="B10" s="10">
        <v>89334</v>
      </c>
      <c r="C10" s="11">
        <v>69720</v>
      </c>
      <c r="D10" s="10" t="s">
        <v>30</v>
      </c>
      <c r="E10" s="12" t="s">
        <v>22</v>
      </c>
      <c r="F10" s="13" t="s">
        <v>23</v>
      </c>
      <c r="G10" s="14">
        <v>900</v>
      </c>
      <c r="H10" s="15"/>
      <c r="I10" s="15"/>
      <c r="J10" s="4"/>
      <c r="K10" s="7" t="s">
        <v>16</v>
      </c>
      <c r="L10" s="8">
        <v>5660</v>
      </c>
    </row>
    <row r="11" spans="1:12" ht="20.100000000000001" customHeight="1" thickBot="1" x14ac:dyDescent="0.35">
      <c r="A11" s="9">
        <v>44200</v>
      </c>
      <c r="B11" s="10">
        <v>89306</v>
      </c>
      <c r="C11" s="11">
        <v>69721</v>
      </c>
      <c r="D11" s="10" t="s">
        <v>31</v>
      </c>
      <c r="E11" s="12" t="s">
        <v>22</v>
      </c>
      <c r="F11" s="13" t="s">
        <v>23</v>
      </c>
      <c r="G11" s="14">
        <v>900</v>
      </c>
      <c r="H11" s="15"/>
      <c r="I11" s="15"/>
      <c r="J11" s="4"/>
      <c r="K11" s="7" t="s">
        <v>19</v>
      </c>
      <c r="L11" s="8">
        <v>8950</v>
      </c>
    </row>
    <row r="12" spans="1:12" ht="20.100000000000001" customHeight="1" thickBot="1" x14ac:dyDescent="0.35">
      <c r="A12" s="9">
        <v>44200</v>
      </c>
      <c r="B12" s="10">
        <v>89122</v>
      </c>
      <c r="C12" s="11">
        <v>69722</v>
      </c>
      <c r="D12" s="10" t="s">
        <v>32</v>
      </c>
      <c r="E12" s="12" t="s">
        <v>33</v>
      </c>
      <c r="F12" s="13" t="s">
        <v>34</v>
      </c>
      <c r="G12" s="14">
        <v>940</v>
      </c>
      <c r="H12" s="15"/>
      <c r="I12" s="15"/>
      <c r="J12" s="4"/>
      <c r="K12" s="7" t="s">
        <v>20</v>
      </c>
      <c r="L12" s="8">
        <v>500</v>
      </c>
    </row>
    <row r="13" spans="1:12" ht="20.100000000000001" customHeight="1" thickBot="1" x14ac:dyDescent="0.35">
      <c r="A13" s="9">
        <v>44200</v>
      </c>
      <c r="B13" s="10">
        <v>89423</v>
      </c>
      <c r="C13" s="11">
        <v>69723</v>
      </c>
      <c r="D13" s="10" t="s">
        <v>35</v>
      </c>
      <c r="E13" s="12" t="s">
        <v>17</v>
      </c>
      <c r="F13" s="16" t="s">
        <v>18</v>
      </c>
      <c r="G13" s="14">
        <v>75</v>
      </c>
      <c r="H13" s="15"/>
      <c r="I13" s="15"/>
      <c r="J13" s="4"/>
      <c r="K13" s="7" t="s">
        <v>83</v>
      </c>
      <c r="L13" s="8">
        <v>170</v>
      </c>
    </row>
    <row r="14" spans="1:12" ht="20.100000000000001" customHeight="1" thickBot="1" x14ac:dyDescent="0.35">
      <c r="A14" s="9">
        <v>44200</v>
      </c>
      <c r="B14" s="10">
        <v>89422</v>
      </c>
      <c r="C14" s="11">
        <v>69724</v>
      </c>
      <c r="D14" s="10" t="s">
        <v>36</v>
      </c>
      <c r="E14" s="12" t="s">
        <v>17</v>
      </c>
      <c r="F14" s="16" t="s">
        <v>18</v>
      </c>
      <c r="G14" s="14">
        <v>70</v>
      </c>
      <c r="H14" s="15"/>
      <c r="I14" s="15"/>
      <c r="J14" s="4"/>
      <c r="K14" s="7" t="s">
        <v>42</v>
      </c>
      <c r="L14" s="8">
        <v>200</v>
      </c>
    </row>
    <row r="15" spans="1:12" ht="20.100000000000001" customHeight="1" thickBot="1" x14ac:dyDescent="0.35">
      <c r="A15" s="9">
        <v>44200</v>
      </c>
      <c r="B15" s="10">
        <v>89303</v>
      </c>
      <c r="C15" s="11">
        <v>69725</v>
      </c>
      <c r="D15" s="10" t="s">
        <v>37</v>
      </c>
      <c r="E15" s="12" t="s">
        <v>17</v>
      </c>
      <c r="F15" s="16" t="s">
        <v>18</v>
      </c>
      <c r="G15" s="14">
        <v>660</v>
      </c>
      <c r="H15" s="15"/>
      <c r="I15" s="15"/>
      <c r="J15" s="4"/>
      <c r="K15" s="7" t="s">
        <v>84</v>
      </c>
      <c r="L15" s="8">
        <v>1250</v>
      </c>
    </row>
    <row r="16" spans="1:12" ht="20.100000000000001" customHeight="1" thickBot="1" x14ac:dyDescent="0.5">
      <c r="A16" s="9">
        <v>44200</v>
      </c>
      <c r="B16" s="10">
        <v>89427</v>
      </c>
      <c r="C16" s="11">
        <v>69726</v>
      </c>
      <c r="D16" s="10" t="s">
        <v>38</v>
      </c>
      <c r="E16" s="12" t="s">
        <v>14</v>
      </c>
      <c r="F16" s="13" t="s">
        <v>15</v>
      </c>
      <c r="G16" s="14">
        <v>1000</v>
      </c>
      <c r="H16" s="15"/>
      <c r="I16" s="15"/>
      <c r="J16" s="4"/>
      <c r="K16" s="17" t="s">
        <v>21</v>
      </c>
      <c r="L16" s="18">
        <f>SUM(L8:L15)</f>
        <v>33205</v>
      </c>
    </row>
    <row r="17" spans="1:12" ht="20.100000000000001" customHeight="1" thickBot="1" x14ac:dyDescent="0.35">
      <c r="A17" s="9">
        <v>44200</v>
      </c>
      <c r="B17" s="10">
        <v>89426</v>
      </c>
      <c r="C17" s="11">
        <v>69727</v>
      </c>
      <c r="D17" s="10" t="s">
        <v>39</v>
      </c>
      <c r="E17" s="12" t="s">
        <v>22</v>
      </c>
      <c r="F17" s="13" t="s">
        <v>23</v>
      </c>
      <c r="G17" s="14">
        <v>900</v>
      </c>
      <c r="H17" s="15"/>
      <c r="I17" s="15"/>
      <c r="J17" s="21"/>
    </row>
    <row r="18" spans="1:12" ht="20.100000000000001" customHeight="1" thickBot="1" x14ac:dyDescent="0.4">
      <c r="A18" s="9">
        <v>44200</v>
      </c>
      <c r="B18" s="10">
        <v>89425</v>
      </c>
      <c r="C18" s="11">
        <v>69728</v>
      </c>
      <c r="D18" s="10" t="s">
        <v>40</v>
      </c>
      <c r="E18" s="12" t="s">
        <v>41</v>
      </c>
      <c r="F18" s="13" t="s">
        <v>42</v>
      </c>
      <c r="G18" s="14">
        <v>200</v>
      </c>
      <c r="H18" s="15"/>
      <c r="I18" s="15"/>
      <c r="J18" s="21"/>
      <c r="K18" s="5" t="s">
        <v>4</v>
      </c>
      <c r="L18" s="19" t="s">
        <v>5</v>
      </c>
    </row>
    <row r="19" spans="1:12" ht="20.100000000000001" customHeight="1" thickBot="1" x14ac:dyDescent="0.35">
      <c r="A19" s="9">
        <v>44200</v>
      </c>
      <c r="B19" s="10">
        <v>89425</v>
      </c>
      <c r="C19" s="11">
        <v>69728</v>
      </c>
      <c r="D19" s="10" t="s">
        <v>40</v>
      </c>
      <c r="E19" s="12" t="s">
        <v>43</v>
      </c>
      <c r="F19" s="13" t="s">
        <v>44</v>
      </c>
      <c r="G19" s="14">
        <v>1250</v>
      </c>
      <c r="H19" s="15"/>
      <c r="I19" s="15"/>
      <c r="J19" s="21"/>
      <c r="K19" s="7" t="s">
        <v>47</v>
      </c>
      <c r="L19" s="20">
        <v>1</v>
      </c>
    </row>
    <row r="20" spans="1:12" ht="20.100000000000001" customHeight="1" thickBot="1" x14ac:dyDescent="0.5">
      <c r="A20" s="9">
        <v>44200</v>
      </c>
      <c r="B20" s="10">
        <v>89424</v>
      </c>
      <c r="C20" s="11">
        <v>69729</v>
      </c>
      <c r="D20" s="10" t="s">
        <v>45</v>
      </c>
      <c r="E20" s="12" t="s">
        <v>46</v>
      </c>
      <c r="F20" s="13" t="s">
        <v>47</v>
      </c>
      <c r="G20" s="14">
        <v>0</v>
      </c>
      <c r="H20" s="15">
        <v>0</v>
      </c>
      <c r="I20" s="15">
        <v>1</v>
      </c>
      <c r="J20" s="21"/>
      <c r="K20" s="22" t="s">
        <v>21</v>
      </c>
      <c r="L20" s="23">
        <f>+L19</f>
        <v>1</v>
      </c>
    </row>
    <row r="21" spans="1:12" ht="20.100000000000001" customHeight="1" x14ac:dyDescent="0.3">
      <c r="A21" s="9">
        <v>44200</v>
      </c>
      <c r="B21" s="10">
        <v>89423</v>
      </c>
      <c r="C21" s="11">
        <v>69730</v>
      </c>
      <c r="D21" s="10" t="s">
        <v>35</v>
      </c>
      <c r="E21" s="12" t="s">
        <v>17</v>
      </c>
      <c r="F21" s="16" t="s">
        <v>18</v>
      </c>
      <c r="G21" s="14">
        <v>75</v>
      </c>
      <c r="H21" s="15"/>
      <c r="I21" s="15"/>
      <c r="J21" s="21"/>
    </row>
    <row r="22" spans="1:12" ht="20.100000000000001" customHeight="1" x14ac:dyDescent="0.3">
      <c r="A22" s="9">
        <v>44200</v>
      </c>
      <c r="B22" s="10">
        <v>89422</v>
      </c>
      <c r="C22" s="11">
        <v>69731</v>
      </c>
      <c r="D22" s="10" t="s">
        <v>36</v>
      </c>
      <c r="E22" s="12" t="s">
        <v>17</v>
      </c>
      <c r="F22" s="16" t="s">
        <v>18</v>
      </c>
      <c r="G22" s="14">
        <v>70</v>
      </c>
      <c r="H22" s="15"/>
      <c r="I22" s="15"/>
      <c r="J22" s="21"/>
    </row>
    <row r="23" spans="1:12" ht="20.100000000000001" customHeight="1" x14ac:dyDescent="0.3">
      <c r="A23" s="9">
        <v>44200</v>
      </c>
      <c r="B23" s="10">
        <v>13961</v>
      </c>
      <c r="C23" s="11">
        <v>69732</v>
      </c>
      <c r="D23" s="10" t="s">
        <v>50</v>
      </c>
      <c r="E23" s="12" t="s">
        <v>17</v>
      </c>
      <c r="F23" s="16" t="s">
        <v>18</v>
      </c>
      <c r="G23" s="14">
        <v>100</v>
      </c>
      <c r="H23" s="15"/>
      <c r="I23" s="15"/>
      <c r="J23" s="21"/>
    </row>
    <row r="24" spans="1:12" ht="20.100000000000001" customHeight="1" x14ac:dyDescent="0.3">
      <c r="A24" s="9">
        <v>44200</v>
      </c>
      <c r="B24" s="10">
        <v>89421</v>
      </c>
      <c r="C24" s="11">
        <v>69733</v>
      </c>
      <c r="D24" s="10" t="s">
        <v>31</v>
      </c>
      <c r="E24" s="12" t="s">
        <v>17</v>
      </c>
      <c r="F24" s="16" t="s">
        <v>18</v>
      </c>
      <c r="G24" s="14">
        <v>1000</v>
      </c>
      <c r="H24" s="15"/>
      <c r="I24" s="15"/>
      <c r="J24" s="21"/>
    </row>
    <row r="25" spans="1:12" ht="20.100000000000001" customHeight="1" x14ac:dyDescent="0.3">
      <c r="A25" s="9">
        <v>44200</v>
      </c>
      <c r="B25" s="10">
        <v>89421</v>
      </c>
      <c r="C25" s="11">
        <v>69734</v>
      </c>
      <c r="D25" s="10" t="s">
        <v>31</v>
      </c>
      <c r="E25" s="12" t="s">
        <v>17</v>
      </c>
      <c r="F25" s="16" t="s">
        <v>18</v>
      </c>
      <c r="G25" s="14">
        <v>1000</v>
      </c>
      <c r="H25" s="15"/>
      <c r="I25" s="15"/>
      <c r="J25" s="21"/>
    </row>
    <row r="26" spans="1:12" ht="20.100000000000001" customHeight="1" x14ac:dyDescent="0.3">
      <c r="A26" s="9">
        <v>44200</v>
      </c>
      <c r="B26" s="10">
        <v>89420</v>
      </c>
      <c r="C26" s="11">
        <v>69735</v>
      </c>
      <c r="D26" s="10" t="s">
        <v>51</v>
      </c>
      <c r="E26" s="12" t="s">
        <v>17</v>
      </c>
      <c r="F26" s="16" t="s">
        <v>18</v>
      </c>
      <c r="G26" s="14">
        <v>35</v>
      </c>
      <c r="H26" s="15"/>
      <c r="I26" s="15"/>
      <c r="J26" s="21"/>
    </row>
    <row r="27" spans="1:12" ht="20.100000000000001" customHeight="1" x14ac:dyDescent="0.3">
      <c r="A27" s="9">
        <v>44200</v>
      </c>
      <c r="B27" s="10">
        <v>89419</v>
      </c>
      <c r="C27" s="11">
        <v>69736</v>
      </c>
      <c r="D27" s="10" t="s">
        <v>52</v>
      </c>
      <c r="E27" s="12" t="s">
        <v>17</v>
      </c>
      <c r="F27" s="16" t="s">
        <v>18</v>
      </c>
      <c r="G27" s="14">
        <v>1000</v>
      </c>
      <c r="H27" s="15"/>
      <c r="I27" s="15"/>
      <c r="J27" s="21"/>
    </row>
    <row r="28" spans="1:12" ht="20.100000000000001" customHeight="1" x14ac:dyDescent="0.3">
      <c r="A28" s="9">
        <v>44200</v>
      </c>
      <c r="B28" s="10">
        <v>89418</v>
      </c>
      <c r="C28" s="11">
        <v>69737</v>
      </c>
      <c r="D28" s="10" t="s">
        <v>53</v>
      </c>
      <c r="E28" s="12" t="s">
        <v>14</v>
      </c>
      <c r="F28" s="13" t="s">
        <v>15</v>
      </c>
      <c r="G28" s="14">
        <v>850</v>
      </c>
      <c r="H28" s="15"/>
      <c r="I28" s="15"/>
      <c r="J28" s="21"/>
    </row>
    <row r="29" spans="1:12" ht="20.100000000000001" customHeight="1" x14ac:dyDescent="0.3">
      <c r="A29" s="9">
        <v>44200</v>
      </c>
      <c r="B29" s="10">
        <v>89417</v>
      </c>
      <c r="C29" s="11">
        <v>69738</v>
      </c>
      <c r="D29" s="10" t="s">
        <v>54</v>
      </c>
      <c r="E29" s="12" t="s">
        <v>22</v>
      </c>
      <c r="F29" s="13" t="s">
        <v>23</v>
      </c>
      <c r="G29" s="14">
        <v>270</v>
      </c>
      <c r="H29" s="15"/>
      <c r="I29" s="15"/>
      <c r="J29" s="21"/>
    </row>
    <row r="30" spans="1:12" ht="20.100000000000001" customHeight="1" x14ac:dyDescent="0.3">
      <c r="A30" s="9">
        <v>44200</v>
      </c>
      <c r="B30" s="10">
        <v>89417</v>
      </c>
      <c r="C30" s="11">
        <v>69738</v>
      </c>
      <c r="D30" s="10" t="s">
        <v>54</v>
      </c>
      <c r="E30" s="12" t="s">
        <v>14</v>
      </c>
      <c r="F30" s="13" t="s">
        <v>15</v>
      </c>
      <c r="G30" s="14">
        <v>600</v>
      </c>
      <c r="H30" s="15"/>
      <c r="I30" s="15"/>
      <c r="J30" s="21"/>
    </row>
    <row r="31" spans="1:12" ht="20.100000000000001" customHeight="1" x14ac:dyDescent="0.3">
      <c r="A31" s="9">
        <v>44200</v>
      </c>
      <c r="B31" s="10">
        <v>89416</v>
      </c>
      <c r="C31" s="11">
        <v>69739</v>
      </c>
      <c r="D31" s="10" t="s">
        <v>55</v>
      </c>
      <c r="E31" s="12" t="s">
        <v>17</v>
      </c>
      <c r="F31" s="16" t="s">
        <v>18</v>
      </c>
      <c r="G31" s="14">
        <v>600</v>
      </c>
      <c r="H31" s="15"/>
      <c r="I31" s="15"/>
      <c r="J31" s="21"/>
    </row>
    <row r="32" spans="1:12" ht="20.100000000000001" customHeight="1" x14ac:dyDescent="0.3">
      <c r="A32" s="9">
        <v>44200</v>
      </c>
      <c r="B32" s="10">
        <v>89415</v>
      </c>
      <c r="C32" s="11">
        <v>69740</v>
      </c>
      <c r="D32" s="10" t="s">
        <v>56</v>
      </c>
      <c r="E32" s="12" t="s">
        <v>22</v>
      </c>
      <c r="F32" s="13" t="s">
        <v>23</v>
      </c>
      <c r="G32" s="14">
        <v>650</v>
      </c>
      <c r="H32" s="15"/>
      <c r="I32" s="15"/>
      <c r="J32" s="21"/>
    </row>
    <row r="33" spans="1:12" ht="20.100000000000001" customHeight="1" x14ac:dyDescent="0.3">
      <c r="A33" s="9">
        <v>44200</v>
      </c>
      <c r="B33" s="10">
        <v>89414</v>
      </c>
      <c r="C33" s="11">
        <v>69741</v>
      </c>
      <c r="D33" s="10" t="s">
        <v>57</v>
      </c>
      <c r="E33" s="12" t="s">
        <v>14</v>
      </c>
      <c r="F33" s="13" t="s">
        <v>15</v>
      </c>
      <c r="G33" s="14">
        <v>1000</v>
      </c>
      <c r="H33" s="15"/>
      <c r="I33" s="15"/>
      <c r="J33" s="21"/>
    </row>
    <row r="34" spans="1:12" ht="20.100000000000001" customHeight="1" x14ac:dyDescent="0.3">
      <c r="A34" s="9">
        <v>44200</v>
      </c>
      <c r="B34" s="10">
        <v>89413</v>
      </c>
      <c r="C34" s="11">
        <v>69742</v>
      </c>
      <c r="D34" s="10" t="s">
        <v>58</v>
      </c>
      <c r="E34" s="12" t="s">
        <v>24</v>
      </c>
      <c r="F34" s="16" t="s">
        <v>59</v>
      </c>
      <c r="G34" s="14">
        <v>200</v>
      </c>
      <c r="H34" s="15"/>
      <c r="I34" s="15"/>
      <c r="J34" s="21"/>
    </row>
    <row r="35" spans="1:12" ht="20.100000000000001" customHeight="1" x14ac:dyDescent="0.3">
      <c r="A35" s="9">
        <v>44200</v>
      </c>
      <c r="B35" s="10">
        <v>89412</v>
      </c>
      <c r="C35" s="11">
        <v>69743</v>
      </c>
      <c r="D35" s="10" t="s">
        <v>60</v>
      </c>
      <c r="E35" s="12" t="s">
        <v>22</v>
      </c>
      <c r="F35" s="13" t="s">
        <v>23</v>
      </c>
      <c r="G35" s="14">
        <v>100</v>
      </c>
      <c r="H35" s="15"/>
      <c r="I35" s="15"/>
      <c r="J35" s="21"/>
    </row>
    <row r="36" spans="1:12" ht="20.100000000000001" customHeight="1" x14ac:dyDescent="0.3">
      <c r="A36" s="9">
        <v>44200</v>
      </c>
      <c r="B36" s="10">
        <v>89411</v>
      </c>
      <c r="C36" s="11">
        <v>69744</v>
      </c>
      <c r="D36" s="10" t="s">
        <v>61</v>
      </c>
      <c r="E36" s="12" t="s">
        <v>17</v>
      </c>
      <c r="F36" s="16" t="s">
        <v>18</v>
      </c>
      <c r="G36" s="14">
        <v>3000</v>
      </c>
      <c r="H36" s="15"/>
      <c r="I36" s="15"/>
      <c r="J36" s="21"/>
    </row>
    <row r="37" spans="1:12" ht="20.100000000000001" customHeight="1" x14ac:dyDescent="0.3">
      <c r="A37" s="9">
        <v>44200</v>
      </c>
      <c r="B37" s="10">
        <v>89410</v>
      </c>
      <c r="C37" s="11">
        <v>69745</v>
      </c>
      <c r="D37" s="10" t="s">
        <v>62</v>
      </c>
      <c r="E37" s="12" t="s">
        <v>63</v>
      </c>
      <c r="F37" s="13" t="s">
        <v>64</v>
      </c>
      <c r="G37" s="14">
        <v>170</v>
      </c>
      <c r="H37" s="15"/>
      <c r="I37" s="15"/>
      <c r="J37" s="21"/>
    </row>
    <row r="38" spans="1:12" ht="20.100000000000001" customHeight="1" x14ac:dyDescent="0.3">
      <c r="A38" s="9">
        <v>44200</v>
      </c>
      <c r="B38" s="10">
        <v>89409</v>
      </c>
      <c r="C38" s="11">
        <v>69746</v>
      </c>
      <c r="D38" s="10" t="s">
        <v>65</v>
      </c>
      <c r="E38" s="12" t="s">
        <v>17</v>
      </c>
      <c r="F38" s="16" t="s">
        <v>18</v>
      </c>
      <c r="G38" s="14">
        <v>750</v>
      </c>
      <c r="H38" s="15"/>
      <c r="I38" s="15"/>
      <c r="J38" s="21"/>
    </row>
    <row r="39" spans="1:12" ht="20.100000000000001" customHeight="1" x14ac:dyDescent="0.3">
      <c r="A39" s="9">
        <v>44200</v>
      </c>
      <c r="B39" s="10">
        <v>89409</v>
      </c>
      <c r="C39" s="11">
        <v>69747</v>
      </c>
      <c r="D39" s="10" t="s">
        <v>65</v>
      </c>
      <c r="E39" s="12" t="s">
        <v>17</v>
      </c>
      <c r="F39" s="16" t="s">
        <v>18</v>
      </c>
      <c r="G39" s="14">
        <v>750</v>
      </c>
      <c r="H39" s="15"/>
      <c r="I39" s="15"/>
      <c r="J39" s="21"/>
    </row>
    <row r="40" spans="1:12" ht="20.100000000000001" customHeight="1" x14ac:dyDescent="0.3">
      <c r="A40" s="9">
        <v>44200</v>
      </c>
      <c r="B40" s="10">
        <v>89408</v>
      </c>
      <c r="C40" s="11">
        <v>69748</v>
      </c>
      <c r="D40" s="10" t="s">
        <v>66</v>
      </c>
      <c r="E40" s="12" t="s">
        <v>24</v>
      </c>
      <c r="F40" s="16" t="s">
        <v>59</v>
      </c>
      <c r="G40" s="14">
        <v>300</v>
      </c>
      <c r="H40" s="15"/>
      <c r="I40" s="15"/>
      <c r="J40" s="21"/>
      <c r="L40" s="21"/>
    </row>
    <row r="41" spans="1:12" ht="20.100000000000001" customHeight="1" x14ac:dyDescent="0.3">
      <c r="A41" s="9">
        <v>44200</v>
      </c>
      <c r="B41" s="10">
        <v>89408</v>
      </c>
      <c r="C41" s="11">
        <v>69748</v>
      </c>
      <c r="D41" s="10" t="s">
        <v>66</v>
      </c>
      <c r="E41" s="12" t="s">
        <v>14</v>
      </c>
      <c r="F41" s="13" t="s">
        <v>15</v>
      </c>
      <c r="G41" s="14">
        <v>250</v>
      </c>
      <c r="H41" s="15"/>
      <c r="I41" s="15"/>
      <c r="J41" s="21"/>
      <c r="L41" s="21"/>
    </row>
    <row r="42" spans="1:12" ht="20.100000000000001" customHeight="1" x14ac:dyDescent="0.3">
      <c r="A42" s="9">
        <v>44200</v>
      </c>
      <c r="B42" s="10">
        <v>89407</v>
      </c>
      <c r="C42" s="11">
        <v>69749</v>
      </c>
      <c r="D42" s="10" t="s">
        <v>67</v>
      </c>
      <c r="E42" s="12" t="s">
        <v>17</v>
      </c>
      <c r="F42" s="16" t="s">
        <v>18</v>
      </c>
      <c r="G42" s="14">
        <v>1000</v>
      </c>
      <c r="H42" s="15"/>
      <c r="I42" s="15"/>
      <c r="J42" s="21"/>
      <c r="L42" s="21"/>
    </row>
    <row r="43" spans="1:12" ht="18.75" x14ac:dyDescent="0.3">
      <c r="A43" s="9">
        <v>44200</v>
      </c>
      <c r="B43" s="10">
        <v>89406</v>
      </c>
      <c r="C43" s="11">
        <v>69750</v>
      </c>
      <c r="D43" s="10" t="s">
        <v>68</v>
      </c>
      <c r="E43" s="12" t="s">
        <v>17</v>
      </c>
      <c r="F43" s="16" t="s">
        <v>18</v>
      </c>
      <c r="G43" s="14">
        <v>900</v>
      </c>
      <c r="H43" s="15"/>
      <c r="I43" s="15"/>
      <c r="J43" s="4"/>
    </row>
    <row r="44" spans="1:12" ht="18.75" x14ac:dyDescent="0.3">
      <c r="A44" s="9">
        <v>44200</v>
      </c>
      <c r="B44" s="10" t="s">
        <v>76</v>
      </c>
      <c r="C44" s="11">
        <v>69751</v>
      </c>
      <c r="D44" s="10" t="s">
        <v>76</v>
      </c>
      <c r="E44" s="12" t="s">
        <v>76</v>
      </c>
      <c r="F44" s="13" t="s">
        <v>76</v>
      </c>
      <c r="G44" s="14">
        <v>0</v>
      </c>
      <c r="H44" s="15"/>
      <c r="I44" s="15"/>
      <c r="J44" s="21"/>
    </row>
    <row r="45" spans="1:12" ht="18.75" x14ac:dyDescent="0.3">
      <c r="A45" s="9">
        <v>44200</v>
      </c>
      <c r="B45" s="10">
        <v>89404</v>
      </c>
      <c r="C45" s="11">
        <v>69752</v>
      </c>
      <c r="D45" s="10" t="s">
        <v>70</v>
      </c>
      <c r="E45" s="12" t="s">
        <v>22</v>
      </c>
      <c r="F45" s="13" t="s">
        <v>23</v>
      </c>
      <c r="G45" s="14">
        <v>440</v>
      </c>
      <c r="H45" s="15"/>
      <c r="I45" s="15"/>
      <c r="J45" s="21"/>
    </row>
    <row r="46" spans="1:12" ht="18.75" x14ac:dyDescent="0.3">
      <c r="A46" s="9">
        <v>44200</v>
      </c>
      <c r="B46" s="10">
        <v>89404</v>
      </c>
      <c r="C46" s="11">
        <v>69752</v>
      </c>
      <c r="D46" s="10" t="s">
        <v>70</v>
      </c>
      <c r="E46" s="12" t="s">
        <v>14</v>
      </c>
      <c r="F46" s="13" t="s">
        <v>15</v>
      </c>
      <c r="G46" s="14">
        <v>450</v>
      </c>
      <c r="H46" s="15"/>
      <c r="I46" s="15"/>
      <c r="J46" s="21"/>
    </row>
    <row r="47" spans="1:12" ht="18.75" x14ac:dyDescent="0.3">
      <c r="A47" s="9">
        <v>44200</v>
      </c>
      <c r="B47" s="10">
        <v>89391</v>
      </c>
      <c r="C47" s="11">
        <v>69753</v>
      </c>
      <c r="D47" s="10" t="s">
        <v>50</v>
      </c>
      <c r="E47" s="12" t="s">
        <v>17</v>
      </c>
      <c r="F47" s="16" t="s">
        <v>18</v>
      </c>
      <c r="G47" s="14">
        <v>100</v>
      </c>
      <c r="H47" s="15"/>
      <c r="I47" s="15"/>
      <c r="J47" s="21"/>
    </row>
    <row r="48" spans="1:12" ht="18.75" x14ac:dyDescent="0.3">
      <c r="A48" s="9">
        <v>44200</v>
      </c>
      <c r="B48" s="10">
        <v>89401</v>
      </c>
      <c r="C48" s="11">
        <v>69754</v>
      </c>
      <c r="D48" s="10" t="s">
        <v>71</v>
      </c>
      <c r="E48" s="12" t="s">
        <v>17</v>
      </c>
      <c r="F48" s="16" t="s">
        <v>18</v>
      </c>
      <c r="G48" s="14">
        <v>600</v>
      </c>
      <c r="H48" s="15"/>
      <c r="I48" s="15"/>
      <c r="J48" s="21"/>
    </row>
    <row r="49" spans="1:10" ht="18.75" x14ac:dyDescent="0.3">
      <c r="A49" s="9">
        <v>44200</v>
      </c>
      <c r="B49" s="10">
        <v>89400</v>
      </c>
      <c r="C49" s="11">
        <v>69755</v>
      </c>
      <c r="D49" s="10" t="s">
        <v>72</v>
      </c>
      <c r="E49" s="12" t="s">
        <v>17</v>
      </c>
      <c r="F49" s="16" t="s">
        <v>18</v>
      </c>
      <c r="G49" s="14">
        <v>900</v>
      </c>
      <c r="H49" s="15"/>
      <c r="I49" s="15"/>
      <c r="J49" s="21"/>
    </row>
    <row r="50" spans="1:10" ht="18.75" x14ac:dyDescent="0.3">
      <c r="A50" s="9">
        <v>44200</v>
      </c>
      <c r="B50" s="10">
        <v>89400</v>
      </c>
      <c r="C50" s="11">
        <v>69755</v>
      </c>
      <c r="D50" s="10" t="s">
        <v>72</v>
      </c>
      <c r="E50" s="12" t="s">
        <v>14</v>
      </c>
      <c r="F50" s="13" t="s">
        <v>15</v>
      </c>
      <c r="G50" s="14">
        <v>150</v>
      </c>
      <c r="H50" s="15"/>
      <c r="I50" s="15"/>
      <c r="J50" s="21"/>
    </row>
    <row r="51" spans="1:10" ht="18.75" x14ac:dyDescent="0.3">
      <c r="A51" s="9">
        <v>44200</v>
      </c>
      <c r="B51" s="10">
        <v>89399</v>
      </c>
      <c r="C51" s="11">
        <v>69756</v>
      </c>
      <c r="D51" s="10" t="s">
        <v>73</v>
      </c>
      <c r="E51" s="12" t="s">
        <v>14</v>
      </c>
      <c r="F51" s="13" t="s">
        <v>15</v>
      </c>
      <c r="G51" s="14">
        <v>850</v>
      </c>
      <c r="H51" s="15"/>
      <c r="I51" s="15"/>
      <c r="J51" s="21"/>
    </row>
    <row r="52" spans="1:10" ht="18.75" x14ac:dyDescent="0.3">
      <c r="A52" s="9">
        <v>44200</v>
      </c>
      <c r="B52" s="10">
        <v>89397</v>
      </c>
      <c r="C52" s="11">
        <v>69757</v>
      </c>
      <c r="D52" s="10" t="s">
        <v>74</v>
      </c>
      <c r="E52" s="12" t="s">
        <v>17</v>
      </c>
      <c r="F52" s="16" t="s">
        <v>18</v>
      </c>
      <c r="G52" s="14">
        <v>350</v>
      </c>
      <c r="H52" s="15"/>
      <c r="I52" s="15"/>
      <c r="J52" s="21"/>
    </row>
    <row r="53" spans="1:10" ht="18.75" x14ac:dyDescent="0.3">
      <c r="A53" s="9">
        <v>44200</v>
      </c>
      <c r="B53" s="10">
        <v>89395</v>
      </c>
      <c r="C53" s="11">
        <v>69758</v>
      </c>
      <c r="D53" s="10" t="s">
        <v>75</v>
      </c>
      <c r="E53" s="12" t="s">
        <v>17</v>
      </c>
      <c r="F53" s="16" t="s">
        <v>18</v>
      </c>
      <c r="G53" s="14">
        <v>700</v>
      </c>
      <c r="H53" s="15"/>
      <c r="I53" s="15"/>
      <c r="J53" s="21"/>
    </row>
    <row r="54" spans="1:10" ht="18.75" x14ac:dyDescent="0.3">
      <c r="A54" s="9">
        <v>44200</v>
      </c>
      <c r="B54" s="10" t="s">
        <v>76</v>
      </c>
      <c r="C54" s="11">
        <v>69759</v>
      </c>
      <c r="D54" s="10" t="s">
        <v>76</v>
      </c>
      <c r="E54" s="12" t="s">
        <v>76</v>
      </c>
      <c r="F54" s="16" t="s">
        <v>76</v>
      </c>
      <c r="G54" s="14">
        <v>0</v>
      </c>
      <c r="H54" s="15"/>
      <c r="I54" s="15"/>
      <c r="J54" s="21"/>
    </row>
    <row r="55" spans="1:10" ht="18.75" x14ac:dyDescent="0.3">
      <c r="A55" s="9">
        <v>44200</v>
      </c>
      <c r="B55" s="10">
        <v>89393</v>
      </c>
      <c r="C55" s="11">
        <v>69760</v>
      </c>
      <c r="D55" s="10" t="s">
        <v>77</v>
      </c>
      <c r="E55" s="12" t="s">
        <v>14</v>
      </c>
      <c r="F55" s="13" t="s">
        <v>15</v>
      </c>
      <c r="G55" s="14">
        <v>700</v>
      </c>
      <c r="H55" s="15"/>
      <c r="I55" s="15"/>
      <c r="J55" s="21"/>
    </row>
    <row r="56" spans="1:10" ht="18.75" x14ac:dyDescent="0.3">
      <c r="A56" s="9">
        <v>44200</v>
      </c>
      <c r="B56" s="10">
        <v>89392</v>
      </c>
      <c r="C56" s="11">
        <v>69761</v>
      </c>
      <c r="D56" s="10" t="s">
        <v>78</v>
      </c>
      <c r="E56" s="12" t="s">
        <v>17</v>
      </c>
      <c r="F56" s="16" t="s">
        <v>18</v>
      </c>
      <c r="G56" s="14">
        <v>800</v>
      </c>
      <c r="H56" s="15"/>
      <c r="I56" s="15"/>
      <c r="J56" s="21"/>
    </row>
    <row r="57" spans="1:10" ht="18.75" x14ac:dyDescent="0.3">
      <c r="A57" s="9">
        <v>44200</v>
      </c>
      <c r="B57" s="10">
        <v>89392</v>
      </c>
      <c r="C57" s="11">
        <v>69761</v>
      </c>
      <c r="D57" s="10" t="s">
        <v>78</v>
      </c>
      <c r="E57" s="12" t="s">
        <v>14</v>
      </c>
      <c r="F57" s="13" t="s">
        <v>15</v>
      </c>
      <c r="G57" s="14">
        <v>1900</v>
      </c>
      <c r="H57" s="15"/>
      <c r="I57" s="15"/>
      <c r="J57" s="21"/>
    </row>
    <row r="58" spans="1:10" ht="18.75" x14ac:dyDescent="0.3">
      <c r="A58" s="9">
        <v>44200</v>
      </c>
      <c r="B58" s="10">
        <v>89391</v>
      </c>
      <c r="C58" s="11">
        <v>69762</v>
      </c>
      <c r="D58" s="10" t="s">
        <v>50</v>
      </c>
      <c r="E58" s="12" t="s">
        <v>17</v>
      </c>
      <c r="F58" s="16" t="s">
        <v>18</v>
      </c>
      <c r="G58" s="14">
        <v>100</v>
      </c>
      <c r="H58" s="15"/>
      <c r="I58" s="15"/>
      <c r="J58" s="21"/>
    </row>
    <row r="59" spans="1:10" ht="18.75" x14ac:dyDescent="0.3">
      <c r="A59" s="9">
        <v>44200</v>
      </c>
      <c r="B59" s="10">
        <v>89403</v>
      </c>
      <c r="C59" s="11">
        <v>69763</v>
      </c>
      <c r="D59" s="10" t="s">
        <v>79</v>
      </c>
      <c r="E59" s="12" t="s">
        <v>22</v>
      </c>
      <c r="F59" s="13" t="s">
        <v>23</v>
      </c>
      <c r="G59" s="14">
        <v>700</v>
      </c>
      <c r="H59" s="15"/>
      <c r="I59" s="15"/>
      <c r="J59" s="21"/>
    </row>
    <row r="60" spans="1:10" ht="18.75" x14ac:dyDescent="0.3">
      <c r="A60" s="9">
        <v>44200</v>
      </c>
      <c r="B60" s="10">
        <v>89102</v>
      </c>
      <c r="C60" s="11">
        <v>69764</v>
      </c>
      <c r="D60" s="10" t="s">
        <v>67</v>
      </c>
      <c r="E60" s="12" t="s">
        <v>22</v>
      </c>
      <c r="F60" s="13" t="s">
        <v>23</v>
      </c>
      <c r="G60" s="14">
        <v>800</v>
      </c>
      <c r="H60" s="15"/>
      <c r="I60" s="15"/>
      <c r="J60" s="21"/>
    </row>
    <row r="61" spans="1:10" ht="18.75" x14ac:dyDescent="0.3">
      <c r="A61" s="9">
        <v>44200</v>
      </c>
      <c r="B61" s="10">
        <v>13990</v>
      </c>
      <c r="C61" s="25" t="s">
        <v>27</v>
      </c>
      <c r="D61" s="10" t="s">
        <v>69</v>
      </c>
      <c r="E61" s="12" t="s">
        <v>14</v>
      </c>
      <c r="F61" s="13" t="s">
        <v>15</v>
      </c>
      <c r="G61" s="14">
        <v>1200</v>
      </c>
      <c r="H61" s="15"/>
      <c r="I61" s="15"/>
      <c r="J61" s="21"/>
    </row>
    <row r="62" spans="1:10" ht="18.75" x14ac:dyDescent="0.3">
      <c r="A62" s="9">
        <v>44200</v>
      </c>
      <c r="B62" s="10">
        <v>89394</v>
      </c>
      <c r="C62" s="25" t="s">
        <v>28</v>
      </c>
      <c r="D62" s="10" t="s">
        <v>81</v>
      </c>
      <c r="E62" s="12" t="s">
        <v>17</v>
      </c>
      <c r="F62" s="16" t="s">
        <v>18</v>
      </c>
      <c r="G62" s="14">
        <v>25</v>
      </c>
      <c r="H62" s="15"/>
      <c r="I62" s="15"/>
      <c r="J62" s="21"/>
    </row>
    <row r="63" spans="1:10" ht="18.75" x14ac:dyDescent="0.3">
      <c r="A63" s="9">
        <v>44200</v>
      </c>
      <c r="B63" s="10">
        <v>89394</v>
      </c>
      <c r="C63" s="25" t="s">
        <v>80</v>
      </c>
      <c r="D63" s="10" t="s">
        <v>81</v>
      </c>
      <c r="E63" s="12" t="s">
        <v>17</v>
      </c>
      <c r="F63" s="16" t="s">
        <v>18</v>
      </c>
      <c r="G63" s="14">
        <v>25</v>
      </c>
      <c r="H63" s="15"/>
      <c r="I63" s="15"/>
      <c r="J63" s="21"/>
    </row>
    <row r="64" spans="1:10" ht="21.75" thickBot="1" x14ac:dyDescent="0.4">
      <c r="A64" s="9"/>
      <c r="B64" s="26"/>
      <c r="C64" s="165" t="s">
        <v>25</v>
      </c>
      <c r="D64" s="166"/>
      <c r="E64" s="166"/>
      <c r="F64" s="167"/>
      <c r="G64" s="27">
        <f>SUM(G9:G63)</f>
        <v>33205</v>
      </c>
      <c r="H64" s="28">
        <f>SUM(H9:H63)</f>
        <v>0</v>
      </c>
      <c r="I64" s="15"/>
      <c r="J64" s="29"/>
    </row>
    <row r="65" spans="1:12" ht="21" x14ac:dyDescent="0.35">
      <c r="A65" s="157" t="s">
        <v>26</v>
      </c>
      <c r="B65" s="158"/>
      <c r="C65" s="3"/>
      <c r="D65" s="30"/>
      <c r="E65" s="30"/>
      <c r="F65" s="30"/>
      <c r="H65" s="1"/>
      <c r="I65" s="1"/>
      <c r="J65" s="1"/>
    </row>
    <row r="66" spans="1:12" x14ac:dyDescent="0.25">
      <c r="B66"/>
      <c r="C66"/>
      <c r="H66" s="1"/>
      <c r="I66" s="1"/>
      <c r="J66" s="1"/>
    </row>
    <row r="67" spans="1:12" x14ac:dyDescent="0.25">
      <c r="B67"/>
      <c r="C67"/>
      <c r="H67" s="1"/>
      <c r="I67" s="1"/>
      <c r="J67" s="1"/>
    </row>
    <row r="68" spans="1:12" x14ac:dyDescent="0.25">
      <c r="B68"/>
      <c r="C68"/>
      <c r="H68" s="1"/>
      <c r="I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ht="21" x14ac:dyDescent="0.35">
      <c r="B72"/>
      <c r="C72"/>
      <c r="H72" s="1"/>
      <c r="I72" s="1"/>
      <c r="J72" s="1"/>
      <c r="K72" s="24"/>
      <c r="L72" s="31"/>
    </row>
    <row r="73" spans="1:12" ht="21" x14ac:dyDescent="0.35">
      <c r="B73"/>
      <c r="C73"/>
      <c r="H73" s="1"/>
      <c r="I73" s="1"/>
      <c r="J73" s="1"/>
      <c r="K73" s="24"/>
      <c r="L73" s="31"/>
    </row>
    <row r="74" spans="1:12" ht="21" x14ac:dyDescent="0.35">
      <c r="B74"/>
      <c r="C74"/>
      <c r="H74" s="1"/>
      <c r="I74" s="1"/>
      <c r="J74" s="1"/>
      <c r="K74" s="24"/>
      <c r="L74" s="3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C78"/>
      <c r="H78" s="1"/>
      <c r="I78" s="1"/>
      <c r="J78" s="1"/>
      <c r="K78" s="24"/>
      <c r="L78" s="31"/>
    </row>
    <row r="79" spans="1:12" ht="21" x14ac:dyDescent="0.35">
      <c r="H79" s="1"/>
      <c r="I79" s="1"/>
      <c r="J79" s="1"/>
      <c r="K79" s="24"/>
      <c r="L79" s="31"/>
    </row>
    <row r="80" spans="1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20" spans="8:12" x14ac:dyDescent="0.25">
      <c r="H120" s="35"/>
      <c r="I120" s="35"/>
      <c r="J120" s="35"/>
    </row>
  </sheetData>
  <autoFilter ref="E8:G65" xr:uid="{00000000-0009-0000-0000-000000000000}"/>
  <mergeCells count="7">
    <mergeCell ref="A65:B65"/>
    <mergeCell ref="A2:G2"/>
    <mergeCell ref="A3:G3"/>
    <mergeCell ref="A4:G4"/>
    <mergeCell ref="K6:L6"/>
    <mergeCell ref="A7:G7"/>
    <mergeCell ref="C64:F64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L147"/>
  <sheetViews>
    <sheetView topLeftCell="D63" workbookViewId="0">
      <selection activeCell="D63" sqref="D6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2.85546875" customWidth="1"/>
    <col min="9" max="9" width="9.42578125" customWidth="1"/>
    <col min="10" max="10" width="6.5703125" customWidth="1"/>
    <col min="11" max="11" width="37.4257812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44201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17230</v>
      </c>
    </row>
    <row r="9" spans="1:12" ht="21.75" thickBot="1" x14ac:dyDescent="0.4">
      <c r="A9" s="9">
        <v>44201</v>
      </c>
      <c r="B9" s="37">
        <v>89539</v>
      </c>
      <c r="C9" s="11">
        <v>69765</v>
      </c>
      <c r="D9" s="38" t="s">
        <v>37</v>
      </c>
      <c r="E9" s="12" t="s">
        <v>17</v>
      </c>
      <c r="F9" s="16" t="s">
        <v>18</v>
      </c>
      <c r="G9" s="39">
        <v>660</v>
      </c>
      <c r="H9" s="15"/>
      <c r="I9" s="15"/>
      <c r="J9" s="4"/>
      <c r="K9" s="13" t="s">
        <v>23</v>
      </c>
      <c r="L9" s="8">
        <v>14793</v>
      </c>
    </row>
    <row r="10" spans="1:12" ht="21.75" thickBot="1" x14ac:dyDescent="0.4">
      <c r="A10" s="9">
        <v>44201</v>
      </c>
      <c r="B10" s="37">
        <v>89547</v>
      </c>
      <c r="C10" s="11">
        <v>69766</v>
      </c>
      <c r="D10" s="38" t="s">
        <v>88</v>
      </c>
      <c r="E10" s="12" t="s">
        <v>22</v>
      </c>
      <c r="F10" s="13" t="s">
        <v>23</v>
      </c>
      <c r="G10" s="39">
        <v>900</v>
      </c>
      <c r="H10" s="15"/>
      <c r="I10" s="15"/>
      <c r="J10" s="4"/>
      <c r="K10" s="13" t="s">
        <v>86</v>
      </c>
      <c r="L10" s="8">
        <v>200</v>
      </c>
    </row>
    <row r="11" spans="1:12" ht="21.75" thickBot="1" x14ac:dyDescent="0.4">
      <c r="A11" s="9">
        <v>44201</v>
      </c>
      <c r="B11" s="37">
        <v>89546</v>
      </c>
      <c r="C11" s="11">
        <v>69767</v>
      </c>
      <c r="D11" s="38" t="s">
        <v>89</v>
      </c>
      <c r="E11" s="12" t="s">
        <v>22</v>
      </c>
      <c r="F11" s="13" t="s">
        <v>23</v>
      </c>
      <c r="G11" s="39">
        <v>450</v>
      </c>
      <c r="H11" s="15"/>
      <c r="I11" s="15"/>
      <c r="J11" s="4"/>
      <c r="K11" s="7" t="s">
        <v>19</v>
      </c>
      <c r="L11" s="8">
        <v>11187</v>
      </c>
    </row>
    <row r="12" spans="1:12" ht="21.75" thickBot="1" x14ac:dyDescent="0.4">
      <c r="A12" s="9">
        <v>44201</v>
      </c>
      <c r="B12" s="37">
        <v>89545</v>
      </c>
      <c r="C12" s="11">
        <v>69768</v>
      </c>
      <c r="D12" s="38" t="s">
        <v>88</v>
      </c>
      <c r="E12" s="12" t="s">
        <v>22</v>
      </c>
      <c r="F12" s="13" t="s">
        <v>23</v>
      </c>
      <c r="G12" s="39">
        <v>900</v>
      </c>
      <c r="H12" s="15"/>
      <c r="I12" s="15"/>
      <c r="J12" s="4"/>
      <c r="K12" s="7" t="s">
        <v>137</v>
      </c>
      <c r="L12" s="8">
        <v>200</v>
      </c>
    </row>
    <row r="13" spans="1:12" ht="21.75" thickBot="1" x14ac:dyDescent="0.4">
      <c r="A13" s="9">
        <v>44201</v>
      </c>
      <c r="B13" s="37">
        <v>89544</v>
      </c>
      <c r="C13" s="11">
        <v>69769</v>
      </c>
      <c r="D13" s="38" t="s">
        <v>90</v>
      </c>
      <c r="E13" s="12" t="s">
        <v>22</v>
      </c>
      <c r="F13" s="13" t="s">
        <v>23</v>
      </c>
      <c r="G13" s="39">
        <v>15</v>
      </c>
      <c r="H13" s="15"/>
      <c r="I13" s="15"/>
      <c r="J13" s="4"/>
      <c r="K13" s="7" t="s">
        <v>138</v>
      </c>
      <c r="L13" s="8">
        <v>6850</v>
      </c>
    </row>
    <row r="14" spans="1:12" ht="21.75" thickBot="1" x14ac:dyDescent="0.4">
      <c r="A14" s="9">
        <v>44201</v>
      </c>
      <c r="B14" s="37">
        <v>89544</v>
      </c>
      <c r="C14" s="11">
        <v>69769</v>
      </c>
      <c r="D14" s="38" t="s">
        <v>90</v>
      </c>
      <c r="E14" s="12" t="s">
        <v>14</v>
      </c>
      <c r="F14" s="13" t="s">
        <v>15</v>
      </c>
      <c r="G14" s="39">
        <v>400</v>
      </c>
      <c r="H14" s="15"/>
      <c r="I14" s="15"/>
      <c r="J14" s="4"/>
      <c r="K14" s="7" t="s">
        <v>20</v>
      </c>
      <c r="L14" s="8">
        <v>825</v>
      </c>
    </row>
    <row r="15" spans="1:12" ht="21.75" thickBot="1" x14ac:dyDescent="0.4">
      <c r="A15" s="9">
        <v>44201</v>
      </c>
      <c r="B15" s="37">
        <v>89544</v>
      </c>
      <c r="C15" s="11">
        <v>69770</v>
      </c>
      <c r="D15" s="38" t="s">
        <v>90</v>
      </c>
      <c r="E15" s="42">
        <v>98000001</v>
      </c>
      <c r="F15" s="16" t="s">
        <v>91</v>
      </c>
      <c r="G15" s="39">
        <v>0</v>
      </c>
      <c r="H15" s="15"/>
      <c r="I15" s="15"/>
      <c r="J15" s="4"/>
      <c r="K15" s="7" t="s">
        <v>83</v>
      </c>
      <c r="L15" s="8">
        <v>105</v>
      </c>
    </row>
    <row r="16" spans="1:12" ht="25.5" thickBot="1" x14ac:dyDescent="0.5">
      <c r="A16" s="9">
        <v>44201</v>
      </c>
      <c r="B16" s="37">
        <v>89447</v>
      </c>
      <c r="C16" s="11">
        <v>69771</v>
      </c>
      <c r="D16" s="38" t="s">
        <v>31</v>
      </c>
      <c r="E16" s="12" t="s">
        <v>17</v>
      </c>
      <c r="F16" s="16" t="s">
        <v>18</v>
      </c>
      <c r="G16" s="39">
        <v>1000</v>
      </c>
      <c r="H16" s="15"/>
      <c r="I16" s="15"/>
      <c r="J16" s="4"/>
      <c r="K16" s="17" t="s">
        <v>21</v>
      </c>
      <c r="L16" s="18">
        <f>SUM(L8:L15)</f>
        <v>51390</v>
      </c>
    </row>
    <row r="17" spans="1:12" ht="21.75" thickBot="1" x14ac:dyDescent="0.4">
      <c r="A17" s="9">
        <v>44201</v>
      </c>
      <c r="B17" s="37">
        <v>89447</v>
      </c>
      <c r="C17" s="11">
        <v>69772</v>
      </c>
      <c r="D17" s="38" t="s">
        <v>31</v>
      </c>
      <c r="E17" s="12" t="s">
        <v>17</v>
      </c>
      <c r="F17" s="16" t="s">
        <v>18</v>
      </c>
      <c r="G17" s="39">
        <v>1000</v>
      </c>
      <c r="H17" s="15"/>
      <c r="I17" s="15"/>
      <c r="J17" s="4"/>
      <c r="K17" s="24"/>
      <c r="L17" s="31"/>
    </row>
    <row r="18" spans="1:12" ht="21.75" thickBot="1" x14ac:dyDescent="0.4">
      <c r="A18" s="9">
        <v>44201</v>
      </c>
      <c r="B18" s="37">
        <v>89448</v>
      </c>
      <c r="C18" s="11">
        <v>69773</v>
      </c>
      <c r="D18" s="38" t="s">
        <v>92</v>
      </c>
      <c r="E18" s="12" t="s">
        <v>17</v>
      </c>
      <c r="F18" s="16" t="s">
        <v>18</v>
      </c>
      <c r="G18" s="39">
        <v>70</v>
      </c>
      <c r="H18" s="15"/>
      <c r="I18" s="15"/>
      <c r="J18" s="4"/>
      <c r="K18" s="5" t="s">
        <v>139</v>
      </c>
      <c r="L18" s="5" t="s">
        <v>5</v>
      </c>
    </row>
    <row r="19" spans="1:12" ht="21.75" thickBot="1" x14ac:dyDescent="0.4">
      <c r="A19" s="9">
        <v>44201</v>
      </c>
      <c r="B19" s="37">
        <v>89543</v>
      </c>
      <c r="C19" s="11">
        <v>69774</v>
      </c>
      <c r="D19" s="38" t="s">
        <v>93</v>
      </c>
      <c r="E19" s="12" t="s">
        <v>22</v>
      </c>
      <c r="F19" s="13" t="s">
        <v>23</v>
      </c>
      <c r="G19" s="39">
        <v>1000</v>
      </c>
      <c r="H19" s="15"/>
      <c r="I19" s="15"/>
      <c r="J19" s="4"/>
      <c r="K19" s="16" t="s">
        <v>132</v>
      </c>
      <c r="L19" s="8">
        <v>140</v>
      </c>
    </row>
    <row r="20" spans="1:12" ht="21.75" thickBot="1" x14ac:dyDescent="0.4">
      <c r="A20" s="9">
        <v>44201</v>
      </c>
      <c r="B20" s="37">
        <v>89455</v>
      </c>
      <c r="C20" s="11">
        <v>69775</v>
      </c>
      <c r="D20" s="38" t="s">
        <v>94</v>
      </c>
      <c r="E20" s="12" t="s">
        <v>14</v>
      </c>
      <c r="F20" s="13" t="s">
        <v>15</v>
      </c>
      <c r="G20" s="39">
        <v>850</v>
      </c>
      <c r="H20" s="15"/>
      <c r="I20" s="15"/>
      <c r="J20" s="4"/>
      <c r="K20" s="7" t="s">
        <v>140</v>
      </c>
      <c r="L20" s="8">
        <v>350</v>
      </c>
    </row>
    <row r="21" spans="1:12" ht="21.75" thickBot="1" x14ac:dyDescent="0.4">
      <c r="A21" s="9">
        <v>44201</v>
      </c>
      <c r="B21" s="37">
        <v>89542</v>
      </c>
      <c r="C21" s="11">
        <v>69776</v>
      </c>
      <c r="D21" s="38" t="s">
        <v>95</v>
      </c>
      <c r="E21" s="12" t="s">
        <v>96</v>
      </c>
      <c r="F21" s="13" t="s">
        <v>97</v>
      </c>
      <c r="G21" s="39">
        <v>350</v>
      </c>
      <c r="H21" s="15"/>
      <c r="I21" s="15"/>
      <c r="J21" s="4"/>
      <c r="K21" s="7" t="s">
        <v>141</v>
      </c>
      <c r="L21" s="8">
        <v>350</v>
      </c>
    </row>
    <row r="22" spans="1:12" ht="21.75" thickBot="1" x14ac:dyDescent="0.4">
      <c r="A22" s="9">
        <v>44201</v>
      </c>
      <c r="B22" s="37">
        <v>89541</v>
      </c>
      <c r="C22" s="11">
        <v>69777</v>
      </c>
      <c r="D22" s="38" t="s">
        <v>100</v>
      </c>
      <c r="E22" s="40" t="s">
        <v>98</v>
      </c>
      <c r="F22" s="10" t="s">
        <v>99</v>
      </c>
      <c r="G22" s="39">
        <v>0</v>
      </c>
      <c r="H22" s="15">
        <v>350</v>
      </c>
      <c r="I22" s="15"/>
      <c r="J22" s="4"/>
      <c r="K22" s="7" t="s">
        <v>142</v>
      </c>
      <c r="L22" s="8">
        <v>350</v>
      </c>
    </row>
    <row r="23" spans="1:12" ht="21.75" thickBot="1" x14ac:dyDescent="0.4">
      <c r="A23" s="9">
        <v>44201</v>
      </c>
      <c r="B23" s="37">
        <v>89541</v>
      </c>
      <c r="C23" s="11">
        <v>69777</v>
      </c>
      <c r="D23" s="38" t="s">
        <v>100</v>
      </c>
      <c r="E23" s="40" t="s">
        <v>101</v>
      </c>
      <c r="F23" s="10" t="s">
        <v>102</v>
      </c>
      <c r="G23" s="39">
        <v>0</v>
      </c>
      <c r="H23" s="15">
        <v>350</v>
      </c>
      <c r="I23" s="15"/>
      <c r="J23" s="4"/>
      <c r="K23" s="7" t="s">
        <v>143</v>
      </c>
      <c r="L23" s="8">
        <v>350</v>
      </c>
    </row>
    <row r="24" spans="1:12" ht="25.5" thickBot="1" x14ac:dyDescent="0.5">
      <c r="A24" s="9">
        <v>44201</v>
      </c>
      <c r="B24" s="37">
        <v>89541</v>
      </c>
      <c r="C24" s="11">
        <v>69777</v>
      </c>
      <c r="D24" s="38" t="s">
        <v>100</v>
      </c>
      <c r="E24" s="40" t="s">
        <v>103</v>
      </c>
      <c r="F24" s="10" t="s">
        <v>104</v>
      </c>
      <c r="G24" s="39">
        <v>0</v>
      </c>
      <c r="H24" s="15">
        <v>350</v>
      </c>
      <c r="I24" s="15"/>
      <c r="J24" s="4"/>
      <c r="K24" s="17" t="s">
        <v>21</v>
      </c>
      <c r="L24" s="18">
        <f>SUM(L18:L23)</f>
        <v>1540</v>
      </c>
    </row>
    <row r="25" spans="1:12" ht="21.75" thickBot="1" x14ac:dyDescent="0.4">
      <c r="A25" s="9">
        <v>44201</v>
      </c>
      <c r="B25" s="37">
        <v>89541</v>
      </c>
      <c r="C25" s="11">
        <v>69777</v>
      </c>
      <c r="D25" s="38" t="s">
        <v>100</v>
      </c>
      <c r="E25" s="40" t="s">
        <v>105</v>
      </c>
      <c r="F25" s="10" t="s">
        <v>106</v>
      </c>
      <c r="G25" s="39">
        <v>0</v>
      </c>
      <c r="H25" s="15">
        <v>350</v>
      </c>
      <c r="I25" s="15"/>
      <c r="J25" s="4"/>
    </row>
    <row r="26" spans="1:12" ht="21.75" thickBot="1" x14ac:dyDescent="0.4">
      <c r="A26" s="9">
        <v>44201</v>
      </c>
      <c r="B26" s="37">
        <v>89458</v>
      </c>
      <c r="C26" s="11">
        <v>69778</v>
      </c>
      <c r="D26" s="38" t="s">
        <v>100</v>
      </c>
      <c r="E26" s="12" t="s">
        <v>14</v>
      </c>
      <c r="F26" s="13" t="s">
        <v>15</v>
      </c>
      <c r="G26" s="39">
        <v>200</v>
      </c>
      <c r="H26" s="15"/>
      <c r="I26" s="15"/>
      <c r="J26" s="4"/>
      <c r="K26" s="5" t="s">
        <v>144</v>
      </c>
      <c r="L26" s="5" t="s">
        <v>5</v>
      </c>
    </row>
    <row r="27" spans="1:12" ht="21.75" thickBot="1" x14ac:dyDescent="0.4">
      <c r="A27" s="9">
        <v>44201</v>
      </c>
      <c r="B27" s="37">
        <v>89540</v>
      </c>
      <c r="C27" s="11">
        <v>69779</v>
      </c>
      <c r="D27" s="38" t="s">
        <v>88</v>
      </c>
      <c r="E27" s="12" t="s">
        <v>22</v>
      </c>
      <c r="F27" s="13" t="s">
        <v>23</v>
      </c>
      <c r="G27" s="39">
        <v>900</v>
      </c>
      <c r="H27" s="15"/>
      <c r="I27" s="15"/>
      <c r="J27" s="4"/>
      <c r="K27" s="46" t="s">
        <v>149</v>
      </c>
      <c r="L27" s="8">
        <v>23</v>
      </c>
    </row>
    <row r="28" spans="1:12" ht="25.5" thickBot="1" x14ac:dyDescent="0.5">
      <c r="A28" s="9">
        <v>44201</v>
      </c>
      <c r="B28" s="37">
        <v>89440</v>
      </c>
      <c r="C28" s="11">
        <v>69780</v>
      </c>
      <c r="D28" s="38" t="s">
        <v>107</v>
      </c>
      <c r="E28" s="12" t="s">
        <v>14</v>
      </c>
      <c r="F28" s="13" t="s">
        <v>15</v>
      </c>
      <c r="G28" s="39">
        <v>850</v>
      </c>
      <c r="H28" s="15"/>
      <c r="I28" s="15"/>
      <c r="J28" s="4"/>
      <c r="K28" s="17" t="s">
        <v>21</v>
      </c>
      <c r="L28" s="18">
        <f>+L27</f>
        <v>23</v>
      </c>
    </row>
    <row r="29" spans="1:12" ht="21" x14ac:dyDescent="0.35">
      <c r="A29" s="9">
        <v>44201</v>
      </c>
      <c r="B29" s="37">
        <v>89539</v>
      </c>
      <c r="C29" s="11">
        <v>69781</v>
      </c>
      <c r="D29" s="38" t="s">
        <v>37</v>
      </c>
      <c r="E29" s="12" t="s">
        <v>17</v>
      </c>
      <c r="F29" s="16" t="s">
        <v>18</v>
      </c>
      <c r="G29" s="39">
        <v>660</v>
      </c>
      <c r="H29" s="15"/>
      <c r="I29" s="15"/>
      <c r="J29" s="4"/>
      <c r="K29" s="24"/>
      <c r="L29" s="31"/>
    </row>
    <row r="30" spans="1:12" ht="21" x14ac:dyDescent="0.35">
      <c r="A30" s="9">
        <v>44201</v>
      </c>
      <c r="B30" s="37">
        <v>89469</v>
      </c>
      <c r="C30" s="11">
        <v>69782</v>
      </c>
      <c r="D30" s="38" t="s">
        <v>114</v>
      </c>
      <c r="E30" s="12" t="s">
        <v>14</v>
      </c>
      <c r="F30" s="13" t="s">
        <v>15</v>
      </c>
      <c r="G30" s="39">
        <v>1200</v>
      </c>
      <c r="H30" s="15"/>
      <c r="I30" s="15"/>
      <c r="J30" s="4"/>
      <c r="K30" s="24"/>
      <c r="L30" s="31"/>
    </row>
    <row r="31" spans="1:12" ht="21" x14ac:dyDescent="0.35">
      <c r="A31" s="9">
        <v>44201</v>
      </c>
      <c r="B31" s="37">
        <v>89461</v>
      </c>
      <c r="C31" s="11">
        <v>69783</v>
      </c>
      <c r="D31" s="38" t="s">
        <v>108</v>
      </c>
      <c r="E31" s="12" t="s">
        <v>22</v>
      </c>
      <c r="F31" s="13" t="s">
        <v>23</v>
      </c>
      <c r="G31" s="39">
        <v>500</v>
      </c>
      <c r="H31" s="15"/>
      <c r="I31" s="15"/>
      <c r="J31" s="4"/>
      <c r="K31" s="24"/>
      <c r="L31" s="31"/>
    </row>
    <row r="32" spans="1:12" ht="21" x14ac:dyDescent="0.35">
      <c r="A32" s="9">
        <v>44201</v>
      </c>
      <c r="B32" s="37">
        <v>89472</v>
      </c>
      <c r="C32" s="11">
        <v>69784</v>
      </c>
      <c r="D32" s="38" t="s">
        <v>109</v>
      </c>
      <c r="E32" s="12" t="s">
        <v>17</v>
      </c>
      <c r="F32" s="16" t="s">
        <v>18</v>
      </c>
      <c r="G32" s="39">
        <v>1500</v>
      </c>
      <c r="H32" s="15"/>
      <c r="I32" s="15"/>
      <c r="J32" s="4"/>
      <c r="K32" s="24"/>
      <c r="L32" s="31"/>
    </row>
    <row r="33" spans="1:12" ht="21" x14ac:dyDescent="0.35">
      <c r="A33" s="9">
        <v>44201</v>
      </c>
      <c r="B33" s="37">
        <v>89478</v>
      </c>
      <c r="C33" s="11">
        <v>69785</v>
      </c>
      <c r="D33" s="38" t="s">
        <v>110</v>
      </c>
      <c r="E33" s="12" t="s">
        <v>17</v>
      </c>
      <c r="F33" s="16" t="s">
        <v>18</v>
      </c>
      <c r="G33" s="39">
        <v>400</v>
      </c>
      <c r="H33" s="15"/>
      <c r="I33" s="15"/>
      <c r="J33" s="4"/>
      <c r="K33" s="24"/>
      <c r="L33" s="31"/>
    </row>
    <row r="34" spans="1:12" ht="21" x14ac:dyDescent="0.35">
      <c r="A34" s="9">
        <v>44201</v>
      </c>
      <c r="B34" s="37">
        <v>89478</v>
      </c>
      <c r="C34" s="11">
        <v>69785</v>
      </c>
      <c r="D34" s="38" t="s">
        <v>110</v>
      </c>
      <c r="E34" s="12" t="s">
        <v>14</v>
      </c>
      <c r="F34" s="13" t="s">
        <v>15</v>
      </c>
      <c r="G34" s="39">
        <v>100</v>
      </c>
      <c r="H34" s="15"/>
      <c r="I34" s="15"/>
      <c r="J34" s="4"/>
      <c r="K34" s="24"/>
      <c r="L34" s="31"/>
    </row>
    <row r="35" spans="1:12" ht="21" x14ac:dyDescent="0.35">
      <c r="A35" s="9">
        <v>44201</v>
      </c>
      <c r="B35" s="37">
        <v>89396</v>
      </c>
      <c r="C35" s="11">
        <v>69786</v>
      </c>
      <c r="D35" s="38" t="s">
        <v>111</v>
      </c>
      <c r="E35" s="12" t="s">
        <v>17</v>
      </c>
      <c r="F35" s="16" t="s">
        <v>18</v>
      </c>
      <c r="G35" s="39">
        <v>500</v>
      </c>
      <c r="H35" s="15"/>
      <c r="I35" s="15"/>
      <c r="J35" s="4"/>
      <c r="K35" s="24"/>
      <c r="L35" s="31"/>
    </row>
    <row r="36" spans="1:12" ht="21" x14ac:dyDescent="0.35">
      <c r="A36" s="9">
        <v>44201</v>
      </c>
      <c r="B36" s="37">
        <v>89396</v>
      </c>
      <c r="C36" s="11">
        <v>69786</v>
      </c>
      <c r="D36" s="38" t="s">
        <v>111</v>
      </c>
      <c r="E36" s="12" t="s">
        <v>22</v>
      </c>
      <c r="F36" s="13" t="s">
        <v>23</v>
      </c>
      <c r="G36" s="39">
        <v>400</v>
      </c>
      <c r="H36" s="15"/>
      <c r="I36" s="15"/>
      <c r="J36" s="4"/>
      <c r="K36" s="24"/>
      <c r="L36" s="31"/>
    </row>
    <row r="37" spans="1:12" ht="21" x14ac:dyDescent="0.35">
      <c r="A37" s="9">
        <v>44201</v>
      </c>
      <c r="B37" s="37">
        <v>89481</v>
      </c>
      <c r="C37" s="11">
        <v>69787</v>
      </c>
      <c r="D37" s="38" t="s">
        <v>112</v>
      </c>
      <c r="E37" s="12" t="s">
        <v>22</v>
      </c>
      <c r="F37" s="13" t="s">
        <v>23</v>
      </c>
      <c r="G37" s="39">
        <v>500</v>
      </c>
      <c r="H37" s="15"/>
      <c r="I37" s="15"/>
      <c r="J37" s="4"/>
      <c r="K37" s="24"/>
      <c r="L37" s="31"/>
    </row>
    <row r="38" spans="1:12" ht="21" x14ac:dyDescent="0.35">
      <c r="A38" s="9">
        <v>44201</v>
      </c>
      <c r="B38" s="37">
        <v>89538</v>
      </c>
      <c r="C38" s="11">
        <v>69788</v>
      </c>
      <c r="D38" s="38" t="s">
        <v>113</v>
      </c>
      <c r="E38" s="12" t="s">
        <v>14</v>
      </c>
      <c r="F38" s="13" t="s">
        <v>15</v>
      </c>
      <c r="G38" s="39">
        <v>850</v>
      </c>
      <c r="H38" s="15"/>
      <c r="I38" s="15"/>
      <c r="J38" s="4"/>
      <c r="K38" s="24"/>
      <c r="L38" s="31"/>
    </row>
    <row r="39" spans="1:12" ht="21" x14ac:dyDescent="0.35">
      <c r="A39" s="9">
        <v>44201</v>
      </c>
      <c r="B39" s="37">
        <v>89537</v>
      </c>
      <c r="C39" s="11">
        <v>69789</v>
      </c>
      <c r="D39" s="38" t="s">
        <v>113</v>
      </c>
      <c r="E39" s="12" t="s">
        <v>22</v>
      </c>
      <c r="F39" s="13" t="s">
        <v>23</v>
      </c>
      <c r="G39" s="39">
        <v>608</v>
      </c>
      <c r="H39" s="15"/>
      <c r="I39" s="15"/>
      <c r="J39" s="4"/>
      <c r="K39" s="24"/>
      <c r="L39" s="31"/>
    </row>
    <row r="40" spans="1:12" ht="21" x14ac:dyDescent="0.35">
      <c r="A40" s="9">
        <v>44201</v>
      </c>
      <c r="B40" s="37">
        <v>89537</v>
      </c>
      <c r="C40" s="11">
        <v>69789</v>
      </c>
      <c r="D40" s="38" t="s">
        <v>113</v>
      </c>
      <c r="E40" s="12" t="s">
        <v>14</v>
      </c>
      <c r="F40" s="13" t="s">
        <v>15</v>
      </c>
      <c r="G40" s="39">
        <v>242</v>
      </c>
      <c r="H40" s="15"/>
      <c r="I40" s="15"/>
      <c r="J40" s="4"/>
      <c r="K40" s="24"/>
      <c r="L40" s="31"/>
    </row>
    <row r="41" spans="1:12" ht="21" x14ac:dyDescent="0.35">
      <c r="A41" s="9">
        <v>44201</v>
      </c>
      <c r="B41" s="37">
        <v>89536</v>
      </c>
      <c r="C41" s="11">
        <v>69790</v>
      </c>
      <c r="D41" s="38" t="s">
        <v>115</v>
      </c>
      <c r="E41" s="41" t="s">
        <v>96</v>
      </c>
      <c r="F41" s="13" t="s">
        <v>97</v>
      </c>
      <c r="G41" s="39">
        <v>750</v>
      </c>
      <c r="H41" s="15"/>
      <c r="I41" s="15"/>
      <c r="J41" s="4"/>
      <c r="K41" s="24"/>
      <c r="L41" s="31"/>
    </row>
    <row r="42" spans="1:12" ht="21" x14ac:dyDescent="0.35">
      <c r="A42" s="9">
        <v>44201</v>
      </c>
      <c r="B42" s="37">
        <v>89536</v>
      </c>
      <c r="C42" s="11">
        <v>69791</v>
      </c>
      <c r="D42" s="38" t="s">
        <v>115</v>
      </c>
      <c r="E42" s="41" t="s">
        <v>96</v>
      </c>
      <c r="F42" s="13" t="s">
        <v>97</v>
      </c>
      <c r="G42" s="39">
        <v>750</v>
      </c>
      <c r="H42" s="15"/>
      <c r="I42" s="15"/>
      <c r="J42" s="4"/>
      <c r="K42" s="24"/>
      <c r="L42" s="31"/>
    </row>
    <row r="43" spans="1:12" ht="21" x14ac:dyDescent="0.35">
      <c r="A43" s="9">
        <v>44201</v>
      </c>
      <c r="B43" s="37">
        <v>89484</v>
      </c>
      <c r="C43" s="11">
        <v>69792</v>
      </c>
      <c r="D43" s="38" t="s">
        <v>116</v>
      </c>
      <c r="E43" s="12" t="s">
        <v>17</v>
      </c>
      <c r="F43" s="16" t="s">
        <v>18</v>
      </c>
      <c r="G43" s="39">
        <v>230</v>
      </c>
      <c r="H43" s="15"/>
      <c r="I43" s="15"/>
      <c r="J43" s="4"/>
      <c r="K43" s="24"/>
      <c r="L43" s="31"/>
    </row>
    <row r="44" spans="1:12" ht="21" x14ac:dyDescent="0.35">
      <c r="A44" s="9">
        <v>44201</v>
      </c>
      <c r="B44" s="37">
        <v>89484</v>
      </c>
      <c r="C44" s="11">
        <v>69792</v>
      </c>
      <c r="D44" s="38" t="s">
        <v>116</v>
      </c>
      <c r="E44" s="12" t="s">
        <v>63</v>
      </c>
      <c r="F44" s="16" t="s">
        <v>117</v>
      </c>
      <c r="G44" s="39">
        <v>105</v>
      </c>
      <c r="H44" s="15"/>
      <c r="I44" s="15"/>
      <c r="J44" s="4"/>
      <c r="K44" s="24"/>
      <c r="L44" s="31"/>
    </row>
    <row r="45" spans="1:12" ht="21" x14ac:dyDescent="0.35">
      <c r="A45" s="9">
        <v>44201</v>
      </c>
      <c r="B45" s="37">
        <v>89482</v>
      </c>
      <c r="C45" s="11">
        <v>69793</v>
      </c>
      <c r="D45" s="38" t="s">
        <v>118</v>
      </c>
      <c r="E45" s="12" t="s">
        <v>17</v>
      </c>
      <c r="F45" s="16" t="s">
        <v>18</v>
      </c>
      <c r="G45" s="39">
        <v>380</v>
      </c>
      <c r="H45" s="15"/>
      <c r="I45" s="15"/>
      <c r="J45" s="4"/>
      <c r="K45" s="24"/>
      <c r="L45" s="31"/>
    </row>
    <row r="46" spans="1:12" ht="21" x14ac:dyDescent="0.35">
      <c r="A46" s="9">
        <v>44201</v>
      </c>
      <c r="B46" s="37">
        <v>89482</v>
      </c>
      <c r="C46" s="11">
        <v>69793</v>
      </c>
      <c r="D46" s="38" t="s">
        <v>118</v>
      </c>
      <c r="E46" s="12" t="s">
        <v>14</v>
      </c>
      <c r="F46" s="13" t="s">
        <v>15</v>
      </c>
      <c r="G46" s="39">
        <v>500</v>
      </c>
      <c r="H46" s="15"/>
      <c r="I46" s="15"/>
      <c r="J46" s="4"/>
      <c r="K46" s="24"/>
      <c r="L46" s="31"/>
    </row>
    <row r="47" spans="1:12" ht="21" x14ac:dyDescent="0.35">
      <c r="A47" s="9">
        <v>44201</v>
      </c>
      <c r="B47" s="37">
        <v>89471</v>
      </c>
      <c r="C47" s="11">
        <v>69794</v>
      </c>
      <c r="D47" s="38" t="s">
        <v>119</v>
      </c>
      <c r="E47" s="12" t="s">
        <v>14</v>
      </c>
      <c r="F47" s="13" t="s">
        <v>15</v>
      </c>
      <c r="G47" s="39">
        <v>850</v>
      </c>
      <c r="H47" s="15"/>
      <c r="I47" s="15"/>
      <c r="J47" s="4"/>
      <c r="K47" s="24"/>
      <c r="L47" s="31"/>
    </row>
    <row r="48" spans="1:12" ht="21" x14ac:dyDescent="0.35">
      <c r="A48" s="9">
        <v>44201</v>
      </c>
      <c r="B48" s="37">
        <v>89309</v>
      </c>
      <c r="C48" s="11">
        <v>69795</v>
      </c>
      <c r="D48" s="38" t="s">
        <v>120</v>
      </c>
      <c r="E48" s="12" t="s">
        <v>17</v>
      </c>
      <c r="F48" s="16" t="s">
        <v>18</v>
      </c>
      <c r="G48" s="39">
        <v>1300</v>
      </c>
      <c r="H48" s="15"/>
      <c r="I48" s="15"/>
      <c r="J48" s="4"/>
      <c r="K48" s="24"/>
      <c r="L48" s="31"/>
    </row>
    <row r="49" spans="1:12" ht="21" x14ac:dyDescent="0.35">
      <c r="A49" s="9">
        <v>44201</v>
      </c>
      <c r="B49" s="37">
        <v>89535</v>
      </c>
      <c r="C49" s="11">
        <v>69796</v>
      </c>
      <c r="D49" s="38" t="s">
        <v>88</v>
      </c>
      <c r="E49" s="12" t="s">
        <v>22</v>
      </c>
      <c r="F49" s="13" t="s">
        <v>23</v>
      </c>
      <c r="G49" s="39">
        <v>900</v>
      </c>
      <c r="H49" s="15"/>
      <c r="I49" s="15"/>
      <c r="J49" s="4"/>
      <c r="K49" s="24"/>
      <c r="L49" s="31"/>
    </row>
    <row r="50" spans="1:12" ht="21" x14ac:dyDescent="0.35">
      <c r="A50" s="9">
        <v>44201</v>
      </c>
      <c r="B50" s="37">
        <v>89488</v>
      </c>
      <c r="C50" s="11">
        <v>69797</v>
      </c>
      <c r="D50" s="38" t="s">
        <v>39</v>
      </c>
      <c r="E50" s="12" t="s">
        <v>22</v>
      </c>
      <c r="F50" s="13" t="s">
        <v>23</v>
      </c>
      <c r="G50" s="39">
        <v>900</v>
      </c>
      <c r="H50" s="15"/>
      <c r="I50" s="15"/>
      <c r="J50" s="4"/>
      <c r="K50" s="24"/>
      <c r="L50" s="31"/>
    </row>
    <row r="51" spans="1:12" ht="21" x14ac:dyDescent="0.35">
      <c r="A51" s="9">
        <v>44201</v>
      </c>
      <c r="B51" s="37">
        <v>89497</v>
      </c>
      <c r="C51" s="11">
        <v>69798</v>
      </c>
      <c r="D51" s="37" t="s">
        <v>121</v>
      </c>
      <c r="E51" s="12" t="s">
        <v>14</v>
      </c>
      <c r="F51" s="13" t="s">
        <v>15</v>
      </c>
      <c r="G51" s="39">
        <v>750</v>
      </c>
      <c r="H51" s="15"/>
      <c r="I51" s="15"/>
      <c r="J51" s="4"/>
      <c r="K51" s="24"/>
      <c r="L51" s="31"/>
    </row>
    <row r="52" spans="1:12" ht="21" x14ac:dyDescent="0.35">
      <c r="A52" s="9">
        <v>44201</v>
      </c>
      <c r="B52" s="37">
        <v>89495</v>
      </c>
      <c r="C52" s="11">
        <v>69799</v>
      </c>
      <c r="D52" s="38" t="s">
        <v>122</v>
      </c>
      <c r="E52" s="12" t="s">
        <v>17</v>
      </c>
      <c r="F52" s="16" t="s">
        <v>18</v>
      </c>
      <c r="G52" s="39">
        <v>1500</v>
      </c>
      <c r="H52" s="15"/>
      <c r="I52" s="15"/>
      <c r="J52" s="4"/>
      <c r="K52" s="24"/>
      <c r="L52" s="31"/>
    </row>
    <row r="53" spans="1:12" ht="21" x14ac:dyDescent="0.35">
      <c r="A53" s="9">
        <v>44201</v>
      </c>
      <c r="B53" s="37">
        <v>89495</v>
      </c>
      <c r="C53" s="11">
        <v>69799</v>
      </c>
      <c r="D53" s="38" t="s">
        <v>122</v>
      </c>
      <c r="E53" s="12" t="s">
        <v>14</v>
      </c>
      <c r="F53" s="13" t="s">
        <v>15</v>
      </c>
      <c r="G53" s="39">
        <v>500</v>
      </c>
      <c r="H53" s="15"/>
      <c r="I53" s="15"/>
      <c r="J53" s="4"/>
      <c r="K53" s="24"/>
      <c r="L53" s="31"/>
    </row>
    <row r="54" spans="1:12" ht="21" x14ac:dyDescent="0.35">
      <c r="A54" s="9">
        <v>44201</v>
      </c>
      <c r="B54" s="37">
        <v>84402</v>
      </c>
      <c r="C54" s="11">
        <v>69800</v>
      </c>
      <c r="D54" s="38" t="s">
        <v>123</v>
      </c>
      <c r="E54" s="12" t="s">
        <v>14</v>
      </c>
      <c r="F54" s="13" t="s">
        <v>15</v>
      </c>
      <c r="G54" s="39">
        <v>850</v>
      </c>
      <c r="H54" s="15"/>
      <c r="I54" s="15"/>
      <c r="J54" s="4"/>
      <c r="K54" s="24"/>
      <c r="L54" s="31"/>
    </row>
    <row r="55" spans="1:12" ht="21" x14ac:dyDescent="0.35">
      <c r="A55" s="9">
        <v>44201</v>
      </c>
      <c r="B55" s="37">
        <v>89502</v>
      </c>
      <c r="C55" s="11">
        <v>69801</v>
      </c>
      <c r="D55" s="38" t="s">
        <v>124</v>
      </c>
      <c r="E55" s="12" t="s">
        <v>17</v>
      </c>
      <c r="F55" s="16" t="s">
        <v>18</v>
      </c>
      <c r="G55" s="39">
        <v>2000</v>
      </c>
      <c r="H55" s="15"/>
      <c r="I55" s="15"/>
      <c r="J55" s="4"/>
      <c r="K55" s="24"/>
      <c r="L55" s="31"/>
    </row>
    <row r="56" spans="1:12" ht="21" x14ac:dyDescent="0.35">
      <c r="A56" s="9">
        <v>44201</v>
      </c>
      <c r="B56" s="37">
        <v>89503</v>
      </c>
      <c r="C56" s="11">
        <v>69802</v>
      </c>
      <c r="D56" s="38" t="s">
        <v>125</v>
      </c>
      <c r="E56" s="12" t="s">
        <v>24</v>
      </c>
      <c r="F56" s="16" t="s">
        <v>59</v>
      </c>
      <c r="G56" s="39">
        <v>825</v>
      </c>
      <c r="H56" s="15"/>
      <c r="I56" s="15"/>
      <c r="J56" s="4"/>
      <c r="K56" s="24"/>
      <c r="L56" s="31"/>
    </row>
    <row r="57" spans="1:12" ht="21" x14ac:dyDescent="0.35">
      <c r="A57" s="9">
        <v>44201</v>
      </c>
      <c r="B57" s="37">
        <v>89503</v>
      </c>
      <c r="C57" s="11">
        <v>69802</v>
      </c>
      <c r="D57" s="38" t="s">
        <v>125</v>
      </c>
      <c r="E57" s="12" t="s">
        <v>22</v>
      </c>
      <c r="F57" s="13" t="s">
        <v>23</v>
      </c>
      <c r="G57" s="39">
        <v>1320</v>
      </c>
      <c r="H57" s="15"/>
      <c r="I57" s="15"/>
      <c r="J57" s="4"/>
      <c r="K57" s="24"/>
      <c r="L57" s="31"/>
    </row>
    <row r="58" spans="1:12" ht="21" x14ac:dyDescent="0.35">
      <c r="A58" s="9">
        <v>44201</v>
      </c>
      <c r="B58" s="37">
        <v>89438</v>
      </c>
      <c r="C58" s="11">
        <v>69803</v>
      </c>
      <c r="D58" s="38" t="s">
        <v>126</v>
      </c>
      <c r="E58" s="12" t="s">
        <v>17</v>
      </c>
      <c r="F58" s="16" t="s">
        <v>18</v>
      </c>
      <c r="G58" s="39">
        <v>900</v>
      </c>
      <c r="H58" s="15"/>
      <c r="I58" s="15"/>
      <c r="J58" s="4"/>
      <c r="K58" s="24"/>
      <c r="L58" s="31"/>
    </row>
    <row r="59" spans="1:12" ht="21" x14ac:dyDescent="0.35">
      <c r="A59" s="9">
        <v>44201</v>
      </c>
      <c r="B59" s="37">
        <v>89477</v>
      </c>
      <c r="C59" s="11">
        <v>69804</v>
      </c>
      <c r="D59" s="38" t="s">
        <v>37</v>
      </c>
      <c r="E59" s="12" t="s">
        <v>17</v>
      </c>
      <c r="F59" s="16" t="s">
        <v>18</v>
      </c>
      <c r="G59" s="39">
        <v>300</v>
      </c>
      <c r="H59" s="15"/>
      <c r="I59" s="15"/>
      <c r="J59" s="4"/>
      <c r="K59" s="24"/>
      <c r="L59" s="31"/>
    </row>
    <row r="60" spans="1:12" ht="21" x14ac:dyDescent="0.35">
      <c r="A60" s="9">
        <v>44201</v>
      </c>
      <c r="B60" s="37">
        <v>89477</v>
      </c>
      <c r="C60" s="11">
        <v>69804</v>
      </c>
      <c r="D60" s="38" t="s">
        <v>37</v>
      </c>
      <c r="E60" s="12" t="s">
        <v>22</v>
      </c>
      <c r="F60" s="13" t="s">
        <v>23</v>
      </c>
      <c r="G60" s="39">
        <v>300</v>
      </c>
      <c r="H60" s="15"/>
      <c r="I60" s="15"/>
      <c r="J60" s="4"/>
      <c r="K60" s="24"/>
      <c r="L60" s="31"/>
    </row>
    <row r="61" spans="1:12" ht="21" x14ac:dyDescent="0.35">
      <c r="A61" s="9">
        <v>44201</v>
      </c>
      <c r="B61" s="37">
        <v>89512</v>
      </c>
      <c r="C61" s="11">
        <v>69805</v>
      </c>
      <c r="D61" s="38" t="s">
        <v>127</v>
      </c>
      <c r="E61" s="12" t="s">
        <v>17</v>
      </c>
      <c r="F61" s="16" t="s">
        <v>18</v>
      </c>
      <c r="G61" s="39">
        <v>800</v>
      </c>
      <c r="H61" s="15"/>
      <c r="I61" s="15"/>
      <c r="J61" s="4"/>
      <c r="K61" s="24"/>
      <c r="L61" s="31"/>
    </row>
    <row r="62" spans="1:12" ht="21" x14ac:dyDescent="0.35">
      <c r="A62" s="9">
        <v>44201</v>
      </c>
      <c r="B62" s="37">
        <v>89512</v>
      </c>
      <c r="C62" s="11">
        <v>69805</v>
      </c>
      <c r="D62" s="38" t="s">
        <v>127</v>
      </c>
      <c r="E62" s="12" t="s">
        <v>14</v>
      </c>
      <c r="F62" s="13" t="s">
        <v>15</v>
      </c>
      <c r="G62" s="39">
        <v>100</v>
      </c>
      <c r="H62" s="15"/>
      <c r="I62" s="15"/>
      <c r="J62" s="4"/>
      <c r="K62" s="24"/>
      <c r="L62" s="31"/>
    </row>
    <row r="63" spans="1:12" ht="21" x14ac:dyDescent="0.35">
      <c r="A63" s="9">
        <v>44201</v>
      </c>
      <c r="B63" s="37">
        <v>89507</v>
      </c>
      <c r="C63" s="11">
        <v>69806</v>
      </c>
      <c r="D63" s="38" t="s">
        <v>128</v>
      </c>
      <c r="E63" s="12" t="s">
        <v>17</v>
      </c>
      <c r="F63" s="16" t="s">
        <v>18</v>
      </c>
      <c r="G63" s="39">
        <v>400</v>
      </c>
      <c r="H63" s="15"/>
      <c r="I63" s="15"/>
      <c r="J63" s="4"/>
      <c r="K63" s="24"/>
      <c r="L63" s="31"/>
    </row>
    <row r="64" spans="1:12" ht="21" x14ac:dyDescent="0.35">
      <c r="A64" s="9">
        <v>44201</v>
      </c>
      <c r="B64" s="37">
        <v>89507</v>
      </c>
      <c r="C64" s="11">
        <v>69806</v>
      </c>
      <c r="D64" s="38" t="s">
        <v>128</v>
      </c>
      <c r="E64" s="12" t="s">
        <v>22</v>
      </c>
      <c r="F64" s="13" t="s">
        <v>23</v>
      </c>
      <c r="G64" s="39">
        <v>500</v>
      </c>
      <c r="H64" s="15"/>
      <c r="I64" s="15"/>
      <c r="J64" s="4"/>
      <c r="K64" s="24"/>
      <c r="L64" s="31"/>
    </row>
    <row r="65" spans="1:12" ht="21" x14ac:dyDescent="0.35">
      <c r="A65" s="9">
        <v>44201</v>
      </c>
      <c r="B65" s="37">
        <v>89510</v>
      </c>
      <c r="C65" s="11">
        <v>69807</v>
      </c>
      <c r="D65" s="38" t="s">
        <v>128</v>
      </c>
      <c r="E65" s="12" t="s">
        <v>14</v>
      </c>
      <c r="F65" s="13" t="s">
        <v>15</v>
      </c>
      <c r="G65" s="39">
        <v>25</v>
      </c>
      <c r="H65" s="15"/>
      <c r="I65" s="15"/>
      <c r="J65" s="4"/>
      <c r="K65" s="24"/>
      <c r="L65" s="31"/>
    </row>
    <row r="66" spans="1:12" ht="21" x14ac:dyDescent="0.35">
      <c r="A66" s="9">
        <v>44201</v>
      </c>
      <c r="B66" s="37">
        <v>89497</v>
      </c>
      <c r="C66" s="11">
        <v>69808</v>
      </c>
      <c r="D66" s="38" t="s">
        <v>121</v>
      </c>
      <c r="E66" s="12" t="s">
        <v>14</v>
      </c>
      <c r="F66" s="13" t="s">
        <v>15</v>
      </c>
      <c r="G66" s="39">
        <v>750</v>
      </c>
      <c r="H66" s="15"/>
      <c r="I66" s="15"/>
      <c r="J66" s="4"/>
      <c r="K66" s="24"/>
      <c r="L66" s="31"/>
    </row>
    <row r="67" spans="1:12" ht="21" x14ac:dyDescent="0.35">
      <c r="A67" s="9">
        <v>44201</v>
      </c>
      <c r="B67" s="37">
        <v>89515</v>
      </c>
      <c r="C67" s="11">
        <v>69809</v>
      </c>
      <c r="D67" s="38" t="s">
        <v>129</v>
      </c>
      <c r="E67" s="12" t="s">
        <v>17</v>
      </c>
      <c r="F67" s="16" t="s">
        <v>18</v>
      </c>
      <c r="G67" s="39">
        <v>150</v>
      </c>
      <c r="H67" s="15"/>
      <c r="I67" s="15"/>
      <c r="J67" s="4"/>
      <c r="K67" s="24"/>
      <c r="L67" s="31"/>
    </row>
    <row r="68" spans="1:12" ht="21" x14ac:dyDescent="0.35">
      <c r="A68" s="9">
        <v>44201</v>
      </c>
      <c r="B68" s="37">
        <v>89527</v>
      </c>
      <c r="C68" s="11">
        <v>69810</v>
      </c>
      <c r="D68" s="38" t="s">
        <v>78</v>
      </c>
      <c r="E68" s="12" t="s">
        <v>17</v>
      </c>
      <c r="F68" s="16" t="s">
        <v>18</v>
      </c>
      <c r="G68" s="39">
        <v>500</v>
      </c>
      <c r="H68" s="15"/>
      <c r="I68" s="15"/>
      <c r="J68" s="4"/>
      <c r="K68" s="24"/>
      <c r="L68" s="31"/>
    </row>
    <row r="69" spans="1:12" ht="21" x14ac:dyDescent="0.35">
      <c r="A69" s="9">
        <v>44201</v>
      </c>
      <c r="B69" s="37">
        <v>89527</v>
      </c>
      <c r="C69" s="11">
        <v>69810</v>
      </c>
      <c r="D69" s="38" t="s">
        <v>78</v>
      </c>
      <c r="E69" s="12" t="s">
        <v>22</v>
      </c>
      <c r="F69" s="13" t="s">
        <v>23</v>
      </c>
      <c r="G69" s="39">
        <v>900</v>
      </c>
      <c r="H69" s="15"/>
      <c r="I69" s="15"/>
      <c r="J69" s="4"/>
      <c r="K69" s="24"/>
      <c r="L69" s="31"/>
    </row>
    <row r="70" spans="1:12" ht="21" x14ac:dyDescent="0.35">
      <c r="A70" s="9">
        <v>44201</v>
      </c>
      <c r="B70" s="37">
        <v>89526</v>
      </c>
      <c r="C70" s="11">
        <v>69811</v>
      </c>
      <c r="D70" s="38" t="s">
        <v>78</v>
      </c>
      <c r="E70" s="41" t="s">
        <v>96</v>
      </c>
      <c r="F70" s="13" t="s">
        <v>97</v>
      </c>
      <c r="G70" s="39">
        <v>1000</v>
      </c>
      <c r="H70" s="15"/>
      <c r="I70" s="15"/>
      <c r="J70" s="4"/>
      <c r="K70" s="24"/>
      <c r="L70" s="31"/>
    </row>
    <row r="71" spans="1:12" ht="21" x14ac:dyDescent="0.35">
      <c r="A71" s="9">
        <v>44201</v>
      </c>
      <c r="B71" s="37">
        <v>89526</v>
      </c>
      <c r="C71" s="11">
        <v>69811</v>
      </c>
      <c r="D71" s="38" t="s">
        <v>78</v>
      </c>
      <c r="E71" s="12" t="s">
        <v>22</v>
      </c>
      <c r="F71" s="13" t="s">
        <v>23</v>
      </c>
      <c r="G71" s="39">
        <v>400</v>
      </c>
      <c r="H71" s="15"/>
      <c r="I71" s="15"/>
      <c r="J71" s="4"/>
      <c r="K71" s="24"/>
      <c r="L71" s="31"/>
    </row>
    <row r="72" spans="1:12" ht="21" x14ac:dyDescent="0.35">
      <c r="A72" s="9">
        <v>44201</v>
      </c>
      <c r="B72" s="37">
        <v>89518</v>
      </c>
      <c r="C72" s="11">
        <v>69812</v>
      </c>
      <c r="D72" s="38" t="s">
        <v>85</v>
      </c>
      <c r="E72" s="12" t="s">
        <v>33</v>
      </c>
      <c r="F72" s="13" t="s">
        <v>86</v>
      </c>
      <c r="G72" s="39">
        <v>100</v>
      </c>
      <c r="H72" s="15"/>
      <c r="I72" s="15"/>
      <c r="J72" s="4"/>
      <c r="K72" s="24"/>
      <c r="L72" s="31"/>
    </row>
    <row r="73" spans="1:12" ht="21" x14ac:dyDescent="0.35">
      <c r="A73" s="9">
        <v>44201</v>
      </c>
      <c r="B73" s="37">
        <v>89522</v>
      </c>
      <c r="C73" s="11">
        <v>69813</v>
      </c>
      <c r="D73" s="38" t="s">
        <v>130</v>
      </c>
      <c r="E73" s="12" t="s">
        <v>131</v>
      </c>
      <c r="F73" s="16" t="s">
        <v>132</v>
      </c>
      <c r="G73" s="39">
        <v>0</v>
      </c>
      <c r="H73" s="15">
        <v>140</v>
      </c>
      <c r="I73" s="15"/>
      <c r="J73" s="4"/>
      <c r="K73" s="24"/>
      <c r="L73" s="31"/>
    </row>
    <row r="74" spans="1:12" ht="20.100000000000001" customHeight="1" x14ac:dyDescent="0.35">
      <c r="A74" s="9">
        <v>44201</v>
      </c>
      <c r="B74" s="11">
        <v>89491</v>
      </c>
      <c r="C74" s="11">
        <v>69814</v>
      </c>
      <c r="D74" s="10" t="s">
        <v>133</v>
      </c>
      <c r="E74" s="12" t="s">
        <v>17</v>
      </c>
      <c r="F74" s="16" t="s">
        <v>18</v>
      </c>
      <c r="G74" s="14">
        <v>700</v>
      </c>
      <c r="H74" s="15"/>
      <c r="I74" s="15"/>
      <c r="J74" s="4"/>
      <c r="K74" s="24"/>
      <c r="L74" s="31"/>
    </row>
    <row r="75" spans="1:12" ht="20.100000000000001" customHeight="1" x14ac:dyDescent="0.35">
      <c r="A75" s="9">
        <v>44201</v>
      </c>
      <c r="B75" s="11">
        <v>89530</v>
      </c>
      <c r="C75" s="11">
        <v>69815</v>
      </c>
      <c r="D75" s="10" t="s">
        <v>134</v>
      </c>
      <c r="E75" s="12" t="s">
        <v>14</v>
      </c>
      <c r="F75" s="13" t="s">
        <v>15</v>
      </c>
      <c r="G75" s="14">
        <v>600</v>
      </c>
      <c r="H75" s="15"/>
      <c r="I75" s="15"/>
      <c r="J75" s="4"/>
      <c r="K75" s="24"/>
      <c r="L75" s="31"/>
    </row>
    <row r="76" spans="1:12" ht="20.100000000000001" customHeight="1" x14ac:dyDescent="0.35">
      <c r="A76" s="9">
        <v>44201</v>
      </c>
      <c r="B76" s="11">
        <v>89402</v>
      </c>
      <c r="C76" s="11">
        <v>69816</v>
      </c>
      <c r="D76" s="10" t="s">
        <v>123</v>
      </c>
      <c r="E76" s="12" t="s">
        <v>22</v>
      </c>
      <c r="F76" s="13" t="s">
        <v>23</v>
      </c>
      <c r="G76" s="14">
        <v>600</v>
      </c>
      <c r="H76" s="15"/>
      <c r="I76" s="15"/>
      <c r="J76" s="4"/>
      <c r="K76" s="24"/>
      <c r="L76" s="31"/>
    </row>
    <row r="77" spans="1:12" ht="20.100000000000001" customHeight="1" x14ac:dyDescent="0.35">
      <c r="A77" s="9">
        <v>44201</v>
      </c>
      <c r="B77" s="11">
        <v>89402</v>
      </c>
      <c r="C77" s="11">
        <v>69816</v>
      </c>
      <c r="D77" s="10" t="s">
        <v>123</v>
      </c>
      <c r="E77" s="12" t="s">
        <v>14</v>
      </c>
      <c r="F77" s="13" t="s">
        <v>15</v>
      </c>
      <c r="G77" s="14">
        <v>270</v>
      </c>
      <c r="H77" s="15"/>
      <c r="I77" s="15"/>
      <c r="J77" s="4"/>
      <c r="K77" s="24"/>
      <c r="L77" s="31"/>
    </row>
    <row r="78" spans="1:12" ht="20.100000000000001" customHeight="1" x14ac:dyDescent="0.35">
      <c r="A78" s="9">
        <v>44201</v>
      </c>
      <c r="B78" s="11">
        <v>89534</v>
      </c>
      <c r="C78" s="11">
        <v>69817</v>
      </c>
      <c r="D78" s="10" t="s">
        <v>78</v>
      </c>
      <c r="E78" s="41" t="s">
        <v>96</v>
      </c>
      <c r="F78" s="13" t="s">
        <v>97</v>
      </c>
      <c r="G78" s="14">
        <v>2500</v>
      </c>
      <c r="H78" s="15"/>
      <c r="I78" s="15"/>
      <c r="J78" s="4"/>
      <c r="K78" s="24"/>
      <c r="L78" s="31"/>
    </row>
    <row r="79" spans="1:12" ht="20.100000000000001" customHeight="1" x14ac:dyDescent="0.35">
      <c r="A79" s="9">
        <v>44201</v>
      </c>
      <c r="B79" s="11">
        <v>89533</v>
      </c>
      <c r="C79" s="11">
        <v>69818</v>
      </c>
      <c r="D79" s="10" t="s">
        <v>78</v>
      </c>
      <c r="E79" s="41" t="s">
        <v>96</v>
      </c>
      <c r="F79" s="13" t="s">
        <v>97</v>
      </c>
      <c r="G79" s="14">
        <v>1500</v>
      </c>
      <c r="H79" s="15"/>
      <c r="I79" s="15"/>
      <c r="J79" s="4"/>
      <c r="K79" s="24"/>
      <c r="L79" s="31"/>
    </row>
    <row r="80" spans="1:12" ht="20.100000000000001" customHeight="1" x14ac:dyDescent="0.35">
      <c r="A80" s="9">
        <v>44201</v>
      </c>
      <c r="B80" s="11">
        <v>89533</v>
      </c>
      <c r="C80" s="11">
        <v>69818</v>
      </c>
      <c r="D80" s="10" t="s">
        <v>78</v>
      </c>
      <c r="E80" s="12" t="s">
        <v>22</v>
      </c>
      <c r="F80" s="13" t="s">
        <v>23</v>
      </c>
      <c r="G80" s="14">
        <v>1050</v>
      </c>
      <c r="H80" s="15"/>
      <c r="I80" s="15"/>
      <c r="J80" s="4"/>
      <c r="K80" s="24"/>
      <c r="L80" s="31"/>
    </row>
    <row r="81" spans="1:12" ht="20.100000000000001" customHeight="1" x14ac:dyDescent="0.35">
      <c r="A81" s="9">
        <v>44201</v>
      </c>
      <c r="B81" s="11">
        <v>89483</v>
      </c>
      <c r="C81" s="11">
        <v>69819</v>
      </c>
      <c r="D81" s="10" t="s">
        <v>87</v>
      </c>
      <c r="E81" s="12" t="s">
        <v>17</v>
      </c>
      <c r="F81" s="16" t="s">
        <v>18</v>
      </c>
      <c r="G81" s="14">
        <v>400</v>
      </c>
      <c r="H81" s="15"/>
      <c r="I81" s="15"/>
      <c r="J81" s="4"/>
      <c r="K81" s="24"/>
      <c r="L81" s="31"/>
    </row>
    <row r="82" spans="1:12" ht="20.100000000000001" customHeight="1" x14ac:dyDescent="0.35">
      <c r="A82" s="9">
        <v>44201</v>
      </c>
      <c r="B82" s="11">
        <v>89483</v>
      </c>
      <c r="C82" s="11">
        <v>69819</v>
      </c>
      <c r="D82" s="10" t="s">
        <v>87</v>
      </c>
      <c r="E82" s="12" t="s">
        <v>22</v>
      </c>
      <c r="F82" s="13" t="s">
        <v>23</v>
      </c>
      <c r="G82" s="14">
        <v>800</v>
      </c>
      <c r="H82" s="15"/>
      <c r="I82" s="15"/>
      <c r="J82" s="4"/>
      <c r="K82" s="24"/>
      <c r="L82" s="31"/>
    </row>
    <row r="83" spans="1:12" ht="20.100000000000001" customHeight="1" x14ac:dyDescent="0.35">
      <c r="A83" s="9">
        <v>44201</v>
      </c>
      <c r="B83" s="11">
        <v>89483</v>
      </c>
      <c r="C83" s="11">
        <v>69819</v>
      </c>
      <c r="D83" s="10" t="s">
        <v>87</v>
      </c>
      <c r="E83" s="12" t="s">
        <v>14</v>
      </c>
      <c r="F83" s="13" t="s">
        <v>15</v>
      </c>
      <c r="G83" s="14">
        <v>300</v>
      </c>
      <c r="H83" s="15"/>
      <c r="I83" s="15"/>
      <c r="J83" s="4"/>
      <c r="K83" s="24"/>
      <c r="L83" s="31"/>
    </row>
    <row r="84" spans="1:12" ht="20.100000000000001" customHeight="1" x14ac:dyDescent="0.35">
      <c r="A84" s="9">
        <v>44201</v>
      </c>
      <c r="B84" s="11">
        <v>89483</v>
      </c>
      <c r="C84" s="11">
        <v>69819</v>
      </c>
      <c r="D84" s="10" t="s">
        <v>87</v>
      </c>
      <c r="E84" s="12" t="s">
        <v>135</v>
      </c>
      <c r="F84" s="16" t="s">
        <v>136</v>
      </c>
      <c r="G84" s="14">
        <v>200</v>
      </c>
      <c r="H84" s="15"/>
      <c r="I84" s="15"/>
      <c r="J84" s="4"/>
      <c r="K84" s="24"/>
      <c r="L84" s="31"/>
    </row>
    <row r="85" spans="1:12" ht="20.100000000000001" customHeight="1" x14ac:dyDescent="0.35">
      <c r="A85" s="9">
        <v>44201</v>
      </c>
      <c r="B85" s="11">
        <v>89533</v>
      </c>
      <c r="C85" s="11">
        <v>69820</v>
      </c>
      <c r="D85" s="10" t="s">
        <v>78</v>
      </c>
      <c r="E85" s="12" t="s">
        <v>17</v>
      </c>
      <c r="F85" s="16" t="s">
        <v>18</v>
      </c>
      <c r="G85" s="14">
        <v>880</v>
      </c>
      <c r="H85" s="15"/>
      <c r="I85" s="15"/>
      <c r="J85" s="4"/>
      <c r="K85" s="24"/>
      <c r="L85" s="31"/>
    </row>
    <row r="86" spans="1:12" ht="20.100000000000001" customHeight="1" x14ac:dyDescent="0.35">
      <c r="A86" s="9">
        <v>44201</v>
      </c>
      <c r="B86" s="11">
        <v>89533</v>
      </c>
      <c r="C86" s="11">
        <v>69820</v>
      </c>
      <c r="D86" s="10" t="s">
        <v>78</v>
      </c>
      <c r="E86" s="12" t="s">
        <v>22</v>
      </c>
      <c r="F86" s="13" t="s">
        <v>23</v>
      </c>
      <c r="G86" s="14">
        <v>950</v>
      </c>
      <c r="H86" s="15"/>
      <c r="I86" s="15"/>
      <c r="J86" s="4"/>
      <c r="K86" s="24"/>
      <c r="L86" s="31"/>
    </row>
    <row r="87" spans="1:12" ht="20.100000000000001" customHeight="1" x14ac:dyDescent="0.35">
      <c r="A87" s="9">
        <v>44201</v>
      </c>
      <c r="B87" s="11">
        <v>89533</v>
      </c>
      <c r="C87" s="11">
        <v>69820</v>
      </c>
      <c r="D87" s="10" t="s">
        <v>78</v>
      </c>
      <c r="E87" s="12" t="s">
        <v>14</v>
      </c>
      <c r="F87" s="13" t="s">
        <v>15</v>
      </c>
      <c r="G87" s="14">
        <v>1000</v>
      </c>
      <c r="H87" s="15"/>
      <c r="I87" s="15"/>
      <c r="J87" s="4"/>
      <c r="K87" s="24"/>
      <c r="L87" s="31"/>
    </row>
    <row r="88" spans="1:12" ht="20.100000000000001" customHeight="1" x14ac:dyDescent="0.35">
      <c r="A88" s="9">
        <v>44201</v>
      </c>
      <c r="B88" s="10">
        <v>89518</v>
      </c>
      <c r="C88" s="11">
        <v>69821</v>
      </c>
      <c r="D88" s="10" t="s">
        <v>85</v>
      </c>
      <c r="E88" s="12" t="s">
        <v>33</v>
      </c>
      <c r="F88" s="13" t="s">
        <v>86</v>
      </c>
      <c r="G88" s="14">
        <v>100</v>
      </c>
      <c r="H88" s="15"/>
      <c r="I88" s="15"/>
      <c r="J88" s="4"/>
      <c r="K88" s="24"/>
      <c r="L88" s="31"/>
    </row>
    <row r="89" spans="1:12" ht="20.100000000000001" customHeight="1" x14ac:dyDescent="0.35">
      <c r="A89" s="9">
        <v>44201</v>
      </c>
      <c r="B89" s="10">
        <v>89528</v>
      </c>
      <c r="C89" s="11">
        <v>69822</v>
      </c>
      <c r="D89" s="10" t="s">
        <v>67</v>
      </c>
      <c r="E89" s="12" t="s">
        <v>17</v>
      </c>
      <c r="F89" s="16" t="s">
        <v>18</v>
      </c>
      <c r="G89" s="14">
        <v>1000</v>
      </c>
      <c r="H89" s="15">
        <f>SUM(H9:H88)</f>
        <v>1540</v>
      </c>
      <c r="I89" s="15"/>
      <c r="J89" s="4"/>
      <c r="K89" s="24"/>
      <c r="L89" s="31"/>
    </row>
    <row r="90" spans="1:12" ht="20.100000000000001" customHeight="1" x14ac:dyDescent="0.35">
      <c r="A90" s="9">
        <v>44201</v>
      </c>
      <c r="B90" s="26" t="s">
        <v>145</v>
      </c>
      <c r="C90" s="25" t="s">
        <v>146</v>
      </c>
      <c r="D90" s="43" t="s">
        <v>147</v>
      </c>
      <c r="E90" s="44" t="s">
        <v>148</v>
      </c>
      <c r="F90" s="46" t="s">
        <v>149</v>
      </c>
      <c r="G90" s="14">
        <v>0</v>
      </c>
      <c r="H90" s="45"/>
      <c r="I90" s="15">
        <v>23</v>
      </c>
      <c r="J90" s="21"/>
      <c r="K90" s="24"/>
      <c r="L90" s="31"/>
    </row>
    <row r="91" spans="1:12" ht="21.75" thickBot="1" x14ac:dyDescent="0.4">
      <c r="A91" s="9"/>
      <c r="B91" s="26"/>
      <c r="C91" s="165" t="s">
        <v>25</v>
      </c>
      <c r="D91" s="166"/>
      <c r="E91" s="166"/>
      <c r="F91" s="167"/>
      <c r="G91" s="27">
        <f>SUM(G9:G90)</f>
        <v>51390</v>
      </c>
      <c r="H91" s="28">
        <f>SUM(H74:H89)</f>
        <v>1540</v>
      </c>
      <c r="I91" s="48">
        <v>23</v>
      </c>
      <c r="J91" s="29"/>
    </row>
    <row r="92" spans="1:12" ht="21" x14ac:dyDescent="0.35">
      <c r="A92" s="157" t="s">
        <v>26</v>
      </c>
      <c r="B92" s="158"/>
      <c r="C92" s="3"/>
      <c r="D92" s="30"/>
      <c r="E92" s="30"/>
      <c r="F92" s="30"/>
      <c r="H92" s="1"/>
      <c r="I92" s="1"/>
      <c r="J92" s="1"/>
    </row>
    <row r="93" spans="1:12" x14ac:dyDescent="0.25">
      <c r="B93"/>
      <c r="C93"/>
      <c r="H93" s="1"/>
      <c r="I93" s="1"/>
      <c r="J93" s="1"/>
    </row>
    <row r="94" spans="1:12" x14ac:dyDescent="0.25">
      <c r="B94"/>
      <c r="C94"/>
      <c r="H94" s="1"/>
      <c r="I94" s="1"/>
      <c r="J94" s="1"/>
    </row>
    <row r="95" spans="1:12" x14ac:dyDescent="0.25">
      <c r="B95"/>
      <c r="C95"/>
      <c r="F95" s="47"/>
      <c r="H95" s="1"/>
      <c r="I95" s="1"/>
      <c r="J95" s="1"/>
    </row>
    <row r="96" spans="1:12" x14ac:dyDescent="0.25">
      <c r="B96"/>
      <c r="C96"/>
      <c r="H96" s="1"/>
      <c r="I96" s="1"/>
      <c r="J96" s="1"/>
    </row>
    <row r="97" spans="2:12" x14ac:dyDescent="0.25">
      <c r="B97"/>
      <c r="C97"/>
      <c r="H97" s="1"/>
      <c r="I97" s="1"/>
      <c r="J97" s="1"/>
    </row>
    <row r="98" spans="2:12" x14ac:dyDescent="0.25">
      <c r="B98"/>
      <c r="C98"/>
      <c r="H98" s="1"/>
      <c r="I98" s="1"/>
      <c r="J98" s="1"/>
    </row>
    <row r="99" spans="2:12" ht="21" x14ac:dyDescent="0.35">
      <c r="B99"/>
      <c r="C99"/>
      <c r="H99" s="1"/>
      <c r="I99" s="1"/>
      <c r="J99" s="1"/>
      <c r="K99" s="24"/>
      <c r="L99" s="31"/>
    </row>
    <row r="100" spans="2:12" ht="21" x14ac:dyDescent="0.35">
      <c r="B100"/>
      <c r="C100"/>
      <c r="H100" s="1"/>
      <c r="I100" s="1"/>
      <c r="J100" s="1"/>
      <c r="K100" s="24"/>
      <c r="L100" s="31"/>
    </row>
    <row r="101" spans="2:12" ht="21" x14ac:dyDescent="0.35">
      <c r="B101"/>
      <c r="C101"/>
      <c r="H101" s="1"/>
      <c r="I101" s="1"/>
      <c r="J101" s="1"/>
      <c r="K101" s="24"/>
      <c r="L101" s="31"/>
    </row>
    <row r="102" spans="2:12" ht="21" x14ac:dyDescent="0.35">
      <c r="B102"/>
      <c r="C102"/>
      <c r="H102" s="1"/>
      <c r="I102" s="1"/>
      <c r="J102" s="1"/>
      <c r="K102" s="24"/>
      <c r="L102" s="31"/>
    </row>
    <row r="103" spans="2:12" ht="21" x14ac:dyDescent="0.35">
      <c r="B103"/>
      <c r="C103"/>
      <c r="H103" s="1"/>
      <c r="I103" s="1"/>
      <c r="J103" s="1"/>
      <c r="K103" s="24"/>
      <c r="L103" s="31"/>
    </row>
    <row r="104" spans="2:12" ht="21" x14ac:dyDescent="0.35">
      <c r="B104"/>
      <c r="C104"/>
      <c r="H104" s="1"/>
      <c r="I104" s="1"/>
      <c r="J104" s="1"/>
      <c r="K104" s="24"/>
      <c r="L104" s="31"/>
    </row>
    <row r="105" spans="2:12" ht="21" x14ac:dyDescent="0.35">
      <c r="C105"/>
      <c r="H105" s="1"/>
      <c r="I105" s="1"/>
      <c r="J105" s="1"/>
      <c r="K105" s="24"/>
      <c r="L105" s="31"/>
    </row>
    <row r="106" spans="2:12" ht="21" x14ac:dyDescent="0.35">
      <c r="H106" s="1"/>
      <c r="I106" s="1"/>
      <c r="J106" s="1"/>
      <c r="K106" s="24"/>
      <c r="L106" s="31"/>
    </row>
    <row r="107" spans="2:12" ht="21" x14ac:dyDescent="0.35">
      <c r="H107" s="1"/>
      <c r="I107" s="1"/>
      <c r="J107" s="1"/>
      <c r="K107" s="24"/>
      <c r="L107" s="31"/>
    </row>
    <row r="108" spans="2:12" ht="21" x14ac:dyDescent="0.35">
      <c r="H108" s="1"/>
      <c r="I108" s="1"/>
      <c r="J108" s="1"/>
      <c r="K108" s="24"/>
      <c r="L108" s="31"/>
    </row>
    <row r="109" spans="2:12" ht="21" x14ac:dyDescent="0.35">
      <c r="H109" s="1"/>
      <c r="I109" s="1"/>
      <c r="J109" s="1"/>
      <c r="K109" s="24"/>
      <c r="L109" s="31"/>
    </row>
    <row r="110" spans="2:12" ht="21" x14ac:dyDescent="0.35">
      <c r="H110" s="1"/>
      <c r="I110" s="1"/>
      <c r="J110" s="1"/>
      <c r="K110" s="24"/>
      <c r="L110" s="31"/>
    </row>
    <row r="111" spans="2:12" ht="21" x14ac:dyDescent="0.35">
      <c r="H111" s="1"/>
      <c r="I111" s="1"/>
      <c r="J111" s="1"/>
      <c r="K111" s="24"/>
      <c r="L111" s="31"/>
    </row>
    <row r="112" spans="2:12" ht="21" x14ac:dyDescent="0.35">
      <c r="H112" s="1"/>
      <c r="I112" s="1"/>
      <c r="J112" s="1"/>
      <c r="K112" s="24"/>
      <c r="L112" s="31"/>
    </row>
    <row r="113" spans="8:12" ht="21" x14ac:dyDescent="0.35">
      <c r="H113" s="1"/>
      <c r="I113" s="1"/>
      <c r="J113" s="1"/>
      <c r="K113" s="24"/>
      <c r="L113" s="31"/>
    </row>
    <row r="114" spans="8:12" ht="21" x14ac:dyDescent="0.35">
      <c r="H114" s="1"/>
      <c r="I114" s="1"/>
      <c r="J114" s="1"/>
      <c r="K114" s="24"/>
      <c r="L114" s="31"/>
    </row>
    <row r="115" spans="8:12" ht="21" x14ac:dyDescent="0.35">
      <c r="H115" s="1"/>
      <c r="I115" s="1"/>
      <c r="J115" s="1"/>
      <c r="K115" s="24"/>
      <c r="L115" s="31"/>
    </row>
    <row r="116" spans="8:12" ht="21" x14ac:dyDescent="0.35">
      <c r="H116" s="1"/>
      <c r="I116" s="1"/>
      <c r="J116" s="1"/>
      <c r="K116" s="24"/>
      <c r="L116" s="31"/>
    </row>
    <row r="117" spans="8:12" ht="21" x14ac:dyDescent="0.35">
      <c r="H117" s="1"/>
      <c r="I117" s="1"/>
      <c r="J117" s="1"/>
      <c r="K117" s="24"/>
      <c r="L117" s="31"/>
    </row>
    <row r="118" spans="8:12" ht="21" x14ac:dyDescent="0.35">
      <c r="H118" s="1"/>
      <c r="I118" s="1"/>
      <c r="J118" s="1"/>
      <c r="K118" s="24"/>
      <c r="L118" s="31"/>
    </row>
    <row r="119" spans="8:12" ht="21" x14ac:dyDescent="0.35">
      <c r="H119" s="1"/>
      <c r="I119" s="1"/>
      <c r="J119" s="1"/>
      <c r="K119" s="24"/>
      <c r="L119" s="31"/>
    </row>
    <row r="120" spans="8:12" ht="21" x14ac:dyDescent="0.35">
      <c r="H120" s="1"/>
      <c r="I120" s="1"/>
      <c r="J120" s="1"/>
      <c r="K120" s="24"/>
      <c r="L120" s="31"/>
    </row>
    <row r="121" spans="8:12" ht="21" x14ac:dyDescent="0.35">
      <c r="H121" s="1"/>
      <c r="I121" s="1"/>
      <c r="J121" s="1"/>
      <c r="K121" s="24"/>
      <c r="L121" s="31"/>
    </row>
    <row r="122" spans="8:12" ht="21" x14ac:dyDescent="0.35">
      <c r="H122" s="1"/>
      <c r="I122" s="1"/>
      <c r="J122" s="1"/>
      <c r="K122" s="24"/>
      <c r="L122" s="31"/>
    </row>
    <row r="123" spans="8:12" ht="21" x14ac:dyDescent="0.35">
      <c r="H123" s="1"/>
      <c r="I123" s="1"/>
      <c r="J123" s="1"/>
      <c r="K123" s="24"/>
      <c r="L123" s="31"/>
    </row>
    <row r="124" spans="8:12" ht="21" x14ac:dyDescent="0.35">
      <c r="H124" s="1"/>
      <c r="I124" s="1"/>
      <c r="J124" s="1"/>
      <c r="K124" s="24"/>
      <c r="L124" s="31"/>
    </row>
    <row r="125" spans="8:12" x14ac:dyDescent="0.25">
      <c r="H125" s="1"/>
      <c r="I125" s="1"/>
      <c r="J125" s="1"/>
      <c r="K125" s="32"/>
      <c r="L125" s="33"/>
    </row>
    <row r="126" spans="8:12" x14ac:dyDescent="0.25">
      <c r="H126" s="1"/>
      <c r="I126" s="1"/>
      <c r="J126" s="1"/>
      <c r="K126" s="32"/>
      <c r="L126" s="33"/>
    </row>
    <row r="127" spans="8:12" x14ac:dyDescent="0.25">
      <c r="H127" s="1"/>
      <c r="I127" s="1"/>
      <c r="J127" s="1"/>
      <c r="K127" s="32"/>
      <c r="L127" s="33"/>
    </row>
    <row r="128" spans="8:12" x14ac:dyDescent="0.25">
      <c r="H128" s="1"/>
      <c r="I128" s="1"/>
      <c r="J128" s="1"/>
      <c r="K128" s="32"/>
      <c r="L128" s="33"/>
    </row>
    <row r="129" spans="8:12" x14ac:dyDescent="0.25">
      <c r="H129" s="1"/>
      <c r="I129" s="1"/>
      <c r="J129" s="1"/>
      <c r="K129" s="32"/>
      <c r="L129" s="33"/>
    </row>
    <row r="130" spans="8:12" x14ac:dyDescent="0.25">
      <c r="H130" s="1"/>
      <c r="I130" s="1"/>
      <c r="J130" s="1"/>
      <c r="K130" s="32"/>
      <c r="L130" s="33"/>
    </row>
    <row r="131" spans="8:12" x14ac:dyDescent="0.25">
      <c r="H131" s="1"/>
      <c r="I131" s="1"/>
      <c r="J131" s="1"/>
      <c r="K131" s="32"/>
      <c r="L131" s="33"/>
    </row>
    <row r="132" spans="8:12" x14ac:dyDescent="0.25">
      <c r="H132" s="1"/>
      <c r="I132" s="1"/>
      <c r="J132" s="1"/>
      <c r="K132" s="32"/>
      <c r="L132" s="33"/>
    </row>
    <row r="133" spans="8:12" x14ac:dyDescent="0.25">
      <c r="H133" s="1"/>
      <c r="I133" s="1"/>
      <c r="J133" s="1"/>
      <c r="K133" s="32"/>
      <c r="L133" s="33"/>
    </row>
    <row r="134" spans="8:12" x14ac:dyDescent="0.25">
      <c r="H134" s="1"/>
      <c r="I134" s="1"/>
      <c r="J134" s="1"/>
      <c r="K134" s="32"/>
      <c r="L134" s="33"/>
    </row>
    <row r="135" spans="8:12" x14ac:dyDescent="0.25">
      <c r="H135" s="1"/>
      <c r="I135" s="1"/>
      <c r="J135" s="1"/>
      <c r="K135" s="34"/>
      <c r="L135" s="33"/>
    </row>
    <row r="136" spans="8:12" x14ac:dyDescent="0.25">
      <c r="H136" s="1"/>
      <c r="I136" s="1"/>
      <c r="J136" s="1"/>
      <c r="K136" s="34"/>
      <c r="L136" s="33"/>
    </row>
    <row r="137" spans="8:12" x14ac:dyDescent="0.25">
      <c r="H137" s="1"/>
      <c r="I137" s="1"/>
      <c r="J137" s="1"/>
      <c r="K137" s="34"/>
      <c r="L137" s="33"/>
    </row>
    <row r="138" spans="8:12" x14ac:dyDescent="0.25">
      <c r="H138" s="1"/>
      <c r="I138" s="1"/>
      <c r="J138" s="1"/>
      <c r="K138" s="34"/>
      <c r="L138" s="33"/>
    </row>
    <row r="139" spans="8:12" x14ac:dyDescent="0.25">
      <c r="H139" s="1"/>
      <c r="I139" s="1"/>
      <c r="J139" s="1"/>
      <c r="K139" s="34"/>
      <c r="L139" s="33"/>
    </row>
    <row r="140" spans="8:12" x14ac:dyDescent="0.25">
      <c r="H140" s="1"/>
      <c r="I140" s="1"/>
      <c r="J140" s="1"/>
      <c r="K140" s="34"/>
      <c r="L140" s="33"/>
    </row>
    <row r="141" spans="8:12" x14ac:dyDescent="0.25">
      <c r="H141" s="1"/>
      <c r="I141" s="1"/>
      <c r="J141" s="1"/>
      <c r="K141" s="34"/>
      <c r="L141" s="33"/>
    </row>
    <row r="142" spans="8:12" x14ac:dyDescent="0.25">
      <c r="H142" s="1"/>
      <c r="I142" s="1"/>
      <c r="J142" s="1"/>
      <c r="K142" s="34"/>
      <c r="L142" s="33"/>
    </row>
    <row r="143" spans="8:12" x14ac:dyDescent="0.25">
      <c r="H143" s="1"/>
      <c r="I143" s="1"/>
      <c r="J143" s="1"/>
      <c r="K143" s="34"/>
      <c r="L143" s="33"/>
    </row>
    <row r="144" spans="8:12" x14ac:dyDescent="0.25">
      <c r="H144" s="1"/>
      <c r="I144" s="1"/>
      <c r="J144" s="1"/>
      <c r="K144" s="34"/>
      <c r="L144" s="33"/>
    </row>
    <row r="145" spans="8:12" x14ac:dyDescent="0.25">
      <c r="H145" s="1"/>
      <c r="I145" s="1"/>
      <c r="J145" s="1"/>
      <c r="K145" s="34"/>
      <c r="L145" s="33"/>
    </row>
    <row r="147" spans="8:12" x14ac:dyDescent="0.25">
      <c r="H147" s="35"/>
      <c r="I147" s="35"/>
      <c r="J147" s="35"/>
    </row>
  </sheetData>
  <autoFilter ref="E8:G92" xr:uid="{00000000-0009-0000-0000-000001000000}"/>
  <mergeCells count="7">
    <mergeCell ref="A92:B92"/>
    <mergeCell ref="A2:G2"/>
    <mergeCell ref="A3:G3"/>
    <mergeCell ref="A4:G4"/>
    <mergeCell ref="K6:L6"/>
    <mergeCell ref="A7:G7"/>
    <mergeCell ref="C91:F91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L144"/>
  <sheetViews>
    <sheetView topLeftCell="B42" workbookViewId="0">
      <selection activeCell="D50" sqref="D5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2.85546875" customWidth="1"/>
    <col min="9" max="9" width="9.42578125" customWidth="1"/>
    <col min="10" max="10" width="6.5703125" customWidth="1"/>
    <col min="11" max="11" width="37.4257812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44202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16934</v>
      </c>
    </row>
    <row r="9" spans="1:12" ht="21.75" thickBot="1" x14ac:dyDescent="0.4">
      <c r="A9" s="9">
        <v>44202</v>
      </c>
      <c r="B9" s="37">
        <v>89476</v>
      </c>
      <c r="C9" s="11">
        <v>69823</v>
      </c>
      <c r="D9" s="38" t="s">
        <v>37</v>
      </c>
      <c r="E9" s="12" t="s">
        <v>17</v>
      </c>
      <c r="F9" s="16" t="s">
        <v>18</v>
      </c>
      <c r="G9" s="53">
        <v>660</v>
      </c>
      <c r="H9" s="15"/>
      <c r="I9" s="15"/>
      <c r="J9" s="4"/>
      <c r="K9" s="13" t="s">
        <v>23</v>
      </c>
      <c r="L9" s="8">
        <v>11717</v>
      </c>
    </row>
    <row r="10" spans="1:12" ht="21.75" thickBot="1" x14ac:dyDescent="0.4">
      <c r="A10" s="9">
        <v>44202</v>
      </c>
      <c r="B10" s="37">
        <v>89464</v>
      </c>
      <c r="C10" s="11">
        <v>69824</v>
      </c>
      <c r="D10" s="38" t="s">
        <v>150</v>
      </c>
      <c r="E10" s="12" t="s">
        <v>22</v>
      </c>
      <c r="F10" s="13" t="s">
        <v>23</v>
      </c>
      <c r="G10" s="39">
        <v>300</v>
      </c>
      <c r="H10" s="15"/>
      <c r="I10" s="15"/>
      <c r="J10" s="4"/>
      <c r="K10" s="13" t="s">
        <v>174</v>
      </c>
      <c r="L10" s="8">
        <v>700</v>
      </c>
    </row>
    <row r="11" spans="1:12" ht="21.75" thickBot="1" x14ac:dyDescent="0.4">
      <c r="A11" s="9">
        <v>44202</v>
      </c>
      <c r="B11" s="37">
        <v>89464</v>
      </c>
      <c r="C11" s="11">
        <v>69824</v>
      </c>
      <c r="D11" s="38" t="s">
        <v>150</v>
      </c>
      <c r="E11" s="12" t="s">
        <v>14</v>
      </c>
      <c r="F11" s="13" t="s">
        <v>15</v>
      </c>
      <c r="G11" s="39">
        <v>600</v>
      </c>
      <c r="H11" s="15"/>
      <c r="I11" s="15"/>
      <c r="J11" s="4"/>
      <c r="K11" s="7" t="s">
        <v>19</v>
      </c>
      <c r="L11" s="8">
        <v>12964</v>
      </c>
    </row>
    <row r="12" spans="1:12" ht="21.75" thickBot="1" x14ac:dyDescent="0.4">
      <c r="A12" s="9">
        <v>44202</v>
      </c>
      <c r="B12" s="37">
        <v>89470</v>
      </c>
      <c r="C12" s="11">
        <v>69825</v>
      </c>
      <c r="D12" s="38" t="s">
        <v>119</v>
      </c>
      <c r="E12" s="12" t="s">
        <v>22</v>
      </c>
      <c r="F12" s="13" t="s">
        <v>23</v>
      </c>
      <c r="G12" s="39">
        <v>900</v>
      </c>
      <c r="H12" s="15"/>
      <c r="I12" s="15"/>
      <c r="J12" s="4"/>
      <c r="K12" s="7" t="s">
        <v>138</v>
      </c>
      <c r="L12" s="8">
        <v>6456</v>
      </c>
    </row>
    <row r="13" spans="1:12" ht="21.75" thickBot="1" x14ac:dyDescent="0.4">
      <c r="A13" s="9">
        <v>44202</v>
      </c>
      <c r="B13" s="37">
        <v>89532</v>
      </c>
      <c r="C13" s="11">
        <v>69826</v>
      </c>
      <c r="D13" s="38" t="s">
        <v>151</v>
      </c>
      <c r="E13" s="12" t="s">
        <v>22</v>
      </c>
      <c r="F13" s="13" t="s">
        <v>23</v>
      </c>
      <c r="G13" s="39">
        <v>500</v>
      </c>
      <c r="H13" s="15"/>
      <c r="I13" s="15"/>
      <c r="J13" s="4"/>
      <c r="K13" s="7" t="s">
        <v>137</v>
      </c>
      <c r="L13" s="8">
        <v>100</v>
      </c>
    </row>
    <row r="14" spans="1:12" ht="21.75" thickBot="1" x14ac:dyDescent="0.4">
      <c r="A14" s="9">
        <v>44202</v>
      </c>
      <c r="B14" s="37">
        <v>89532</v>
      </c>
      <c r="C14" s="11">
        <v>69826</v>
      </c>
      <c r="D14" s="38" t="s">
        <v>151</v>
      </c>
      <c r="E14" s="12" t="s">
        <v>14</v>
      </c>
      <c r="F14" s="13" t="s">
        <v>15</v>
      </c>
      <c r="G14" s="39">
        <v>300</v>
      </c>
      <c r="H14" s="15"/>
      <c r="I14" s="15"/>
      <c r="J14" s="4"/>
      <c r="K14" s="7" t="s">
        <v>20</v>
      </c>
      <c r="L14" s="8">
        <v>1870</v>
      </c>
    </row>
    <row r="15" spans="1:12" ht="21.75" thickBot="1" x14ac:dyDescent="0.4">
      <c r="A15" s="9">
        <v>44202</v>
      </c>
      <c r="B15" s="37">
        <v>89501</v>
      </c>
      <c r="C15" s="11">
        <v>69827</v>
      </c>
      <c r="D15" s="38" t="s">
        <v>152</v>
      </c>
      <c r="E15" s="12" t="s">
        <v>24</v>
      </c>
      <c r="F15" s="16" t="s">
        <v>59</v>
      </c>
      <c r="G15" s="39">
        <v>520</v>
      </c>
      <c r="H15" s="15"/>
      <c r="I15" s="15"/>
      <c r="J15" s="4"/>
      <c r="K15" s="7" t="s">
        <v>196</v>
      </c>
      <c r="L15" s="8">
        <v>1600</v>
      </c>
    </row>
    <row r="16" spans="1:12" ht="21.75" thickBot="1" x14ac:dyDescent="0.4">
      <c r="A16" s="9">
        <v>44202</v>
      </c>
      <c r="B16" s="37">
        <v>89492</v>
      </c>
      <c r="C16" s="11">
        <v>69828</v>
      </c>
      <c r="D16" s="38" t="s">
        <v>39</v>
      </c>
      <c r="E16" s="12" t="s">
        <v>24</v>
      </c>
      <c r="F16" s="16" t="s">
        <v>59</v>
      </c>
      <c r="G16" s="39">
        <v>250</v>
      </c>
      <c r="H16" s="15"/>
      <c r="I16" s="15"/>
      <c r="J16" s="4"/>
      <c r="K16" s="7" t="s">
        <v>195</v>
      </c>
      <c r="L16" s="8">
        <v>60</v>
      </c>
    </row>
    <row r="17" spans="1:12" ht="21.75" thickBot="1" x14ac:dyDescent="0.4">
      <c r="A17" s="9">
        <v>44202</v>
      </c>
      <c r="B17" s="37">
        <v>89492</v>
      </c>
      <c r="C17" s="11">
        <v>69828</v>
      </c>
      <c r="D17" s="38" t="s">
        <v>39</v>
      </c>
      <c r="E17" s="12" t="s">
        <v>14</v>
      </c>
      <c r="F17" s="13" t="s">
        <v>15</v>
      </c>
      <c r="G17" s="39">
        <v>250</v>
      </c>
      <c r="H17" s="15"/>
      <c r="I17" s="15"/>
      <c r="J17" s="4"/>
      <c r="K17" s="7" t="s">
        <v>42</v>
      </c>
      <c r="L17" s="8">
        <v>360</v>
      </c>
    </row>
    <row r="18" spans="1:12" ht="21.75" thickBot="1" x14ac:dyDescent="0.4">
      <c r="A18" s="9">
        <v>44202</v>
      </c>
      <c r="B18" s="37">
        <v>89473</v>
      </c>
      <c r="C18" s="11">
        <v>69829</v>
      </c>
      <c r="D18" s="38" t="s">
        <v>119</v>
      </c>
      <c r="E18" s="12" t="s">
        <v>24</v>
      </c>
      <c r="F18" s="16" t="s">
        <v>59</v>
      </c>
      <c r="G18" s="39">
        <v>350</v>
      </c>
      <c r="H18" s="15"/>
      <c r="I18" s="15"/>
      <c r="J18" s="4"/>
      <c r="K18" s="7" t="s">
        <v>44</v>
      </c>
      <c r="L18" s="8">
        <v>750</v>
      </c>
    </row>
    <row r="19" spans="1:12" ht="25.5" thickBot="1" x14ac:dyDescent="0.5">
      <c r="A19" s="9">
        <v>44202</v>
      </c>
      <c r="B19" s="37">
        <v>89473</v>
      </c>
      <c r="C19" s="11">
        <v>69829</v>
      </c>
      <c r="D19" s="38" t="s">
        <v>119</v>
      </c>
      <c r="E19" s="12" t="s">
        <v>14</v>
      </c>
      <c r="F19" s="13" t="s">
        <v>15</v>
      </c>
      <c r="G19" s="39">
        <v>290</v>
      </c>
      <c r="H19" s="15"/>
      <c r="I19" s="15"/>
      <c r="J19" s="4"/>
      <c r="K19" s="17" t="s">
        <v>21</v>
      </c>
      <c r="L19" s="18">
        <f>SUM(L8:L18)</f>
        <v>53511</v>
      </c>
    </row>
    <row r="20" spans="1:12" ht="21.75" thickBot="1" x14ac:dyDescent="0.4">
      <c r="A20" s="9">
        <v>44202</v>
      </c>
      <c r="B20" s="37">
        <v>89475</v>
      </c>
      <c r="C20" s="11">
        <v>69830</v>
      </c>
      <c r="D20" s="38" t="s">
        <v>119</v>
      </c>
      <c r="E20" s="12" t="s">
        <v>14</v>
      </c>
      <c r="F20" s="13" t="s">
        <v>15</v>
      </c>
      <c r="G20" s="39">
        <v>850</v>
      </c>
      <c r="H20" s="15"/>
      <c r="I20" s="15"/>
      <c r="J20" s="4"/>
    </row>
    <row r="21" spans="1:12" ht="21.75" thickBot="1" x14ac:dyDescent="0.4">
      <c r="A21" s="9">
        <v>44202</v>
      </c>
      <c r="B21" s="37">
        <v>89635</v>
      </c>
      <c r="C21" s="11">
        <v>69831</v>
      </c>
      <c r="D21" s="38" t="s">
        <v>153</v>
      </c>
      <c r="E21" s="12" t="s">
        <v>96</v>
      </c>
      <c r="F21" s="13" t="s">
        <v>97</v>
      </c>
      <c r="G21" s="39">
        <v>2200</v>
      </c>
      <c r="H21" s="15"/>
      <c r="I21" s="15"/>
      <c r="J21" s="4"/>
      <c r="K21" s="5" t="s">
        <v>139</v>
      </c>
      <c r="L21" s="5" t="s">
        <v>5</v>
      </c>
    </row>
    <row r="22" spans="1:12" ht="21.75" thickBot="1" x14ac:dyDescent="0.4">
      <c r="A22" s="9">
        <v>44202</v>
      </c>
      <c r="B22" s="37">
        <v>89634</v>
      </c>
      <c r="C22" s="11">
        <v>69832</v>
      </c>
      <c r="D22" s="38" t="s">
        <v>38</v>
      </c>
      <c r="E22" s="12" t="s">
        <v>14</v>
      </c>
      <c r="F22" s="13" t="s">
        <v>15</v>
      </c>
      <c r="G22" s="39">
        <v>500</v>
      </c>
      <c r="H22" s="15"/>
      <c r="I22" s="15"/>
      <c r="J22" s="4"/>
      <c r="K22" s="16" t="s">
        <v>132</v>
      </c>
      <c r="L22" s="8">
        <v>160</v>
      </c>
    </row>
    <row r="23" spans="1:12" ht="21.75" thickBot="1" x14ac:dyDescent="0.4">
      <c r="A23" s="9">
        <v>44202</v>
      </c>
      <c r="B23" s="37">
        <v>89553</v>
      </c>
      <c r="C23" s="11">
        <v>69833</v>
      </c>
      <c r="D23" s="38" t="s">
        <v>154</v>
      </c>
      <c r="E23" s="12" t="s">
        <v>96</v>
      </c>
      <c r="F23" s="13" t="s">
        <v>97</v>
      </c>
      <c r="G23" s="39">
        <v>1656</v>
      </c>
      <c r="H23" s="15"/>
      <c r="I23" s="15"/>
      <c r="J23" s="4"/>
      <c r="K23" s="7" t="s">
        <v>141</v>
      </c>
      <c r="L23" s="8">
        <v>300</v>
      </c>
    </row>
    <row r="24" spans="1:12" ht="21.75" thickBot="1" x14ac:dyDescent="0.4">
      <c r="A24" s="9">
        <v>44202</v>
      </c>
      <c r="B24" s="37">
        <v>89554</v>
      </c>
      <c r="C24" s="11">
        <v>69834</v>
      </c>
      <c r="D24" s="38" t="s">
        <v>31</v>
      </c>
      <c r="E24" s="12" t="s">
        <v>17</v>
      </c>
      <c r="F24" s="16" t="s">
        <v>18</v>
      </c>
      <c r="G24" s="53">
        <v>1000</v>
      </c>
      <c r="H24" s="15"/>
      <c r="I24" s="15"/>
      <c r="J24" s="4"/>
      <c r="K24" s="7" t="s">
        <v>142</v>
      </c>
      <c r="L24" s="8">
        <v>300</v>
      </c>
    </row>
    <row r="25" spans="1:12" ht="25.5" thickBot="1" x14ac:dyDescent="0.5">
      <c r="A25" s="9">
        <v>44202</v>
      </c>
      <c r="B25" s="37">
        <v>89633</v>
      </c>
      <c r="C25" s="11">
        <v>69835</v>
      </c>
      <c r="D25" s="38" t="s">
        <v>155</v>
      </c>
      <c r="E25" s="12" t="s">
        <v>14</v>
      </c>
      <c r="F25" s="13" t="s">
        <v>15</v>
      </c>
      <c r="G25" s="39">
        <v>2600</v>
      </c>
      <c r="H25" s="15"/>
      <c r="I25" s="15"/>
      <c r="J25" s="4"/>
      <c r="K25" s="17" t="s">
        <v>21</v>
      </c>
      <c r="L25" s="18">
        <f ca="1">SUM(L21:L26)</f>
        <v>760</v>
      </c>
    </row>
    <row r="26" spans="1:12" ht="21.75" thickBot="1" x14ac:dyDescent="0.4">
      <c r="A26" s="9">
        <v>44202</v>
      </c>
      <c r="B26" s="37">
        <v>89554</v>
      </c>
      <c r="C26" s="11">
        <v>69836</v>
      </c>
      <c r="D26" s="38" t="s">
        <v>31</v>
      </c>
      <c r="E26" s="12" t="s">
        <v>17</v>
      </c>
      <c r="F26" s="16" t="s">
        <v>18</v>
      </c>
      <c r="G26" s="53">
        <v>1000</v>
      </c>
      <c r="H26" s="15"/>
      <c r="I26" s="15"/>
      <c r="J26" s="4"/>
    </row>
    <row r="27" spans="1:12" ht="21.75" thickBot="1" x14ac:dyDescent="0.4">
      <c r="A27" s="9">
        <v>44202</v>
      </c>
      <c r="B27" s="37">
        <v>89556</v>
      </c>
      <c r="C27" s="11">
        <v>69837</v>
      </c>
      <c r="D27" s="38" t="s">
        <v>156</v>
      </c>
      <c r="E27" s="12" t="s">
        <v>17</v>
      </c>
      <c r="F27" s="16" t="s">
        <v>18</v>
      </c>
      <c r="G27" s="53">
        <v>700</v>
      </c>
      <c r="H27" s="15"/>
      <c r="I27" s="15"/>
      <c r="J27" s="4"/>
      <c r="K27" s="5" t="s">
        <v>144</v>
      </c>
      <c r="L27" s="5" t="s">
        <v>5</v>
      </c>
    </row>
    <row r="28" spans="1:12" ht="21.75" thickBot="1" x14ac:dyDescent="0.4">
      <c r="A28" s="9">
        <v>44202</v>
      </c>
      <c r="B28" s="37">
        <v>89560</v>
      </c>
      <c r="C28" s="11">
        <v>69838</v>
      </c>
      <c r="D28" s="38" t="s">
        <v>38</v>
      </c>
      <c r="E28" s="12" t="s">
        <v>17</v>
      </c>
      <c r="F28" s="16" t="s">
        <v>18</v>
      </c>
      <c r="G28" s="53">
        <v>600</v>
      </c>
      <c r="H28" s="15"/>
      <c r="I28" s="15"/>
      <c r="J28" s="4"/>
      <c r="K28" s="46" t="s">
        <v>182</v>
      </c>
      <c r="L28" s="8">
        <v>5</v>
      </c>
    </row>
    <row r="29" spans="1:12" ht="25.5" thickBot="1" x14ac:dyDescent="0.5">
      <c r="A29" s="9">
        <v>44202</v>
      </c>
      <c r="B29" s="37">
        <v>89561</v>
      </c>
      <c r="C29" s="11">
        <v>69839</v>
      </c>
      <c r="D29" s="38" t="s">
        <v>108</v>
      </c>
      <c r="E29" s="12" t="s">
        <v>14</v>
      </c>
      <c r="F29" s="13" t="s">
        <v>15</v>
      </c>
      <c r="G29" s="39">
        <v>500</v>
      </c>
      <c r="H29" s="15"/>
      <c r="I29" s="15"/>
      <c r="J29" s="4"/>
      <c r="K29" s="17" t="s">
        <v>21</v>
      </c>
      <c r="L29" s="18">
        <f>+L28</f>
        <v>5</v>
      </c>
    </row>
    <row r="30" spans="1:12" ht="21" x14ac:dyDescent="0.35">
      <c r="A30" s="9">
        <v>44202</v>
      </c>
      <c r="B30" s="37">
        <v>89558</v>
      </c>
      <c r="C30" s="11">
        <v>69840</v>
      </c>
      <c r="D30" s="38" t="s">
        <v>157</v>
      </c>
      <c r="E30" s="12">
        <v>9800001</v>
      </c>
      <c r="F30" s="13" t="s">
        <v>91</v>
      </c>
      <c r="G30" s="39">
        <v>0</v>
      </c>
      <c r="H30" s="15"/>
      <c r="I30" s="15"/>
      <c r="J30" s="4"/>
    </row>
    <row r="31" spans="1:12" ht="21" x14ac:dyDescent="0.35">
      <c r="A31" s="9">
        <v>44202</v>
      </c>
      <c r="B31" s="37">
        <v>89631</v>
      </c>
      <c r="C31" s="11">
        <v>69841</v>
      </c>
      <c r="D31" s="38" t="s">
        <v>158</v>
      </c>
      <c r="E31" s="12" t="s">
        <v>14</v>
      </c>
      <c r="F31" s="13" t="s">
        <v>15</v>
      </c>
      <c r="G31" s="39">
        <v>900</v>
      </c>
      <c r="H31" s="15"/>
      <c r="I31" s="15"/>
      <c r="J31" s="4"/>
    </row>
    <row r="32" spans="1:12" ht="21" x14ac:dyDescent="0.35">
      <c r="A32" s="9">
        <v>44202</v>
      </c>
      <c r="B32" s="37">
        <v>89565</v>
      </c>
      <c r="C32" s="11">
        <v>69842</v>
      </c>
      <c r="D32" s="38" t="s">
        <v>159</v>
      </c>
      <c r="E32" s="12" t="s">
        <v>17</v>
      </c>
      <c r="F32" s="16" t="s">
        <v>18</v>
      </c>
      <c r="G32" s="53">
        <v>1000</v>
      </c>
      <c r="H32" s="15"/>
      <c r="I32" s="15"/>
      <c r="J32" s="4"/>
    </row>
    <row r="33" spans="1:12" ht="24.75" x14ac:dyDescent="0.45">
      <c r="A33" s="9">
        <v>44202</v>
      </c>
      <c r="B33" s="37">
        <v>89565</v>
      </c>
      <c r="C33" s="11">
        <v>69842</v>
      </c>
      <c r="D33" s="38" t="s">
        <v>159</v>
      </c>
      <c r="E33" s="12" t="s">
        <v>135</v>
      </c>
      <c r="F33" s="13" t="s">
        <v>136</v>
      </c>
      <c r="G33" s="39">
        <v>100</v>
      </c>
      <c r="H33" s="15"/>
      <c r="I33" s="15"/>
      <c r="J33" s="4"/>
      <c r="K33" s="49"/>
      <c r="L33" s="50"/>
    </row>
    <row r="34" spans="1:12" ht="21" x14ac:dyDescent="0.35">
      <c r="A34" s="9">
        <v>44202</v>
      </c>
      <c r="B34" s="37">
        <v>89523</v>
      </c>
      <c r="C34" s="11">
        <v>69843</v>
      </c>
      <c r="D34" s="38" t="s">
        <v>160</v>
      </c>
      <c r="E34" s="12" t="s">
        <v>17</v>
      </c>
      <c r="F34" s="16" t="s">
        <v>18</v>
      </c>
      <c r="G34" s="53">
        <v>600</v>
      </c>
      <c r="H34" s="15"/>
      <c r="I34" s="15"/>
      <c r="J34" s="4"/>
      <c r="K34" s="24"/>
      <c r="L34" s="31"/>
    </row>
    <row r="35" spans="1:12" ht="21" x14ac:dyDescent="0.35">
      <c r="A35" s="9">
        <v>44202</v>
      </c>
      <c r="B35" s="37">
        <v>89630</v>
      </c>
      <c r="C35" s="11">
        <v>69844</v>
      </c>
      <c r="D35" s="38" t="s">
        <v>161</v>
      </c>
      <c r="E35" s="12" t="s">
        <v>22</v>
      </c>
      <c r="F35" s="13" t="s">
        <v>23</v>
      </c>
      <c r="G35" s="39">
        <v>100</v>
      </c>
      <c r="H35" s="15"/>
      <c r="I35" s="15"/>
      <c r="J35" s="4"/>
      <c r="K35" s="24"/>
      <c r="L35" s="31"/>
    </row>
    <row r="36" spans="1:12" ht="21" x14ac:dyDescent="0.35">
      <c r="A36" s="9">
        <v>44202</v>
      </c>
      <c r="B36" s="37">
        <v>89630</v>
      </c>
      <c r="C36" s="11">
        <v>69844</v>
      </c>
      <c r="D36" s="38" t="s">
        <v>161</v>
      </c>
      <c r="E36" s="12" t="s">
        <v>14</v>
      </c>
      <c r="F36" s="13" t="s">
        <v>15</v>
      </c>
      <c r="G36" s="39">
        <v>300</v>
      </c>
      <c r="H36" s="15"/>
      <c r="I36" s="15"/>
      <c r="J36" s="4"/>
      <c r="K36" s="24"/>
      <c r="L36" s="31"/>
    </row>
    <row r="37" spans="1:12" ht="21" x14ac:dyDescent="0.35">
      <c r="A37" s="9">
        <v>44202</v>
      </c>
      <c r="B37" s="37">
        <v>89516</v>
      </c>
      <c r="C37" s="11">
        <v>69845</v>
      </c>
      <c r="D37" s="38" t="s">
        <v>37</v>
      </c>
      <c r="E37" s="12" t="s">
        <v>17</v>
      </c>
      <c r="F37" s="16" t="s">
        <v>18</v>
      </c>
      <c r="G37" s="53">
        <v>660</v>
      </c>
      <c r="H37" s="15"/>
      <c r="I37" s="15"/>
      <c r="J37" s="4"/>
      <c r="K37" s="24"/>
      <c r="L37" s="31"/>
    </row>
    <row r="38" spans="1:12" ht="21" x14ac:dyDescent="0.35">
      <c r="A38" s="9">
        <v>44202</v>
      </c>
      <c r="B38" s="37">
        <v>89574</v>
      </c>
      <c r="C38" s="11">
        <v>69846</v>
      </c>
      <c r="D38" s="38" t="s">
        <v>162</v>
      </c>
      <c r="E38" s="12" t="s">
        <v>17</v>
      </c>
      <c r="F38" s="16" t="s">
        <v>18</v>
      </c>
      <c r="G38" s="53">
        <v>300</v>
      </c>
      <c r="H38" s="15"/>
      <c r="I38" s="15"/>
      <c r="J38" s="4"/>
      <c r="K38" s="24"/>
      <c r="L38" s="31"/>
    </row>
    <row r="39" spans="1:12" ht="21" x14ac:dyDescent="0.35">
      <c r="A39" s="9">
        <v>44202</v>
      </c>
      <c r="B39" s="37">
        <v>14032</v>
      </c>
      <c r="C39" s="11">
        <v>69847</v>
      </c>
      <c r="D39" s="38" t="s">
        <v>163</v>
      </c>
      <c r="E39" s="12" t="s">
        <v>14</v>
      </c>
      <c r="F39" s="13" t="s">
        <v>15</v>
      </c>
      <c r="G39" s="39">
        <v>867</v>
      </c>
      <c r="H39" s="15"/>
      <c r="I39" s="15"/>
      <c r="J39" s="4"/>
      <c r="K39" s="24"/>
      <c r="L39" s="31"/>
    </row>
    <row r="40" spans="1:12" ht="21" x14ac:dyDescent="0.35">
      <c r="A40" s="9">
        <v>44202</v>
      </c>
      <c r="B40" s="37">
        <v>14035</v>
      </c>
      <c r="C40" s="11">
        <v>69848</v>
      </c>
      <c r="D40" s="38" t="s">
        <v>163</v>
      </c>
      <c r="E40" s="12">
        <v>9800001</v>
      </c>
      <c r="F40" s="13" t="s">
        <v>91</v>
      </c>
      <c r="G40" s="39">
        <v>0</v>
      </c>
      <c r="H40" s="15"/>
      <c r="I40" s="15"/>
      <c r="J40" s="4"/>
      <c r="K40" s="24"/>
      <c r="L40" s="31"/>
    </row>
    <row r="41" spans="1:12" ht="21" x14ac:dyDescent="0.35">
      <c r="A41" s="9">
        <v>44202</v>
      </c>
      <c r="B41" s="37">
        <v>14032</v>
      </c>
      <c r="C41" s="11">
        <v>69849</v>
      </c>
      <c r="D41" s="38" t="s">
        <v>163</v>
      </c>
      <c r="E41" s="12" t="s">
        <v>14</v>
      </c>
      <c r="F41" s="13" t="s">
        <v>15</v>
      </c>
      <c r="G41" s="39">
        <v>867</v>
      </c>
      <c r="H41" s="15"/>
      <c r="I41" s="15"/>
      <c r="J41" s="4"/>
      <c r="K41" s="24"/>
      <c r="L41" s="31"/>
    </row>
    <row r="42" spans="1:12" ht="21" x14ac:dyDescent="0.35">
      <c r="A42" s="9">
        <v>44202</v>
      </c>
      <c r="B42" s="37">
        <v>14035</v>
      </c>
      <c r="C42" s="11">
        <v>69850</v>
      </c>
      <c r="D42" s="38" t="s">
        <v>163</v>
      </c>
      <c r="E42" s="12">
        <v>9800001</v>
      </c>
      <c r="F42" s="13" t="s">
        <v>91</v>
      </c>
      <c r="G42" s="39">
        <v>0</v>
      </c>
      <c r="H42" s="15"/>
      <c r="I42" s="15"/>
      <c r="J42" s="4"/>
      <c r="K42" s="24"/>
      <c r="L42" s="31"/>
    </row>
    <row r="43" spans="1:12" ht="21" x14ac:dyDescent="0.35">
      <c r="A43" s="9">
        <v>44202</v>
      </c>
      <c r="B43" s="37">
        <v>89577</v>
      </c>
      <c r="C43" s="11">
        <v>69851</v>
      </c>
      <c r="D43" s="38" t="s">
        <v>164</v>
      </c>
      <c r="E43" s="12" t="s">
        <v>14</v>
      </c>
      <c r="F43" s="13" t="s">
        <v>15</v>
      </c>
      <c r="G43" s="39">
        <v>40</v>
      </c>
      <c r="H43" s="15"/>
      <c r="I43" s="15"/>
      <c r="J43" s="4"/>
      <c r="K43" s="24"/>
      <c r="L43" s="31"/>
    </row>
    <row r="44" spans="1:12" ht="21" x14ac:dyDescent="0.35">
      <c r="A44" s="9">
        <v>44202</v>
      </c>
      <c r="B44" s="37">
        <v>89581</v>
      </c>
      <c r="C44" s="11">
        <v>69852</v>
      </c>
      <c r="D44" s="38" t="s">
        <v>165</v>
      </c>
      <c r="E44" s="12" t="s">
        <v>17</v>
      </c>
      <c r="F44" s="16" t="s">
        <v>18</v>
      </c>
      <c r="G44" s="53">
        <v>50</v>
      </c>
      <c r="H44" s="15"/>
      <c r="I44" s="15"/>
      <c r="J44" s="4"/>
      <c r="K44" s="24"/>
      <c r="L44" s="31"/>
    </row>
    <row r="45" spans="1:12" ht="21" x14ac:dyDescent="0.35">
      <c r="A45" s="9">
        <v>44202</v>
      </c>
      <c r="B45" s="37">
        <v>89573</v>
      </c>
      <c r="C45" s="11">
        <v>69853</v>
      </c>
      <c r="D45" s="38" t="s">
        <v>166</v>
      </c>
      <c r="E45" s="12" t="s">
        <v>24</v>
      </c>
      <c r="F45" s="16" t="s">
        <v>59</v>
      </c>
      <c r="G45" s="39">
        <v>550</v>
      </c>
      <c r="H45" s="15"/>
      <c r="I45" s="15"/>
      <c r="J45" s="4"/>
      <c r="K45" s="24"/>
      <c r="L45" s="31"/>
    </row>
    <row r="46" spans="1:12" ht="21" x14ac:dyDescent="0.35">
      <c r="A46" s="9">
        <v>44202</v>
      </c>
      <c r="B46" s="37">
        <v>89500</v>
      </c>
      <c r="C46" s="11">
        <v>69854</v>
      </c>
      <c r="D46" s="38" t="s">
        <v>167</v>
      </c>
      <c r="E46" s="12" t="s">
        <v>22</v>
      </c>
      <c r="F46" s="13" t="s">
        <v>23</v>
      </c>
      <c r="G46" s="39">
        <v>900</v>
      </c>
      <c r="H46" s="15"/>
      <c r="I46" s="15"/>
      <c r="J46" s="4"/>
      <c r="K46" s="24"/>
      <c r="L46" s="31"/>
    </row>
    <row r="47" spans="1:12" ht="21" x14ac:dyDescent="0.35">
      <c r="A47" s="9">
        <v>44202</v>
      </c>
      <c r="B47" s="37">
        <v>89584</v>
      </c>
      <c r="C47" s="11">
        <v>69855</v>
      </c>
      <c r="D47" s="38" t="s">
        <v>168</v>
      </c>
      <c r="E47" s="12" t="s">
        <v>14</v>
      </c>
      <c r="F47" s="13" t="s">
        <v>15</v>
      </c>
      <c r="G47" s="39">
        <v>200</v>
      </c>
      <c r="H47" s="15"/>
      <c r="I47" s="15"/>
      <c r="J47" s="4"/>
      <c r="K47" s="24"/>
      <c r="L47" s="31"/>
    </row>
    <row r="48" spans="1:12" ht="21" x14ac:dyDescent="0.35">
      <c r="A48" s="9">
        <v>44202</v>
      </c>
      <c r="B48" s="37">
        <v>89523</v>
      </c>
      <c r="C48" s="11">
        <v>69856</v>
      </c>
      <c r="D48" s="38" t="s">
        <v>160</v>
      </c>
      <c r="E48" s="12" t="s">
        <v>17</v>
      </c>
      <c r="F48" s="16" t="s">
        <v>18</v>
      </c>
      <c r="G48" s="53">
        <v>600</v>
      </c>
      <c r="H48" s="15"/>
      <c r="I48" s="15"/>
      <c r="J48" s="4"/>
      <c r="K48" s="24"/>
      <c r="L48" s="31"/>
    </row>
    <row r="49" spans="1:12" ht="21" x14ac:dyDescent="0.35">
      <c r="A49" s="9">
        <v>44202</v>
      </c>
      <c r="B49" s="37">
        <v>89515</v>
      </c>
      <c r="C49" s="11">
        <v>69857</v>
      </c>
      <c r="D49" s="38" t="s">
        <v>169</v>
      </c>
      <c r="E49" s="12" t="s">
        <v>17</v>
      </c>
      <c r="F49" s="16" t="s">
        <v>18</v>
      </c>
      <c r="G49" s="53">
        <v>150</v>
      </c>
      <c r="H49" s="15"/>
      <c r="I49" s="15"/>
      <c r="J49" s="4"/>
      <c r="K49" s="24"/>
      <c r="L49" s="31"/>
    </row>
    <row r="50" spans="1:12" ht="21" x14ac:dyDescent="0.35">
      <c r="A50" s="9">
        <v>44202</v>
      </c>
      <c r="B50" s="37">
        <v>89589</v>
      </c>
      <c r="C50" s="11">
        <v>69858</v>
      </c>
      <c r="D50" s="38" t="s">
        <v>170</v>
      </c>
      <c r="E50" s="41" t="s">
        <v>96</v>
      </c>
      <c r="F50" s="13" t="s">
        <v>97</v>
      </c>
      <c r="G50" s="39">
        <v>2000</v>
      </c>
      <c r="H50" s="15"/>
      <c r="I50" s="15"/>
      <c r="J50" s="4"/>
      <c r="K50" s="24"/>
      <c r="L50" s="31"/>
    </row>
    <row r="51" spans="1:12" ht="21" x14ac:dyDescent="0.35">
      <c r="A51" s="9">
        <v>44202</v>
      </c>
      <c r="B51" s="37">
        <v>89439</v>
      </c>
      <c r="C51" s="11">
        <v>69859</v>
      </c>
      <c r="D51" s="38" t="s">
        <v>171</v>
      </c>
      <c r="E51" s="12" t="s">
        <v>22</v>
      </c>
      <c r="F51" s="13" t="s">
        <v>23</v>
      </c>
      <c r="G51" s="39">
        <v>1300</v>
      </c>
      <c r="H51" s="15"/>
      <c r="I51" s="15"/>
      <c r="J51" s="4"/>
      <c r="K51" s="24"/>
      <c r="L51" s="31"/>
    </row>
    <row r="52" spans="1:12" ht="21" x14ac:dyDescent="0.35">
      <c r="A52" s="9">
        <v>44202</v>
      </c>
      <c r="B52" s="37">
        <v>89439</v>
      </c>
      <c r="C52" s="11">
        <v>69859</v>
      </c>
      <c r="D52" s="38" t="s">
        <v>171</v>
      </c>
      <c r="E52" s="12" t="s">
        <v>14</v>
      </c>
      <c r="F52" s="13" t="s">
        <v>15</v>
      </c>
      <c r="G52" s="39">
        <v>1300</v>
      </c>
      <c r="H52" s="15"/>
      <c r="I52" s="15"/>
      <c r="J52" s="4"/>
      <c r="K52" s="24"/>
      <c r="L52" s="31"/>
    </row>
    <row r="53" spans="1:12" ht="21" x14ac:dyDescent="0.35">
      <c r="A53" s="9">
        <v>44202</v>
      </c>
      <c r="B53" s="37">
        <v>89628</v>
      </c>
      <c r="C53" s="11">
        <v>69860</v>
      </c>
      <c r="D53" s="38" t="s">
        <v>78</v>
      </c>
      <c r="E53" s="12" t="s">
        <v>22</v>
      </c>
      <c r="F53" s="13" t="s">
        <v>23</v>
      </c>
      <c r="G53" s="39">
        <v>1600</v>
      </c>
      <c r="H53" s="15"/>
      <c r="I53" s="15"/>
      <c r="J53" s="4"/>
      <c r="K53" s="24"/>
      <c r="L53" s="31"/>
    </row>
    <row r="54" spans="1:12" ht="21" x14ac:dyDescent="0.35">
      <c r="A54" s="9">
        <v>44202</v>
      </c>
      <c r="B54" s="37">
        <v>89628</v>
      </c>
      <c r="C54" s="11">
        <v>69861</v>
      </c>
      <c r="D54" s="38" t="s">
        <v>78</v>
      </c>
      <c r="E54" s="12" t="s">
        <v>22</v>
      </c>
      <c r="F54" s="13" t="s">
        <v>23</v>
      </c>
      <c r="G54" s="39">
        <v>1600</v>
      </c>
      <c r="H54" s="15"/>
      <c r="I54" s="15"/>
      <c r="J54" s="4"/>
      <c r="K54" s="24"/>
      <c r="L54" s="31"/>
    </row>
    <row r="55" spans="1:12" ht="21" x14ac:dyDescent="0.35">
      <c r="A55" s="9">
        <v>44202</v>
      </c>
      <c r="B55" s="37">
        <v>89586</v>
      </c>
      <c r="C55" s="11">
        <v>69862</v>
      </c>
      <c r="D55" s="38" t="s">
        <v>172</v>
      </c>
      <c r="E55" s="12" t="s">
        <v>173</v>
      </c>
      <c r="F55" s="13" t="s">
        <v>174</v>
      </c>
      <c r="G55" s="39">
        <v>700</v>
      </c>
      <c r="H55" s="15"/>
      <c r="I55" s="15"/>
      <c r="J55" s="4"/>
      <c r="K55" s="24"/>
      <c r="L55" s="31"/>
    </row>
    <row r="56" spans="1:12" ht="21" x14ac:dyDescent="0.35">
      <c r="A56" s="9">
        <v>44202</v>
      </c>
      <c r="B56" s="37">
        <v>89627</v>
      </c>
      <c r="C56" s="11">
        <v>69863</v>
      </c>
      <c r="D56" s="38" t="s">
        <v>175</v>
      </c>
      <c r="E56" s="12" t="s">
        <v>14</v>
      </c>
      <c r="F56" s="13" t="s">
        <v>15</v>
      </c>
      <c r="G56" s="39">
        <v>900</v>
      </c>
      <c r="H56" s="15"/>
      <c r="I56" s="15"/>
      <c r="J56" s="4"/>
      <c r="K56" s="24"/>
      <c r="L56" s="31"/>
    </row>
    <row r="57" spans="1:12" ht="21" x14ac:dyDescent="0.35">
      <c r="A57" s="9">
        <v>44202</v>
      </c>
      <c r="B57" s="37">
        <v>89515</v>
      </c>
      <c r="C57" s="11">
        <v>69864</v>
      </c>
      <c r="D57" s="38" t="s">
        <v>169</v>
      </c>
      <c r="E57" s="12" t="s">
        <v>17</v>
      </c>
      <c r="F57" s="16" t="s">
        <v>18</v>
      </c>
      <c r="G57" s="53">
        <v>150</v>
      </c>
      <c r="H57" s="15"/>
      <c r="I57" s="15"/>
      <c r="J57" s="4"/>
      <c r="K57" s="24"/>
      <c r="L57" s="31"/>
    </row>
    <row r="58" spans="1:12" ht="21" x14ac:dyDescent="0.35">
      <c r="A58" s="9">
        <v>44202</v>
      </c>
      <c r="B58" s="37">
        <v>89595</v>
      </c>
      <c r="C58" s="11">
        <v>69865</v>
      </c>
      <c r="D58" s="38" t="s">
        <v>176</v>
      </c>
      <c r="E58" s="40" t="s">
        <v>103</v>
      </c>
      <c r="F58" s="10" t="s">
        <v>104</v>
      </c>
      <c r="G58" s="39">
        <v>0</v>
      </c>
      <c r="H58" s="15">
        <v>300</v>
      </c>
      <c r="I58" s="15"/>
      <c r="J58" s="4"/>
      <c r="K58" s="24"/>
      <c r="L58" s="31"/>
    </row>
    <row r="59" spans="1:12" ht="21" x14ac:dyDescent="0.35">
      <c r="A59" s="9">
        <v>44202</v>
      </c>
      <c r="B59" s="37">
        <v>89595</v>
      </c>
      <c r="C59" s="11">
        <v>69865</v>
      </c>
      <c r="D59" s="38" t="s">
        <v>176</v>
      </c>
      <c r="E59" s="40" t="s">
        <v>105</v>
      </c>
      <c r="F59" s="10" t="s">
        <v>106</v>
      </c>
      <c r="G59" s="39">
        <v>0</v>
      </c>
      <c r="H59" s="15">
        <v>300</v>
      </c>
      <c r="I59" s="15"/>
      <c r="J59" s="4"/>
      <c r="K59" s="24"/>
      <c r="L59" s="31"/>
    </row>
    <row r="60" spans="1:12" ht="21" x14ac:dyDescent="0.35">
      <c r="A60" s="9">
        <v>44202</v>
      </c>
      <c r="B60" s="37">
        <v>89606</v>
      </c>
      <c r="C60" s="11">
        <v>69866</v>
      </c>
      <c r="D60" s="38" t="s">
        <v>177</v>
      </c>
      <c r="E60" s="12" t="s">
        <v>17</v>
      </c>
      <c r="F60" s="16" t="s">
        <v>18</v>
      </c>
      <c r="G60" s="53">
        <v>750</v>
      </c>
      <c r="H60" s="15"/>
      <c r="I60" s="15"/>
      <c r="J60" s="4"/>
      <c r="K60" s="24"/>
      <c r="L60" s="31"/>
    </row>
    <row r="61" spans="1:12" ht="21" x14ac:dyDescent="0.35">
      <c r="A61" s="9">
        <v>44202</v>
      </c>
      <c r="B61" s="37">
        <v>89517</v>
      </c>
      <c r="C61" s="11">
        <v>69867</v>
      </c>
      <c r="D61" s="38" t="s">
        <v>37</v>
      </c>
      <c r="E61" s="12" t="s">
        <v>17</v>
      </c>
      <c r="F61" s="16" t="s">
        <v>18</v>
      </c>
      <c r="G61" s="53">
        <v>300</v>
      </c>
      <c r="H61" s="15"/>
      <c r="I61" s="15"/>
      <c r="J61" s="4"/>
      <c r="K61" s="24"/>
      <c r="L61" s="31"/>
    </row>
    <row r="62" spans="1:12" ht="21" x14ac:dyDescent="0.35">
      <c r="A62" s="9">
        <v>44202</v>
      </c>
      <c r="B62" s="37">
        <v>89517</v>
      </c>
      <c r="C62" s="11">
        <v>69867</v>
      </c>
      <c r="D62" s="38" t="s">
        <v>37</v>
      </c>
      <c r="E62" s="12" t="s">
        <v>22</v>
      </c>
      <c r="F62" s="13" t="s">
        <v>23</v>
      </c>
      <c r="G62" s="39">
        <v>300</v>
      </c>
      <c r="H62" s="15"/>
      <c r="I62" s="15"/>
      <c r="J62" s="4"/>
      <c r="K62" s="24"/>
      <c r="L62" s="31"/>
    </row>
    <row r="63" spans="1:12" ht="21" x14ac:dyDescent="0.35">
      <c r="A63" s="9">
        <v>44202</v>
      </c>
      <c r="B63" s="37">
        <v>89603</v>
      </c>
      <c r="C63" s="11">
        <v>69868</v>
      </c>
      <c r="D63" s="38" t="s">
        <v>178</v>
      </c>
      <c r="E63" s="12" t="s">
        <v>17</v>
      </c>
      <c r="F63" s="16" t="s">
        <v>18</v>
      </c>
      <c r="G63" s="53">
        <v>1514</v>
      </c>
      <c r="H63" s="15"/>
      <c r="I63" s="15"/>
      <c r="J63" s="4"/>
      <c r="K63" s="24"/>
      <c r="L63" s="31"/>
    </row>
    <row r="64" spans="1:12" ht="21" x14ac:dyDescent="0.35">
      <c r="A64" s="9">
        <v>44202</v>
      </c>
      <c r="B64" s="37">
        <v>89603</v>
      </c>
      <c r="C64" s="11">
        <v>69868</v>
      </c>
      <c r="D64" s="38" t="s">
        <v>178</v>
      </c>
      <c r="E64" s="12" t="s">
        <v>22</v>
      </c>
      <c r="F64" s="13" t="s">
        <v>23</v>
      </c>
      <c r="G64" s="39">
        <v>1317</v>
      </c>
      <c r="H64" s="15"/>
      <c r="I64" s="15"/>
      <c r="J64" s="4"/>
      <c r="K64" s="24"/>
      <c r="L64" s="31"/>
    </row>
    <row r="65" spans="1:12" ht="21" x14ac:dyDescent="0.35">
      <c r="A65" s="9">
        <v>44202</v>
      </c>
      <c r="B65" s="37" t="s">
        <v>76</v>
      </c>
      <c r="C65" s="11">
        <v>69869</v>
      </c>
      <c r="D65" s="38" t="s">
        <v>76</v>
      </c>
      <c r="E65" s="12" t="s">
        <v>76</v>
      </c>
      <c r="F65" s="16" t="s">
        <v>76</v>
      </c>
      <c r="G65" s="39">
        <v>0</v>
      </c>
      <c r="H65" s="15"/>
      <c r="I65" s="15"/>
      <c r="J65" s="4"/>
      <c r="K65" s="24"/>
      <c r="L65" s="31"/>
    </row>
    <row r="66" spans="1:12" ht="21" x14ac:dyDescent="0.35">
      <c r="A66" s="9">
        <v>44202</v>
      </c>
      <c r="B66" s="37">
        <v>89588</v>
      </c>
      <c r="C66" s="11">
        <v>69870</v>
      </c>
      <c r="D66" s="38" t="s">
        <v>179</v>
      </c>
      <c r="E66" s="12" t="s">
        <v>17</v>
      </c>
      <c r="F66" s="16" t="s">
        <v>18</v>
      </c>
      <c r="G66" s="53">
        <v>1200</v>
      </c>
      <c r="H66" s="15"/>
      <c r="I66" s="15"/>
      <c r="J66" s="4"/>
      <c r="K66" s="24"/>
      <c r="L66" s="31"/>
    </row>
    <row r="67" spans="1:12" ht="21" x14ac:dyDescent="0.35">
      <c r="A67" s="9">
        <v>44202</v>
      </c>
      <c r="B67" s="37">
        <v>89626</v>
      </c>
      <c r="C67" s="11">
        <v>69871</v>
      </c>
      <c r="D67" s="38" t="s">
        <v>180</v>
      </c>
      <c r="E67" s="12" t="s">
        <v>181</v>
      </c>
      <c r="F67" s="46" t="s">
        <v>182</v>
      </c>
      <c r="G67" s="39">
        <v>0</v>
      </c>
      <c r="H67" s="15">
        <v>0</v>
      </c>
      <c r="I67" s="51">
        <v>5</v>
      </c>
      <c r="J67" s="4"/>
      <c r="K67" s="24"/>
      <c r="L67" s="31"/>
    </row>
    <row r="68" spans="1:12" ht="21" x14ac:dyDescent="0.35">
      <c r="A68" s="9">
        <v>44202</v>
      </c>
      <c r="B68" s="37">
        <v>89504</v>
      </c>
      <c r="C68" s="11">
        <v>69872</v>
      </c>
      <c r="D68" s="38" t="s">
        <v>125</v>
      </c>
      <c r="E68" s="12" t="s">
        <v>17</v>
      </c>
      <c r="F68" s="16" t="s">
        <v>18</v>
      </c>
      <c r="G68" s="53">
        <v>2800</v>
      </c>
      <c r="H68" s="15"/>
      <c r="I68" s="15"/>
      <c r="J68" s="4"/>
      <c r="K68" s="24"/>
      <c r="L68" s="31"/>
    </row>
    <row r="69" spans="1:12" ht="21" x14ac:dyDescent="0.35">
      <c r="A69" s="9">
        <v>44202</v>
      </c>
      <c r="B69" s="37">
        <v>89611</v>
      </c>
      <c r="C69" s="11">
        <v>69873</v>
      </c>
      <c r="D69" s="38" t="s">
        <v>183</v>
      </c>
      <c r="E69" s="12" t="s">
        <v>22</v>
      </c>
      <c r="F69" s="13" t="s">
        <v>23</v>
      </c>
      <c r="G69" s="39">
        <v>900</v>
      </c>
      <c r="H69" s="15"/>
      <c r="I69" s="15"/>
      <c r="J69" s="4"/>
      <c r="K69" s="24"/>
      <c r="L69" s="31"/>
    </row>
    <row r="70" spans="1:12" ht="21" x14ac:dyDescent="0.35">
      <c r="A70" s="9">
        <v>44202</v>
      </c>
      <c r="B70" s="37">
        <v>89606</v>
      </c>
      <c r="C70" s="11">
        <v>69874</v>
      </c>
      <c r="D70" s="38" t="s">
        <v>177</v>
      </c>
      <c r="E70" s="12" t="s">
        <v>17</v>
      </c>
      <c r="F70" s="16" t="s">
        <v>18</v>
      </c>
      <c r="G70" s="53">
        <v>750</v>
      </c>
      <c r="H70" s="15"/>
      <c r="I70" s="15"/>
      <c r="J70" s="4"/>
      <c r="K70" s="24"/>
      <c r="L70" s="31"/>
    </row>
    <row r="71" spans="1:12" ht="21" x14ac:dyDescent="0.35">
      <c r="A71" s="9">
        <v>44202</v>
      </c>
      <c r="B71" s="37">
        <v>89573</v>
      </c>
      <c r="C71" s="11">
        <v>69875</v>
      </c>
      <c r="D71" s="38" t="s">
        <v>184</v>
      </c>
      <c r="E71" s="12" t="s">
        <v>14</v>
      </c>
      <c r="F71" s="13" t="s">
        <v>15</v>
      </c>
      <c r="G71" s="39">
        <v>850</v>
      </c>
      <c r="H71" s="15"/>
      <c r="I71" s="15"/>
      <c r="J71" s="4"/>
      <c r="K71" s="24"/>
      <c r="L71" s="31"/>
    </row>
    <row r="72" spans="1:12" ht="21" x14ac:dyDescent="0.35">
      <c r="A72" s="9">
        <v>44202</v>
      </c>
      <c r="B72" s="37">
        <v>89612</v>
      </c>
      <c r="C72" s="11">
        <v>69876</v>
      </c>
      <c r="D72" s="38" t="s">
        <v>73</v>
      </c>
      <c r="E72" s="12" t="s">
        <v>14</v>
      </c>
      <c r="F72" s="13" t="s">
        <v>15</v>
      </c>
      <c r="G72" s="39">
        <v>850</v>
      </c>
      <c r="H72" s="15"/>
      <c r="I72" s="15"/>
      <c r="J72" s="4"/>
      <c r="K72" s="24"/>
      <c r="L72" s="31"/>
    </row>
    <row r="73" spans="1:12" ht="21" x14ac:dyDescent="0.35">
      <c r="A73" s="9">
        <v>44202</v>
      </c>
      <c r="B73" s="37">
        <v>89554</v>
      </c>
      <c r="C73" s="11">
        <v>69877</v>
      </c>
      <c r="D73" s="38" t="s">
        <v>31</v>
      </c>
      <c r="E73" s="12" t="s">
        <v>17</v>
      </c>
      <c r="F73" s="16" t="s">
        <v>18</v>
      </c>
      <c r="G73" s="53">
        <v>1000</v>
      </c>
      <c r="H73" s="15"/>
      <c r="I73" s="15"/>
      <c r="J73" s="4"/>
      <c r="K73" s="24"/>
      <c r="L73" s="31"/>
    </row>
    <row r="74" spans="1:12" ht="21" x14ac:dyDescent="0.35">
      <c r="A74" s="9">
        <v>44202</v>
      </c>
      <c r="B74" s="37">
        <v>89554</v>
      </c>
      <c r="C74" s="11">
        <v>69878</v>
      </c>
      <c r="D74" s="38" t="s">
        <v>31</v>
      </c>
      <c r="E74" s="12" t="s">
        <v>17</v>
      </c>
      <c r="F74" s="16" t="s">
        <v>18</v>
      </c>
      <c r="G74" s="53">
        <v>1000</v>
      </c>
      <c r="H74" s="15"/>
      <c r="I74" s="15"/>
      <c r="J74" s="4"/>
      <c r="K74" s="24"/>
      <c r="L74" s="31"/>
    </row>
    <row r="75" spans="1:12" ht="21" x14ac:dyDescent="0.35">
      <c r="A75" s="9">
        <v>44202</v>
      </c>
      <c r="B75" s="37" t="s">
        <v>76</v>
      </c>
      <c r="C75" s="11">
        <v>69879</v>
      </c>
      <c r="D75" s="38" t="s">
        <v>76</v>
      </c>
      <c r="E75" s="12" t="s">
        <v>76</v>
      </c>
      <c r="F75" s="13" t="s">
        <v>76</v>
      </c>
      <c r="G75" s="39">
        <v>0</v>
      </c>
      <c r="H75" s="15"/>
      <c r="I75" s="15"/>
      <c r="J75" s="4"/>
      <c r="K75" s="24"/>
      <c r="L75" s="31"/>
    </row>
    <row r="76" spans="1:12" ht="21" x14ac:dyDescent="0.35">
      <c r="A76" s="9">
        <v>44202</v>
      </c>
      <c r="B76" s="37">
        <v>89515</v>
      </c>
      <c r="C76" s="11">
        <v>69880</v>
      </c>
      <c r="D76" s="38" t="s">
        <v>169</v>
      </c>
      <c r="E76" s="12" t="s">
        <v>17</v>
      </c>
      <c r="F76" s="16" t="s">
        <v>18</v>
      </c>
      <c r="G76" s="53">
        <v>150</v>
      </c>
      <c r="H76" s="15"/>
      <c r="I76" s="15"/>
      <c r="J76" s="4"/>
      <c r="K76" s="24"/>
      <c r="L76" s="31"/>
    </row>
    <row r="77" spans="1:12" ht="21" x14ac:dyDescent="0.35">
      <c r="A77" s="9">
        <v>44202</v>
      </c>
      <c r="B77" s="37">
        <v>89622</v>
      </c>
      <c r="C77" s="11">
        <v>69881</v>
      </c>
      <c r="D77" s="38" t="s">
        <v>185</v>
      </c>
      <c r="E77" s="12" t="s">
        <v>131</v>
      </c>
      <c r="F77" s="16" t="s">
        <v>132</v>
      </c>
      <c r="G77" s="39">
        <v>0</v>
      </c>
      <c r="H77" s="15">
        <v>60</v>
      </c>
      <c r="I77" s="15"/>
      <c r="J77" s="4"/>
      <c r="K77" s="24"/>
      <c r="L77" s="31"/>
    </row>
    <row r="78" spans="1:12" ht="21" x14ac:dyDescent="0.35">
      <c r="A78" s="9">
        <v>44202</v>
      </c>
      <c r="B78" s="37">
        <v>89489</v>
      </c>
      <c r="C78" s="11">
        <v>69882</v>
      </c>
      <c r="D78" s="38" t="s">
        <v>67</v>
      </c>
      <c r="E78" s="12" t="s">
        <v>22</v>
      </c>
      <c r="F78" s="13" t="s">
        <v>23</v>
      </c>
      <c r="G78" s="39">
        <v>900</v>
      </c>
      <c r="H78" s="15"/>
      <c r="I78" s="15"/>
      <c r="J78" s="4"/>
      <c r="K78" s="24"/>
      <c r="L78" s="31"/>
    </row>
    <row r="79" spans="1:12" ht="21" x14ac:dyDescent="0.35">
      <c r="A79" s="9">
        <v>44202</v>
      </c>
      <c r="B79" s="37">
        <v>89610</v>
      </c>
      <c r="C79" s="11">
        <v>69883</v>
      </c>
      <c r="D79" s="38" t="s">
        <v>186</v>
      </c>
      <c r="E79" s="12" t="s">
        <v>22</v>
      </c>
      <c r="F79" s="13" t="s">
        <v>23</v>
      </c>
      <c r="G79" s="39">
        <v>1000</v>
      </c>
      <c r="H79" s="15"/>
      <c r="I79" s="15"/>
      <c r="J79" s="4"/>
      <c r="K79" s="24"/>
      <c r="L79" s="31"/>
    </row>
    <row r="80" spans="1:12" ht="21" x14ac:dyDescent="0.35">
      <c r="A80" s="9">
        <v>44202</v>
      </c>
      <c r="B80" s="37">
        <v>89623</v>
      </c>
      <c r="C80" s="11">
        <v>69884</v>
      </c>
      <c r="D80" s="38" t="s">
        <v>50</v>
      </c>
      <c r="E80" s="12" t="s">
        <v>131</v>
      </c>
      <c r="F80" s="16" t="s">
        <v>132</v>
      </c>
      <c r="G80" s="39">
        <v>0</v>
      </c>
      <c r="H80" s="15">
        <v>100</v>
      </c>
      <c r="I80" s="15"/>
      <c r="J80" s="4"/>
      <c r="K80" s="24"/>
      <c r="L80" s="31"/>
    </row>
    <row r="81" spans="1:12" ht="21" x14ac:dyDescent="0.35">
      <c r="A81" s="9">
        <v>44202</v>
      </c>
      <c r="B81" s="37">
        <v>14045</v>
      </c>
      <c r="C81" s="11">
        <v>69885</v>
      </c>
      <c r="D81" s="38" t="s">
        <v>187</v>
      </c>
      <c r="E81" s="12" t="s">
        <v>41</v>
      </c>
      <c r="F81" s="13" t="s">
        <v>42</v>
      </c>
      <c r="G81" s="39">
        <v>360</v>
      </c>
      <c r="H81" s="15"/>
      <c r="I81" s="15"/>
      <c r="J81" s="4"/>
      <c r="K81" s="24"/>
      <c r="L81" s="31"/>
    </row>
    <row r="82" spans="1:12" ht="21" x14ac:dyDescent="0.35">
      <c r="A82" s="9">
        <v>44202</v>
      </c>
      <c r="B82" s="37">
        <v>14045</v>
      </c>
      <c r="C82" s="11">
        <v>69885</v>
      </c>
      <c r="D82" s="38" t="s">
        <v>187</v>
      </c>
      <c r="E82" s="12" t="s">
        <v>43</v>
      </c>
      <c r="F82" s="13" t="s">
        <v>44</v>
      </c>
      <c r="G82" s="39">
        <v>750</v>
      </c>
      <c r="H82" s="15"/>
      <c r="I82" s="15"/>
      <c r="J82" s="4"/>
      <c r="K82" s="24"/>
      <c r="L82" s="31"/>
    </row>
    <row r="83" spans="1:12" ht="21" x14ac:dyDescent="0.35">
      <c r="A83" s="9">
        <v>44202</v>
      </c>
      <c r="B83" s="37">
        <v>89590</v>
      </c>
      <c r="C83" s="11">
        <v>69886</v>
      </c>
      <c r="D83" s="38" t="s">
        <v>188</v>
      </c>
      <c r="E83" s="41" t="s">
        <v>96</v>
      </c>
      <c r="F83" s="13" t="s">
        <v>97</v>
      </c>
      <c r="G83" s="39">
        <v>600</v>
      </c>
      <c r="H83" s="15"/>
      <c r="I83" s="15"/>
      <c r="J83" s="4"/>
      <c r="K83" s="24"/>
      <c r="L83" s="31"/>
    </row>
    <row r="84" spans="1:12" ht="21" x14ac:dyDescent="0.35">
      <c r="A84" s="9">
        <v>44202</v>
      </c>
      <c r="B84" s="37">
        <v>13449</v>
      </c>
      <c r="C84" s="11">
        <v>69887</v>
      </c>
      <c r="D84" s="38" t="s">
        <v>189</v>
      </c>
      <c r="E84" s="12" t="s">
        <v>190</v>
      </c>
      <c r="F84" s="16" t="s">
        <v>191</v>
      </c>
      <c r="G84" s="39">
        <v>1600</v>
      </c>
      <c r="H84" s="15"/>
      <c r="I84" s="15"/>
      <c r="J84" s="4"/>
      <c r="K84" s="24"/>
      <c r="L84" s="31"/>
    </row>
    <row r="85" spans="1:12" ht="20.100000000000001" customHeight="1" x14ac:dyDescent="0.35">
      <c r="A85" s="9">
        <v>44202</v>
      </c>
      <c r="B85" s="11">
        <v>88308</v>
      </c>
      <c r="C85" s="25" t="s">
        <v>193</v>
      </c>
      <c r="D85" s="10" t="s">
        <v>157</v>
      </c>
      <c r="E85" s="12" t="s">
        <v>24</v>
      </c>
      <c r="F85" s="16" t="s">
        <v>59</v>
      </c>
      <c r="G85" s="52">
        <v>200</v>
      </c>
      <c r="H85" s="15"/>
      <c r="I85" s="15"/>
      <c r="J85" s="4"/>
      <c r="K85" s="24"/>
      <c r="L85" s="31"/>
    </row>
    <row r="86" spans="1:12" ht="20.100000000000001" customHeight="1" x14ac:dyDescent="0.35">
      <c r="A86" s="9">
        <v>44202</v>
      </c>
      <c r="B86" s="11">
        <v>88308</v>
      </c>
      <c r="C86" s="25" t="s">
        <v>815</v>
      </c>
      <c r="D86" s="10" t="s">
        <v>157</v>
      </c>
      <c r="E86" s="12" t="s">
        <v>22</v>
      </c>
      <c r="F86" s="13" t="s">
        <v>23</v>
      </c>
      <c r="G86" s="52">
        <v>100</v>
      </c>
      <c r="H86" s="15"/>
      <c r="I86" s="15"/>
      <c r="J86" s="4"/>
      <c r="K86" s="24"/>
      <c r="L86" s="31"/>
    </row>
    <row r="87" spans="1:12" ht="20.100000000000001" customHeight="1" x14ac:dyDescent="0.35">
      <c r="A87" s="9">
        <v>44202</v>
      </c>
      <c r="B87" s="11">
        <v>89605</v>
      </c>
      <c r="C87" s="25" t="s">
        <v>192</v>
      </c>
      <c r="D87" s="10" t="s">
        <v>194</v>
      </c>
      <c r="E87" s="12" t="s">
        <v>63</v>
      </c>
      <c r="F87" s="13" t="s">
        <v>195</v>
      </c>
      <c r="G87" s="52">
        <v>60</v>
      </c>
      <c r="H87" s="15"/>
      <c r="I87" s="15"/>
      <c r="J87" s="4"/>
      <c r="K87" s="24"/>
      <c r="L87" s="31"/>
    </row>
    <row r="88" spans="1:12" ht="21.75" thickBot="1" x14ac:dyDescent="0.4">
      <c r="A88" s="9"/>
      <c r="B88" s="26"/>
      <c r="C88" s="165" t="s">
        <v>25</v>
      </c>
      <c r="D88" s="166"/>
      <c r="E88" s="166"/>
      <c r="F88" s="167"/>
      <c r="G88" s="27">
        <f>SUM(G9:G87)</f>
        <v>53511</v>
      </c>
      <c r="H88" s="28">
        <f>SUM(H58:H87)</f>
        <v>760</v>
      </c>
      <c r="I88" s="29">
        <v>5</v>
      </c>
      <c r="J88" s="1"/>
    </row>
    <row r="89" spans="1:12" ht="21" x14ac:dyDescent="0.35">
      <c r="A89" s="157" t="s">
        <v>26</v>
      </c>
      <c r="B89" s="158"/>
      <c r="C89" s="3"/>
      <c r="D89" s="30"/>
      <c r="E89" s="30"/>
      <c r="F89" s="30"/>
      <c r="H89" s="1"/>
      <c r="I89" s="1"/>
      <c r="J89" s="1"/>
    </row>
    <row r="90" spans="1:12" x14ac:dyDescent="0.25">
      <c r="B90"/>
      <c r="C90"/>
      <c r="G90" s="54"/>
      <c r="H90" s="1"/>
      <c r="I90" s="1"/>
      <c r="J90" s="1"/>
    </row>
    <row r="91" spans="1:12" x14ac:dyDescent="0.25">
      <c r="B91"/>
      <c r="C91"/>
      <c r="H91" s="1"/>
      <c r="I91" s="1"/>
      <c r="J91" s="1"/>
    </row>
    <row r="92" spans="1:12" x14ac:dyDescent="0.25">
      <c r="B92"/>
      <c r="C92"/>
      <c r="F92" s="47"/>
      <c r="H92" s="1"/>
      <c r="I92" s="1"/>
      <c r="J92" s="1"/>
    </row>
    <row r="93" spans="1:12" x14ac:dyDescent="0.25">
      <c r="B93"/>
      <c r="C93"/>
      <c r="H93" s="1"/>
      <c r="I93" s="1"/>
      <c r="J93" s="1"/>
    </row>
    <row r="94" spans="1:12" x14ac:dyDescent="0.25">
      <c r="B94"/>
      <c r="C94"/>
      <c r="H94" s="1"/>
      <c r="I94" s="1"/>
      <c r="J94" s="1"/>
    </row>
    <row r="95" spans="1:12" x14ac:dyDescent="0.25">
      <c r="B95"/>
      <c r="C95"/>
      <c r="H95" s="1"/>
      <c r="I95" s="1"/>
      <c r="J95" s="1"/>
    </row>
    <row r="96" spans="1:12" ht="21" x14ac:dyDescent="0.35">
      <c r="B96"/>
      <c r="C96"/>
      <c r="H96" s="1"/>
      <c r="I96" s="1"/>
      <c r="J96" s="1"/>
      <c r="K96" s="24"/>
      <c r="L96" s="31"/>
    </row>
    <row r="97" spans="2:12" ht="21" x14ac:dyDescent="0.35">
      <c r="B97"/>
      <c r="C97"/>
      <c r="H97" s="1"/>
      <c r="I97" s="1"/>
      <c r="J97" s="1"/>
      <c r="K97" s="24"/>
      <c r="L97" s="31"/>
    </row>
    <row r="98" spans="2:12" ht="21" x14ac:dyDescent="0.35">
      <c r="B98"/>
      <c r="C98"/>
      <c r="H98" s="1"/>
      <c r="I98" s="1"/>
      <c r="J98" s="1"/>
      <c r="K98" s="24"/>
      <c r="L98" s="31"/>
    </row>
    <row r="99" spans="2:12" ht="21" x14ac:dyDescent="0.35">
      <c r="B99"/>
      <c r="C99"/>
      <c r="H99" s="1"/>
      <c r="I99" s="1"/>
      <c r="J99" s="1"/>
      <c r="K99" s="24"/>
      <c r="L99" s="31"/>
    </row>
    <row r="100" spans="2:12" ht="21" x14ac:dyDescent="0.35">
      <c r="B100"/>
      <c r="C100"/>
      <c r="H100" s="1"/>
      <c r="I100" s="1"/>
      <c r="J100" s="1"/>
      <c r="K100" s="24"/>
      <c r="L100" s="31"/>
    </row>
    <row r="101" spans="2:12" ht="21" x14ac:dyDescent="0.35">
      <c r="B101"/>
      <c r="C101"/>
      <c r="H101" s="1"/>
      <c r="I101" s="1"/>
      <c r="J101" s="1"/>
      <c r="K101" s="24"/>
      <c r="L101" s="31"/>
    </row>
    <row r="102" spans="2:12" ht="21" x14ac:dyDescent="0.35">
      <c r="C102"/>
      <c r="H102" s="1"/>
      <c r="I102" s="1"/>
      <c r="J102" s="1"/>
      <c r="K102" s="24"/>
      <c r="L102" s="31"/>
    </row>
    <row r="103" spans="2:12" ht="21" x14ac:dyDescent="0.35">
      <c r="H103" s="1"/>
      <c r="I103" s="1"/>
      <c r="J103" s="1"/>
      <c r="K103" s="24"/>
      <c r="L103" s="31"/>
    </row>
    <row r="104" spans="2:12" ht="21" x14ac:dyDescent="0.35">
      <c r="H104" s="1"/>
      <c r="I104" s="1"/>
      <c r="J104" s="1"/>
      <c r="K104" s="24"/>
      <c r="L104" s="31"/>
    </row>
    <row r="105" spans="2:12" ht="21" x14ac:dyDescent="0.35">
      <c r="H105" s="1"/>
      <c r="I105" s="1"/>
      <c r="J105" s="1"/>
      <c r="K105" s="24"/>
      <c r="L105" s="31"/>
    </row>
    <row r="106" spans="2:12" ht="21" x14ac:dyDescent="0.35">
      <c r="H106" s="1"/>
      <c r="I106" s="1"/>
      <c r="J106" s="1"/>
      <c r="K106" s="24"/>
      <c r="L106" s="31"/>
    </row>
    <row r="107" spans="2:12" ht="21" x14ac:dyDescent="0.35">
      <c r="H107" s="1"/>
      <c r="I107" s="1"/>
      <c r="J107" s="1"/>
      <c r="K107" s="24"/>
      <c r="L107" s="31"/>
    </row>
    <row r="108" spans="2:12" ht="21" x14ac:dyDescent="0.35">
      <c r="H108" s="1"/>
      <c r="I108" s="1"/>
      <c r="J108" s="1"/>
      <c r="K108" s="24"/>
      <c r="L108" s="31"/>
    </row>
    <row r="109" spans="2:12" ht="21" x14ac:dyDescent="0.35">
      <c r="H109" s="1"/>
      <c r="I109" s="1"/>
      <c r="J109" s="1"/>
      <c r="K109" s="24"/>
      <c r="L109" s="31"/>
    </row>
    <row r="110" spans="2:12" ht="21" x14ac:dyDescent="0.35">
      <c r="H110" s="1"/>
      <c r="I110" s="1"/>
      <c r="J110" s="1"/>
      <c r="K110" s="24"/>
      <c r="L110" s="31"/>
    </row>
    <row r="111" spans="2:12" ht="21" x14ac:dyDescent="0.35">
      <c r="H111" s="1"/>
      <c r="I111" s="1"/>
      <c r="J111" s="1"/>
      <c r="K111" s="24"/>
      <c r="L111" s="31"/>
    </row>
    <row r="112" spans="2:12" ht="21" x14ac:dyDescent="0.35">
      <c r="H112" s="1"/>
      <c r="I112" s="1"/>
      <c r="J112" s="1"/>
      <c r="K112" s="24"/>
      <c r="L112" s="31"/>
    </row>
    <row r="113" spans="8:12" ht="21" x14ac:dyDescent="0.35">
      <c r="H113" s="1"/>
      <c r="I113" s="1"/>
      <c r="J113" s="1"/>
      <c r="K113" s="24"/>
      <c r="L113" s="31"/>
    </row>
    <row r="114" spans="8:12" ht="21" x14ac:dyDescent="0.35">
      <c r="H114" s="1"/>
      <c r="I114" s="1"/>
      <c r="J114" s="1"/>
      <c r="K114" s="24"/>
      <c r="L114" s="31"/>
    </row>
    <row r="115" spans="8:12" ht="21" x14ac:dyDescent="0.35">
      <c r="H115" s="1"/>
      <c r="I115" s="1"/>
      <c r="J115" s="1"/>
      <c r="K115" s="24"/>
      <c r="L115" s="31"/>
    </row>
    <row r="116" spans="8:12" ht="21" x14ac:dyDescent="0.35">
      <c r="H116" s="1"/>
      <c r="I116" s="1"/>
      <c r="J116" s="1"/>
      <c r="K116" s="24"/>
      <c r="L116" s="31"/>
    </row>
    <row r="117" spans="8:12" ht="21" x14ac:dyDescent="0.35">
      <c r="H117" s="1"/>
      <c r="I117" s="1"/>
      <c r="J117" s="1"/>
      <c r="K117" s="24"/>
      <c r="L117" s="31"/>
    </row>
    <row r="118" spans="8:12" ht="21" x14ac:dyDescent="0.35">
      <c r="H118" s="1"/>
      <c r="I118" s="1"/>
      <c r="J118" s="1"/>
      <c r="K118" s="24"/>
      <c r="L118" s="31"/>
    </row>
    <row r="119" spans="8:12" ht="21" x14ac:dyDescent="0.35">
      <c r="H119" s="1"/>
      <c r="I119" s="1"/>
      <c r="J119" s="1"/>
      <c r="K119" s="24"/>
      <c r="L119" s="31"/>
    </row>
    <row r="120" spans="8:12" ht="21" x14ac:dyDescent="0.35">
      <c r="H120" s="1"/>
      <c r="I120" s="1"/>
      <c r="J120" s="1"/>
      <c r="K120" s="24"/>
      <c r="L120" s="31"/>
    </row>
    <row r="121" spans="8:12" ht="21" x14ac:dyDescent="0.35">
      <c r="H121" s="1"/>
      <c r="I121" s="1"/>
      <c r="J121" s="1"/>
      <c r="K121" s="24"/>
      <c r="L121" s="31"/>
    </row>
    <row r="122" spans="8:12" x14ac:dyDescent="0.25">
      <c r="H122" s="1"/>
      <c r="I122" s="1"/>
      <c r="J122" s="1"/>
      <c r="K122" s="32"/>
      <c r="L122" s="33"/>
    </row>
    <row r="123" spans="8:12" x14ac:dyDescent="0.25">
      <c r="H123" s="1"/>
      <c r="I123" s="1"/>
      <c r="J123" s="1"/>
      <c r="K123" s="32"/>
      <c r="L123" s="33"/>
    </row>
    <row r="124" spans="8:12" x14ac:dyDescent="0.25">
      <c r="H124" s="1"/>
      <c r="I124" s="1"/>
      <c r="J124" s="1"/>
      <c r="K124" s="32"/>
      <c r="L124" s="33"/>
    </row>
    <row r="125" spans="8:12" x14ac:dyDescent="0.25">
      <c r="H125" s="1"/>
      <c r="I125" s="1"/>
      <c r="J125" s="1"/>
      <c r="K125" s="32"/>
      <c r="L125" s="33"/>
    </row>
    <row r="126" spans="8:12" x14ac:dyDescent="0.25">
      <c r="H126" s="1"/>
      <c r="I126" s="1"/>
      <c r="J126" s="1"/>
      <c r="K126" s="32"/>
      <c r="L126" s="33"/>
    </row>
    <row r="127" spans="8:12" x14ac:dyDescent="0.25">
      <c r="H127" s="1"/>
      <c r="I127" s="1"/>
      <c r="J127" s="1"/>
      <c r="K127" s="32"/>
      <c r="L127" s="33"/>
    </row>
    <row r="128" spans="8:12" x14ac:dyDescent="0.25">
      <c r="H128" s="1"/>
      <c r="I128" s="1"/>
      <c r="J128" s="1"/>
      <c r="K128" s="32"/>
      <c r="L128" s="33"/>
    </row>
    <row r="129" spans="8:12" x14ac:dyDescent="0.25">
      <c r="H129" s="1"/>
      <c r="I129" s="1"/>
      <c r="J129" s="1"/>
      <c r="K129" s="32"/>
      <c r="L129" s="33"/>
    </row>
    <row r="130" spans="8:12" x14ac:dyDescent="0.25">
      <c r="H130" s="1"/>
      <c r="I130" s="1"/>
      <c r="J130" s="1"/>
      <c r="K130" s="32"/>
      <c r="L130" s="33"/>
    </row>
    <row r="131" spans="8:12" x14ac:dyDescent="0.25">
      <c r="H131" s="1"/>
      <c r="I131" s="1"/>
      <c r="J131" s="1"/>
      <c r="K131" s="32"/>
      <c r="L131" s="33"/>
    </row>
    <row r="132" spans="8:12" x14ac:dyDescent="0.25">
      <c r="H132" s="1"/>
      <c r="I132" s="1"/>
      <c r="J132" s="1"/>
      <c r="K132" s="34"/>
      <c r="L132" s="33"/>
    </row>
    <row r="133" spans="8:12" x14ac:dyDescent="0.25">
      <c r="H133" s="1"/>
      <c r="I133" s="1"/>
      <c r="J133" s="1"/>
      <c r="K133" s="34"/>
      <c r="L133" s="33"/>
    </row>
    <row r="134" spans="8:12" x14ac:dyDescent="0.25">
      <c r="H134" s="1"/>
      <c r="I134" s="1"/>
      <c r="J134" s="1"/>
      <c r="K134" s="34"/>
      <c r="L134" s="33"/>
    </row>
    <row r="135" spans="8:12" x14ac:dyDescent="0.25">
      <c r="H135" s="1"/>
      <c r="I135" s="1"/>
      <c r="J135" s="1"/>
      <c r="K135" s="34"/>
      <c r="L135" s="33"/>
    </row>
    <row r="136" spans="8:12" x14ac:dyDescent="0.25">
      <c r="H136" s="1"/>
      <c r="I136" s="1"/>
      <c r="J136" s="1"/>
      <c r="K136" s="34"/>
      <c r="L136" s="33"/>
    </row>
    <row r="137" spans="8:12" x14ac:dyDescent="0.25">
      <c r="H137" s="1"/>
      <c r="I137" s="1"/>
      <c r="J137" s="1"/>
      <c r="K137" s="34"/>
      <c r="L137" s="33"/>
    </row>
    <row r="138" spans="8:12" x14ac:dyDescent="0.25">
      <c r="H138" s="1"/>
      <c r="I138" s="1"/>
      <c r="J138" s="1"/>
      <c r="K138" s="34"/>
      <c r="L138" s="33"/>
    </row>
    <row r="139" spans="8:12" x14ac:dyDescent="0.25">
      <c r="H139" s="1"/>
      <c r="I139" s="1"/>
      <c r="J139" s="1"/>
      <c r="K139" s="34"/>
      <c r="L139" s="33"/>
    </row>
    <row r="140" spans="8:12" x14ac:dyDescent="0.25">
      <c r="H140" s="1"/>
      <c r="I140" s="1"/>
      <c r="J140" s="1"/>
      <c r="K140" s="34"/>
      <c r="L140" s="33"/>
    </row>
    <row r="141" spans="8:12" x14ac:dyDescent="0.25">
      <c r="H141" s="1"/>
      <c r="I141" s="1"/>
      <c r="J141" s="1"/>
      <c r="K141" s="34"/>
      <c r="L141" s="33"/>
    </row>
    <row r="142" spans="8:12" x14ac:dyDescent="0.25">
      <c r="H142" s="1"/>
      <c r="I142" s="1"/>
      <c r="J142" s="1"/>
      <c r="K142" s="34"/>
      <c r="L142" s="33"/>
    </row>
    <row r="144" spans="8:12" x14ac:dyDescent="0.25">
      <c r="H144" s="35"/>
      <c r="I144" s="35"/>
      <c r="J144" s="35"/>
    </row>
  </sheetData>
  <autoFilter ref="E8:G89" xr:uid="{00000000-0009-0000-0000-000002000000}"/>
  <mergeCells count="7">
    <mergeCell ref="A89:B89"/>
    <mergeCell ref="A2:G2"/>
    <mergeCell ref="A3:G3"/>
    <mergeCell ref="A4:G4"/>
    <mergeCell ref="K6:L6"/>
    <mergeCell ref="A7:G7"/>
    <mergeCell ref="C88:F88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103"/>
  <sheetViews>
    <sheetView topLeftCell="C3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2.85546875" customWidth="1"/>
    <col min="9" max="9" width="9.42578125" customWidth="1"/>
    <col min="10" max="10" width="6.5703125" customWidth="1"/>
    <col min="11" max="11" width="37.4257812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44203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760</v>
      </c>
    </row>
    <row r="9" spans="1:12" ht="21.75" thickBot="1" x14ac:dyDescent="0.4">
      <c r="A9" s="9">
        <v>44203</v>
      </c>
      <c r="B9" s="37">
        <v>89639</v>
      </c>
      <c r="C9" s="11">
        <v>69888</v>
      </c>
      <c r="D9" s="38" t="s">
        <v>197</v>
      </c>
      <c r="E9" s="12" t="s">
        <v>22</v>
      </c>
      <c r="F9" s="13" t="s">
        <v>23</v>
      </c>
      <c r="G9" s="53">
        <v>1200</v>
      </c>
      <c r="H9" s="15"/>
      <c r="I9" s="15"/>
      <c r="J9" s="4"/>
      <c r="K9" s="13" t="s">
        <v>23</v>
      </c>
      <c r="L9" s="8">
        <v>7700</v>
      </c>
    </row>
    <row r="10" spans="1:12" ht="21.75" thickBot="1" x14ac:dyDescent="0.4">
      <c r="A10" s="9">
        <v>44203</v>
      </c>
      <c r="B10" s="37">
        <v>89624</v>
      </c>
      <c r="C10" s="11">
        <v>69889</v>
      </c>
      <c r="D10" s="38" t="s">
        <v>119</v>
      </c>
      <c r="E10" s="12" t="s">
        <v>22</v>
      </c>
      <c r="F10" s="13" t="s">
        <v>23</v>
      </c>
      <c r="G10" s="39">
        <v>900</v>
      </c>
      <c r="H10" s="15"/>
      <c r="I10" s="15"/>
      <c r="J10" s="4"/>
      <c r="K10" s="13" t="s">
        <v>86</v>
      </c>
      <c r="L10" s="8">
        <v>100</v>
      </c>
    </row>
    <row r="11" spans="1:12" ht="21.75" thickBot="1" x14ac:dyDescent="0.4">
      <c r="A11" s="9">
        <v>44203</v>
      </c>
      <c r="B11" s="37">
        <v>89632</v>
      </c>
      <c r="C11" s="11">
        <v>69890</v>
      </c>
      <c r="D11" s="38" t="s">
        <v>39</v>
      </c>
      <c r="E11" s="12" t="s">
        <v>22</v>
      </c>
      <c r="F11" s="13" t="s">
        <v>23</v>
      </c>
      <c r="G11" s="39">
        <v>900</v>
      </c>
      <c r="H11" s="15"/>
      <c r="I11" s="15"/>
      <c r="J11" s="4"/>
      <c r="K11" s="7" t="s">
        <v>19</v>
      </c>
      <c r="L11" s="8">
        <v>12267</v>
      </c>
    </row>
    <row r="12" spans="1:12" ht="21.75" thickBot="1" x14ac:dyDescent="0.4">
      <c r="A12" s="9">
        <v>44203</v>
      </c>
      <c r="B12" s="37">
        <v>89629</v>
      </c>
      <c r="C12" s="11">
        <v>69891</v>
      </c>
      <c r="D12" s="38" t="s">
        <v>119</v>
      </c>
      <c r="E12" s="12" t="s">
        <v>14</v>
      </c>
      <c r="F12" s="13" t="s">
        <v>15</v>
      </c>
      <c r="G12" s="39">
        <v>850</v>
      </c>
      <c r="H12" s="15"/>
      <c r="I12" s="15"/>
      <c r="J12" s="4"/>
      <c r="K12" s="7" t="s">
        <v>138</v>
      </c>
      <c r="L12" s="8">
        <v>444</v>
      </c>
    </row>
    <row r="13" spans="1:12" ht="21.75" thickBot="1" x14ac:dyDescent="0.4">
      <c r="A13" s="9">
        <v>44203</v>
      </c>
      <c r="B13" s="37">
        <v>89624</v>
      </c>
      <c r="C13" s="11">
        <v>69892</v>
      </c>
      <c r="D13" s="38" t="s">
        <v>119</v>
      </c>
      <c r="E13" s="12" t="s">
        <v>14</v>
      </c>
      <c r="F13" s="13" t="s">
        <v>15</v>
      </c>
      <c r="G13" s="39">
        <v>850</v>
      </c>
      <c r="H13" s="15"/>
      <c r="I13" s="15"/>
      <c r="J13" s="4"/>
      <c r="K13" s="7" t="s">
        <v>214</v>
      </c>
      <c r="L13" s="8">
        <v>680</v>
      </c>
    </row>
    <row r="14" spans="1:12" ht="21.75" thickBot="1" x14ac:dyDescent="0.4">
      <c r="A14" s="9">
        <v>44203</v>
      </c>
      <c r="B14" s="37">
        <v>89499</v>
      </c>
      <c r="C14" s="11">
        <v>69893</v>
      </c>
      <c r="D14" s="38" t="s">
        <v>198</v>
      </c>
      <c r="E14" s="12" t="s">
        <v>17</v>
      </c>
      <c r="F14" s="16" t="s">
        <v>18</v>
      </c>
      <c r="G14" s="39">
        <v>300</v>
      </c>
      <c r="H14" s="15"/>
      <c r="I14" s="15"/>
      <c r="J14" s="4"/>
      <c r="K14" s="7" t="s">
        <v>20</v>
      </c>
      <c r="L14" s="8">
        <v>400</v>
      </c>
    </row>
    <row r="15" spans="1:12" ht="21.75" thickBot="1" x14ac:dyDescent="0.4">
      <c r="A15" s="9">
        <v>44203</v>
      </c>
      <c r="B15" s="37">
        <v>89499</v>
      </c>
      <c r="C15" s="11">
        <v>69893</v>
      </c>
      <c r="D15" s="38" t="s">
        <v>198</v>
      </c>
      <c r="E15" s="12" t="s">
        <v>22</v>
      </c>
      <c r="F15" s="13" t="s">
        <v>23</v>
      </c>
      <c r="G15" s="39">
        <v>1000</v>
      </c>
      <c r="H15" s="15"/>
      <c r="I15" s="15"/>
      <c r="J15" s="4"/>
      <c r="K15" s="7" t="s">
        <v>196</v>
      </c>
      <c r="L15" s="8">
        <v>1000</v>
      </c>
    </row>
    <row r="16" spans="1:12" ht="21.75" thickBot="1" x14ac:dyDescent="0.4">
      <c r="A16" s="9">
        <v>44203</v>
      </c>
      <c r="B16" s="37">
        <v>89499</v>
      </c>
      <c r="C16" s="11">
        <v>69893</v>
      </c>
      <c r="D16" s="38" t="s">
        <v>198</v>
      </c>
      <c r="E16" s="12" t="s">
        <v>14</v>
      </c>
      <c r="F16" s="13" t="s">
        <v>15</v>
      </c>
      <c r="G16" s="39">
        <v>1000</v>
      </c>
      <c r="H16" s="15"/>
      <c r="I16" s="15"/>
      <c r="J16" s="4"/>
      <c r="K16" s="7" t="s">
        <v>215</v>
      </c>
      <c r="L16" s="8">
        <v>130</v>
      </c>
    </row>
    <row r="17" spans="1:12" ht="21.75" thickBot="1" x14ac:dyDescent="0.4">
      <c r="A17" s="9">
        <v>44203</v>
      </c>
      <c r="B17" s="37">
        <v>13776</v>
      </c>
      <c r="C17" s="11">
        <v>69894</v>
      </c>
      <c r="D17" s="38" t="s">
        <v>199</v>
      </c>
      <c r="E17" s="12" t="s">
        <v>14</v>
      </c>
      <c r="F17" s="13" t="s">
        <v>15</v>
      </c>
      <c r="G17" s="39">
        <v>800</v>
      </c>
      <c r="H17" s="15"/>
      <c r="I17" s="15"/>
      <c r="J17" s="4"/>
      <c r="K17" s="7" t="s">
        <v>195</v>
      </c>
      <c r="L17" s="55">
        <v>250</v>
      </c>
    </row>
    <row r="18" spans="1:12" ht="21.75" thickBot="1" x14ac:dyDescent="0.4">
      <c r="A18" s="9">
        <v>44203</v>
      </c>
      <c r="B18" s="37">
        <v>13776</v>
      </c>
      <c r="C18" s="11">
        <v>69895</v>
      </c>
      <c r="D18" s="38" t="s">
        <v>199</v>
      </c>
      <c r="E18" s="12" t="s">
        <v>14</v>
      </c>
      <c r="F18" s="13" t="s">
        <v>15</v>
      </c>
      <c r="G18" s="39">
        <v>800</v>
      </c>
      <c r="H18" s="15"/>
      <c r="I18" s="15"/>
      <c r="J18" s="4"/>
      <c r="K18" s="7" t="s">
        <v>217</v>
      </c>
      <c r="L18" s="55">
        <v>2500</v>
      </c>
    </row>
    <row r="19" spans="1:12" ht="25.5" thickBot="1" x14ac:dyDescent="0.5">
      <c r="A19" s="9">
        <v>44203</v>
      </c>
      <c r="B19" s="37">
        <v>89646</v>
      </c>
      <c r="C19" s="11">
        <v>69896</v>
      </c>
      <c r="D19" s="38" t="s">
        <v>200</v>
      </c>
      <c r="E19" s="12" t="s">
        <v>96</v>
      </c>
      <c r="F19" s="13" t="s">
        <v>97</v>
      </c>
      <c r="G19" s="39">
        <v>144</v>
      </c>
      <c r="H19" s="15"/>
      <c r="I19" s="15"/>
      <c r="J19" s="4"/>
      <c r="K19" s="17" t="s">
        <v>21</v>
      </c>
      <c r="L19" s="18">
        <f>SUM(L8:L18)</f>
        <v>26231</v>
      </c>
    </row>
    <row r="20" spans="1:12" ht="21" x14ac:dyDescent="0.35">
      <c r="A20" s="9">
        <v>44203</v>
      </c>
      <c r="B20" s="37">
        <v>13776</v>
      </c>
      <c r="C20" s="11">
        <v>69897</v>
      </c>
      <c r="D20" s="38" t="s">
        <v>199</v>
      </c>
      <c r="E20" s="12" t="s">
        <v>14</v>
      </c>
      <c r="F20" s="13" t="s">
        <v>15</v>
      </c>
      <c r="G20" s="39">
        <v>800</v>
      </c>
      <c r="H20" s="15"/>
      <c r="I20" s="15"/>
      <c r="J20" s="4"/>
    </row>
    <row r="21" spans="1:12" ht="21" x14ac:dyDescent="0.35">
      <c r="A21" s="9">
        <v>44203</v>
      </c>
      <c r="B21" s="37">
        <v>13776</v>
      </c>
      <c r="C21" s="11">
        <v>69898</v>
      </c>
      <c r="D21" s="38" t="s">
        <v>199</v>
      </c>
      <c r="E21" s="12" t="s">
        <v>14</v>
      </c>
      <c r="F21" s="13" t="s">
        <v>15</v>
      </c>
      <c r="G21" s="39">
        <v>800</v>
      </c>
      <c r="H21" s="15"/>
      <c r="I21" s="15"/>
      <c r="J21" s="4"/>
    </row>
    <row r="22" spans="1:12" ht="21" x14ac:dyDescent="0.35">
      <c r="A22" s="9">
        <v>44203</v>
      </c>
      <c r="B22" s="37">
        <v>13776</v>
      </c>
      <c r="C22" s="11">
        <v>69899</v>
      </c>
      <c r="D22" s="38" t="s">
        <v>199</v>
      </c>
      <c r="E22" s="12" t="s">
        <v>14</v>
      </c>
      <c r="F22" s="13" t="s">
        <v>15</v>
      </c>
      <c r="G22" s="39">
        <v>800</v>
      </c>
      <c r="H22" s="15"/>
      <c r="I22" s="15"/>
      <c r="J22" s="4"/>
    </row>
    <row r="23" spans="1:12" ht="24.75" x14ac:dyDescent="0.45">
      <c r="A23" s="9">
        <v>44203</v>
      </c>
      <c r="B23" s="37">
        <v>14047</v>
      </c>
      <c r="C23" s="11">
        <v>69900</v>
      </c>
      <c r="D23" s="38" t="s">
        <v>201</v>
      </c>
      <c r="E23" s="12" t="s">
        <v>96</v>
      </c>
      <c r="F23" s="13" t="s">
        <v>97</v>
      </c>
      <c r="G23" s="39">
        <v>300</v>
      </c>
      <c r="H23" s="15"/>
      <c r="I23" s="15"/>
      <c r="J23" s="4"/>
      <c r="K23" s="49"/>
      <c r="L23" s="50"/>
    </row>
    <row r="24" spans="1:12" ht="24.75" x14ac:dyDescent="0.45">
      <c r="A24" s="9">
        <v>44203</v>
      </c>
      <c r="B24" s="37">
        <v>14047</v>
      </c>
      <c r="C24" s="11">
        <v>69900</v>
      </c>
      <c r="D24" s="38" t="s">
        <v>201</v>
      </c>
      <c r="E24" s="12" t="s">
        <v>24</v>
      </c>
      <c r="F24" s="16" t="s">
        <v>59</v>
      </c>
      <c r="G24" s="39">
        <v>400</v>
      </c>
      <c r="H24" s="15"/>
      <c r="I24" s="15"/>
      <c r="J24" s="4"/>
      <c r="K24" s="49"/>
      <c r="L24" s="50"/>
    </row>
    <row r="25" spans="1:12" ht="24.75" x14ac:dyDescent="0.45">
      <c r="A25" s="9">
        <v>44203</v>
      </c>
      <c r="B25" s="37">
        <v>13776</v>
      </c>
      <c r="C25" s="11">
        <v>69901</v>
      </c>
      <c r="D25" s="38" t="s">
        <v>199</v>
      </c>
      <c r="E25" s="12" t="s">
        <v>14</v>
      </c>
      <c r="F25" s="13" t="s">
        <v>15</v>
      </c>
      <c r="G25" s="39">
        <v>800</v>
      </c>
      <c r="H25" s="15"/>
      <c r="I25" s="15"/>
      <c r="J25" s="4"/>
      <c r="K25" s="49"/>
      <c r="L25" s="50"/>
    </row>
    <row r="26" spans="1:12" ht="24.75" x14ac:dyDescent="0.45">
      <c r="A26" s="9">
        <v>44203</v>
      </c>
      <c r="B26" s="37">
        <v>13776</v>
      </c>
      <c r="C26" s="11">
        <v>69902</v>
      </c>
      <c r="D26" s="38" t="s">
        <v>199</v>
      </c>
      <c r="E26" s="12" t="s">
        <v>14</v>
      </c>
      <c r="F26" s="13" t="s">
        <v>15</v>
      </c>
      <c r="G26" s="39">
        <v>800</v>
      </c>
      <c r="H26" s="15"/>
      <c r="I26" s="15"/>
      <c r="J26" s="4"/>
      <c r="K26" s="49"/>
      <c r="L26" s="50"/>
    </row>
    <row r="27" spans="1:12" ht="24.75" x14ac:dyDescent="0.45">
      <c r="A27" s="9">
        <v>44203</v>
      </c>
      <c r="B27" s="37">
        <v>89702</v>
      </c>
      <c r="C27" s="11">
        <v>69903</v>
      </c>
      <c r="D27" s="38" t="s">
        <v>202</v>
      </c>
      <c r="E27" s="12" t="s">
        <v>63</v>
      </c>
      <c r="F27" s="13" t="s">
        <v>195</v>
      </c>
      <c r="G27" s="53">
        <v>250</v>
      </c>
      <c r="H27" s="15"/>
      <c r="I27" s="15"/>
      <c r="J27" s="4"/>
      <c r="K27" s="49"/>
      <c r="L27" s="50"/>
    </row>
    <row r="28" spans="1:12" ht="24.75" x14ac:dyDescent="0.45">
      <c r="A28" s="9">
        <v>44203</v>
      </c>
      <c r="B28" s="37">
        <v>89650</v>
      </c>
      <c r="C28" s="11">
        <v>69904</v>
      </c>
      <c r="D28" s="38" t="s">
        <v>203</v>
      </c>
      <c r="E28" s="12" t="s">
        <v>22</v>
      </c>
      <c r="F28" s="13" t="s">
        <v>23</v>
      </c>
      <c r="G28" s="39">
        <v>900</v>
      </c>
      <c r="H28" s="15"/>
      <c r="I28" s="15"/>
      <c r="J28" s="4"/>
      <c r="K28" s="49"/>
      <c r="L28" s="50"/>
    </row>
    <row r="29" spans="1:12" ht="24.75" x14ac:dyDescent="0.45">
      <c r="A29" s="9">
        <v>44203</v>
      </c>
      <c r="B29" s="37">
        <v>14032</v>
      </c>
      <c r="C29" s="11">
        <v>69905</v>
      </c>
      <c r="D29" s="38" t="s">
        <v>163</v>
      </c>
      <c r="E29" s="12" t="s">
        <v>14</v>
      </c>
      <c r="F29" s="13" t="s">
        <v>15</v>
      </c>
      <c r="G29" s="53">
        <v>867</v>
      </c>
      <c r="H29" s="15"/>
      <c r="I29" s="15"/>
      <c r="J29" s="4"/>
      <c r="K29" s="49"/>
      <c r="L29" s="50"/>
    </row>
    <row r="30" spans="1:12" ht="24.75" x14ac:dyDescent="0.45">
      <c r="A30" s="9">
        <v>44203</v>
      </c>
      <c r="B30" s="37">
        <v>14035</v>
      </c>
      <c r="C30" s="11">
        <v>69906</v>
      </c>
      <c r="D30" s="38" t="s">
        <v>163</v>
      </c>
      <c r="E30" s="12">
        <v>9800001</v>
      </c>
      <c r="F30" s="13" t="s">
        <v>91</v>
      </c>
      <c r="G30" s="53">
        <v>0</v>
      </c>
      <c r="H30" s="15"/>
      <c r="I30" s="15"/>
      <c r="J30" s="4"/>
      <c r="K30" s="49"/>
      <c r="L30" s="50"/>
    </row>
    <row r="31" spans="1:12" ht="24.75" x14ac:dyDescent="0.45">
      <c r="A31" s="9">
        <v>44203</v>
      </c>
      <c r="B31" s="37">
        <v>13776</v>
      </c>
      <c r="C31" s="11">
        <v>69907</v>
      </c>
      <c r="D31" s="38" t="s">
        <v>199</v>
      </c>
      <c r="E31" s="12" t="s">
        <v>14</v>
      </c>
      <c r="F31" s="13" t="s">
        <v>15</v>
      </c>
      <c r="G31" s="53">
        <v>800</v>
      </c>
      <c r="H31" s="15"/>
      <c r="I31" s="15"/>
      <c r="J31" s="4"/>
      <c r="K31" s="49"/>
      <c r="L31" s="50"/>
    </row>
    <row r="32" spans="1:12" ht="24.75" x14ac:dyDescent="0.45">
      <c r="A32" s="9">
        <v>44203</v>
      </c>
      <c r="B32" s="37">
        <v>89681</v>
      </c>
      <c r="C32" s="11">
        <v>69908</v>
      </c>
      <c r="D32" s="38" t="s">
        <v>204</v>
      </c>
      <c r="E32" s="12" t="s">
        <v>22</v>
      </c>
      <c r="F32" s="13" t="s">
        <v>23</v>
      </c>
      <c r="G32" s="39">
        <v>200</v>
      </c>
      <c r="H32" s="15"/>
      <c r="I32" s="15"/>
      <c r="J32" s="4"/>
      <c r="K32" s="49"/>
      <c r="L32" s="50"/>
    </row>
    <row r="33" spans="1:12" ht="21" x14ac:dyDescent="0.35">
      <c r="A33" s="9">
        <v>44203</v>
      </c>
      <c r="B33" s="37">
        <v>13776</v>
      </c>
      <c r="C33" s="11">
        <v>69909</v>
      </c>
      <c r="D33" s="38" t="s">
        <v>199</v>
      </c>
      <c r="E33" s="12" t="s">
        <v>14</v>
      </c>
      <c r="F33" s="13" t="s">
        <v>15</v>
      </c>
      <c r="G33" s="39">
        <v>800</v>
      </c>
      <c r="H33" s="15"/>
      <c r="I33" s="15"/>
      <c r="J33" s="4"/>
    </row>
    <row r="34" spans="1:12" ht="21" x14ac:dyDescent="0.35">
      <c r="A34" s="9">
        <v>44203</v>
      </c>
      <c r="B34" s="37">
        <v>89683</v>
      </c>
      <c r="C34" s="11">
        <v>69910</v>
      </c>
      <c r="D34" s="38" t="s">
        <v>205</v>
      </c>
      <c r="E34" s="12" t="s">
        <v>14</v>
      </c>
      <c r="F34" s="13" t="s">
        <v>15</v>
      </c>
      <c r="G34" s="39">
        <v>850</v>
      </c>
      <c r="H34" s="15"/>
      <c r="I34" s="15"/>
      <c r="J34" s="4"/>
    </row>
    <row r="35" spans="1:12" ht="21" x14ac:dyDescent="0.35">
      <c r="A35" s="9">
        <v>44203</v>
      </c>
      <c r="B35" s="37">
        <v>89402</v>
      </c>
      <c r="C35" s="11">
        <v>69911</v>
      </c>
      <c r="D35" s="38" t="s">
        <v>123</v>
      </c>
      <c r="E35" s="12" t="s">
        <v>22</v>
      </c>
      <c r="F35" s="13" t="s">
        <v>23</v>
      </c>
      <c r="G35" s="53">
        <v>900</v>
      </c>
      <c r="H35" s="15"/>
      <c r="I35" s="15"/>
      <c r="J35" s="4"/>
    </row>
    <row r="36" spans="1:12" ht="24.75" x14ac:dyDescent="0.45">
      <c r="A36" s="9">
        <v>44203</v>
      </c>
      <c r="B36" s="37">
        <v>89687</v>
      </c>
      <c r="C36" s="11">
        <v>69912</v>
      </c>
      <c r="D36" s="38" t="s">
        <v>127</v>
      </c>
      <c r="E36" s="12" t="s">
        <v>22</v>
      </c>
      <c r="F36" s="13" t="s">
        <v>23</v>
      </c>
      <c r="G36" s="39">
        <v>800</v>
      </c>
      <c r="H36" s="15"/>
      <c r="I36" s="15"/>
      <c r="J36" s="4"/>
      <c r="K36" s="49"/>
      <c r="L36" s="50"/>
    </row>
    <row r="37" spans="1:12" ht="21" x14ac:dyDescent="0.35">
      <c r="A37" s="9">
        <v>44203</v>
      </c>
      <c r="B37" s="37">
        <v>89500</v>
      </c>
      <c r="C37" s="11">
        <v>69913</v>
      </c>
      <c r="D37" s="38" t="s">
        <v>206</v>
      </c>
      <c r="E37" s="12" t="s">
        <v>17</v>
      </c>
      <c r="F37" s="16" t="s">
        <v>18</v>
      </c>
      <c r="G37" s="53">
        <v>460</v>
      </c>
      <c r="H37" s="15"/>
      <c r="I37" s="15"/>
      <c r="J37" s="4"/>
      <c r="K37" s="24"/>
      <c r="L37" s="31"/>
    </row>
    <row r="38" spans="1:12" ht="21" x14ac:dyDescent="0.35">
      <c r="A38" s="9">
        <v>44203</v>
      </c>
      <c r="B38" s="37">
        <v>89690</v>
      </c>
      <c r="C38" s="11">
        <v>69914</v>
      </c>
      <c r="D38" s="38" t="s">
        <v>207</v>
      </c>
      <c r="E38" s="12" t="s">
        <v>22</v>
      </c>
      <c r="F38" s="13" t="s">
        <v>23</v>
      </c>
      <c r="G38" s="39">
        <v>550</v>
      </c>
      <c r="H38" s="15"/>
      <c r="I38" s="15"/>
      <c r="J38" s="4"/>
      <c r="K38" s="24"/>
      <c r="L38" s="31"/>
    </row>
    <row r="39" spans="1:12" ht="21" x14ac:dyDescent="0.35">
      <c r="A39" s="9">
        <v>44203</v>
      </c>
      <c r="B39" s="37">
        <v>89694</v>
      </c>
      <c r="C39" s="11">
        <v>69915</v>
      </c>
      <c r="D39" s="38" t="s">
        <v>85</v>
      </c>
      <c r="E39" s="12" t="s">
        <v>96</v>
      </c>
      <c r="F39" s="13" t="s">
        <v>86</v>
      </c>
      <c r="G39" s="39">
        <v>100</v>
      </c>
      <c r="H39" s="15"/>
      <c r="I39" s="15"/>
      <c r="J39" s="4"/>
      <c r="K39" s="24"/>
      <c r="L39" s="31"/>
    </row>
    <row r="40" spans="1:12" ht="21" x14ac:dyDescent="0.35">
      <c r="A40" s="9">
        <v>44203</v>
      </c>
      <c r="B40" s="37">
        <v>89695</v>
      </c>
      <c r="C40" s="11">
        <v>69916</v>
      </c>
      <c r="D40" s="38" t="s">
        <v>208</v>
      </c>
      <c r="E40" s="12" t="s">
        <v>22</v>
      </c>
      <c r="F40" s="13" t="s">
        <v>23</v>
      </c>
      <c r="G40" s="53">
        <v>350</v>
      </c>
      <c r="H40" s="15"/>
      <c r="I40" s="15"/>
      <c r="J40" s="4"/>
      <c r="K40" s="24"/>
      <c r="L40" s="31"/>
    </row>
    <row r="41" spans="1:12" ht="21" x14ac:dyDescent="0.35">
      <c r="A41" s="9">
        <v>44203</v>
      </c>
      <c r="B41" s="37">
        <v>89695</v>
      </c>
      <c r="C41" s="11">
        <v>69916</v>
      </c>
      <c r="D41" s="38" t="s">
        <v>208</v>
      </c>
      <c r="E41" s="12" t="s">
        <v>14</v>
      </c>
      <c r="F41" s="13" t="s">
        <v>15</v>
      </c>
      <c r="G41" s="53">
        <v>550</v>
      </c>
      <c r="H41" s="15"/>
      <c r="I41" s="15"/>
      <c r="J41" s="4"/>
      <c r="K41" s="24"/>
      <c r="L41" s="31"/>
    </row>
    <row r="42" spans="1:12" ht="21" x14ac:dyDescent="0.35">
      <c r="A42" s="9">
        <v>44203</v>
      </c>
      <c r="B42" s="37">
        <v>13449</v>
      </c>
      <c r="C42" s="11">
        <v>69917</v>
      </c>
      <c r="D42" s="38" t="s">
        <v>189</v>
      </c>
      <c r="E42" s="12" t="s">
        <v>210</v>
      </c>
      <c r="F42" s="16" t="s">
        <v>209</v>
      </c>
      <c r="G42" s="53">
        <v>680</v>
      </c>
      <c r="H42" s="15"/>
      <c r="I42" s="15"/>
      <c r="J42" s="4"/>
      <c r="K42" s="24"/>
      <c r="L42" s="31"/>
    </row>
    <row r="43" spans="1:12" ht="21" x14ac:dyDescent="0.35">
      <c r="A43" s="9">
        <v>44203</v>
      </c>
      <c r="B43" s="37">
        <v>13449</v>
      </c>
      <c r="C43" s="11">
        <v>69917</v>
      </c>
      <c r="D43" s="38" t="s">
        <v>189</v>
      </c>
      <c r="E43" s="12" t="s">
        <v>190</v>
      </c>
      <c r="F43" s="16" t="s">
        <v>191</v>
      </c>
      <c r="G43" s="53">
        <v>1000</v>
      </c>
      <c r="H43" s="15"/>
      <c r="I43" s="15"/>
      <c r="J43" s="4"/>
      <c r="K43" s="24"/>
      <c r="L43" s="31"/>
    </row>
    <row r="44" spans="1:12" ht="21" x14ac:dyDescent="0.35">
      <c r="A44" s="9">
        <v>44203</v>
      </c>
      <c r="B44" s="37">
        <v>13449</v>
      </c>
      <c r="C44" s="11">
        <v>69917</v>
      </c>
      <c r="D44" s="38" t="s">
        <v>189</v>
      </c>
      <c r="E44" s="12" t="s">
        <v>211</v>
      </c>
      <c r="F44" s="16" t="s">
        <v>212</v>
      </c>
      <c r="G44" s="53">
        <v>130</v>
      </c>
      <c r="H44" s="15"/>
      <c r="I44" s="15"/>
      <c r="J44" s="4"/>
      <c r="K44" s="24"/>
      <c r="L44" s="31"/>
    </row>
    <row r="45" spans="1:12" ht="21" x14ac:dyDescent="0.35">
      <c r="A45" s="9">
        <v>44203</v>
      </c>
      <c r="B45" s="37">
        <v>89704</v>
      </c>
      <c r="C45" s="11">
        <v>69918</v>
      </c>
      <c r="D45" s="38" t="s">
        <v>213</v>
      </c>
      <c r="E45" s="12" t="s">
        <v>14</v>
      </c>
      <c r="F45" s="13" t="s">
        <v>15</v>
      </c>
      <c r="G45" s="39">
        <v>100</v>
      </c>
      <c r="H45" s="15"/>
      <c r="I45" s="15"/>
      <c r="J45" s="4"/>
      <c r="K45" s="24"/>
      <c r="L45" s="31"/>
    </row>
    <row r="46" spans="1:12" ht="21" x14ac:dyDescent="0.35">
      <c r="A46" s="9">
        <v>44203</v>
      </c>
      <c r="B46" s="37">
        <v>0</v>
      </c>
      <c r="C46" s="11">
        <v>69919</v>
      </c>
      <c r="D46" s="38" t="s">
        <v>250</v>
      </c>
      <c r="E46" s="12" t="s">
        <v>251</v>
      </c>
      <c r="F46" s="38" t="s">
        <v>216</v>
      </c>
      <c r="G46" s="39">
        <v>2500</v>
      </c>
      <c r="H46" s="15"/>
      <c r="I46" s="15"/>
      <c r="J46" s="4"/>
      <c r="K46" s="24"/>
      <c r="L46" s="31"/>
    </row>
    <row r="47" spans="1:12" ht="21.75" thickBot="1" x14ac:dyDescent="0.4">
      <c r="A47" s="9"/>
      <c r="B47" s="26"/>
      <c r="C47" s="165" t="s">
        <v>25</v>
      </c>
      <c r="D47" s="166"/>
      <c r="E47" s="166"/>
      <c r="F47" s="167"/>
      <c r="G47" s="27">
        <f>SUM(G9:G46)</f>
        <v>26231</v>
      </c>
      <c r="H47" s="28" t="e">
        <f>SUM(#REF!)</f>
        <v>#REF!</v>
      </c>
      <c r="I47" s="29">
        <v>5</v>
      </c>
      <c r="J47" s="1"/>
    </row>
    <row r="48" spans="1:12" ht="21" x14ac:dyDescent="0.35">
      <c r="A48" s="157" t="s">
        <v>26</v>
      </c>
      <c r="B48" s="158"/>
      <c r="C48" s="3"/>
      <c r="D48" s="30"/>
      <c r="E48" s="30"/>
      <c r="F48" s="30"/>
      <c r="H48" s="1"/>
      <c r="I48" s="1"/>
      <c r="J48" s="1"/>
    </row>
    <row r="49" spans="2:12" x14ac:dyDescent="0.25">
      <c r="B49"/>
      <c r="C49"/>
      <c r="G49" s="54"/>
      <c r="H49" s="1"/>
      <c r="I49" s="1"/>
      <c r="J49" s="1"/>
    </row>
    <row r="50" spans="2:12" x14ac:dyDescent="0.25">
      <c r="B50"/>
      <c r="C50"/>
      <c r="H50" s="1"/>
      <c r="I50" s="1"/>
      <c r="J50" s="1"/>
    </row>
    <row r="51" spans="2:12" x14ac:dyDescent="0.25">
      <c r="B51"/>
      <c r="C51"/>
      <c r="F51" s="47"/>
      <c r="H51" s="1"/>
      <c r="I51" s="1"/>
      <c r="J51" s="1"/>
    </row>
    <row r="52" spans="2:12" x14ac:dyDescent="0.25">
      <c r="B52"/>
      <c r="C52"/>
      <c r="H52" s="1"/>
      <c r="I52" s="1"/>
      <c r="J52" s="1"/>
    </row>
    <row r="53" spans="2:12" x14ac:dyDescent="0.25">
      <c r="B53"/>
      <c r="C53"/>
      <c r="H53" s="1"/>
      <c r="I53" s="1"/>
      <c r="J53" s="1"/>
    </row>
    <row r="54" spans="2:12" x14ac:dyDescent="0.25">
      <c r="B54"/>
      <c r="C54"/>
      <c r="H54" s="1"/>
      <c r="I54" s="1"/>
      <c r="J54" s="1"/>
    </row>
    <row r="55" spans="2:12" ht="21" x14ac:dyDescent="0.35">
      <c r="B55"/>
      <c r="C55"/>
      <c r="H55" s="1"/>
      <c r="I55" s="1"/>
      <c r="J55" s="1"/>
      <c r="K55" s="24"/>
      <c r="L55" s="31"/>
    </row>
    <row r="56" spans="2:12" ht="21" x14ac:dyDescent="0.35">
      <c r="B56"/>
      <c r="C56"/>
      <c r="H56" s="1"/>
      <c r="I56" s="1"/>
      <c r="J56" s="1"/>
      <c r="K56" s="24"/>
      <c r="L56" s="31"/>
    </row>
    <row r="57" spans="2:12" ht="21" x14ac:dyDescent="0.35">
      <c r="B57"/>
      <c r="C57"/>
      <c r="H57" s="1"/>
      <c r="I57" s="1"/>
      <c r="J57" s="1"/>
      <c r="K57" s="24"/>
      <c r="L57" s="31"/>
    </row>
    <row r="58" spans="2:12" ht="21" x14ac:dyDescent="0.35">
      <c r="B58"/>
      <c r="C58"/>
      <c r="H58" s="1"/>
      <c r="I58" s="1"/>
      <c r="J58" s="1"/>
      <c r="K58" s="24"/>
      <c r="L58" s="31"/>
    </row>
    <row r="59" spans="2:12" ht="21" x14ac:dyDescent="0.35">
      <c r="B59"/>
      <c r="C59"/>
      <c r="H59" s="1"/>
      <c r="I59" s="1"/>
      <c r="J59" s="1"/>
      <c r="K59" s="24"/>
      <c r="L59" s="31"/>
    </row>
    <row r="60" spans="2:12" ht="21" x14ac:dyDescent="0.35">
      <c r="B60"/>
      <c r="C60"/>
      <c r="H60" s="1"/>
      <c r="I60" s="1"/>
      <c r="J60" s="1"/>
      <c r="K60" s="24"/>
      <c r="L60" s="31"/>
    </row>
    <row r="61" spans="2:12" ht="21" x14ac:dyDescent="0.35">
      <c r="C61"/>
      <c r="H61" s="1"/>
      <c r="I61" s="1"/>
      <c r="J61" s="1"/>
      <c r="K61" s="24"/>
      <c r="L61" s="31"/>
    </row>
    <row r="62" spans="2:12" ht="21" x14ac:dyDescent="0.35">
      <c r="H62" s="1"/>
      <c r="I62" s="1"/>
      <c r="J62" s="1"/>
      <c r="K62" s="24"/>
      <c r="L62" s="31"/>
    </row>
    <row r="63" spans="2:12" ht="21" x14ac:dyDescent="0.35">
      <c r="H63" s="1"/>
      <c r="I63" s="1"/>
      <c r="J63" s="1"/>
      <c r="K63" s="24"/>
      <c r="L63" s="31"/>
    </row>
    <row r="64" spans="2:12" ht="21" x14ac:dyDescent="0.35">
      <c r="H64" s="1"/>
      <c r="I64" s="1"/>
      <c r="J64" s="1"/>
      <c r="K64" s="24"/>
      <c r="L64" s="31"/>
    </row>
    <row r="65" spans="8:12" ht="21" x14ac:dyDescent="0.35">
      <c r="H65" s="1"/>
      <c r="I65" s="1"/>
      <c r="J65" s="1"/>
      <c r="K65" s="24"/>
      <c r="L65" s="31"/>
    </row>
    <row r="66" spans="8:12" ht="21" x14ac:dyDescent="0.35">
      <c r="H66" s="1"/>
      <c r="I66" s="1"/>
      <c r="J66" s="1"/>
      <c r="K66" s="24"/>
      <c r="L66" s="31"/>
    </row>
    <row r="67" spans="8:12" ht="21" x14ac:dyDescent="0.35">
      <c r="H67" s="1"/>
      <c r="I67" s="1"/>
      <c r="J67" s="1"/>
      <c r="K67" s="24"/>
      <c r="L67" s="31"/>
    </row>
    <row r="68" spans="8:12" ht="21" x14ac:dyDescent="0.35">
      <c r="H68" s="1"/>
      <c r="I68" s="1"/>
      <c r="J68" s="1"/>
      <c r="K68" s="24"/>
      <c r="L68" s="31"/>
    </row>
    <row r="69" spans="8:12" ht="21" x14ac:dyDescent="0.35">
      <c r="H69" s="1"/>
      <c r="I69" s="1"/>
      <c r="J69" s="1"/>
      <c r="K69" s="24"/>
      <c r="L69" s="31"/>
    </row>
    <row r="70" spans="8:12" ht="21" x14ac:dyDescent="0.35">
      <c r="H70" s="1"/>
      <c r="I70" s="1"/>
      <c r="J70" s="1"/>
      <c r="K70" s="24"/>
      <c r="L70" s="31"/>
    </row>
    <row r="71" spans="8:12" ht="21" x14ac:dyDescent="0.35">
      <c r="H71" s="1"/>
      <c r="I71" s="1"/>
      <c r="J71" s="1"/>
      <c r="K71" s="24"/>
      <c r="L71" s="31"/>
    </row>
    <row r="72" spans="8:12" ht="21" x14ac:dyDescent="0.35">
      <c r="H72" s="1"/>
      <c r="I72" s="1"/>
      <c r="J72" s="1"/>
      <c r="K72" s="24"/>
      <c r="L72" s="31"/>
    </row>
    <row r="73" spans="8:12" ht="21" x14ac:dyDescent="0.35">
      <c r="H73" s="1"/>
      <c r="I73" s="1"/>
      <c r="J73" s="1"/>
      <c r="K73" s="24"/>
      <c r="L73" s="31"/>
    </row>
    <row r="74" spans="8:12" ht="21" x14ac:dyDescent="0.35">
      <c r="H74" s="1"/>
      <c r="I74" s="1"/>
      <c r="J74" s="1"/>
      <c r="K74" s="24"/>
      <c r="L74" s="31"/>
    </row>
    <row r="75" spans="8:12" ht="21" x14ac:dyDescent="0.35">
      <c r="H75" s="1"/>
      <c r="I75" s="1"/>
      <c r="J75" s="1"/>
      <c r="K75" s="24"/>
      <c r="L75" s="31"/>
    </row>
    <row r="76" spans="8:12" ht="21" x14ac:dyDescent="0.35">
      <c r="H76" s="1"/>
      <c r="I76" s="1"/>
      <c r="J76" s="1"/>
      <c r="K76" s="24"/>
      <c r="L76" s="31"/>
    </row>
    <row r="77" spans="8:12" ht="21" x14ac:dyDescent="0.35">
      <c r="H77" s="1"/>
      <c r="I77" s="1"/>
      <c r="J77" s="1"/>
      <c r="K77" s="24"/>
      <c r="L77" s="31"/>
    </row>
    <row r="78" spans="8:12" ht="21" x14ac:dyDescent="0.35">
      <c r="H78" s="1"/>
      <c r="I78" s="1"/>
      <c r="J78" s="1"/>
      <c r="K78" s="24"/>
      <c r="L78" s="31"/>
    </row>
    <row r="79" spans="8:12" ht="21" x14ac:dyDescent="0.35">
      <c r="H79" s="1"/>
      <c r="I79" s="1"/>
      <c r="J79" s="1"/>
      <c r="K79" s="24"/>
      <c r="L79" s="31"/>
    </row>
    <row r="80" spans="8:12" ht="21" x14ac:dyDescent="0.35">
      <c r="H80" s="1"/>
      <c r="I80" s="1"/>
      <c r="J80" s="1"/>
      <c r="K80" s="24"/>
      <c r="L80" s="31"/>
    </row>
    <row r="81" spans="8:12" x14ac:dyDescent="0.25">
      <c r="H81" s="1"/>
      <c r="I81" s="1"/>
      <c r="J81" s="1"/>
      <c r="K81" s="32"/>
      <c r="L81" s="33"/>
    </row>
    <row r="82" spans="8:12" x14ac:dyDescent="0.25">
      <c r="H82" s="1"/>
      <c r="I82" s="1"/>
      <c r="J82" s="1"/>
      <c r="K82" s="32"/>
      <c r="L82" s="33"/>
    </row>
    <row r="83" spans="8:12" x14ac:dyDescent="0.25">
      <c r="H83" s="1"/>
      <c r="I83" s="1"/>
      <c r="J83" s="1"/>
      <c r="K83" s="32"/>
      <c r="L83" s="33"/>
    </row>
    <row r="84" spans="8:12" x14ac:dyDescent="0.25">
      <c r="H84" s="1"/>
      <c r="I84" s="1"/>
      <c r="J84" s="1"/>
      <c r="K84" s="32"/>
      <c r="L84" s="33"/>
    </row>
    <row r="85" spans="8:12" x14ac:dyDescent="0.25">
      <c r="H85" s="1"/>
      <c r="I85" s="1"/>
      <c r="J85" s="1"/>
      <c r="K85" s="32"/>
      <c r="L85" s="33"/>
    </row>
    <row r="86" spans="8:12" x14ac:dyDescent="0.25">
      <c r="H86" s="1"/>
      <c r="I86" s="1"/>
      <c r="J86" s="1"/>
      <c r="K86" s="32"/>
      <c r="L86" s="33"/>
    </row>
    <row r="87" spans="8:12" x14ac:dyDescent="0.25">
      <c r="H87" s="1"/>
      <c r="I87" s="1"/>
      <c r="J87" s="1"/>
      <c r="K87" s="32"/>
      <c r="L87" s="33"/>
    </row>
    <row r="88" spans="8:12" x14ac:dyDescent="0.25">
      <c r="H88" s="1"/>
      <c r="I88" s="1"/>
      <c r="J88" s="1"/>
      <c r="K88" s="32"/>
      <c r="L88" s="33"/>
    </row>
    <row r="89" spans="8:12" x14ac:dyDescent="0.25">
      <c r="H89" s="1"/>
      <c r="I89" s="1"/>
      <c r="J89" s="1"/>
      <c r="K89" s="32"/>
      <c r="L89" s="33"/>
    </row>
    <row r="90" spans="8:12" x14ac:dyDescent="0.25">
      <c r="H90" s="1"/>
      <c r="I90" s="1"/>
      <c r="J90" s="1"/>
      <c r="K90" s="32"/>
      <c r="L90" s="33"/>
    </row>
    <row r="91" spans="8:12" x14ac:dyDescent="0.25">
      <c r="H91" s="1"/>
      <c r="I91" s="1"/>
      <c r="J91" s="1"/>
      <c r="K91" s="34"/>
      <c r="L91" s="33"/>
    </row>
    <row r="92" spans="8:12" x14ac:dyDescent="0.25">
      <c r="H92" s="1"/>
      <c r="I92" s="1"/>
      <c r="J92" s="1"/>
      <c r="K92" s="34"/>
      <c r="L92" s="33"/>
    </row>
    <row r="93" spans="8:12" x14ac:dyDescent="0.25">
      <c r="H93" s="1"/>
      <c r="I93" s="1"/>
      <c r="J93" s="1"/>
      <c r="K93" s="34"/>
      <c r="L93" s="33"/>
    </row>
    <row r="94" spans="8:12" x14ac:dyDescent="0.25">
      <c r="H94" s="1"/>
      <c r="I94" s="1"/>
      <c r="J94" s="1"/>
      <c r="K94" s="34"/>
      <c r="L94" s="33"/>
    </row>
    <row r="95" spans="8:12" x14ac:dyDescent="0.25">
      <c r="H95" s="1"/>
      <c r="I95" s="1"/>
      <c r="J95" s="1"/>
      <c r="K95" s="34"/>
      <c r="L95" s="33"/>
    </row>
    <row r="96" spans="8:12" x14ac:dyDescent="0.25">
      <c r="H96" s="1"/>
      <c r="I96" s="1"/>
      <c r="J96" s="1"/>
      <c r="K96" s="34"/>
      <c r="L96" s="33"/>
    </row>
    <row r="97" spans="8:12" x14ac:dyDescent="0.25">
      <c r="H97" s="1"/>
      <c r="I97" s="1"/>
      <c r="J97" s="1"/>
      <c r="K97" s="34"/>
      <c r="L97" s="33"/>
    </row>
    <row r="98" spans="8:12" x14ac:dyDescent="0.25">
      <c r="H98" s="1"/>
      <c r="I98" s="1"/>
      <c r="J98" s="1"/>
      <c r="K98" s="34"/>
      <c r="L98" s="33"/>
    </row>
    <row r="99" spans="8:12" x14ac:dyDescent="0.25">
      <c r="H99" s="1"/>
      <c r="I99" s="1"/>
      <c r="J99" s="1"/>
      <c r="K99" s="34"/>
      <c r="L99" s="33"/>
    </row>
    <row r="100" spans="8:12" x14ac:dyDescent="0.25">
      <c r="H100" s="1"/>
      <c r="I100" s="1"/>
      <c r="J100" s="1"/>
      <c r="K100" s="34"/>
      <c r="L100" s="33"/>
    </row>
    <row r="101" spans="8:12" x14ac:dyDescent="0.25">
      <c r="H101" s="1"/>
      <c r="I101" s="1"/>
      <c r="J101" s="1"/>
      <c r="K101" s="34"/>
      <c r="L101" s="33"/>
    </row>
    <row r="103" spans="8:12" x14ac:dyDescent="0.25">
      <c r="H103" s="35"/>
      <c r="I103" s="35"/>
      <c r="J103" s="35"/>
    </row>
  </sheetData>
  <mergeCells count="7">
    <mergeCell ref="A48:B48"/>
    <mergeCell ref="A2:G2"/>
    <mergeCell ref="A3:G3"/>
    <mergeCell ref="A4:G4"/>
    <mergeCell ref="K6:L6"/>
    <mergeCell ref="A7:G7"/>
    <mergeCell ref="C47:F47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L123"/>
  <sheetViews>
    <sheetView topLeftCell="C54" workbookViewId="0">
      <selection activeCell="D58" sqref="D5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2.85546875" customWidth="1"/>
    <col min="9" max="9" width="9.42578125" customWidth="1"/>
    <col min="10" max="10" width="6.5703125" customWidth="1"/>
    <col min="11" max="11" width="39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44204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17600</v>
      </c>
    </row>
    <row r="9" spans="1:12" ht="21.75" thickBot="1" x14ac:dyDescent="0.4">
      <c r="A9" s="9">
        <v>44204</v>
      </c>
      <c r="B9" s="37">
        <v>89609</v>
      </c>
      <c r="C9" s="11">
        <v>69920</v>
      </c>
      <c r="D9" s="38" t="s">
        <v>218</v>
      </c>
      <c r="E9" s="12" t="s">
        <v>17</v>
      </c>
      <c r="F9" s="16" t="s">
        <v>18</v>
      </c>
      <c r="G9" s="53">
        <v>660</v>
      </c>
      <c r="H9" s="15"/>
      <c r="I9" s="15"/>
      <c r="J9" s="4"/>
      <c r="K9" s="13" t="s">
        <v>23</v>
      </c>
      <c r="L9" s="8">
        <v>9490</v>
      </c>
    </row>
    <row r="10" spans="1:12" ht="21.75" thickBot="1" x14ac:dyDescent="0.4">
      <c r="A10" s="9">
        <v>44204</v>
      </c>
      <c r="B10" s="37">
        <v>89695</v>
      </c>
      <c r="C10" s="11">
        <v>69921</v>
      </c>
      <c r="D10" s="38" t="s">
        <v>208</v>
      </c>
      <c r="E10" s="12" t="s">
        <v>14</v>
      </c>
      <c r="F10" s="13" t="s">
        <v>15</v>
      </c>
      <c r="G10" s="39">
        <v>850</v>
      </c>
      <c r="H10" s="15"/>
      <c r="I10" s="15"/>
      <c r="J10" s="4"/>
      <c r="K10" s="7" t="s">
        <v>19</v>
      </c>
      <c r="L10" s="8">
        <v>14400</v>
      </c>
    </row>
    <row r="11" spans="1:12" ht="21.75" thickBot="1" x14ac:dyDescent="0.4">
      <c r="A11" s="9">
        <v>44204</v>
      </c>
      <c r="B11" s="37">
        <v>89604</v>
      </c>
      <c r="C11" s="11">
        <v>69922</v>
      </c>
      <c r="D11" s="38" t="s">
        <v>178</v>
      </c>
      <c r="E11" s="12" t="s">
        <v>14</v>
      </c>
      <c r="F11" s="13" t="s">
        <v>15</v>
      </c>
      <c r="G11" s="39">
        <v>2500</v>
      </c>
      <c r="H11" s="15"/>
      <c r="I11" s="15"/>
      <c r="J11" s="4"/>
      <c r="K11" s="7" t="s">
        <v>137</v>
      </c>
      <c r="L11" s="8">
        <v>570</v>
      </c>
    </row>
    <row r="12" spans="1:12" ht="21.75" thickBot="1" x14ac:dyDescent="0.4">
      <c r="A12" s="9">
        <v>44204</v>
      </c>
      <c r="B12" s="37">
        <v>89696</v>
      </c>
      <c r="C12" s="11">
        <v>69923</v>
      </c>
      <c r="D12" s="38" t="s">
        <v>219</v>
      </c>
      <c r="E12" s="12" t="s">
        <v>14</v>
      </c>
      <c r="F12" s="13" t="s">
        <v>15</v>
      </c>
      <c r="G12" s="39">
        <v>850</v>
      </c>
      <c r="H12" s="15"/>
      <c r="I12" s="15"/>
      <c r="J12" s="4"/>
      <c r="K12" s="7" t="s">
        <v>138</v>
      </c>
      <c r="L12" s="8">
        <v>2560</v>
      </c>
    </row>
    <row r="13" spans="1:12" ht="21.75" thickBot="1" x14ac:dyDescent="0.4">
      <c r="A13" s="9">
        <v>44204</v>
      </c>
      <c r="B13" s="37">
        <v>89402</v>
      </c>
      <c r="C13" s="11">
        <v>69924</v>
      </c>
      <c r="D13" s="38" t="s">
        <v>123</v>
      </c>
      <c r="E13" s="12" t="s">
        <v>22</v>
      </c>
      <c r="F13" s="13" t="s">
        <v>23</v>
      </c>
      <c r="G13" s="39">
        <v>900</v>
      </c>
      <c r="H13" s="15"/>
      <c r="I13" s="15"/>
      <c r="J13" s="4"/>
      <c r="K13" s="7" t="s">
        <v>247</v>
      </c>
      <c r="L13" s="8">
        <v>10</v>
      </c>
    </row>
    <row r="14" spans="1:12" ht="25.5" thickBot="1" x14ac:dyDescent="0.5">
      <c r="A14" s="9">
        <v>44204</v>
      </c>
      <c r="B14" s="37">
        <v>13776</v>
      </c>
      <c r="C14" s="11">
        <v>69925</v>
      </c>
      <c r="D14" s="38" t="s">
        <v>199</v>
      </c>
      <c r="E14" s="12" t="s">
        <v>14</v>
      </c>
      <c r="F14" s="13" t="s">
        <v>15</v>
      </c>
      <c r="G14" s="39">
        <v>300</v>
      </c>
      <c r="H14" s="15"/>
      <c r="I14" s="15"/>
      <c r="J14" s="4"/>
      <c r="K14" s="17" t="s">
        <v>21</v>
      </c>
      <c r="L14" s="18">
        <f ca="1">SUM(L8:L19)</f>
        <v>44630</v>
      </c>
    </row>
    <row r="15" spans="1:12" ht="21.75" thickBot="1" x14ac:dyDescent="0.4">
      <c r="A15" s="9">
        <v>44204</v>
      </c>
      <c r="B15" s="37">
        <v>89693</v>
      </c>
      <c r="C15" s="11">
        <v>69926</v>
      </c>
      <c r="D15" s="38" t="s">
        <v>39</v>
      </c>
      <c r="E15" s="12" t="s">
        <v>22</v>
      </c>
      <c r="F15" s="13" t="s">
        <v>23</v>
      </c>
      <c r="G15" s="39">
        <v>200</v>
      </c>
      <c r="H15" s="15"/>
      <c r="I15" s="15"/>
      <c r="J15" s="4"/>
    </row>
    <row r="16" spans="1:12" ht="21.75" thickBot="1" x14ac:dyDescent="0.4">
      <c r="A16" s="9">
        <v>44204</v>
      </c>
      <c r="B16" s="37">
        <v>89693</v>
      </c>
      <c r="C16" s="11">
        <v>69926</v>
      </c>
      <c r="D16" s="38" t="s">
        <v>39</v>
      </c>
      <c r="E16" s="12" t="s">
        <v>14</v>
      </c>
      <c r="F16" s="13" t="s">
        <v>15</v>
      </c>
      <c r="G16" s="39">
        <v>600</v>
      </c>
      <c r="H16" s="15"/>
      <c r="I16" s="15"/>
      <c r="J16" s="4"/>
      <c r="K16" s="5" t="s">
        <v>139</v>
      </c>
      <c r="L16" s="5" t="s">
        <v>5</v>
      </c>
    </row>
    <row r="17" spans="1:12" ht="21.75" thickBot="1" x14ac:dyDescent="0.4">
      <c r="A17" s="9">
        <v>44204</v>
      </c>
      <c r="B17" s="37">
        <v>89766</v>
      </c>
      <c r="C17" s="11">
        <v>69927</v>
      </c>
      <c r="D17" s="38" t="s">
        <v>220</v>
      </c>
      <c r="E17" s="12" t="s">
        <v>14</v>
      </c>
      <c r="F17" s="13" t="s">
        <v>15</v>
      </c>
      <c r="G17" s="39">
        <v>2250</v>
      </c>
      <c r="H17" s="15"/>
      <c r="I17" s="15"/>
      <c r="J17" s="4"/>
      <c r="K17" s="16" t="s">
        <v>132</v>
      </c>
      <c r="L17" s="8">
        <v>100</v>
      </c>
    </row>
    <row r="18" spans="1:12" ht="21.75" thickBot="1" x14ac:dyDescent="0.4">
      <c r="A18" s="9">
        <v>44204</v>
      </c>
      <c r="B18" s="37">
        <v>89765</v>
      </c>
      <c r="C18" s="11">
        <v>69928</v>
      </c>
      <c r="D18" s="38" t="s">
        <v>158</v>
      </c>
      <c r="E18" s="12" t="s">
        <v>14</v>
      </c>
      <c r="F18" s="13" t="s">
        <v>15</v>
      </c>
      <c r="G18" s="39">
        <v>900</v>
      </c>
      <c r="H18" s="15"/>
      <c r="I18" s="15"/>
      <c r="J18" s="4"/>
      <c r="K18" s="7" t="s">
        <v>248</v>
      </c>
      <c r="L18" s="8">
        <v>83</v>
      </c>
    </row>
    <row r="19" spans="1:12" ht="21.75" thickBot="1" x14ac:dyDescent="0.4">
      <c r="A19" s="9">
        <v>44204</v>
      </c>
      <c r="B19" s="37">
        <v>89709</v>
      </c>
      <c r="C19" s="11">
        <v>69929</v>
      </c>
      <c r="D19" s="38" t="s">
        <v>221</v>
      </c>
      <c r="E19" s="12" t="s">
        <v>14</v>
      </c>
      <c r="F19" s="13" t="s">
        <v>15</v>
      </c>
      <c r="G19" s="39">
        <v>2500</v>
      </c>
      <c r="H19" s="15"/>
      <c r="I19" s="15"/>
      <c r="J19" s="4"/>
      <c r="K19" s="7" t="s">
        <v>249</v>
      </c>
      <c r="L19" s="8">
        <v>83</v>
      </c>
    </row>
    <row r="20" spans="1:12" ht="21.75" thickBot="1" x14ac:dyDescent="0.4">
      <c r="A20" s="9">
        <v>44204</v>
      </c>
      <c r="B20" s="37" t="s">
        <v>76</v>
      </c>
      <c r="C20" s="11">
        <v>69930</v>
      </c>
      <c r="D20" s="38" t="s">
        <v>76</v>
      </c>
      <c r="E20" s="12" t="s">
        <v>76</v>
      </c>
      <c r="F20" s="13" t="s">
        <v>76</v>
      </c>
      <c r="G20" s="39">
        <v>0</v>
      </c>
      <c r="H20" s="15"/>
      <c r="I20" s="15"/>
      <c r="J20" s="4"/>
      <c r="K20" s="7" t="s">
        <v>142</v>
      </c>
      <c r="L20" s="8">
        <v>83</v>
      </c>
    </row>
    <row r="21" spans="1:12" ht="25.5" thickBot="1" x14ac:dyDescent="0.5">
      <c r="A21" s="9">
        <v>44204</v>
      </c>
      <c r="B21" s="37">
        <v>89710</v>
      </c>
      <c r="C21" s="11">
        <v>69931</v>
      </c>
      <c r="D21" s="38" t="s">
        <v>221</v>
      </c>
      <c r="E21" s="12" t="s">
        <v>17</v>
      </c>
      <c r="F21" s="16" t="s">
        <v>18</v>
      </c>
      <c r="G21" s="39">
        <v>3000</v>
      </c>
      <c r="H21" s="15"/>
      <c r="I21" s="15"/>
      <c r="J21" s="4"/>
      <c r="K21" s="17" t="s">
        <v>21</v>
      </c>
      <c r="L21" s="18">
        <f>SUM(L17:L20)</f>
        <v>349</v>
      </c>
    </row>
    <row r="22" spans="1:12" ht="21.75" thickBot="1" x14ac:dyDescent="0.4">
      <c r="A22" s="9">
        <v>44204</v>
      </c>
      <c r="B22" s="37">
        <v>89712</v>
      </c>
      <c r="C22" s="11">
        <v>69932</v>
      </c>
      <c r="D22" s="38" t="s">
        <v>67</v>
      </c>
      <c r="E22" s="12" t="s">
        <v>17</v>
      </c>
      <c r="F22" s="16" t="s">
        <v>18</v>
      </c>
      <c r="G22" s="39">
        <v>1000</v>
      </c>
      <c r="H22" s="15"/>
      <c r="I22" s="15"/>
      <c r="J22" s="4"/>
    </row>
    <row r="23" spans="1:12" ht="21.75" thickBot="1" x14ac:dyDescent="0.4">
      <c r="A23" s="9">
        <v>44204</v>
      </c>
      <c r="B23" s="37">
        <v>89763</v>
      </c>
      <c r="C23" s="11">
        <v>69933</v>
      </c>
      <c r="D23" s="38" t="s">
        <v>220</v>
      </c>
      <c r="E23" s="12" t="s">
        <v>17</v>
      </c>
      <c r="F23" s="16" t="s">
        <v>18</v>
      </c>
      <c r="G23" s="39">
        <v>1600</v>
      </c>
      <c r="H23" s="15"/>
      <c r="I23" s="15"/>
      <c r="J23" s="4"/>
      <c r="K23" s="5" t="s">
        <v>144</v>
      </c>
      <c r="L23" s="5" t="s">
        <v>5</v>
      </c>
    </row>
    <row r="24" spans="1:12" ht="21.75" thickBot="1" x14ac:dyDescent="0.4">
      <c r="A24" s="9">
        <v>44204</v>
      </c>
      <c r="B24" s="37">
        <v>89763</v>
      </c>
      <c r="C24" s="11">
        <v>69933</v>
      </c>
      <c r="D24" s="38" t="s">
        <v>220</v>
      </c>
      <c r="E24" s="44" t="s">
        <v>148</v>
      </c>
      <c r="F24" s="57" t="s">
        <v>149</v>
      </c>
      <c r="G24" s="39">
        <v>0</v>
      </c>
      <c r="H24" s="15">
        <v>0</v>
      </c>
      <c r="I24" s="15">
        <v>5</v>
      </c>
      <c r="J24" s="4"/>
      <c r="K24" s="46" t="s">
        <v>149</v>
      </c>
      <c r="L24" s="8">
        <v>20</v>
      </c>
    </row>
    <row r="25" spans="1:12" ht="25.5" thickBot="1" x14ac:dyDescent="0.5">
      <c r="A25" s="9">
        <v>44204</v>
      </c>
      <c r="B25" s="37">
        <v>89719</v>
      </c>
      <c r="C25" s="11">
        <v>69934</v>
      </c>
      <c r="D25" s="38" t="s">
        <v>110</v>
      </c>
      <c r="E25" s="12" t="s">
        <v>17</v>
      </c>
      <c r="F25" s="16" t="s">
        <v>18</v>
      </c>
      <c r="G25" s="39">
        <v>530</v>
      </c>
      <c r="H25" s="15"/>
      <c r="I25" s="15"/>
      <c r="J25" s="4"/>
      <c r="K25" s="17" t="s">
        <v>21</v>
      </c>
      <c r="L25" s="18">
        <f>+L24</f>
        <v>20</v>
      </c>
    </row>
    <row r="26" spans="1:12" ht="24.75" x14ac:dyDescent="0.45">
      <c r="A26" s="9">
        <v>44204</v>
      </c>
      <c r="B26" s="37">
        <v>89719</v>
      </c>
      <c r="C26" s="11">
        <v>69934</v>
      </c>
      <c r="D26" s="38" t="s">
        <v>110</v>
      </c>
      <c r="E26" s="12" t="s">
        <v>14</v>
      </c>
      <c r="F26" s="13" t="s">
        <v>15</v>
      </c>
      <c r="G26" s="39">
        <v>50</v>
      </c>
      <c r="H26" s="15"/>
      <c r="I26" s="15"/>
      <c r="J26" s="4"/>
      <c r="K26" s="49"/>
      <c r="L26" s="50"/>
    </row>
    <row r="27" spans="1:12" ht="24.75" x14ac:dyDescent="0.45">
      <c r="A27" s="9">
        <v>44204</v>
      </c>
      <c r="B27" s="37">
        <v>89554</v>
      </c>
      <c r="C27" s="11">
        <v>69935</v>
      </c>
      <c r="D27" s="38" t="s">
        <v>31</v>
      </c>
      <c r="E27" s="12" t="s">
        <v>17</v>
      </c>
      <c r="F27" s="16" t="s">
        <v>18</v>
      </c>
      <c r="G27" s="39">
        <v>1000</v>
      </c>
      <c r="H27" s="15"/>
      <c r="I27" s="15"/>
      <c r="J27" s="4"/>
      <c r="K27" s="49"/>
      <c r="L27" s="50"/>
    </row>
    <row r="28" spans="1:12" ht="24.75" x14ac:dyDescent="0.45">
      <c r="A28" s="9">
        <v>44204</v>
      </c>
      <c r="B28" s="37">
        <v>89762</v>
      </c>
      <c r="C28" s="11">
        <v>69936</v>
      </c>
      <c r="D28" s="38" t="s">
        <v>222</v>
      </c>
      <c r="E28" s="12" t="s">
        <v>17</v>
      </c>
      <c r="F28" s="16" t="s">
        <v>18</v>
      </c>
      <c r="G28" s="39">
        <v>900</v>
      </c>
      <c r="H28" s="15"/>
      <c r="I28" s="15"/>
      <c r="J28" s="4"/>
      <c r="K28" s="49"/>
      <c r="L28" s="50"/>
    </row>
    <row r="29" spans="1:12" ht="24.75" x14ac:dyDescent="0.45">
      <c r="A29" s="9">
        <v>44204</v>
      </c>
      <c r="B29" s="37">
        <v>89718</v>
      </c>
      <c r="C29" s="11">
        <v>69937</v>
      </c>
      <c r="D29" s="38" t="s">
        <v>70</v>
      </c>
      <c r="E29" s="12" t="s">
        <v>22</v>
      </c>
      <c r="F29" s="13" t="s">
        <v>23</v>
      </c>
      <c r="G29" s="39">
        <v>440</v>
      </c>
      <c r="H29" s="15"/>
      <c r="I29" s="15"/>
      <c r="J29" s="4"/>
      <c r="K29" s="49"/>
      <c r="L29" s="50"/>
    </row>
    <row r="30" spans="1:12" ht="24.75" x14ac:dyDescent="0.45">
      <c r="A30" s="9">
        <v>44204</v>
      </c>
      <c r="B30" s="37">
        <v>89718</v>
      </c>
      <c r="C30" s="11">
        <v>69937</v>
      </c>
      <c r="D30" s="38" t="s">
        <v>70</v>
      </c>
      <c r="E30" s="12" t="s">
        <v>14</v>
      </c>
      <c r="F30" s="13" t="s">
        <v>15</v>
      </c>
      <c r="G30" s="39">
        <v>450</v>
      </c>
      <c r="H30" s="15"/>
      <c r="I30" s="15"/>
      <c r="J30" s="4"/>
      <c r="K30" s="49"/>
      <c r="L30" s="50"/>
    </row>
    <row r="31" spans="1:12" ht="24.75" x14ac:dyDescent="0.45">
      <c r="A31" s="9">
        <v>44204</v>
      </c>
      <c r="B31" s="37">
        <v>89724</v>
      </c>
      <c r="C31" s="11">
        <v>69938</v>
      </c>
      <c r="D31" s="38" t="s">
        <v>223</v>
      </c>
      <c r="E31" s="12" t="s">
        <v>224</v>
      </c>
      <c r="F31" s="13" t="s">
        <v>225</v>
      </c>
      <c r="G31" s="53">
        <v>0</v>
      </c>
      <c r="H31" s="15">
        <v>83</v>
      </c>
      <c r="I31" s="15"/>
      <c r="J31" s="4"/>
      <c r="K31" s="49"/>
      <c r="L31" s="50"/>
    </row>
    <row r="32" spans="1:12" ht="24.75" x14ac:dyDescent="0.45">
      <c r="A32" s="9">
        <v>44204</v>
      </c>
      <c r="B32" s="37">
        <v>89724</v>
      </c>
      <c r="C32" s="11">
        <v>69938</v>
      </c>
      <c r="D32" s="38" t="s">
        <v>223</v>
      </c>
      <c r="E32" s="12" t="s">
        <v>101</v>
      </c>
      <c r="F32" s="13" t="s">
        <v>102</v>
      </c>
      <c r="G32" s="53">
        <v>0</v>
      </c>
      <c r="H32" s="15">
        <v>83</v>
      </c>
      <c r="I32" s="15"/>
      <c r="J32" s="4"/>
      <c r="K32" s="49"/>
      <c r="L32" s="50"/>
    </row>
    <row r="33" spans="1:12" ht="24.75" x14ac:dyDescent="0.45">
      <c r="A33" s="9">
        <v>44204</v>
      </c>
      <c r="B33" s="37">
        <v>89724</v>
      </c>
      <c r="C33" s="11">
        <v>69938</v>
      </c>
      <c r="D33" s="38" t="s">
        <v>223</v>
      </c>
      <c r="E33" s="12" t="s">
        <v>105</v>
      </c>
      <c r="F33" s="13" t="s">
        <v>106</v>
      </c>
      <c r="G33" s="53">
        <v>0</v>
      </c>
      <c r="H33" s="15">
        <v>83</v>
      </c>
      <c r="I33" s="15"/>
      <c r="J33" s="4"/>
      <c r="K33" s="49"/>
      <c r="L33" s="50"/>
    </row>
    <row r="34" spans="1:12" ht="24.75" x14ac:dyDescent="0.45">
      <c r="A34" s="9">
        <v>44204</v>
      </c>
      <c r="B34" s="37">
        <v>89761</v>
      </c>
      <c r="C34" s="11">
        <v>69939</v>
      </c>
      <c r="D34" s="38" t="s">
        <v>226</v>
      </c>
      <c r="E34" s="12" t="s">
        <v>96</v>
      </c>
      <c r="F34" s="13" t="s">
        <v>97</v>
      </c>
      <c r="G34" s="39">
        <v>700</v>
      </c>
      <c r="H34" s="15"/>
      <c r="I34" s="15"/>
      <c r="J34" s="4"/>
      <c r="K34" s="49"/>
      <c r="L34" s="50"/>
    </row>
    <row r="35" spans="1:12" ht="24.75" x14ac:dyDescent="0.45">
      <c r="A35" s="9">
        <v>44204</v>
      </c>
      <c r="B35" s="37">
        <v>89725</v>
      </c>
      <c r="C35" s="11">
        <v>69940</v>
      </c>
      <c r="D35" s="38" t="s">
        <v>227</v>
      </c>
      <c r="E35" s="12" t="s">
        <v>14</v>
      </c>
      <c r="F35" s="13" t="s">
        <v>15</v>
      </c>
      <c r="G35" s="53">
        <v>850</v>
      </c>
      <c r="H35" s="15"/>
      <c r="I35" s="15"/>
      <c r="J35" s="4"/>
      <c r="K35" s="49"/>
      <c r="L35" s="50"/>
    </row>
    <row r="36" spans="1:12" ht="24.75" x14ac:dyDescent="0.45">
      <c r="A36" s="9">
        <v>44204</v>
      </c>
      <c r="B36" s="37">
        <v>89760</v>
      </c>
      <c r="C36" s="11">
        <v>69941</v>
      </c>
      <c r="D36" s="38" t="s">
        <v>228</v>
      </c>
      <c r="E36" s="12" t="s">
        <v>14</v>
      </c>
      <c r="F36" s="13" t="s">
        <v>15</v>
      </c>
      <c r="G36" s="53">
        <v>850</v>
      </c>
      <c r="H36" s="15"/>
      <c r="I36" s="15"/>
      <c r="J36" s="4"/>
      <c r="K36" s="49"/>
      <c r="L36" s="50"/>
    </row>
    <row r="37" spans="1:12" ht="24.75" x14ac:dyDescent="0.45">
      <c r="A37" s="9">
        <v>44204</v>
      </c>
      <c r="B37" s="37">
        <v>89732</v>
      </c>
      <c r="C37" s="11">
        <v>69942</v>
      </c>
      <c r="D37" s="38" t="s">
        <v>229</v>
      </c>
      <c r="E37" s="12" t="s">
        <v>17</v>
      </c>
      <c r="F37" s="16" t="s">
        <v>18</v>
      </c>
      <c r="G37" s="53">
        <v>900</v>
      </c>
      <c r="H37" s="15"/>
      <c r="I37" s="15"/>
      <c r="J37" s="4"/>
      <c r="K37" s="49"/>
      <c r="L37" s="50"/>
    </row>
    <row r="38" spans="1:12" ht="24.75" x14ac:dyDescent="0.45">
      <c r="A38" s="9">
        <v>44204</v>
      </c>
      <c r="B38" s="37">
        <v>89758</v>
      </c>
      <c r="C38" s="11">
        <v>69943</v>
      </c>
      <c r="D38" s="38" t="s">
        <v>78</v>
      </c>
      <c r="E38" s="12" t="s">
        <v>17</v>
      </c>
      <c r="F38" s="16" t="s">
        <v>18</v>
      </c>
      <c r="G38" s="39">
        <v>1000</v>
      </c>
      <c r="H38" s="15"/>
      <c r="I38" s="15"/>
      <c r="J38" s="4"/>
      <c r="K38" s="49"/>
      <c r="L38" s="50"/>
    </row>
    <row r="39" spans="1:12" ht="24.75" x14ac:dyDescent="0.45">
      <c r="A39" s="9">
        <v>44204</v>
      </c>
      <c r="B39" s="37">
        <v>89758</v>
      </c>
      <c r="C39" s="11">
        <v>69943</v>
      </c>
      <c r="D39" s="38" t="s">
        <v>78</v>
      </c>
      <c r="E39" s="12" t="s">
        <v>22</v>
      </c>
      <c r="F39" s="13" t="s">
        <v>23</v>
      </c>
      <c r="G39" s="39">
        <v>2100</v>
      </c>
      <c r="H39" s="15"/>
      <c r="I39" s="15"/>
      <c r="J39" s="4"/>
      <c r="K39" s="49"/>
      <c r="L39" s="50"/>
    </row>
    <row r="40" spans="1:12" ht="21" x14ac:dyDescent="0.35">
      <c r="A40" s="9">
        <v>44204</v>
      </c>
      <c r="B40" s="37">
        <v>89733</v>
      </c>
      <c r="C40" s="11">
        <v>69944</v>
      </c>
      <c r="D40" s="38" t="s">
        <v>229</v>
      </c>
      <c r="E40" s="12" t="s">
        <v>17</v>
      </c>
      <c r="F40" s="16" t="s">
        <v>18</v>
      </c>
      <c r="G40" s="39">
        <v>900</v>
      </c>
      <c r="H40" s="15"/>
      <c r="I40" s="15"/>
      <c r="J40" s="4"/>
    </row>
    <row r="41" spans="1:12" ht="21" x14ac:dyDescent="0.35">
      <c r="A41" s="9">
        <v>44204</v>
      </c>
      <c r="B41" s="37">
        <v>89757</v>
      </c>
      <c r="C41" s="11">
        <v>69945</v>
      </c>
      <c r="D41" s="38" t="s">
        <v>155</v>
      </c>
      <c r="E41" s="12" t="s">
        <v>17</v>
      </c>
      <c r="F41" s="16" t="s">
        <v>18</v>
      </c>
      <c r="G41" s="39">
        <v>900</v>
      </c>
      <c r="H41" s="15"/>
      <c r="I41" s="15"/>
      <c r="J41" s="4"/>
    </row>
    <row r="42" spans="1:12" ht="21" x14ac:dyDescent="0.35">
      <c r="A42" s="9">
        <v>44204</v>
      </c>
      <c r="B42" s="37">
        <v>89757</v>
      </c>
      <c r="C42" s="11">
        <v>69945</v>
      </c>
      <c r="D42" s="38" t="s">
        <v>155</v>
      </c>
      <c r="E42" s="12" t="s">
        <v>22</v>
      </c>
      <c r="F42" s="13" t="s">
        <v>23</v>
      </c>
      <c r="G42" s="39">
        <v>2000</v>
      </c>
      <c r="H42" s="15"/>
      <c r="I42" s="15"/>
      <c r="J42" s="4"/>
    </row>
    <row r="43" spans="1:12" ht="21" x14ac:dyDescent="0.35">
      <c r="A43" s="9">
        <v>44204</v>
      </c>
      <c r="B43" s="37">
        <v>89729</v>
      </c>
      <c r="C43" s="11">
        <v>69946</v>
      </c>
      <c r="D43" s="38" t="s">
        <v>50</v>
      </c>
      <c r="E43" s="12" t="s">
        <v>230</v>
      </c>
      <c r="F43" s="13" t="s">
        <v>132</v>
      </c>
      <c r="G43" s="53">
        <v>0</v>
      </c>
      <c r="H43" s="15">
        <v>100</v>
      </c>
      <c r="I43" s="15"/>
      <c r="J43" s="4"/>
    </row>
    <row r="44" spans="1:12" ht="24.75" x14ac:dyDescent="0.45">
      <c r="A44" s="9">
        <v>44204</v>
      </c>
      <c r="B44" s="37">
        <v>89731</v>
      </c>
      <c r="C44" s="11">
        <v>69947</v>
      </c>
      <c r="D44" s="38" t="s">
        <v>38</v>
      </c>
      <c r="E44" s="12" t="s">
        <v>17</v>
      </c>
      <c r="F44" s="16" t="s">
        <v>18</v>
      </c>
      <c r="G44" s="39">
        <v>500</v>
      </c>
      <c r="H44" s="15"/>
      <c r="I44" s="15"/>
      <c r="J44" s="4"/>
      <c r="K44" s="49"/>
      <c r="L44" s="50"/>
    </row>
    <row r="45" spans="1:12" ht="21" x14ac:dyDescent="0.35">
      <c r="A45" s="9">
        <v>44204</v>
      </c>
      <c r="B45" s="37">
        <v>89609</v>
      </c>
      <c r="C45" s="11">
        <v>69948</v>
      </c>
      <c r="D45" s="38" t="s">
        <v>37</v>
      </c>
      <c r="E45" s="12" t="s">
        <v>17</v>
      </c>
      <c r="F45" s="16" t="s">
        <v>18</v>
      </c>
      <c r="G45" s="53">
        <v>660</v>
      </c>
      <c r="H45" s="15"/>
      <c r="I45" s="15"/>
      <c r="J45" s="4"/>
      <c r="K45" s="24"/>
      <c r="L45" s="31"/>
    </row>
    <row r="46" spans="1:12" ht="21" x14ac:dyDescent="0.35">
      <c r="A46" s="9">
        <v>44204</v>
      </c>
      <c r="B46" s="37">
        <v>89734</v>
      </c>
      <c r="C46" s="11">
        <v>69949</v>
      </c>
      <c r="D46" s="38" t="s">
        <v>231</v>
      </c>
      <c r="E46" s="12" t="s">
        <v>17</v>
      </c>
      <c r="F46" s="16" t="s">
        <v>18</v>
      </c>
      <c r="G46" s="39">
        <v>800</v>
      </c>
      <c r="H46" s="15"/>
      <c r="I46" s="15"/>
      <c r="J46" s="4"/>
      <c r="K46" s="24"/>
      <c r="L46" s="31"/>
    </row>
    <row r="47" spans="1:12" ht="21" x14ac:dyDescent="0.35">
      <c r="A47" s="9">
        <v>44204</v>
      </c>
      <c r="B47" s="37">
        <v>89734</v>
      </c>
      <c r="C47" s="11">
        <v>69949</v>
      </c>
      <c r="D47" s="38" t="s">
        <v>231</v>
      </c>
      <c r="E47" s="12" t="s">
        <v>245</v>
      </c>
      <c r="F47" s="13" t="s">
        <v>246</v>
      </c>
      <c r="G47" s="39">
        <v>10</v>
      </c>
      <c r="H47" s="15"/>
      <c r="I47" s="15"/>
      <c r="J47" s="4"/>
      <c r="K47" s="24"/>
      <c r="L47" s="31"/>
    </row>
    <row r="48" spans="1:12" ht="21" x14ac:dyDescent="0.35">
      <c r="A48" s="9">
        <v>44204</v>
      </c>
      <c r="B48" s="37">
        <v>89727</v>
      </c>
      <c r="C48" s="11">
        <v>69950</v>
      </c>
      <c r="D48" s="38" t="s">
        <v>232</v>
      </c>
      <c r="E48" s="12" t="s">
        <v>22</v>
      </c>
      <c r="F48" s="13" t="s">
        <v>23</v>
      </c>
      <c r="G48" s="39">
        <v>400</v>
      </c>
      <c r="H48" s="15"/>
      <c r="I48" s="15"/>
      <c r="J48" s="4"/>
      <c r="K48" s="24"/>
      <c r="L48" s="31"/>
    </row>
    <row r="49" spans="1:12" ht="21" x14ac:dyDescent="0.35">
      <c r="A49" s="9">
        <v>44204</v>
      </c>
      <c r="B49" s="37">
        <v>89727</v>
      </c>
      <c r="C49" s="11">
        <v>69950</v>
      </c>
      <c r="D49" s="38" t="s">
        <v>232</v>
      </c>
      <c r="E49" s="12" t="s">
        <v>14</v>
      </c>
      <c r="F49" s="13" t="s">
        <v>15</v>
      </c>
      <c r="G49" s="39">
        <v>200</v>
      </c>
      <c r="H49" s="15"/>
      <c r="I49" s="15"/>
      <c r="J49" s="4"/>
      <c r="K49" s="24"/>
      <c r="L49" s="31"/>
    </row>
    <row r="50" spans="1:12" ht="21" x14ac:dyDescent="0.35">
      <c r="A50" s="9">
        <v>44204</v>
      </c>
      <c r="B50" s="37">
        <v>89735</v>
      </c>
      <c r="C50" s="11">
        <v>69951</v>
      </c>
      <c r="D50" s="38" t="s">
        <v>233</v>
      </c>
      <c r="E50" s="12" t="s">
        <v>22</v>
      </c>
      <c r="F50" s="13" t="s">
        <v>23</v>
      </c>
      <c r="G50" s="53">
        <v>900</v>
      </c>
      <c r="H50" s="15"/>
      <c r="I50" s="15"/>
      <c r="J50" s="4"/>
      <c r="K50" s="24"/>
      <c r="L50" s="31"/>
    </row>
    <row r="51" spans="1:12" ht="21" x14ac:dyDescent="0.35">
      <c r="A51" s="9">
        <v>44204</v>
      </c>
      <c r="B51" s="37">
        <v>89738</v>
      </c>
      <c r="C51" s="11">
        <v>69952</v>
      </c>
      <c r="D51" s="38" t="s">
        <v>234</v>
      </c>
      <c r="E51" s="12" t="s">
        <v>17</v>
      </c>
      <c r="F51" s="16" t="s">
        <v>18</v>
      </c>
      <c r="G51" s="53">
        <v>100</v>
      </c>
      <c r="H51" s="15"/>
      <c r="I51" s="15"/>
      <c r="J51" s="4"/>
      <c r="K51" s="24"/>
      <c r="L51" s="31"/>
    </row>
    <row r="52" spans="1:12" ht="21" x14ac:dyDescent="0.35">
      <c r="A52" s="9">
        <v>44204</v>
      </c>
      <c r="B52" s="37">
        <v>89739</v>
      </c>
      <c r="C52" s="11">
        <v>69953</v>
      </c>
      <c r="D52" s="38" t="s">
        <v>74</v>
      </c>
      <c r="E52" s="12" t="s">
        <v>17</v>
      </c>
      <c r="F52" s="16" t="s">
        <v>18</v>
      </c>
      <c r="G52" s="53">
        <v>350</v>
      </c>
      <c r="H52" s="15"/>
      <c r="I52" s="15"/>
      <c r="J52" s="4"/>
      <c r="K52" s="24"/>
      <c r="L52" s="31"/>
    </row>
    <row r="53" spans="1:12" ht="21" x14ac:dyDescent="0.35">
      <c r="A53" s="9">
        <v>44204</v>
      </c>
      <c r="B53" s="37">
        <v>89508</v>
      </c>
      <c r="C53" s="11">
        <v>69954</v>
      </c>
      <c r="D53" s="38" t="s">
        <v>235</v>
      </c>
      <c r="E53" s="12" t="s">
        <v>17</v>
      </c>
      <c r="F53" s="16" t="s">
        <v>18</v>
      </c>
      <c r="G53" s="53">
        <v>800</v>
      </c>
      <c r="H53" s="15"/>
      <c r="I53" s="15"/>
      <c r="J53" s="4"/>
      <c r="K53" s="24"/>
      <c r="L53" s="31"/>
    </row>
    <row r="54" spans="1:12" ht="21" x14ac:dyDescent="0.35">
      <c r="A54" s="9">
        <v>44204</v>
      </c>
      <c r="B54" s="37">
        <v>89508</v>
      </c>
      <c r="C54" s="11">
        <v>69954</v>
      </c>
      <c r="D54" s="38" t="s">
        <v>235</v>
      </c>
      <c r="E54" s="12" t="s">
        <v>22</v>
      </c>
      <c r="F54" s="13" t="s">
        <v>23</v>
      </c>
      <c r="G54" s="53">
        <v>1850</v>
      </c>
      <c r="H54" s="15"/>
      <c r="I54" s="15"/>
      <c r="J54" s="4"/>
      <c r="K54" s="24"/>
      <c r="L54" s="31"/>
    </row>
    <row r="55" spans="1:12" ht="21" x14ac:dyDescent="0.35">
      <c r="A55" s="9">
        <v>44204</v>
      </c>
      <c r="B55" s="37">
        <v>89508</v>
      </c>
      <c r="C55" s="11">
        <v>69954</v>
      </c>
      <c r="D55" s="38" t="s">
        <v>235</v>
      </c>
      <c r="E55" s="12" t="s">
        <v>14</v>
      </c>
      <c r="F55" s="13" t="s">
        <v>15</v>
      </c>
      <c r="G55" s="53">
        <v>150</v>
      </c>
      <c r="H55" s="15"/>
      <c r="I55" s="15"/>
      <c r="J55" s="4"/>
      <c r="K55" s="24"/>
      <c r="L55" s="31"/>
    </row>
    <row r="56" spans="1:12" ht="21" x14ac:dyDescent="0.35">
      <c r="A56" s="9">
        <v>44204</v>
      </c>
      <c r="B56" s="37">
        <v>89741</v>
      </c>
      <c r="C56" s="11">
        <v>69955</v>
      </c>
      <c r="D56" s="38" t="s">
        <v>229</v>
      </c>
      <c r="E56" s="12" t="s">
        <v>17</v>
      </c>
      <c r="F56" s="16" t="s">
        <v>18</v>
      </c>
      <c r="G56" s="53">
        <v>900</v>
      </c>
      <c r="H56" s="15"/>
      <c r="I56" s="15"/>
      <c r="J56" s="4"/>
      <c r="K56" s="24"/>
      <c r="L56" s="31"/>
    </row>
    <row r="57" spans="1:12" ht="21" x14ac:dyDescent="0.35">
      <c r="A57" s="9">
        <v>44204</v>
      </c>
      <c r="B57" s="37">
        <v>89723</v>
      </c>
      <c r="C57" s="11">
        <v>69956</v>
      </c>
      <c r="D57" s="38" t="s">
        <v>236</v>
      </c>
      <c r="E57" s="12" t="s">
        <v>17</v>
      </c>
      <c r="F57" s="16" t="s">
        <v>18</v>
      </c>
      <c r="G57" s="53">
        <v>200</v>
      </c>
      <c r="H57" s="15"/>
      <c r="I57" s="15"/>
      <c r="J57" s="4"/>
      <c r="K57" s="24"/>
      <c r="L57" s="31"/>
    </row>
    <row r="58" spans="1:12" ht="21" x14ac:dyDescent="0.35">
      <c r="A58" s="9">
        <v>44204</v>
      </c>
      <c r="B58" s="37">
        <v>89723</v>
      </c>
      <c r="C58" s="11">
        <v>69956</v>
      </c>
      <c r="D58" s="38" t="s">
        <v>236</v>
      </c>
      <c r="E58" s="12" t="s">
        <v>22</v>
      </c>
      <c r="F58" s="13" t="s">
        <v>23</v>
      </c>
      <c r="G58" s="53">
        <v>700</v>
      </c>
      <c r="H58" s="15"/>
      <c r="I58" s="15"/>
      <c r="J58" s="4"/>
      <c r="K58" s="24"/>
      <c r="L58" s="31"/>
    </row>
    <row r="59" spans="1:12" ht="21" x14ac:dyDescent="0.35">
      <c r="A59" s="9">
        <v>44204</v>
      </c>
      <c r="B59" s="37">
        <v>89711</v>
      </c>
      <c r="C59" s="11">
        <v>69957</v>
      </c>
      <c r="D59" s="38" t="s">
        <v>237</v>
      </c>
      <c r="E59" s="12" t="s">
        <v>14</v>
      </c>
      <c r="F59" s="13" t="s">
        <v>15</v>
      </c>
      <c r="G59" s="53">
        <v>600</v>
      </c>
      <c r="H59" s="15"/>
      <c r="I59" s="15"/>
      <c r="J59" s="4"/>
      <c r="K59" s="24"/>
      <c r="L59" s="31"/>
    </row>
    <row r="60" spans="1:12" ht="21" x14ac:dyDescent="0.35">
      <c r="A60" s="9">
        <v>44204</v>
      </c>
      <c r="B60" s="37">
        <v>13776</v>
      </c>
      <c r="C60" s="25" t="s">
        <v>238</v>
      </c>
      <c r="D60" s="38" t="s">
        <v>199</v>
      </c>
      <c r="E60" s="12" t="s">
        <v>14</v>
      </c>
      <c r="F60" s="13" t="s">
        <v>15</v>
      </c>
      <c r="G60" s="53">
        <v>500</v>
      </c>
      <c r="H60" s="15"/>
      <c r="I60" s="15"/>
      <c r="J60" s="4"/>
      <c r="K60" s="24"/>
      <c r="L60" s="31"/>
    </row>
    <row r="61" spans="1:12" ht="21" x14ac:dyDescent="0.35">
      <c r="A61" s="9">
        <v>44204</v>
      </c>
      <c r="B61" s="37">
        <v>13776</v>
      </c>
      <c r="C61" s="25" t="s">
        <v>239</v>
      </c>
      <c r="D61" s="38" t="s">
        <v>199</v>
      </c>
      <c r="E61" s="12">
        <v>98000001</v>
      </c>
      <c r="F61" s="13" t="s">
        <v>91</v>
      </c>
      <c r="G61" s="53">
        <v>0</v>
      </c>
      <c r="H61" s="15"/>
      <c r="I61" s="15"/>
      <c r="J61" s="4"/>
      <c r="K61" s="24"/>
      <c r="L61" s="31"/>
    </row>
    <row r="62" spans="1:12" ht="21" x14ac:dyDescent="0.35">
      <c r="A62" s="9">
        <v>44204</v>
      </c>
      <c r="B62" s="37">
        <v>13995</v>
      </c>
      <c r="C62" s="25" t="s">
        <v>240</v>
      </c>
      <c r="D62" s="38" t="s">
        <v>229</v>
      </c>
      <c r="E62" s="12" t="s">
        <v>17</v>
      </c>
      <c r="F62" s="16" t="s">
        <v>18</v>
      </c>
      <c r="G62" s="53">
        <v>900</v>
      </c>
      <c r="H62" s="15"/>
      <c r="I62" s="15"/>
      <c r="J62" s="4"/>
      <c r="K62" s="24"/>
      <c r="L62" s="31"/>
    </row>
    <row r="63" spans="1:12" ht="21" x14ac:dyDescent="0.35">
      <c r="A63" s="9">
        <v>44204</v>
      </c>
      <c r="B63" s="37">
        <v>14057</v>
      </c>
      <c r="C63" s="25" t="s">
        <v>241</v>
      </c>
      <c r="D63" s="38" t="s">
        <v>226</v>
      </c>
      <c r="E63" s="12">
        <v>98000001</v>
      </c>
      <c r="F63" s="13" t="s">
        <v>91</v>
      </c>
      <c r="G63" s="53">
        <v>0</v>
      </c>
      <c r="H63" s="15"/>
      <c r="I63" s="15"/>
      <c r="J63" s="4"/>
      <c r="K63" s="24"/>
      <c r="L63" s="31"/>
    </row>
    <row r="64" spans="1:12" ht="21" x14ac:dyDescent="0.35">
      <c r="A64" s="9">
        <v>44204</v>
      </c>
      <c r="B64" s="37">
        <v>14057</v>
      </c>
      <c r="C64" s="25" t="s">
        <v>241</v>
      </c>
      <c r="D64" s="38" t="s">
        <v>226</v>
      </c>
      <c r="E64" s="12" t="s">
        <v>96</v>
      </c>
      <c r="F64" s="13" t="s">
        <v>97</v>
      </c>
      <c r="G64" s="53">
        <v>1860</v>
      </c>
      <c r="H64" s="15"/>
      <c r="I64" s="15"/>
      <c r="J64" s="4"/>
      <c r="K64" s="24"/>
      <c r="L64" s="31"/>
    </row>
    <row r="65" spans="1:12" ht="21" x14ac:dyDescent="0.35">
      <c r="A65" s="9">
        <v>44204</v>
      </c>
      <c r="B65" s="37">
        <v>14057</v>
      </c>
      <c r="C65" s="25" t="s">
        <v>241</v>
      </c>
      <c r="D65" s="38" t="s">
        <v>226</v>
      </c>
      <c r="E65" s="12" t="s">
        <v>135</v>
      </c>
      <c r="F65" s="13" t="s">
        <v>136</v>
      </c>
      <c r="G65" s="53">
        <v>570</v>
      </c>
      <c r="H65" s="15"/>
      <c r="I65" s="15"/>
      <c r="J65" s="4"/>
      <c r="K65" s="24"/>
      <c r="L65" s="31"/>
    </row>
    <row r="66" spans="1:12" ht="21" x14ac:dyDescent="0.35">
      <c r="A66" s="9">
        <v>44204</v>
      </c>
      <c r="B66" s="37" t="s">
        <v>242</v>
      </c>
      <c r="C66" s="25" t="s">
        <v>243</v>
      </c>
      <c r="D66" s="56" t="s">
        <v>244</v>
      </c>
      <c r="E66" s="44" t="s">
        <v>148</v>
      </c>
      <c r="F66" s="57" t="s">
        <v>149</v>
      </c>
      <c r="G66" s="53">
        <v>0</v>
      </c>
      <c r="H66" s="15"/>
      <c r="I66" s="15">
        <v>15</v>
      </c>
      <c r="J66" s="4"/>
      <c r="K66" s="24"/>
      <c r="L66" s="31"/>
    </row>
    <row r="67" spans="1:12" ht="21.75" thickBot="1" x14ac:dyDescent="0.4">
      <c r="A67" s="9"/>
      <c r="B67" s="26"/>
      <c r="C67" s="165" t="s">
        <v>25</v>
      </c>
      <c r="D67" s="166"/>
      <c r="E67" s="166"/>
      <c r="F67" s="167"/>
      <c r="G67" s="27">
        <f>SUM(G9:G66)</f>
        <v>44630</v>
      </c>
      <c r="H67" s="28">
        <v>249</v>
      </c>
      <c r="I67" s="36">
        <f>SUM(I9:I66)</f>
        <v>20</v>
      </c>
      <c r="J67" s="1"/>
    </row>
    <row r="68" spans="1:12" ht="21" x14ac:dyDescent="0.35">
      <c r="A68" s="157" t="s">
        <v>26</v>
      </c>
      <c r="B68" s="158"/>
      <c r="C68" s="3"/>
      <c r="D68" s="30"/>
      <c r="E68" s="30"/>
      <c r="F68" s="30"/>
      <c r="H68" s="1"/>
      <c r="J68" s="1"/>
    </row>
    <row r="69" spans="1:12" x14ac:dyDescent="0.25">
      <c r="B69"/>
      <c r="C69"/>
      <c r="G69" s="54"/>
      <c r="H69" s="1"/>
      <c r="I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F71" s="47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3:12" ht="21" x14ac:dyDescent="0.35">
      <c r="C81"/>
      <c r="H81" s="1"/>
      <c r="I81" s="1"/>
      <c r="J81" s="1"/>
      <c r="K81" s="24"/>
      <c r="L81" s="31"/>
    </row>
    <row r="82" spans="3:12" ht="21" x14ac:dyDescent="0.35">
      <c r="H82" s="1"/>
      <c r="I82" s="1"/>
      <c r="J82" s="1"/>
      <c r="K82" s="24"/>
      <c r="L82" s="31"/>
    </row>
    <row r="83" spans="3:12" ht="21" x14ac:dyDescent="0.35">
      <c r="H83" s="1"/>
      <c r="I83" s="1"/>
      <c r="J83" s="1"/>
      <c r="K83" s="24"/>
      <c r="L83" s="31"/>
    </row>
    <row r="84" spans="3:12" ht="21" x14ac:dyDescent="0.35">
      <c r="H84" s="1"/>
      <c r="I84" s="1"/>
      <c r="J84" s="1"/>
      <c r="K84" s="24"/>
      <c r="L84" s="31"/>
    </row>
    <row r="85" spans="3:12" ht="21" x14ac:dyDescent="0.35">
      <c r="H85" s="1"/>
      <c r="I85" s="1"/>
      <c r="J85" s="1"/>
      <c r="K85" s="24"/>
      <c r="L85" s="31"/>
    </row>
    <row r="86" spans="3:12" ht="21" x14ac:dyDescent="0.35">
      <c r="H86" s="1"/>
      <c r="I86" s="1"/>
      <c r="J86" s="1"/>
      <c r="K86" s="24"/>
      <c r="L86" s="31"/>
    </row>
    <row r="87" spans="3:12" ht="21" x14ac:dyDescent="0.35">
      <c r="H87" s="1"/>
      <c r="I87" s="1"/>
      <c r="J87" s="1"/>
      <c r="K87" s="24"/>
      <c r="L87" s="31"/>
    </row>
    <row r="88" spans="3:12" ht="21" x14ac:dyDescent="0.35">
      <c r="H88" s="1"/>
      <c r="I88" s="1"/>
      <c r="J88" s="1"/>
      <c r="K88" s="24"/>
      <c r="L88" s="31"/>
    </row>
    <row r="89" spans="3:12" ht="21" x14ac:dyDescent="0.35">
      <c r="H89" s="1"/>
      <c r="I89" s="1"/>
      <c r="J89" s="1"/>
      <c r="K89" s="24"/>
      <c r="L89" s="31"/>
    </row>
    <row r="90" spans="3:12" ht="21" x14ac:dyDescent="0.35">
      <c r="H90" s="1"/>
      <c r="I90" s="1"/>
      <c r="J90" s="1"/>
      <c r="K90" s="24"/>
      <c r="L90" s="31"/>
    </row>
    <row r="91" spans="3:12" ht="21" x14ac:dyDescent="0.35">
      <c r="H91" s="1"/>
      <c r="I91" s="1"/>
      <c r="J91" s="1"/>
      <c r="K91" s="24"/>
      <c r="L91" s="31"/>
    </row>
    <row r="92" spans="3:12" ht="21" x14ac:dyDescent="0.35">
      <c r="H92" s="1"/>
      <c r="I92" s="1"/>
      <c r="J92" s="1"/>
      <c r="K92" s="24"/>
      <c r="L92" s="31"/>
    </row>
    <row r="93" spans="3:12" ht="21" x14ac:dyDescent="0.35">
      <c r="H93" s="1"/>
      <c r="I93" s="1"/>
      <c r="J93" s="1"/>
      <c r="K93" s="24"/>
      <c r="L93" s="31"/>
    </row>
    <row r="94" spans="3:12" ht="21" x14ac:dyDescent="0.35">
      <c r="H94" s="1"/>
      <c r="I94" s="1"/>
      <c r="J94" s="1"/>
      <c r="K94" s="24"/>
      <c r="L94" s="31"/>
    </row>
    <row r="95" spans="3:12" ht="21" x14ac:dyDescent="0.35">
      <c r="H95" s="1"/>
      <c r="I95" s="1"/>
      <c r="J95" s="1"/>
      <c r="K95" s="24"/>
      <c r="L95" s="31"/>
    </row>
    <row r="96" spans="3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3" spans="8:12" x14ac:dyDescent="0.25">
      <c r="H123" s="35"/>
      <c r="I123" s="35"/>
      <c r="J123" s="35"/>
    </row>
  </sheetData>
  <autoFilter ref="E8:G68" xr:uid="{00000000-0009-0000-0000-000004000000}"/>
  <mergeCells count="7">
    <mergeCell ref="A68:B68"/>
    <mergeCell ref="A2:G2"/>
    <mergeCell ref="A3:G3"/>
    <mergeCell ref="A4:G4"/>
    <mergeCell ref="K6:L6"/>
    <mergeCell ref="A7:G7"/>
    <mergeCell ref="C67:F67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106"/>
  <sheetViews>
    <sheetView topLeftCell="C38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2.85546875" customWidth="1"/>
    <col min="9" max="9" width="9.42578125" customWidth="1"/>
    <col min="10" max="10" width="6.5703125" customWidth="1"/>
    <col min="11" max="11" width="39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44205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2350</v>
      </c>
    </row>
    <row r="9" spans="1:12" ht="21.75" thickBot="1" x14ac:dyDescent="0.4">
      <c r="A9" s="9">
        <v>44205</v>
      </c>
      <c r="B9" s="37">
        <v>13933</v>
      </c>
      <c r="C9" s="11">
        <v>69958</v>
      </c>
      <c r="D9" s="38" t="s">
        <v>199</v>
      </c>
      <c r="E9" s="12" t="s">
        <v>24</v>
      </c>
      <c r="F9" s="16" t="s">
        <v>59</v>
      </c>
      <c r="G9" s="53">
        <v>500</v>
      </c>
      <c r="H9" s="15"/>
      <c r="I9" s="15"/>
      <c r="J9" s="4"/>
      <c r="K9" s="13" t="s">
        <v>23</v>
      </c>
      <c r="L9" s="8">
        <v>6660</v>
      </c>
    </row>
    <row r="10" spans="1:12" ht="21.75" thickBot="1" x14ac:dyDescent="0.4">
      <c r="A10" s="9">
        <v>44205</v>
      </c>
      <c r="B10" s="37">
        <v>13933</v>
      </c>
      <c r="C10" s="11">
        <v>69959</v>
      </c>
      <c r="D10" s="38" t="s">
        <v>199</v>
      </c>
      <c r="E10" s="12" t="s">
        <v>24</v>
      </c>
      <c r="F10" s="16" t="s">
        <v>59</v>
      </c>
      <c r="G10" s="53">
        <v>500</v>
      </c>
      <c r="H10" s="15"/>
      <c r="I10" s="15"/>
      <c r="J10" s="4"/>
      <c r="K10" s="13" t="s">
        <v>86</v>
      </c>
      <c r="L10" s="8">
        <v>1200</v>
      </c>
    </row>
    <row r="11" spans="1:12" ht="21.75" thickBot="1" x14ac:dyDescent="0.4">
      <c r="A11" s="9">
        <v>44205</v>
      </c>
      <c r="B11" s="37">
        <v>13933</v>
      </c>
      <c r="C11" s="11">
        <v>69960</v>
      </c>
      <c r="D11" s="38" t="s">
        <v>199</v>
      </c>
      <c r="E11" s="12" t="s">
        <v>24</v>
      </c>
      <c r="F11" s="16" t="s">
        <v>59</v>
      </c>
      <c r="G11" s="53">
        <v>500</v>
      </c>
      <c r="H11" s="15"/>
      <c r="I11" s="15"/>
      <c r="J11" s="4"/>
      <c r="K11" s="7" t="s">
        <v>19</v>
      </c>
      <c r="L11" s="8">
        <v>12970</v>
      </c>
    </row>
    <row r="12" spans="1:12" ht="21.75" thickBot="1" x14ac:dyDescent="0.4">
      <c r="A12" s="9">
        <v>44205</v>
      </c>
      <c r="B12" s="37">
        <v>13933</v>
      </c>
      <c r="C12" s="11">
        <v>69961</v>
      </c>
      <c r="D12" s="38" t="s">
        <v>199</v>
      </c>
      <c r="E12" s="12" t="s">
        <v>24</v>
      </c>
      <c r="F12" s="16" t="s">
        <v>59</v>
      </c>
      <c r="G12" s="53">
        <v>500</v>
      </c>
      <c r="H12" s="15"/>
      <c r="I12" s="15"/>
      <c r="J12" s="4"/>
      <c r="K12" s="7" t="s">
        <v>20</v>
      </c>
      <c r="L12" s="8">
        <v>6100</v>
      </c>
    </row>
    <row r="13" spans="1:12" ht="21.75" thickBot="1" x14ac:dyDescent="0.4">
      <c r="A13" s="9">
        <v>44205</v>
      </c>
      <c r="B13" s="37">
        <v>13933</v>
      </c>
      <c r="C13" s="11">
        <v>69962</v>
      </c>
      <c r="D13" s="38" t="s">
        <v>199</v>
      </c>
      <c r="E13" s="12" t="s">
        <v>24</v>
      </c>
      <c r="F13" s="16" t="s">
        <v>59</v>
      </c>
      <c r="G13" s="53">
        <v>500</v>
      </c>
      <c r="H13" s="15"/>
      <c r="I13" s="15"/>
      <c r="J13" s="4"/>
      <c r="K13" s="7" t="s">
        <v>196</v>
      </c>
      <c r="L13" s="8">
        <v>400</v>
      </c>
    </row>
    <row r="14" spans="1:12" ht="21.75" thickBot="1" x14ac:dyDescent="0.4">
      <c r="A14" s="9">
        <v>44205</v>
      </c>
      <c r="B14" s="37">
        <v>13933</v>
      </c>
      <c r="C14" s="11">
        <v>69963</v>
      </c>
      <c r="D14" s="38" t="s">
        <v>199</v>
      </c>
      <c r="E14" s="12" t="s">
        <v>24</v>
      </c>
      <c r="F14" s="16" t="s">
        <v>59</v>
      </c>
      <c r="G14" s="53">
        <v>500</v>
      </c>
      <c r="H14" s="15"/>
      <c r="I14" s="15"/>
      <c r="J14" s="4"/>
      <c r="K14" s="7" t="s">
        <v>266</v>
      </c>
      <c r="L14" s="8">
        <v>1000</v>
      </c>
    </row>
    <row r="15" spans="1:12" ht="21.75" thickBot="1" x14ac:dyDescent="0.4">
      <c r="A15" s="9">
        <v>44205</v>
      </c>
      <c r="B15" s="37">
        <v>14081</v>
      </c>
      <c r="C15" s="11">
        <v>69964</v>
      </c>
      <c r="D15" s="38" t="s">
        <v>199</v>
      </c>
      <c r="E15" s="12" t="s">
        <v>14</v>
      </c>
      <c r="F15" s="13" t="s">
        <v>15</v>
      </c>
      <c r="G15" s="53">
        <v>850</v>
      </c>
      <c r="H15" s="15"/>
      <c r="I15" s="15"/>
      <c r="J15" s="4"/>
      <c r="K15" s="7" t="s">
        <v>195</v>
      </c>
      <c r="L15" s="8">
        <v>30</v>
      </c>
    </row>
    <row r="16" spans="1:12" ht="25.5" thickBot="1" x14ac:dyDescent="0.5">
      <c r="A16" s="9">
        <v>44205</v>
      </c>
      <c r="B16" s="37">
        <v>89811</v>
      </c>
      <c r="C16" s="11">
        <v>69965</v>
      </c>
      <c r="D16" s="38" t="s">
        <v>158</v>
      </c>
      <c r="E16" s="12">
        <v>98000001</v>
      </c>
      <c r="F16" s="13" t="s">
        <v>91</v>
      </c>
      <c r="G16" s="53">
        <v>0</v>
      </c>
      <c r="H16" s="15"/>
      <c r="I16" s="15"/>
      <c r="J16" s="4"/>
      <c r="K16" s="17" t="s">
        <v>21</v>
      </c>
      <c r="L16" s="18">
        <f>SUM(L8:L15)</f>
        <v>30710</v>
      </c>
    </row>
    <row r="17" spans="1:12" ht="21.75" thickBot="1" x14ac:dyDescent="0.4">
      <c r="A17" s="9">
        <v>44205</v>
      </c>
      <c r="B17" s="37">
        <v>89810</v>
      </c>
      <c r="C17" s="11">
        <v>69966</v>
      </c>
      <c r="D17" s="38" t="s">
        <v>158</v>
      </c>
      <c r="E17" s="12" t="s">
        <v>14</v>
      </c>
      <c r="F17" s="13" t="s">
        <v>15</v>
      </c>
      <c r="G17" s="53">
        <v>2200</v>
      </c>
      <c r="H17" s="15"/>
      <c r="I17" s="15"/>
      <c r="J17" s="4"/>
    </row>
    <row r="18" spans="1:12" ht="21.75" thickBot="1" x14ac:dyDescent="0.4">
      <c r="A18" s="9">
        <v>44205</v>
      </c>
      <c r="B18" s="37">
        <v>13933</v>
      </c>
      <c r="C18" s="11">
        <v>69967</v>
      </c>
      <c r="D18" s="38" t="s">
        <v>199</v>
      </c>
      <c r="E18" s="12" t="s">
        <v>24</v>
      </c>
      <c r="F18" s="16" t="s">
        <v>59</v>
      </c>
      <c r="G18" s="53">
        <v>500</v>
      </c>
      <c r="H18" s="15"/>
      <c r="I18" s="15"/>
      <c r="J18" s="4"/>
      <c r="K18" s="5" t="s">
        <v>144</v>
      </c>
      <c r="L18" s="5" t="s">
        <v>5</v>
      </c>
    </row>
    <row r="19" spans="1:12" ht="21.75" thickBot="1" x14ac:dyDescent="0.4">
      <c r="A19" s="9">
        <v>44205</v>
      </c>
      <c r="B19" s="37">
        <v>89809</v>
      </c>
      <c r="C19" s="11">
        <v>69968</v>
      </c>
      <c r="D19" s="38" t="s">
        <v>252</v>
      </c>
      <c r="E19" s="12" t="s">
        <v>22</v>
      </c>
      <c r="F19" s="13" t="s">
        <v>23</v>
      </c>
      <c r="G19" s="53">
        <v>1000</v>
      </c>
      <c r="H19" s="15"/>
      <c r="I19" s="15"/>
      <c r="J19" s="4"/>
      <c r="K19" s="46" t="s">
        <v>259</v>
      </c>
      <c r="L19" s="8">
        <v>6</v>
      </c>
    </row>
    <row r="20" spans="1:12" ht="25.5" thickBot="1" x14ac:dyDescent="0.5">
      <c r="A20" s="9">
        <v>44205</v>
      </c>
      <c r="B20" s="37">
        <v>89809</v>
      </c>
      <c r="C20" s="11">
        <v>69968</v>
      </c>
      <c r="D20" s="38" t="s">
        <v>252</v>
      </c>
      <c r="E20" s="12" t="s">
        <v>14</v>
      </c>
      <c r="F20" s="13" t="s">
        <v>15</v>
      </c>
      <c r="G20" s="53">
        <v>20</v>
      </c>
      <c r="H20" s="15"/>
      <c r="I20" s="15"/>
      <c r="J20" s="4"/>
      <c r="K20" s="17" t="s">
        <v>21</v>
      </c>
      <c r="L20" s="18">
        <f>+L19</f>
        <v>6</v>
      </c>
    </row>
    <row r="21" spans="1:12" ht="21" x14ac:dyDescent="0.35">
      <c r="A21" s="9">
        <v>44205</v>
      </c>
      <c r="B21" s="37">
        <v>89759</v>
      </c>
      <c r="C21" s="11">
        <v>69969</v>
      </c>
      <c r="D21" s="38" t="s">
        <v>253</v>
      </c>
      <c r="E21" s="12" t="s">
        <v>14</v>
      </c>
      <c r="F21" s="13" t="s">
        <v>15</v>
      </c>
      <c r="G21" s="53">
        <v>2400</v>
      </c>
      <c r="H21" s="15"/>
      <c r="I21" s="15"/>
      <c r="J21" s="4"/>
    </row>
    <row r="22" spans="1:12" ht="21" x14ac:dyDescent="0.35">
      <c r="A22" s="9">
        <v>44205</v>
      </c>
      <c r="B22" s="37">
        <v>89764</v>
      </c>
      <c r="C22" s="11">
        <v>69970</v>
      </c>
      <c r="D22" s="38" t="s">
        <v>254</v>
      </c>
      <c r="E22" s="12" t="s">
        <v>22</v>
      </c>
      <c r="F22" s="13" t="s">
        <v>23</v>
      </c>
      <c r="G22" s="53">
        <v>1000</v>
      </c>
      <c r="H22" s="15"/>
      <c r="I22" s="15"/>
      <c r="J22" s="4"/>
    </row>
    <row r="23" spans="1:12" ht="21" x14ac:dyDescent="0.35">
      <c r="A23" s="9">
        <v>44205</v>
      </c>
      <c r="B23" s="37">
        <v>13933</v>
      </c>
      <c r="C23" s="11">
        <v>69971</v>
      </c>
      <c r="D23" s="38" t="s">
        <v>199</v>
      </c>
      <c r="E23" s="12" t="s">
        <v>24</v>
      </c>
      <c r="F23" s="16" t="s">
        <v>59</v>
      </c>
      <c r="G23" s="53">
        <v>500</v>
      </c>
      <c r="H23" s="15"/>
      <c r="I23" s="15"/>
      <c r="J23" s="4"/>
    </row>
    <row r="24" spans="1:12" ht="24.75" x14ac:dyDescent="0.45">
      <c r="A24" s="9">
        <v>44205</v>
      </c>
      <c r="B24" s="37">
        <v>13933</v>
      </c>
      <c r="C24" s="11">
        <v>69972</v>
      </c>
      <c r="D24" s="38" t="s">
        <v>199</v>
      </c>
      <c r="E24" s="12" t="s">
        <v>24</v>
      </c>
      <c r="F24" s="16" t="s">
        <v>59</v>
      </c>
      <c r="G24" s="53">
        <v>500</v>
      </c>
      <c r="H24" s="15"/>
      <c r="I24" s="15"/>
      <c r="J24" s="4"/>
      <c r="K24" s="49"/>
      <c r="L24" s="50"/>
    </row>
    <row r="25" spans="1:12" ht="24.75" x14ac:dyDescent="0.45">
      <c r="A25" s="9">
        <v>44205</v>
      </c>
      <c r="B25" s="37">
        <v>13933</v>
      </c>
      <c r="C25" s="11">
        <v>69973</v>
      </c>
      <c r="D25" s="38" t="s">
        <v>199</v>
      </c>
      <c r="E25" s="12" t="s">
        <v>24</v>
      </c>
      <c r="F25" s="16" t="s">
        <v>59</v>
      </c>
      <c r="G25" s="53">
        <v>500</v>
      </c>
      <c r="H25" s="15">
        <v>0</v>
      </c>
      <c r="I25" s="15"/>
      <c r="J25" s="4"/>
      <c r="K25" s="49"/>
      <c r="L25" s="50"/>
    </row>
    <row r="26" spans="1:12" ht="24.75" x14ac:dyDescent="0.45">
      <c r="A26" s="9">
        <v>44205</v>
      </c>
      <c r="B26" s="37">
        <v>89722</v>
      </c>
      <c r="C26" s="11">
        <v>69974</v>
      </c>
      <c r="D26" s="38" t="s">
        <v>31</v>
      </c>
      <c r="E26" s="12" t="s">
        <v>17</v>
      </c>
      <c r="F26" s="16" t="s">
        <v>18</v>
      </c>
      <c r="G26" s="53">
        <v>1000</v>
      </c>
      <c r="H26" s="15"/>
      <c r="I26" s="15"/>
      <c r="J26" s="4"/>
      <c r="K26" s="49"/>
      <c r="L26" s="50"/>
    </row>
    <row r="27" spans="1:12" ht="24.75" x14ac:dyDescent="0.45">
      <c r="A27" s="9">
        <v>44205</v>
      </c>
      <c r="B27" s="37">
        <v>89773</v>
      </c>
      <c r="C27" s="11">
        <v>69975</v>
      </c>
      <c r="D27" s="38" t="s">
        <v>61</v>
      </c>
      <c r="E27" s="12" t="s">
        <v>22</v>
      </c>
      <c r="F27" s="13" t="s">
        <v>23</v>
      </c>
      <c r="G27" s="53">
        <v>1700</v>
      </c>
      <c r="H27" s="15"/>
      <c r="I27" s="15"/>
      <c r="J27" s="4"/>
      <c r="K27" s="49"/>
      <c r="L27" s="50"/>
    </row>
    <row r="28" spans="1:12" ht="24.75" x14ac:dyDescent="0.45">
      <c r="A28" s="9">
        <v>44205</v>
      </c>
      <c r="B28" s="37">
        <v>89775</v>
      </c>
      <c r="C28" s="11">
        <v>69976</v>
      </c>
      <c r="D28" s="38" t="s">
        <v>108</v>
      </c>
      <c r="E28" s="12" t="s">
        <v>14</v>
      </c>
      <c r="F28" s="13" t="s">
        <v>15</v>
      </c>
      <c r="G28" s="53">
        <v>500</v>
      </c>
      <c r="H28" s="15"/>
      <c r="I28" s="15"/>
      <c r="J28" s="4"/>
      <c r="K28" s="49"/>
      <c r="L28" s="50"/>
    </row>
    <row r="29" spans="1:12" ht="24.75" x14ac:dyDescent="0.45">
      <c r="A29" s="9">
        <v>44205</v>
      </c>
      <c r="B29" s="37">
        <v>89778</v>
      </c>
      <c r="C29" s="11">
        <v>69977</v>
      </c>
      <c r="D29" s="38" t="s">
        <v>255</v>
      </c>
      <c r="E29" s="12" t="s">
        <v>22</v>
      </c>
      <c r="F29" s="13" t="s">
        <v>23</v>
      </c>
      <c r="G29" s="53">
        <v>80</v>
      </c>
      <c r="H29" s="15"/>
      <c r="I29" s="15"/>
      <c r="J29" s="4"/>
      <c r="K29" s="49"/>
      <c r="L29" s="50"/>
    </row>
    <row r="30" spans="1:12" ht="24.75" x14ac:dyDescent="0.45">
      <c r="A30" s="9">
        <v>44205</v>
      </c>
      <c r="B30" s="37">
        <v>89808</v>
      </c>
      <c r="C30" s="11">
        <v>69978</v>
      </c>
      <c r="D30" s="38" t="s">
        <v>78</v>
      </c>
      <c r="E30" s="12" t="s">
        <v>17</v>
      </c>
      <c r="F30" s="16" t="s">
        <v>18</v>
      </c>
      <c r="G30" s="53">
        <v>900</v>
      </c>
      <c r="H30" s="15"/>
      <c r="I30" s="15"/>
      <c r="J30" s="4"/>
      <c r="K30" s="49"/>
      <c r="L30" s="50"/>
    </row>
    <row r="31" spans="1:12" ht="24.75" x14ac:dyDescent="0.45">
      <c r="A31" s="9">
        <v>44205</v>
      </c>
      <c r="B31" s="37">
        <v>89808</v>
      </c>
      <c r="C31" s="11">
        <v>69978</v>
      </c>
      <c r="D31" s="38" t="s">
        <v>78</v>
      </c>
      <c r="E31" s="12" t="s">
        <v>14</v>
      </c>
      <c r="F31" s="13" t="s">
        <v>15</v>
      </c>
      <c r="G31" s="53">
        <v>1800</v>
      </c>
      <c r="H31" s="15"/>
      <c r="I31" s="15"/>
      <c r="J31" s="4"/>
      <c r="K31" s="49"/>
      <c r="L31" s="50"/>
    </row>
    <row r="32" spans="1:12" ht="24.75" x14ac:dyDescent="0.45">
      <c r="A32" s="9">
        <v>44205</v>
      </c>
      <c r="B32" s="37">
        <v>13933</v>
      </c>
      <c r="C32" s="11">
        <v>69979</v>
      </c>
      <c r="D32" s="38" t="s">
        <v>199</v>
      </c>
      <c r="E32" s="12" t="s">
        <v>24</v>
      </c>
      <c r="F32" s="16" t="s">
        <v>59</v>
      </c>
      <c r="G32" s="53">
        <v>500</v>
      </c>
      <c r="H32" s="15"/>
      <c r="I32" s="15"/>
      <c r="J32" s="4"/>
      <c r="K32" s="49"/>
      <c r="L32" s="50"/>
    </row>
    <row r="33" spans="1:12" ht="24.75" x14ac:dyDescent="0.45">
      <c r="A33" s="9">
        <v>44205</v>
      </c>
      <c r="B33" s="37">
        <v>13933</v>
      </c>
      <c r="C33" s="11">
        <v>69980</v>
      </c>
      <c r="D33" s="38" t="s">
        <v>199</v>
      </c>
      <c r="E33" s="12" t="s">
        <v>24</v>
      </c>
      <c r="F33" s="16" t="s">
        <v>59</v>
      </c>
      <c r="G33" s="53">
        <v>500</v>
      </c>
      <c r="H33" s="15"/>
      <c r="I33" s="15"/>
      <c r="J33" s="4"/>
      <c r="K33" s="49"/>
      <c r="L33" s="50"/>
    </row>
    <row r="34" spans="1:12" ht="24.75" x14ac:dyDescent="0.45">
      <c r="A34" s="9">
        <v>44205</v>
      </c>
      <c r="B34" s="37">
        <v>89699</v>
      </c>
      <c r="C34" s="11">
        <v>69981</v>
      </c>
      <c r="D34" s="38" t="s">
        <v>256</v>
      </c>
      <c r="E34" s="12" t="s">
        <v>24</v>
      </c>
      <c r="F34" s="16" t="s">
        <v>59</v>
      </c>
      <c r="G34" s="53">
        <v>100</v>
      </c>
      <c r="H34" s="15"/>
      <c r="I34" s="15"/>
      <c r="J34" s="4"/>
      <c r="K34" s="49"/>
      <c r="L34" s="50"/>
    </row>
    <row r="35" spans="1:12" ht="24.75" x14ac:dyDescent="0.45">
      <c r="A35" s="9">
        <v>44205</v>
      </c>
      <c r="B35" s="37">
        <v>89699</v>
      </c>
      <c r="C35" s="11">
        <v>69981</v>
      </c>
      <c r="D35" s="38" t="s">
        <v>256</v>
      </c>
      <c r="E35" s="12" t="s">
        <v>22</v>
      </c>
      <c r="F35" s="13" t="s">
        <v>23</v>
      </c>
      <c r="G35" s="53">
        <v>600</v>
      </c>
      <c r="H35" s="15"/>
      <c r="I35" s="15"/>
      <c r="J35" s="4"/>
      <c r="K35" s="49"/>
      <c r="L35" s="50"/>
    </row>
    <row r="36" spans="1:12" ht="24.75" x14ac:dyDescent="0.45">
      <c r="A36" s="9">
        <v>44205</v>
      </c>
      <c r="B36" s="37">
        <v>89699</v>
      </c>
      <c r="C36" s="11">
        <v>69981</v>
      </c>
      <c r="D36" s="38" t="s">
        <v>256</v>
      </c>
      <c r="E36" s="12" t="s">
        <v>14</v>
      </c>
      <c r="F36" s="13" t="s">
        <v>15</v>
      </c>
      <c r="G36" s="53">
        <v>200</v>
      </c>
      <c r="H36" s="15"/>
      <c r="I36" s="15"/>
      <c r="J36" s="4"/>
      <c r="K36" s="49"/>
      <c r="L36" s="50"/>
    </row>
    <row r="37" spans="1:12" ht="24.75" x14ac:dyDescent="0.45">
      <c r="A37" s="9">
        <v>44205</v>
      </c>
      <c r="B37" s="37">
        <v>89764</v>
      </c>
      <c r="C37" s="11">
        <v>69982</v>
      </c>
      <c r="D37" s="38" t="s">
        <v>254</v>
      </c>
      <c r="E37" s="12" t="s">
        <v>22</v>
      </c>
      <c r="F37" s="13" t="s">
        <v>23</v>
      </c>
      <c r="G37" s="53">
        <v>1000</v>
      </c>
      <c r="H37" s="15"/>
      <c r="I37" s="15"/>
      <c r="J37" s="4"/>
      <c r="K37" s="49"/>
      <c r="L37" s="50"/>
    </row>
    <row r="38" spans="1:12" ht="24.75" x14ac:dyDescent="0.45">
      <c r="A38" s="9">
        <v>44205</v>
      </c>
      <c r="B38" s="37">
        <v>89500</v>
      </c>
      <c r="C38" s="11">
        <v>69983</v>
      </c>
      <c r="D38" s="38" t="s">
        <v>206</v>
      </c>
      <c r="E38" s="12" t="s">
        <v>17</v>
      </c>
      <c r="F38" s="16" t="s">
        <v>18</v>
      </c>
      <c r="G38" s="53">
        <v>40</v>
      </c>
      <c r="H38" s="15"/>
      <c r="I38" s="15"/>
      <c r="J38" s="4"/>
      <c r="K38" s="49"/>
      <c r="L38" s="50"/>
    </row>
    <row r="39" spans="1:12" ht="24.75" x14ac:dyDescent="0.45">
      <c r="A39" s="9">
        <v>44205</v>
      </c>
      <c r="B39" s="37">
        <v>89783</v>
      </c>
      <c r="C39" s="11">
        <v>69984</v>
      </c>
      <c r="D39" s="38" t="s">
        <v>206</v>
      </c>
      <c r="E39" s="12" t="s">
        <v>17</v>
      </c>
      <c r="F39" s="16" t="s">
        <v>18</v>
      </c>
      <c r="G39" s="53">
        <v>410</v>
      </c>
      <c r="H39" s="15"/>
      <c r="I39" s="15"/>
      <c r="J39" s="4"/>
      <c r="K39" s="49"/>
      <c r="L39" s="50"/>
    </row>
    <row r="40" spans="1:12" ht="24.75" x14ac:dyDescent="0.45">
      <c r="A40" s="9">
        <v>44205</v>
      </c>
      <c r="B40" s="37">
        <v>89740</v>
      </c>
      <c r="C40" s="11">
        <v>69985</v>
      </c>
      <c r="D40" s="38" t="s">
        <v>257</v>
      </c>
      <c r="E40" s="44" t="s">
        <v>258</v>
      </c>
      <c r="F40" s="57" t="s">
        <v>259</v>
      </c>
      <c r="G40" s="53">
        <v>0</v>
      </c>
      <c r="H40" s="15"/>
      <c r="I40" s="15">
        <v>6</v>
      </c>
      <c r="J40" s="4"/>
      <c r="K40" s="49"/>
      <c r="L40" s="50"/>
    </row>
    <row r="41" spans="1:12" ht="24.75" x14ac:dyDescent="0.45">
      <c r="A41" s="9">
        <v>44205</v>
      </c>
      <c r="B41" s="37">
        <v>89778</v>
      </c>
      <c r="C41" s="11">
        <v>69986</v>
      </c>
      <c r="D41" s="38" t="s">
        <v>255</v>
      </c>
      <c r="E41" s="12" t="s">
        <v>22</v>
      </c>
      <c r="F41" s="13" t="s">
        <v>23</v>
      </c>
      <c r="G41" s="53">
        <v>80</v>
      </c>
      <c r="H41" s="15"/>
      <c r="I41" s="15"/>
      <c r="J41" s="4"/>
      <c r="K41" s="49"/>
      <c r="L41" s="50"/>
    </row>
    <row r="42" spans="1:12" ht="24.75" x14ac:dyDescent="0.45">
      <c r="A42" s="9">
        <v>44205</v>
      </c>
      <c r="B42" s="37">
        <v>89745</v>
      </c>
      <c r="C42" s="11">
        <v>69987</v>
      </c>
      <c r="D42" s="38" t="s">
        <v>235</v>
      </c>
      <c r="E42" s="12" t="s">
        <v>14</v>
      </c>
      <c r="F42" s="13" t="s">
        <v>15</v>
      </c>
      <c r="G42" s="53">
        <v>2500</v>
      </c>
      <c r="H42" s="15"/>
      <c r="I42" s="15"/>
      <c r="J42" s="4"/>
      <c r="K42" s="49"/>
      <c r="L42" s="50"/>
    </row>
    <row r="43" spans="1:12" ht="24.75" x14ac:dyDescent="0.45">
      <c r="A43" s="9">
        <v>44205</v>
      </c>
      <c r="B43" s="37">
        <v>89796</v>
      </c>
      <c r="C43" s="11">
        <v>69988</v>
      </c>
      <c r="D43" s="38" t="s">
        <v>69</v>
      </c>
      <c r="E43" s="12" t="s">
        <v>33</v>
      </c>
      <c r="F43" s="13" t="s">
        <v>86</v>
      </c>
      <c r="G43" s="53">
        <v>1200</v>
      </c>
      <c r="H43" s="15"/>
      <c r="I43" s="15"/>
      <c r="J43" s="4"/>
      <c r="K43" s="49"/>
      <c r="L43" s="50"/>
    </row>
    <row r="44" spans="1:12" ht="21" x14ac:dyDescent="0.35">
      <c r="A44" s="9">
        <v>44205</v>
      </c>
      <c r="B44" s="37">
        <v>89812</v>
      </c>
      <c r="C44" s="11">
        <v>69989</v>
      </c>
      <c r="D44" s="38" t="s">
        <v>260</v>
      </c>
      <c r="E44" s="12" t="s">
        <v>22</v>
      </c>
      <c r="F44" s="13" t="s">
        <v>23</v>
      </c>
      <c r="G44" s="53">
        <v>900</v>
      </c>
      <c r="H44" s="15"/>
      <c r="I44" s="15"/>
      <c r="J44" s="4"/>
    </row>
    <row r="45" spans="1:12" ht="21" x14ac:dyDescent="0.35">
      <c r="A45" s="9">
        <v>44205</v>
      </c>
      <c r="B45" s="37">
        <v>89807</v>
      </c>
      <c r="C45" s="11">
        <v>69990</v>
      </c>
      <c r="D45" s="38" t="s">
        <v>261</v>
      </c>
      <c r="E45" s="12" t="s">
        <v>22</v>
      </c>
      <c r="F45" s="13" t="s">
        <v>23</v>
      </c>
      <c r="G45" s="53">
        <v>300</v>
      </c>
      <c r="H45" s="15"/>
      <c r="I45" s="15"/>
      <c r="J45" s="4"/>
    </row>
    <row r="46" spans="1:12" ht="21" x14ac:dyDescent="0.35">
      <c r="A46" s="9">
        <v>44205</v>
      </c>
      <c r="B46" s="37">
        <v>89813</v>
      </c>
      <c r="C46" s="11">
        <v>69991</v>
      </c>
      <c r="D46" s="38" t="s">
        <v>235</v>
      </c>
      <c r="E46" s="12" t="s">
        <v>14</v>
      </c>
      <c r="F46" s="13" t="s">
        <v>15</v>
      </c>
      <c r="G46" s="53">
        <v>2500</v>
      </c>
      <c r="H46" s="15"/>
      <c r="I46" s="15"/>
      <c r="J46" s="4"/>
    </row>
    <row r="47" spans="1:12" ht="21" x14ac:dyDescent="0.35">
      <c r="A47" s="9">
        <v>44205</v>
      </c>
      <c r="B47" s="37">
        <v>13449</v>
      </c>
      <c r="C47" s="11">
        <v>69992</v>
      </c>
      <c r="D47" s="38" t="s">
        <v>189</v>
      </c>
      <c r="E47" s="12" t="s">
        <v>190</v>
      </c>
      <c r="F47" s="16" t="s">
        <v>191</v>
      </c>
      <c r="G47" s="53">
        <v>400</v>
      </c>
      <c r="H47" s="15"/>
      <c r="I47" s="15"/>
      <c r="J47" s="4"/>
    </row>
    <row r="48" spans="1:12" ht="21" x14ac:dyDescent="0.35">
      <c r="A48" s="9">
        <v>44205</v>
      </c>
      <c r="B48" s="37">
        <v>13449</v>
      </c>
      <c r="C48" s="11">
        <v>69992</v>
      </c>
      <c r="D48" s="38" t="s">
        <v>189</v>
      </c>
      <c r="E48" s="12" t="s">
        <v>264</v>
      </c>
      <c r="F48" s="13" t="s">
        <v>265</v>
      </c>
      <c r="G48" s="53">
        <v>1000</v>
      </c>
      <c r="H48" s="15"/>
      <c r="I48" s="15"/>
      <c r="J48" s="4"/>
    </row>
    <row r="49" spans="1:12" ht="21" x14ac:dyDescent="0.35">
      <c r="A49" s="9">
        <v>44205</v>
      </c>
      <c r="B49" s="37">
        <v>89605</v>
      </c>
      <c r="C49" s="25" t="s">
        <v>262</v>
      </c>
      <c r="D49" s="38" t="s">
        <v>263</v>
      </c>
      <c r="E49" s="12" t="s">
        <v>63</v>
      </c>
      <c r="F49" s="13" t="s">
        <v>195</v>
      </c>
      <c r="G49" s="53">
        <v>30</v>
      </c>
      <c r="H49" s="15"/>
      <c r="I49" s="15"/>
      <c r="J49" s="4"/>
      <c r="K49" s="24"/>
      <c r="L49" s="31"/>
    </row>
    <row r="50" spans="1:12" ht="21.75" thickBot="1" x14ac:dyDescent="0.4">
      <c r="A50" s="9"/>
      <c r="B50" s="26"/>
      <c r="C50" s="165" t="s">
        <v>25</v>
      </c>
      <c r="D50" s="166"/>
      <c r="E50" s="166"/>
      <c r="F50" s="167"/>
      <c r="G50" s="27">
        <f>SUM(G9:G49)</f>
        <v>30710</v>
      </c>
      <c r="H50" s="28"/>
      <c r="I50" s="36">
        <f>SUM(I9:I49)</f>
        <v>6</v>
      </c>
      <c r="J50" s="1"/>
    </row>
    <row r="51" spans="1:12" ht="21" x14ac:dyDescent="0.35">
      <c r="A51" s="157" t="s">
        <v>26</v>
      </c>
      <c r="B51" s="158"/>
      <c r="C51" s="3"/>
      <c r="D51" s="30"/>
      <c r="E51" s="30"/>
      <c r="F51" s="30"/>
      <c r="H51" s="1"/>
      <c r="J51" s="1"/>
    </row>
    <row r="52" spans="1:12" x14ac:dyDescent="0.25">
      <c r="B52"/>
      <c r="C52"/>
      <c r="G52" s="54"/>
      <c r="H52" s="1"/>
      <c r="I52" s="1"/>
      <c r="J52" s="1"/>
    </row>
    <row r="53" spans="1:12" x14ac:dyDescent="0.25">
      <c r="B53"/>
      <c r="C53"/>
      <c r="H53" s="1"/>
      <c r="I53" s="1"/>
      <c r="J53" s="1"/>
    </row>
    <row r="54" spans="1:12" x14ac:dyDescent="0.25">
      <c r="B54"/>
      <c r="C54"/>
      <c r="F54" s="47"/>
      <c r="H54" s="1"/>
      <c r="I54" s="1"/>
      <c r="J54" s="1"/>
    </row>
    <row r="55" spans="1:12" x14ac:dyDescent="0.25">
      <c r="B55"/>
      <c r="C55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ht="21" x14ac:dyDescent="0.35">
      <c r="B58"/>
      <c r="C58"/>
      <c r="H58" s="1"/>
      <c r="I58" s="1"/>
      <c r="J58" s="1"/>
      <c r="K58" s="24"/>
      <c r="L58" s="31"/>
    </row>
    <row r="59" spans="1:12" ht="21" x14ac:dyDescent="0.35">
      <c r="B59"/>
      <c r="C59"/>
      <c r="H59" s="1"/>
      <c r="I59" s="1"/>
      <c r="J59" s="1"/>
      <c r="K59" s="24"/>
      <c r="L59" s="31"/>
    </row>
    <row r="60" spans="1:12" ht="21" x14ac:dyDescent="0.35">
      <c r="B60"/>
      <c r="C60"/>
      <c r="H60" s="1"/>
      <c r="I60" s="1"/>
      <c r="J60" s="1"/>
      <c r="K60" s="24"/>
      <c r="L60" s="31"/>
    </row>
    <row r="61" spans="1:12" ht="21" x14ac:dyDescent="0.35">
      <c r="B61"/>
      <c r="C61"/>
      <c r="H61" s="1"/>
      <c r="I61" s="1"/>
      <c r="J61" s="1"/>
      <c r="K61" s="24"/>
      <c r="L61" s="31"/>
    </row>
    <row r="62" spans="1:12" ht="21" x14ac:dyDescent="0.35">
      <c r="B62"/>
      <c r="C62"/>
      <c r="H62" s="1"/>
      <c r="I62" s="1"/>
      <c r="J62" s="1"/>
      <c r="K62" s="24"/>
      <c r="L62" s="31"/>
    </row>
    <row r="63" spans="1:12" ht="21" x14ac:dyDescent="0.35">
      <c r="B63"/>
      <c r="C63"/>
      <c r="H63" s="1"/>
      <c r="I63" s="1"/>
      <c r="J63" s="1"/>
      <c r="K63" s="24"/>
      <c r="L63" s="31"/>
    </row>
    <row r="64" spans="1:12" ht="21" x14ac:dyDescent="0.35">
      <c r="C64"/>
      <c r="H64" s="1"/>
      <c r="I64" s="1"/>
      <c r="J64" s="1"/>
      <c r="K64" s="24"/>
      <c r="L64" s="31"/>
    </row>
    <row r="65" spans="8:12" ht="21" x14ac:dyDescent="0.35">
      <c r="H65" s="1"/>
      <c r="I65" s="1"/>
      <c r="J65" s="1"/>
      <c r="K65" s="24"/>
      <c r="L65" s="31"/>
    </row>
    <row r="66" spans="8:12" ht="21" x14ac:dyDescent="0.35">
      <c r="H66" s="1"/>
      <c r="I66" s="1"/>
      <c r="J66" s="1"/>
      <c r="K66" s="24"/>
      <c r="L66" s="31"/>
    </row>
    <row r="67" spans="8:12" ht="21" x14ac:dyDescent="0.35">
      <c r="H67" s="1"/>
      <c r="I67" s="1"/>
      <c r="J67" s="1"/>
      <c r="K67" s="24"/>
      <c r="L67" s="31"/>
    </row>
    <row r="68" spans="8:12" ht="21" x14ac:dyDescent="0.35">
      <c r="H68" s="1"/>
      <c r="I68" s="1"/>
      <c r="J68" s="1"/>
      <c r="K68" s="24"/>
      <c r="L68" s="31"/>
    </row>
    <row r="69" spans="8:12" ht="21" x14ac:dyDescent="0.35">
      <c r="H69" s="1"/>
      <c r="I69" s="1"/>
      <c r="J69" s="1"/>
      <c r="K69" s="24"/>
      <c r="L69" s="31"/>
    </row>
    <row r="70" spans="8:12" ht="21" x14ac:dyDescent="0.35">
      <c r="H70" s="1"/>
      <c r="I70" s="1"/>
      <c r="J70" s="1"/>
      <c r="K70" s="24"/>
      <c r="L70" s="31"/>
    </row>
    <row r="71" spans="8:12" ht="21" x14ac:dyDescent="0.35">
      <c r="H71" s="1"/>
      <c r="I71" s="1"/>
      <c r="J71" s="1"/>
      <c r="K71" s="24"/>
      <c r="L71" s="31"/>
    </row>
    <row r="72" spans="8:12" ht="21" x14ac:dyDescent="0.35">
      <c r="H72" s="1"/>
      <c r="I72" s="1"/>
      <c r="J72" s="1"/>
      <c r="K72" s="24"/>
      <c r="L72" s="31"/>
    </row>
    <row r="73" spans="8:12" ht="21" x14ac:dyDescent="0.35">
      <c r="H73" s="1"/>
      <c r="I73" s="1"/>
      <c r="J73" s="1"/>
      <c r="K73" s="24"/>
      <c r="L73" s="31"/>
    </row>
    <row r="74" spans="8:12" ht="21" x14ac:dyDescent="0.35">
      <c r="H74" s="1"/>
      <c r="I74" s="1"/>
      <c r="J74" s="1"/>
      <c r="K74" s="24"/>
      <c r="L74" s="31"/>
    </row>
    <row r="75" spans="8:12" ht="21" x14ac:dyDescent="0.35">
      <c r="H75" s="1"/>
      <c r="I75" s="1"/>
      <c r="J75" s="1"/>
      <c r="K75" s="24"/>
      <c r="L75" s="31"/>
    </row>
    <row r="76" spans="8:12" ht="21" x14ac:dyDescent="0.35">
      <c r="H76" s="1"/>
      <c r="I76" s="1"/>
      <c r="J76" s="1"/>
      <c r="K76" s="24"/>
      <c r="L76" s="31"/>
    </row>
    <row r="77" spans="8:12" ht="21" x14ac:dyDescent="0.35">
      <c r="H77" s="1"/>
      <c r="I77" s="1"/>
      <c r="J77" s="1"/>
      <c r="K77" s="24"/>
      <c r="L77" s="31"/>
    </row>
    <row r="78" spans="8:12" ht="21" x14ac:dyDescent="0.35">
      <c r="H78" s="1"/>
      <c r="I78" s="1"/>
      <c r="J78" s="1"/>
      <c r="K78" s="24"/>
      <c r="L78" s="31"/>
    </row>
    <row r="79" spans="8:12" ht="21" x14ac:dyDescent="0.35">
      <c r="H79" s="1"/>
      <c r="I79" s="1"/>
      <c r="J79" s="1"/>
      <c r="K79" s="24"/>
      <c r="L79" s="31"/>
    </row>
    <row r="80" spans="8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x14ac:dyDescent="0.25">
      <c r="H84" s="1"/>
      <c r="I84" s="1"/>
      <c r="J84" s="1"/>
      <c r="K84" s="32"/>
      <c r="L84" s="33"/>
    </row>
    <row r="85" spans="8:12" x14ac:dyDescent="0.25">
      <c r="H85" s="1"/>
      <c r="I85" s="1"/>
      <c r="J85" s="1"/>
      <c r="K85" s="32"/>
      <c r="L85" s="33"/>
    </row>
    <row r="86" spans="8:12" x14ac:dyDescent="0.25">
      <c r="H86" s="1"/>
      <c r="I86" s="1"/>
      <c r="J86" s="1"/>
      <c r="K86" s="32"/>
      <c r="L86" s="33"/>
    </row>
    <row r="87" spans="8:12" x14ac:dyDescent="0.25">
      <c r="H87" s="1"/>
      <c r="I87" s="1"/>
      <c r="J87" s="1"/>
      <c r="K87" s="32"/>
      <c r="L87" s="33"/>
    </row>
    <row r="88" spans="8:12" x14ac:dyDescent="0.25">
      <c r="H88" s="1"/>
      <c r="I88" s="1"/>
      <c r="J88" s="1"/>
      <c r="K88" s="32"/>
      <c r="L88" s="33"/>
    </row>
    <row r="89" spans="8:12" x14ac:dyDescent="0.25">
      <c r="H89" s="1"/>
      <c r="I89" s="1"/>
      <c r="J89" s="1"/>
      <c r="K89" s="32"/>
      <c r="L89" s="33"/>
    </row>
    <row r="90" spans="8:12" x14ac:dyDescent="0.25">
      <c r="H90" s="1"/>
      <c r="I90" s="1"/>
      <c r="J90" s="1"/>
      <c r="K90" s="32"/>
      <c r="L90" s="33"/>
    </row>
    <row r="91" spans="8:12" x14ac:dyDescent="0.25">
      <c r="H91" s="1"/>
      <c r="I91" s="1"/>
      <c r="J91" s="1"/>
      <c r="K91" s="32"/>
      <c r="L91" s="33"/>
    </row>
    <row r="92" spans="8:12" x14ac:dyDescent="0.25">
      <c r="H92" s="1"/>
      <c r="I92" s="1"/>
      <c r="J92" s="1"/>
      <c r="K92" s="32"/>
      <c r="L92" s="33"/>
    </row>
    <row r="93" spans="8:12" x14ac:dyDescent="0.25">
      <c r="H93" s="1"/>
      <c r="I93" s="1"/>
      <c r="J93" s="1"/>
      <c r="K93" s="32"/>
      <c r="L93" s="33"/>
    </row>
    <row r="94" spans="8:12" x14ac:dyDescent="0.25">
      <c r="H94" s="1"/>
      <c r="I94" s="1"/>
      <c r="J94" s="1"/>
      <c r="K94" s="34"/>
      <c r="L94" s="33"/>
    </row>
    <row r="95" spans="8:12" x14ac:dyDescent="0.25">
      <c r="H95" s="1"/>
      <c r="I95" s="1"/>
      <c r="J95" s="1"/>
      <c r="K95" s="34"/>
      <c r="L95" s="33"/>
    </row>
    <row r="96" spans="8:12" x14ac:dyDescent="0.25">
      <c r="H96" s="1"/>
      <c r="I96" s="1"/>
      <c r="J96" s="1"/>
      <c r="K96" s="34"/>
      <c r="L96" s="33"/>
    </row>
    <row r="97" spans="8:12" x14ac:dyDescent="0.25">
      <c r="H97" s="1"/>
      <c r="I97" s="1"/>
      <c r="J97" s="1"/>
      <c r="K97" s="34"/>
      <c r="L97" s="33"/>
    </row>
    <row r="98" spans="8:12" x14ac:dyDescent="0.25">
      <c r="H98" s="1"/>
      <c r="I98" s="1"/>
      <c r="J98" s="1"/>
      <c r="K98" s="34"/>
      <c r="L98" s="33"/>
    </row>
    <row r="99" spans="8:12" x14ac:dyDescent="0.25">
      <c r="H99" s="1"/>
      <c r="I99" s="1"/>
      <c r="J99" s="1"/>
      <c r="K99" s="34"/>
      <c r="L99" s="33"/>
    </row>
    <row r="100" spans="8:12" x14ac:dyDescent="0.25">
      <c r="H100" s="1"/>
      <c r="I100" s="1"/>
      <c r="J100" s="1"/>
      <c r="K100" s="34"/>
      <c r="L100" s="33"/>
    </row>
    <row r="101" spans="8:12" x14ac:dyDescent="0.25">
      <c r="H101" s="1"/>
      <c r="I101" s="1"/>
      <c r="J101" s="1"/>
      <c r="K101" s="34"/>
      <c r="L101" s="33"/>
    </row>
    <row r="102" spans="8:12" x14ac:dyDescent="0.25">
      <c r="H102" s="1"/>
      <c r="I102" s="1"/>
      <c r="J102" s="1"/>
      <c r="K102" s="34"/>
      <c r="L102" s="33"/>
    </row>
    <row r="103" spans="8:12" x14ac:dyDescent="0.25">
      <c r="H103" s="1"/>
      <c r="I103" s="1"/>
      <c r="J103" s="1"/>
      <c r="K103" s="34"/>
      <c r="L103" s="33"/>
    </row>
    <row r="104" spans="8:12" x14ac:dyDescent="0.25">
      <c r="H104" s="1"/>
      <c r="I104" s="1"/>
      <c r="J104" s="1"/>
      <c r="K104" s="34"/>
      <c r="L104" s="33"/>
    </row>
    <row r="106" spans="8:12" x14ac:dyDescent="0.25">
      <c r="H106" s="35"/>
      <c r="I106" s="35"/>
      <c r="J106" s="35"/>
    </row>
  </sheetData>
  <autoFilter ref="E8:G51" xr:uid="{00000000-0009-0000-0000-000005000000}"/>
  <mergeCells count="7">
    <mergeCell ref="A51:B51"/>
    <mergeCell ref="A2:G2"/>
    <mergeCell ref="A3:G3"/>
    <mergeCell ref="A4:G4"/>
    <mergeCell ref="K6:L6"/>
    <mergeCell ref="A7:G7"/>
    <mergeCell ref="C50:F50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122"/>
  <sheetViews>
    <sheetView topLeftCell="D36" workbookViewId="0">
      <selection activeCell="D36" sqref="D3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4.140625" customWidth="1"/>
    <col min="9" max="9" width="10.7109375" customWidth="1"/>
    <col min="10" max="10" width="6.5703125" customWidth="1"/>
    <col min="11" max="11" width="39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44207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15106</v>
      </c>
    </row>
    <row r="9" spans="1:12" ht="21.75" thickBot="1" x14ac:dyDescent="0.4">
      <c r="A9" s="9">
        <v>44207</v>
      </c>
      <c r="B9" s="37">
        <v>89713</v>
      </c>
      <c r="C9" s="11">
        <v>69993</v>
      </c>
      <c r="D9" s="38" t="s">
        <v>178</v>
      </c>
      <c r="E9" s="12" t="s">
        <v>17</v>
      </c>
      <c r="F9" s="16" t="s">
        <v>18</v>
      </c>
      <c r="G9" s="53">
        <v>3000</v>
      </c>
      <c r="H9" s="15"/>
      <c r="I9" s="15"/>
      <c r="J9" s="4"/>
      <c r="K9" s="13" t="s">
        <v>23</v>
      </c>
      <c r="L9" s="8">
        <v>11280</v>
      </c>
    </row>
    <row r="10" spans="1:12" ht="21.75" thickBot="1" x14ac:dyDescent="0.4">
      <c r="A10" s="9">
        <v>44207</v>
      </c>
      <c r="B10" s="37">
        <v>89720</v>
      </c>
      <c r="C10" s="11">
        <v>69994</v>
      </c>
      <c r="D10" s="38" t="s">
        <v>93</v>
      </c>
      <c r="E10" s="12" t="s">
        <v>22</v>
      </c>
      <c r="F10" s="13" t="s">
        <v>23</v>
      </c>
      <c r="G10" s="53">
        <v>1000</v>
      </c>
      <c r="H10" s="15"/>
      <c r="I10" s="15"/>
      <c r="J10" s="4"/>
      <c r="K10" s="7" t="s">
        <v>19</v>
      </c>
      <c r="L10" s="8">
        <v>9962</v>
      </c>
    </row>
    <row r="11" spans="1:12" ht="21.75" thickBot="1" x14ac:dyDescent="0.4">
      <c r="A11" s="9">
        <v>44207</v>
      </c>
      <c r="B11" s="37">
        <v>89814</v>
      </c>
      <c r="C11" s="11">
        <v>69995</v>
      </c>
      <c r="D11" s="38" t="s">
        <v>67</v>
      </c>
      <c r="E11" s="12" t="s">
        <v>17</v>
      </c>
      <c r="F11" s="16" t="s">
        <v>18</v>
      </c>
      <c r="G11" s="53">
        <v>1000</v>
      </c>
      <c r="H11" s="15"/>
      <c r="I11" s="15"/>
      <c r="J11" s="4"/>
      <c r="K11" s="7" t="s">
        <v>290</v>
      </c>
      <c r="L11" s="8">
        <v>2500</v>
      </c>
    </row>
    <row r="12" spans="1:12" ht="21.75" thickBot="1" x14ac:dyDescent="0.4">
      <c r="A12" s="9">
        <v>44207</v>
      </c>
      <c r="B12" s="37">
        <v>89856</v>
      </c>
      <c r="C12" s="11">
        <v>69996</v>
      </c>
      <c r="D12" s="38" t="s">
        <v>267</v>
      </c>
      <c r="E12" s="12" t="s">
        <v>268</v>
      </c>
      <c r="F12" s="13" t="s">
        <v>269</v>
      </c>
      <c r="G12" s="53">
        <v>583</v>
      </c>
      <c r="H12" s="15"/>
      <c r="I12" s="15"/>
      <c r="J12" s="4"/>
      <c r="K12" s="7" t="s">
        <v>291</v>
      </c>
      <c r="L12" s="8">
        <v>1000</v>
      </c>
    </row>
    <row r="13" spans="1:12" ht="21.75" thickBot="1" x14ac:dyDescent="0.4">
      <c r="A13" s="9">
        <v>44207</v>
      </c>
      <c r="B13" s="37">
        <v>89856</v>
      </c>
      <c r="C13" s="11">
        <v>69997</v>
      </c>
      <c r="D13" s="38" t="s">
        <v>267</v>
      </c>
      <c r="E13" s="12" t="s">
        <v>268</v>
      </c>
      <c r="F13" s="13" t="s">
        <v>269</v>
      </c>
      <c r="G13" s="53">
        <v>583</v>
      </c>
      <c r="H13" s="15"/>
      <c r="I13" s="15"/>
      <c r="J13" s="4"/>
      <c r="K13" s="7" t="s">
        <v>138</v>
      </c>
      <c r="L13" s="8">
        <v>4000</v>
      </c>
    </row>
    <row r="14" spans="1:12" ht="21.75" thickBot="1" x14ac:dyDescent="0.4">
      <c r="A14" s="9">
        <v>44207</v>
      </c>
      <c r="B14" s="37">
        <v>89856</v>
      </c>
      <c r="C14" s="11">
        <v>69998</v>
      </c>
      <c r="D14" s="38" t="s">
        <v>267</v>
      </c>
      <c r="E14" s="12" t="s">
        <v>268</v>
      </c>
      <c r="F14" s="13" t="s">
        <v>269</v>
      </c>
      <c r="G14" s="53">
        <v>583</v>
      </c>
      <c r="H14" s="15"/>
      <c r="I14" s="15"/>
      <c r="J14" s="4"/>
      <c r="K14" s="7" t="s">
        <v>20</v>
      </c>
      <c r="L14" s="8">
        <v>1360</v>
      </c>
    </row>
    <row r="15" spans="1:12" ht="25.5" thickBot="1" x14ac:dyDescent="0.5">
      <c r="A15" s="9">
        <v>44207</v>
      </c>
      <c r="B15" s="37">
        <v>89864</v>
      </c>
      <c r="C15" s="11">
        <v>69999</v>
      </c>
      <c r="D15" s="38" t="s">
        <v>228</v>
      </c>
      <c r="E15" s="12" t="s">
        <v>17</v>
      </c>
      <c r="F15" s="16" t="s">
        <v>18</v>
      </c>
      <c r="G15" s="53">
        <v>900</v>
      </c>
      <c r="H15" s="15"/>
      <c r="I15" s="15"/>
      <c r="J15" s="4"/>
      <c r="K15" s="17" t="s">
        <v>21</v>
      </c>
      <c r="L15" s="18">
        <f ca="1">SUM(L8:L15)</f>
        <v>45208</v>
      </c>
    </row>
    <row r="16" spans="1:12" ht="21.75" thickBot="1" x14ac:dyDescent="0.4">
      <c r="A16" s="9">
        <v>44207</v>
      </c>
      <c r="B16" s="37">
        <v>89817</v>
      </c>
      <c r="C16" s="11">
        <v>70000</v>
      </c>
      <c r="D16" s="38" t="s">
        <v>270</v>
      </c>
      <c r="E16" s="12" t="s">
        <v>17</v>
      </c>
      <c r="F16" s="16" t="s">
        <v>18</v>
      </c>
      <c r="G16" s="53">
        <v>500</v>
      </c>
      <c r="H16" s="15"/>
      <c r="I16" s="15"/>
      <c r="J16" s="4"/>
    </row>
    <row r="17" spans="1:12" ht="21.75" thickBot="1" x14ac:dyDescent="0.4">
      <c r="A17" s="9">
        <v>44207</v>
      </c>
      <c r="B17" s="37">
        <v>89817</v>
      </c>
      <c r="C17" s="11">
        <v>70000</v>
      </c>
      <c r="D17" s="38" t="s">
        <v>270</v>
      </c>
      <c r="E17" s="12" t="s">
        <v>22</v>
      </c>
      <c r="F17" s="13" t="s">
        <v>23</v>
      </c>
      <c r="G17" s="53">
        <v>250</v>
      </c>
      <c r="H17" s="15"/>
      <c r="I17" s="15"/>
      <c r="J17" s="4"/>
      <c r="K17" s="5" t="s">
        <v>139</v>
      </c>
      <c r="L17" s="5" t="s">
        <v>5</v>
      </c>
    </row>
    <row r="18" spans="1:12" ht="21.75" thickBot="1" x14ac:dyDescent="0.4">
      <c r="A18" s="9">
        <v>44207</v>
      </c>
      <c r="B18" s="37">
        <v>89817</v>
      </c>
      <c r="C18" s="11">
        <v>70000</v>
      </c>
      <c r="D18" s="38" t="s">
        <v>270</v>
      </c>
      <c r="E18" s="12" t="s">
        <v>14</v>
      </c>
      <c r="F18" s="13" t="s">
        <v>15</v>
      </c>
      <c r="G18" s="53">
        <v>500</v>
      </c>
      <c r="H18" s="15"/>
      <c r="I18" s="15"/>
      <c r="J18" s="4"/>
      <c r="K18" s="16" t="s">
        <v>288</v>
      </c>
      <c r="L18" s="8">
        <v>500</v>
      </c>
    </row>
    <row r="19" spans="1:12" ht="25.5" thickBot="1" x14ac:dyDescent="0.5">
      <c r="A19" s="9">
        <v>44207</v>
      </c>
      <c r="B19" s="37">
        <v>89862</v>
      </c>
      <c r="C19" s="11">
        <v>70001</v>
      </c>
      <c r="D19" s="38" t="s">
        <v>271</v>
      </c>
      <c r="E19" s="12" t="s">
        <v>17</v>
      </c>
      <c r="F19" s="16" t="s">
        <v>18</v>
      </c>
      <c r="G19" s="53">
        <v>1000</v>
      </c>
      <c r="H19" s="15"/>
      <c r="I19" s="15"/>
      <c r="J19" s="4"/>
      <c r="K19" s="17" t="s">
        <v>21</v>
      </c>
      <c r="L19" s="18">
        <f ca="1">SUM(L18:L22)</f>
        <v>500</v>
      </c>
    </row>
    <row r="20" spans="1:12" ht="21" x14ac:dyDescent="0.35">
      <c r="A20" s="9">
        <v>44207</v>
      </c>
      <c r="B20" s="37">
        <v>89822</v>
      </c>
      <c r="C20" s="11">
        <v>70002</v>
      </c>
      <c r="D20" s="38" t="s">
        <v>272</v>
      </c>
      <c r="E20" s="12" t="s">
        <v>14</v>
      </c>
      <c r="F20" s="13" t="s">
        <v>15</v>
      </c>
      <c r="G20" s="53">
        <v>1512</v>
      </c>
      <c r="H20" s="15"/>
      <c r="I20" s="15"/>
      <c r="J20" s="4"/>
    </row>
    <row r="21" spans="1:12" ht="21" x14ac:dyDescent="0.35">
      <c r="A21" s="9">
        <v>44207</v>
      </c>
      <c r="B21" s="37">
        <v>89825</v>
      </c>
      <c r="C21" s="11">
        <v>70003</v>
      </c>
      <c r="D21" s="38" t="s">
        <v>39</v>
      </c>
      <c r="E21" s="12" t="s">
        <v>22</v>
      </c>
      <c r="F21" s="13" t="s">
        <v>23</v>
      </c>
      <c r="G21" s="53">
        <v>900</v>
      </c>
      <c r="H21" s="15"/>
      <c r="I21" s="15"/>
      <c r="J21" s="4"/>
    </row>
    <row r="22" spans="1:12" ht="21" x14ac:dyDescent="0.35">
      <c r="A22" s="9">
        <v>44207</v>
      </c>
      <c r="B22" s="37">
        <v>89821</v>
      </c>
      <c r="C22" s="11">
        <v>70004</v>
      </c>
      <c r="D22" s="38" t="s">
        <v>39</v>
      </c>
      <c r="E22" s="12" t="s">
        <v>14</v>
      </c>
      <c r="F22" s="13" t="s">
        <v>15</v>
      </c>
      <c r="G22" s="53">
        <v>850</v>
      </c>
      <c r="H22" s="15"/>
      <c r="I22" s="15"/>
      <c r="J22" s="4"/>
    </row>
    <row r="23" spans="1:12" ht="21" x14ac:dyDescent="0.35">
      <c r="A23" s="9">
        <v>44207</v>
      </c>
      <c r="B23" s="37">
        <v>89826</v>
      </c>
      <c r="C23" s="11">
        <v>70005</v>
      </c>
      <c r="D23" s="38" t="s">
        <v>273</v>
      </c>
      <c r="E23" s="12" t="s">
        <v>17</v>
      </c>
      <c r="F23" s="16" t="s">
        <v>18</v>
      </c>
      <c r="G23" s="53">
        <v>276</v>
      </c>
      <c r="H23" s="15"/>
      <c r="I23" s="15"/>
      <c r="J23" s="4"/>
    </row>
    <row r="24" spans="1:12" ht="21" x14ac:dyDescent="0.35">
      <c r="A24" s="9">
        <v>44207</v>
      </c>
      <c r="B24" s="37">
        <v>89722</v>
      </c>
      <c r="C24" s="11">
        <v>70006</v>
      </c>
      <c r="D24" s="38" t="s">
        <v>31</v>
      </c>
      <c r="E24" s="12" t="s">
        <v>17</v>
      </c>
      <c r="F24" s="16" t="s">
        <v>18</v>
      </c>
      <c r="G24" s="53">
        <v>1000</v>
      </c>
      <c r="H24" s="15"/>
      <c r="I24" s="15"/>
      <c r="J24" s="4"/>
    </row>
    <row r="25" spans="1:12" ht="21" x14ac:dyDescent="0.35">
      <c r="A25" s="9">
        <v>44207</v>
      </c>
      <c r="B25" s="37">
        <v>89827</v>
      </c>
      <c r="C25" s="11">
        <v>70007</v>
      </c>
      <c r="D25" s="38" t="s">
        <v>31</v>
      </c>
      <c r="E25" s="12" t="s">
        <v>22</v>
      </c>
      <c r="F25" s="13" t="s">
        <v>23</v>
      </c>
      <c r="G25" s="53">
        <v>900</v>
      </c>
      <c r="H25" s="15"/>
      <c r="I25" s="15"/>
      <c r="J25" s="4"/>
    </row>
    <row r="26" spans="1:12" ht="24.75" x14ac:dyDescent="0.45">
      <c r="A26" s="9">
        <v>44207</v>
      </c>
      <c r="B26" s="37">
        <v>89856</v>
      </c>
      <c r="C26" s="11">
        <v>70008</v>
      </c>
      <c r="D26" s="38" t="s">
        <v>267</v>
      </c>
      <c r="E26" s="12" t="s">
        <v>268</v>
      </c>
      <c r="F26" s="13" t="s">
        <v>269</v>
      </c>
      <c r="G26" s="53">
        <v>583</v>
      </c>
      <c r="H26" s="15"/>
      <c r="I26" s="15"/>
      <c r="J26" s="4"/>
      <c r="K26" s="49"/>
      <c r="L26" s="50"/>
    </row>
    <row r="27" spans="1:12" ht="24.75" x14ac:dyDescent="0.45">
      <c r="A27" s="9">
        <v>44207</v>
      </c>
      <c r="B27" s="37">
        <v>89856</v>
      </c>
      <c r="C27" s="11">
        <v>70009</v>
      </c>
      <c r="D27" s="38" t="s">
        <v>267</v>
      </c>
      <c r="E27" s="12" t="s">
        <v>274</v>
      </c>
      <c r="F27" s="13" t="s">
        <v>275</v>
      </c>
      <c r="G27" s="53">
        <v>584</v>
      </c>
      <c r="H27" s="15">
        <v>0</v>
      </c>
      <c r="I27" s="15"/>
      <c r="J27" s="4"/>
      <c r="K27" s="49"/>
      <c r="L27" s="50"/>
    </row>
    <row r="28" spans="1:12" ht="24.75" x14ac:dyDescent="0.45">
      <c r="A28" s="9">
        <v>44207</v>
      </c>
      <c r="B28" s="37">
        <v>89736</v>
      </c>
      <c r="C28" s="11">
        <v>70010</v>
      </c>
      <c r="D28" s="38" t="s">
        <v>37</v>
      </c>
      <c r="E28" s="12" t="s">
        <v>17</v>
      </c>
      <c r="F28" s="16" t="s">
        <v>18</v>
      </c>
      <c r="G28" s="53">
        <v>660</v>
      </c>
      <c r="H28" s="15"/>
      <c r="I28" s="15"/>
      <c r="J28" s="4"/>
      <c r="K28" s="49"/>
      <c r="L28" s="50"/>
    </row>
    <row r="29" spans="1:12" ht="24.75" x14ac:dyDescent="0.45">
      <c r="A29" s="9">
        <v>44207</v>
      </c>
      <c r="B29" s="37">
        <v>89856</v>
      </c>
      <c r="C29" s="11">
        <v>70011</v>
      </c>
      <c r="D29" s="38" t="s">
        <v>267</v>
      </c>
      <c r="E29" s="12" t="s">
        <v>274</v>
      </c>
      <c r="F29" s="13" t="s">
        <v>275</v>
      </c>
      <c r="G29" s="53">
        <v>416</v>
      </c>
      <c r="H29" s="15"/>
      <c r="I29" s="15"/>
      <c r="J29" s="4"/>
      <c r="K29" s="49"/>
      <c r="L29" s="50"/>
    </row>
    <row r="30" spans="1:12" ht="24.75" x14ac:dyDescent="0.45">
      <c r="A30" s="9">
        <v>44207</v>
      </c>
      <c r="B30" s="37">
        <v>89856</v>
      </c>
      <c r="C30" s="11">
        <v>70011</v>
      </c>
      <c r="D30" s="38" t="s">
        <v>267</v>
      </c>
      <c r="E30" s="12" t="s">
        <v>268</v>
      </c>
      <c r="F30" s="13" t="s">
        <v>269</v>
      </c>
      <c r="G30" s="53">
        <v>168</v>
      </c>
      <c r="H30" s="15"/>
      <c r="I30" s="15"/>
      <c r="J30" s="4"/>
      <c r="K30" s="49"/>
      <c r="L30" s="50"/>
    </row>
    <row r="31" spans="1:12" ht="24.75" x14ac:dyDescent="0.45">
      <c r="A31" s="9">
        <v>44207</v>
      </c>
      <c r="B31" s="37">
        <v>89855</v>
      </c>
      <c r="C31" s="11">
        <v>70012</v>
      </c>
      <c r="D31" s="38" t="s">
        <v>115</v>
      </c>
      <c r="E31" s="12" t="s">
        <v>96</v>
      </c>
      <c r="F31" s="13" t="s">
        <v>97</v>
      </c>
      <c r="G31" s="53">
        <v>750</v>
      </c>
      <c r="H31" s="15"/>
      <c r="I31" s="15"/>
      <c r="J31" s="4"/>
      <c r="K31" s="49"/>
      <c r="L31" s="50"/>
    </row>
    <row r="32" spans="1:12" ht="24.75" x14ac:dyDescent="0.45">
      <c r="A32" s="9">
        <v>44207</v>
      </c>
      <c r="B32" s="37">
        <v>89855</v>
      </c>
      <c r="C32" s="11">
        <v>70013</v>
      </c>
      <c r="D32" s="38" t="s">
        <v>115</v>
      </c>
      <c r="E32" s="12" t="s">
        <v>96</v>
      </c>
      <c r="F32" s="13" t="s">
        <v>97</v>
      </c>
      <c r="G32" s="53">
        <v>750</v>
      </c>
      <c r="H32" s="15"/>
      <c r="I32" s="15"/>
      <c r="J32" s="4"/>
      <c r="K32" s="49"/>
      <c r="L32" s="50"/>
    </row>
    <row r="33" spans="1:12" ht="24.75" x14ac:dyDescent="0.45">
      <c r="A33" s="9">
        <v>44207</v>
      </c>
      <c r="B33" s="37">
        <v>89744</v>
      </c>
      <c r="C33" s="11">
        <v>70014</v>
      </c>
      <c r="D33" s="38" t="s">
        <v>276</v>
      </c>
      <c r="E33" s="12" t="s">
        <v>96</v>
      </c>
      <c r="F33" s="13" t="s">
        <v>97</v>
      </c>
      <c r="G33" s="53">
        <v>2500</v>
      </c>
      <c r="H33" s="15"/>
      <c r="I33" s="15"/>
      <c r="J33" s="4"/>
      <c r="K33" s="49"/>
      <c r="L33" s="50"/>
    </row>
    <row r="34" spans="1:12" ht="24.75" x14ac:dyDescent="0.45">
      <c r="A34" s="9">
        <v>44207</v>
      </c>
      <c r="B34" s="37">
        <v>89820</v>
      </c>
      <c r="C34" s="11">
        <v>70015</v>
      </c>
      <c r="D34" s="38" t="s">
        <v>277</v>
      </c>
      <c r="E34" s="12" t="s">
        <v>14</v>
      </c>
      <c r="F34" s="13" t="s">
        <v>15</v>
      </c>
      <c r="G34" s="53">
        <v>200</v>
      </c>
      <c r="H34" s="15"/>
      <c r="I34" s="15"/>
      <c r="J34" s="4"/>
      <c r="K34" s="49"/>
      <c r="L34" s="50"/>
    </row>
    <row r="35" spans="1:12" ht="24.75" x14ac:dyDescent="0.45">
      <c r="A35" s="9">
        <v>44207</v>
      </c>
      <c r="B35" s="37">
        <v>89831</v>
      </c>
      <c r="C35" s="11">
        <v>70016</v>
      </c>
      <c r="D35" s="38" t="s">
        <v>61</v>
      </c>
      <c r="E35" s="12" t="s">
        <v>14</v>
      </c>
      <c r="F35" s="13" t="s">
        <v>15</v>
      </c>
      <c r="G35" s="53">
        <v>2800</v>
      </c>
      <c r="H35" s="15"/>
      <c r="I35" s="15"/>
      <c r="J35" s="4"/>
      <c r="K35" s="49"/>
      <c r="L35" s="50"/>
    </row>
    <row r="36" spans="1:12" ht="24.75" x14ac:dyDescent="0.45">
      <c r="A36" s="9">
        <v>44207</v>
      </c>
      <c r="B36" s="37" t="s">
        <v>278</v>
      </c>
      <c r="C36" s="11">
        <v>70017</v>
      </c>
      <c r="D36" s="38" t="s">
        <v>279</v>
      </c>
      <c r="E36" s="12" t="s">
        <v>22</v>
      </c>
      <c r="F36" s="13" t="s">
        <v>23</v>
      </c>
      <c r="G36" s="53">
        <v>1000</v>
      </c>
      <c r="H36" s="15"/>
      <c r="I36" s="15"/>
      <c r="J36" s="4"/>
      <c r="K36" s="49"/>
      <c r="L36" s="50"/>
    </row>
    <row r="37" spans="1:12" ht="24.75" x14ac:dyDescent="0.45">
      <c r="A37" s="9">
        <v>44207</v>
      </c>
      <c r="B37" s="37" t="s">
        <v>278</v>
      </c>
      <c r="C37" s="11">
        <v>70018</v>
      </c>
      <c r="D37" s="38" t="s">
        <v>279</v>
      </c>
      <c r="E37" s="12" t="s">
        <v>22</v>
      </c>
      <c r="F37" s="13" t="s">
        <v>23</v>
      </c>
      <c r="G37" s="53">
        <v>1000</v>
      </c>
      <c r="H37" s="15"/>
      <c r="I37" s="15"/>
      <c r="J37" s="4"/>
      <c r="K37" s="49"/>
      <c r="L37" s="50"/>
    </row>
    <row r="38" spans="1:12" ht="24.75" x14ac:dyDescent="0.45">
      <c r="A38" s="9">
        <v>44207</v>
      </c>
      <c r="B38" s="37" t="s">
        <v>278</v>
      </c>
      <c r="C38" s="11">
        <v>70019</v>
      </c>
      <c r="D38" s="38" t="s">
        <v>279</v>
      </c>
      <c r="E38" s="12" t="s">
        <v>22</v>
      </c>
      <c r="F38" s="13" t="s">
        <v>23</v>
      </c>
      <c r="G38" s="53">
        <v>1000</v>
      </c>
      <c r="H38" s="15"/>
      <c r="I38" s="15"/>
      <c r="J38" s="4"/>
      <c r="K38" s="49"/>
      <c r="L38" s="50"/>
    </row>
    <row r="39" spans="1:12" ht="24.75" x14ac:dyDescent="0.45">
      <c r="A39" s="9">
        <v>44207</v>
      </c>
      <c r="B39" s="37" t="s">
        <v>278</v>
      </c>
      <c r="C39" s="11">
        <v>70020</v>
      </c>
      <c r="D39" s="38" t="s">
        <v>279</v>
      </c>
      <c r="E39" s="12" t="s">
        <v>22</v>
      </c>
      <c r="F39" s="13" t="s">
        <v>23</v>
      </c>
      <c r="G39" s="53">
        <v>1000</v>
      </c>
      <c r="H39" s="15"/>
      <c r="I39" s="15"/>
      <c r="J39" s="4"/>
      <c r="K39" s="49"/>
      <c r="L39" s="50"/>
    </row>
    <row r="40" spans="1:12" ht="24.75" x14ac:dyDescent="0.45">
      <c r="A40" s="9">
        <v>44207</v>
      </c>
      <c r="B40" s="37">
        <v>89854</v>
      </c>
      <c r="C40" s="11">
        <v>70021</v>
      </c>
      <c r="D40" s="38" t="s">
        <v>280</v>
      </c>
      <c r="E40" s="12" t="s">
        <v>14</v>
      </c>
      <c r="F40" s="13" t="s">
        <v>15</v>
      </c>
      <c r="G40" s="53">
        <v>850</v>
      </c>
      <c r="H40" s="15"/>
      <c r="I40" s="15"/>
      <c r="J40" s="4"/>
      <c r="K40" s="49"/>
      <c r="L40" s="50"/>
    </row>
    <row r="41" spans="1:12" ht="24.75" x14ac:dyDescent="0.45">
      <c r="A41" s="9">
        <v>44207</v>
      </c>
      <c r="B41" s="37">
        <v>89834</v>
      </c>
      <c r="C41" s="11">
        <v>70022</v>
      </c>
      <c r="D41" s="38" t="s">
        <v>281</v>
      </c>
      <c r="E41" s="12" t="s">
        <v>17</v>
      </c>
      <c r="F41" s="16" t="s">
        <v>18</v>
      </c>
      <c r="G41" s="53">
        <v>900</v>
      </c>
      <c r="H41" s="15"/>
      <c r="I41" s="15"/>
      <c r="J41" s="4"/>
      <c r="K41" s="49"/>
      <c r="L41" s="50"/>
    </row>
    <row r="42" spans="1:12" ht="24.75" x14ac:dyDescent="0.45">
      <c r="A42" s="9">
        <v>44207</v>
      </c>
      <c r="B42" s="37">
        <v>89818</v>
      </c>
      <c r="C42" s="11">
        <v>70023</v>
      </c>
      <c r="D42" s="38" t="s">
        <v>282</v>
      </c>
      <c r="E42" s="12" t="s">
        <v>17</v>
      </c>
      <c r="F42" s="16" t="s">
        <v>18</v>
      </c>
      <c r="G42" s="53">
        <v>1000</v>
      </c>
      <c r="H42" s="15"/>
      <c r="I42" s="15"/>
      <c r="J42" s="4"/>
      <c r="K42" s="49"/>
      <c r="L42" s="50"/>
    </row>
    <row r="43" spans="1:12" ht="24.75" x14ac:dyDescent="0.45">
      <c r="A43" s="9">
        <v>44207</v>
      </c>
      <c r="B43" s="37">
        <v>89839</v>
      </c>
      <c r="C43" s="11">
        <v>70024</v>
      </c>
      <c r="D43" s="38" t="s">
        <v>204</v>
      </c>
      <c r="E43" s="12" t="s">
        <v>17</v>
      </c>
      <c r="F43" s="16" t="s">
        <v>18</v>
      </c>
      <c r="G43" s="53">
        <v>170</v>
      </c>
      <c r="H43" s="15"/>
      <c r="I43" s="15"/>
      <c r="J43" s="4"/>
      <c r="K43" s="49"/>
      <c r="L43" s="50"/>
    </row>
    <row r="44" spans="1:12" ht="24.75" x14ac:dyDescent="0.45">
      <c r="A44" s="9">
        <v>44207</v>
      </c>
      <c r="B44" s="37">
        <v>89839</v>
      </c>
      <c r="C44" s="11">
        <v>70024</v>
      </c>
      <c r="D44" s="38" t="s">
        <v>204</v>
      </c>
      <c r="E44" s="12" t="s">
        <v>22</v>
      </c>
      <c r="F44" s="13" t="s">
        <v>23</v>
      </c>
      <c r="G44" s="53">
        <v>130</v>
      </c>
      <c r="H44" s="15"/>
      <c r="I44" s="15"/>
      <c r="J44" s="4"/>
      <c r="K44" s="49"/>
      <c r="L44" s="50"/>
    </row>
    <row r="45" spans="1:12" ht="24.75" x14ac:dyDescent="0.45">
      <c r="A45" s="9">
        <v>44207</v>
      </c>
      <c r="B45" s="37">
        <v>89838</v>
      </c>
      <c r="C45" s="11">
        <v>70025</v>
      </c>
      <c r="D45" s="38" t="s">
        <v>283</v>
      </c>
      <c r="E45" s="12" t="s">
        <v>14</v>
      </c>
      <c r="F45" s="13" t="s">
        <v>15</v>
      </c>
      <c r="G45" s="53">
        <v>150</v>
      </c>
      <c r="H45" s="15"/>
      <c r="I45" s="15"/>
      <c r="J45" s="4"/>
      <c r="K45" s="49"/>
      <c r="L45" s="50"/>
    </row>
    <row r="46" spans="1:12" ht="24.75" x14ac:dyDescent="0.45">
      <c r="A46" s="9">
        <v>44207</v>
      </c>
      <c r="B46" s="37">
        <v>89852</v>
      </c>
      <c r="C46" s="11">
        <v>70026</v>
      </c>
      <c r="D46" s="38" t="s">
        <v>220</v>
      </c>
      <c r="E46" s="12" t="s">
        <v>24</v>
      </c>
      <c r="F46" s="16" t="s">
        <v>59</v>
      </c>
      <c r="G46" s="53">
        <v>260</v>
      </c>
      <c r="H46" s="15"/>
      <c r="I46" s="15"/>
      <c r="J46" s="4"/>
      <c r="K46" s="49"/>
      <c r="L46" s="50"/>
    </row>
    <row r="47" spans="1:12" ht="24.75" x14ac:dyDescent="0.45">
      <c r="A47" s="9">
        <v>44207</v>
      </c>
      <c r="B47" s="37">
        <v>89852</v>
      </c>
      <c r="C47" s="11">
        <v>70026</v>
      </c>
      <c r="D47" s="38" t="s">
        <v>220</v>
      </c>
      <c r="E47" s="12" t="s">
        <v>22</v>
      </c>
      <c r="F47" s="13" t="s">
        <v>23</v>
      </c>
      <c r="G47" s="53">
        <v>2000</v>
      </c>
      <c r="H47" s="15"/>
      <c r="I47" s="15"/>
      <c r="J47" s="4"/>
      <c r="K47" s="49"/>
      <c r="L47" s="50"/>
    </row>
    <row r="48" spans="1:12" ht="24.75" x14ac:dyDescent="0.45">
      <c r="A48" s="9">
        <v>44207</v>
      </c>
      <c r="B48" s="37">
        <v>89841</v>
      </c>
      <c r="C48" s="11">
        <v>70027</v>
      </c>
      <c r="D48" s="38" t="s">
        <v>67</v>
      </c>
      <c r="E48" s="12" t="s">
        <v>17</v>
      </c>
      <c r="F48" s="16" t="s">
        <v>18</v>
      </c>
      <c r="G48" s="53">
        <v>1000</v>
      </c>
      <c r="H48" s="15"/>
      <c r="I48" s="15"/>
      <c r="J48" s="4"/>
      <c r="K48" s="49"/>
      <c r="L48" s="50"/>
    </row>
    <row r="49" spans="1:10" ht="21" x14ac:dyDescent="0.35">
      <c r="A49" s="9">
        <v>44207</v>
      </c>
      <c r="B49" s="37">
        <v>89843</v>
      </c>
      <c r="C49" s="11">
        <v>70028</v>
      </c>
      <c r="D49" s="38" t="s">
        <v>276</v>
      </c>
      <c r="E49" s="12" t="s">
        <v>17</v>
      </c>
      <c r="F49" s="16" t="s">
        <v>18</v>
      </c>
      <c r="G49" s="53">
        <v>1000</v>
      </c>
      <c r="H49" s="15"/>
      <c r="I49" s="15"/>
      <c r="J49" s="4"/>
    </row>
    <row r="50" spans="1:10" ht="21" x14ac:dyDescent="0.35">
      <c r="A50" s="9">
        <v>44207</v>
      </c>
      <c r="B50" s="37">
        <v>89843</v>
      </c>
      <c r="C50" s="11">
        <v>70028</v>
      </c>
      <c r="D50" s="38" t="s">
        <v>276</v>
      </c>
      <c r="E50" s="12" t="s">
        <v>22</v>
      </c>
      <c r="F50" s="13" t="s">
        <v>23</v>
      </c>
      <c r="G50" s="53">
        <v>1000</v>
      </c>
      <c r="H50" s="15"/>
      <c r="I50" s="15"/>
      <c r="J50" s="4"/>
    </row>
    <row r="51" spans="1:10" ht="21" x14ac:dyDescent="0.35">
      <c r="A51" s="9">
        <v>44207</v>
      </c>
      <c r="B51" s="37">
        <v>89843</v>
      </c>
      <c r="C51" s="11">
        <v>70028</v>
      </c>
      <c r="D51" s="38" t="s">
        <v>276</v>
      </c>
      <c r="E51" s="12" t="s">
        <v>14</v>
      </c>
      <c r="F51" s="13" t="s">
        <v>15</v>
      </c>
      <c r="G51" s="53">
        <v>500</v>
      </c>
      <c r="H51" s="15"/>
      <c r="I51" s="15"/>
      <c r="J51" s="4"/>
    </row>
    <row r="52" spans="1:10" ht="21" x14ac:dyDescent="0.35">
      <c r="A52" s="9">
        <v>44207</v>
      </c>
      <c r="B52" s="37">
        <v>89844</v>
      </c>
      <c r="C52" s="11">
        <v>70029</v>
      </c>
      <c r="D52" s="38" t="s">
        <v>38</v>
      </c>
      <c r="E52" s="12" t="s">
        <v>17</v>
      </c>
      <c r="F52" s="16" t="s">
        <v>18</v>
      </c>
      <c r="G52" s="53">
        <v>500</v>
      </c>
      <c r="H52" s="15"/>
      <c r="I52" s="15"/>
      <c r="J52" s="4"/>
    </row>
    <row r="53" spans="1:10" ht="21" x14ac:dyDescent="0.35">
      <c r="A53" s="9">
        <v>44207</v>
      </c>
      <c r="B53" s="37">
        <v>89827</v>
      </c>
      <c r="C53" s="11">
        <v>70030</v>
      </c>
      <c r="D53" s="38" t="s">
        <v>31</v>
      </c>
      <c r="E53" s="12" t="s">
        <v>17</v>
      </c>
      <c r="F53" s="16" t="s">
        <v>18</v>
      </c>
      <c r="G53" s="53">
        <v>1000</v>
      </c>
      <c r="H53" s="15"/>
      <c r="I53" s="15"/>
      <c r="J53" s="4"/>
    </row>
    <row r="54" spans="1:10" ht="21" x14ac:dyDescent="0.35">
      <c r="A54" s="9">
        <v>44207</v>
      </c>
      <c r="B54" s="37">
        <v>89845</v>
      </c>
      <c r="C54" s="11">
        <v>70031</v>
      </c>
      <c r="D54" s="38" t="s">
        <v>284</v>
      </c>
      <c r="E54" s="12" t="s">
        <v>17</v>
      </c>
      <c r="F54" s="16" t="s">
        <v>18</v>
      </c>
      <c r="G54" s="53">
        <v>700</v>
      </c>
      <c r="H54" s="15"/>
      <c r="I54" s="15"/>
      <c r="J54" s="4"/>
    </row>
    <row r="55" spans="1:10" ht="21" x14ac:dyDescent="0.35">
      <c r="A55" s="9">
        <v>44207</v>
      </c>
      <c r="B55" s="37">
        <v>89845</v>
      </c>
      <c r="C55" s="11">
        <v>70031</v>
      </c>
      <c r="D55" s="38" t="s">
        <v>284</v>
      </c>
      <c r="E55" s="12" t="s">
        <v>14</v>
      </c>
      <c r="F55" s="13" t="s">
        <v>15</v>
      </c>
      <c r="G55" s="53">
        <v>200</v>
      </c>
      <c r="H55" s="15"/>
      <c r="I55" s="15"/>
      <c r="J55" s="4"/>
    </row>
    <row r="56" spans="1:10" ht="21" x14ac:dyDescent="0.35">
      <c r="A56" s="9">
        <v>44207</v>
      </c>
      <c r="B56" s="37">
        <v>89846</v>
      </c>
      <c r="C56" s="11">
        <v>70032</v>
      </c>
      <c r="D56" s="38" t="s">
        <v>184</v>
      </c>
      <c r="E56" s="12" t="s">
        <v>24</v>
      </c>
      <c r="F56" s="16" t="s">
        <v>59</v>
      </c>
      <c r="G56" s="53">
        <v>550</v>
      </c>
      <c r="H56" s="15"/>
      <c r="I56" s="15"/>
      <c r="J56" s="4"/>
    </row>
    <row r="57" spans="1:10" ht="21" x14ac:dyDescent="0.35">
      <c r="A57" s="9">
        <v>44207</v>
      </c>
      <c r="B57" s="37">
        <v>89846</v>
      </c>
      <c r="C57" s="11">
        <v>70033</v>
      </c>
      <c r="D57" s="38" t="s">
        <v>184</v>
      </c>
      <c r="E57" s="12" t="s">
        <v>24</v>
      </c>
      <c r="F57" s="16" t="s">
        <v>59</v>
      </c>
      <c r="G57" s="53">
        <v>550</v>
      </c>
      <c r="H57" s="15"/>
      <c r="I57" s="15"/>
      <c r="J57" s="4"/>
    </row>
    <row r="58" spans="1:10" ht="21" x14ac:dyDescent="0.35">
      <c r="A58" s="9">
        <v>44207</v>
      </c>
      <c r="B58" s="37">
        <v>89848</v>
      </c>
      <c r="C58" s="11">
        <v>70034</v>
      </c>
      <c r="D58" s="38" t="s">
        <v>31</v>
      </c>
      <c r="E58" s="12" t="s">
        <v>14</v>
      </c>
      <c r="F58" s="13" t="s">
        <v>15</v>
      </c>
      <c r="G58" s="53">
        <v>900</v>
      </c>
      <c r="H58" s="15"/>
      <c r="I58" s="15"/>
      <c r="J58" s="4"/>
    </row>
    <row r="59" spans="1:10" ht="21" x14ac:dyDescent="0.35">
      <c r="A59" s="9">
        <v>44207</v>
      </c>
      <c r="B59" s="37">
        <v>89896</v>
      </c>
      <c r="C59" s="11">
        <v>70035</v>
      </c>
      <c r="D59" s="38" t="s">
        <v>78</v>
      </c>
      <c r="E59" s="12" t="s">
        <v>17</v>
      </c>
      <c r="F59" s="16" t="s">
        <v>18</v>
      </c>
      <c r="G59" s="53">
        <v>500</v>
      </c>
      <c r="H59" s="15"/>
      <c r="I59" s="15"/>
      <c r="J59" s="4"/>
    </row>
    <row r="60" spans="1:10" ht="21" x14ac:dyDescent="0.35">
      <c r="A60" s="9">
        <v>44207</v>
      </c>
      <c r="B60" s="37">
        <v>89896</v>
      </c>
      <c r="C60" s="11">
        <v>70035</v>
      </c>
      <c r="D60" s="38" t="s">
        <v>78</v>
      </c>
      <c r="E60" s="12" t="s">
        <v>14</v>
      </c>
      <c r="F60" s="13" t="s">
        <v>15</v>
      </c>
      <c r="G60" s="53">
        <v>1500</v>
      </c>
      <c r="H60" s="15"/>
      <c r="I60" s="15"/>
      <c r="J60" s="4"/>
    </row>
    <row r="61" spans="1:10" ht="21" x14ac:dyDescent="0.35">
      <c r="A61" s="9">
        <v>44207</v>
      </c>
      <c r="B61" s="37">
        <v>89836</v>
      </c>
      <c r="C61" s="11">
        <v>70036</v>
      </c>
      <c r="D61" s="38" t="s">
        <v>285</v>
      </c>
      <c r="E61" s="12" t="s">
        <v>22</v>
      </c>
      <c r="F61" s="13" t="s">
        <v>23</v>
      </c>
      <c r="G61" s="53">
        <v>50</v>
      </c>
      <c r="H61" s="15"/>
      <c r="I61" s="15"/>
      <c r="J61" s="4"/>
    </row>
    <row r="62" spans="1:10" ht="21" x14ac:dyDescent="0.35">
      <c r="A62" s="9">
        <v>44207</v>
      </c>
      <c r="B62" s="37">
        <v>89836</v>
      </c>
      <c r="C62" s="11">
        <v>70037</v>
      </c>
      <c r="D62" s="38" t="s">
        <v>285</v>
      </c>
      <c r="E62" s="12" t="s">
        <v>22</v>
      </c>
      <c r="F62" s="13" t="s">
        <v>23</v>
      </c>
      <c r="G62" s="53">
        <v>50</v>
      </c>
      <c r="H62" s="15"/>
      <c r="I62" s="15"/>
      <c r="J62" s="4"/>
    </row>
    <row r="63" spans="1:10" ht="21" x14ac:dyDescent="0.35">
      <c r="A63" s="9">
        <v>44207</v>
      </c>
      <c r="B63" s="37">
        <v>89850</v>
      </c>
      <c r="C63" s="11">
        <v>70038</v>
      </c>
      <c r="D63" s="38" t="s">
        <v>286</v>
      </c>
      <c r="E63" s="12" t="s">
        <v>287</v>
      </c>
      <c r="F63" s="13" t="s">
        <v>288</v>
      </c>
      <c r="G63" s="53">
        <v>0</v>
      </c>
      <c r="H63" s="15">
        <v>500</v>
      </c>
      <c r="I63" s="15"/>
      <c r="J63" s="4"/>
    </row>
    <row r="64" spans="1:10" ht="21" x14ac:dyDescent="0.35">
      <c r="A64" s="9">
        <v>44207</v>
      </c>
      <c r="B64" s="37">
        <v>89874</v>
      </c>
      <c r="C64" s="11">
        <v>70039</v>
      </c>
      <c r="D64" s="38" t="s">
        <v>289</v>
      </c>
      <c r="E64" s="12" t="s">
        <v>22</v>
      </c>
      <c r="F64" s="13" t="s">
        <v>23</v>
      </c>
      <c r="G64" s="53">
        <v>1000</v>
      </c>
      <c r="H64" s="15"/>
      <c r="I64" s="15"/>
      <c r="J64" s="4"/>
    </row>
    <row r="65" spans="1:12" ht="21" x14ac:dyDescent="0.35">
      <c r="A65" s="9">
        <v>44207</v>
      </c>
      <c r="B65" s="58" t="s">
        <v>76</v>
      </c>
      <c r="C65" s="25" t="s">
        <v>314</v>
      </c>
      <c r="D65" s="38" t="s">
        <v>76</v>
      </c>
      <c r="E65" s="59" t="s">
        <v>76</v>
      </c>
      <c r="F65" s="38" t="s">
        <v>76</v>
      </c>
      <c r="G65" s="53">
        <v>0</v>
      </c>
      <c r="H65" s="45"/>
      <c r="I65" s="21"/>
      <c r="J65" s="21"/>
    </row>
    <row r="66" spans="1:12" ht="21.75" thickBot="1" x14ac:dyDescent="0.4">
      <c r="A66" s="9"/>
      <c r="B66" s="26"/>
      <c r="C66" s="165" t="s">
        <v>25</v>
      </c>
      <c r="D66" s="166"/>
      <c r="E66" s="166"/>
      <c r="F66" s="167"/>
      <c r="G66" s="27">
        <f>SUM(G9:G65)</f>
        <v>45208</v>
      </c>
      <c r="H66" s="28">
        <v>500</v>
      </c>
      <c r="I66" s="36">
        <f>SUM(I9:I64)</f>
        <v>0</v>
      </c>
      <c r="J66" s="1"/>
    </row>
    <row r="67" spans="1:12" ht="21" x14ac:dyDescent="0.35">
      <c r="A67" s="157" t="s">
        <v>26</v>
      </c>
      <c r="B67" s="158"/>
      <c r="C67" s="3"/>
      <c r="D67" s="30"/>
      <c r="E67" s="30"/>
      <c r="F67" s="30"/>
      <c r="H67" s="1"/>
      <c r="J67" s="1"/>
    </row>
    <row r="68" spans="1:12" x14ac:dyDescent="0.25">
      <c r="B68"/>
      <c r="C68"/>
      <c r="G68" s="54"/>
      <c r="H68" s="1"/>
      <c r="I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F70" s="47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ht="21" x14ac:dyDescent="0.35">
      <c r="B74"/>
      <c r="C74"/>
      <c r="H74" s="1"/>
      <c r="I74" s="1"/>
      <c r="J74" s="1"/>
      <c r="K74" s="24"/>
      <c r="L74" s="3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C80"/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2" spans="8:12" x14ac:dyDescent="0.25">
      <c r="H122" s="35"/>
      <c r="I122" s="35"/>
      <c r="J122" s="35"/>
    </row>
  </sheetData>
  <autoFilter ref="A8:I67" xr:uid="{00000000-0009-0000-0000-000006000000}"/>
  <mergeCells count="7">
    <mergeCell ref="A67:B67"/>
    <mergeCell ref="A2:G2"/>
    <mergeCell ref="A3:G3"/>
    <mergeCell ref="A4:G4"/>
    <mergeCell ref="K6:L6"/>
    <mergeCell ref="A7:G7"/>
    <mergeCell ref="C66:F66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L124"/>
  <sheetViews>
    <sheetView topLeftCell="E5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4.140625" customWidth="1"/>
    <col min="9" max="9" width="10.7109375" customWidth="1"/>
    <col min="10" max="10" width="6.5703125" customWidth="1"/>
    <col min="11" max="11" width="39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44207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7610</v>
      </c>
    </row>
    <row r="9" spans="1:12" ht="21.75" thickBot="1" x14ac:dyDescent="0.4">
      <c r="A9" s="9">
        <v>44208</v>
      </c>
      <c r="B9" s="37">
        <v>89835</v>
      </c>
      <c r="C9" s="11">
        <v>70040</v>
      </c>
      <c r="D9" s="38" t="s">
        <v>197</v>
      </c>
      <c r="E9" s="12" t="s">
        <v>22</v>
      </c>
      <c r="F9" s="13" t="s">
        <v>23</v>
      </c>
      <c r="G9" s="53">
        <v>1200</v>
      </c>
      <c r="H9" s="15"/>
      <c r="I9" s="15"/>
      <c r="J9" s="4"/>
      <c r="K9" s="13" t="s">
        <v>23</v>
      </c>
      <c r="L9" s="8">
        <v>10410</v>
      </c>
    </row>
    <row r="10" spans="1:12" ht="21.75" thickBot="1" x14ac:dyDescent="0.4">
      <c r="A10" s="9">
        <v>44208</v>
      </c>
      <c r="B10" s="37">
        <v>89875</v>
      </c>
      <c r="C10" s="11">
        <v>70041</v>
      </c>
      <c r="D10" s="38" t="s">
        <v>292</v>
      </c>
      <c r="E10" s="12" t="s">
        <v>96</v>
      </c>
      <c r="F10" s="13" t="s">
        <v>97</v>
      </c>
      <c r="G10" s="53">
        <v>1000</v>
      </c>
      <c r="H10" s="15"/>
      <c r="I10" s="15"/>
      <c r="J10" s="4"/>
      <c r="K10" s="13" t="s">
        <v>318</v>
      </c>
      <c r="L10" s="8">
        <v>600</v>
      </c>
    </row>
    <row r="11" spans="1:12" ht="21.75" thickBot="1" x14ac:dyDescent="0.4">
      <c r="A11" s="9">
        <v>44208</v>
      </c>
      <c r="B11" s="37">
        <v>89875</v>
      </c>
      <c r="C11" s="11">
        <v>70041</v>
      </c>
      <c r="D11" s="38" t="s">
        <v>292</v>
      </c>
      <c r="E11" s="12" t="s">
        <v>17</v>
      </c>
      <c r="F11" s="16" t="s">
        <v>18</v>
      </c>
      <c r="G11" s="53">
        <v>2000</v>
      </c>
      <c r="H11" s="15"/>
      <c r="I11" s="15"/>
      <c r="J11" s="4"/>
      <c r="K11" s="7" t="s">
        <v>19</v>
      </c>
      <c r="L11" s="8">
        <v>12510</v>
      </c>
    </row>
    <row r="12" spans="1:12" ht="21.75" thickBot="1" x14ac:dyDescent="0.4">
      <c r="A12" s="9">
        <v>44208</v>
      </c>
      <c r="B12" s="37">
        <v>89833</v>
      </c>
      <c r="C12" s="11">
        <v>70042</v>
      </c>
      <c r="D12" s="38" t="s">
        <v>293</v>
      </c>
      <c r="E12" s="12" t="s">
        <v>63</v>
      </c>
      <c r="F12" s="16" t="s">
        <v>64</v>
      </c>
      <c r="G12" s="53">
        <v>200</v>
      </c>
      <c r="H12" s="15"/>
      <c r="I12" s="15"/>
      <c r="J12" s="4"/>
      <c r="K12" s="7" t="s">
        <v>138</v>
      </c>
      <c r="L12" s="8">
        <v>1750</v>
      </c>
    </row>
    <row r="13" spans="1:12" ht="21.75" thickBot="1" x14ac:dyDescent="0.4">
      <c r="A13" s="9">
        <v>44208</v>
      </c>
      <c r="B13" s="37">
        <v>89847</v>
      </c>
      <c r="C13" s="11">
        <v>70043</v>
      </c>
      <c r="D13" s="38" t="s">
        <v>294</v>
      </c>
      <c r="E13" s="12" t="s">
        <v>22</v>
      </c>
      <c r="F13" s="13" t="s">
        <v>23</v>
      </c>
      <c r="G13" s="53">
        <v>900</v>
      </c>
      <c r="H13" s="15"/>
      <c r="I13" s="15"/>
      <c r="J13" s="4"/>
      <c r="K13" s="7" t="s">
        <v>20</v>
      </c>
      <c r="L13" s="8">
        <v>2800</v>
      </c>
    </row>
    <row r="14" spans="1:12" ht="21.75" thickBot="1" x14ac:dyDescent="0.4">
      <c r="A14" s="9">
        <v>44208</v>
      </c>
      <c r="B14" s="37">
        <v>89847</v>
      </c>
      <c r="C14" s="11">
        <v>70044</v>
      </c>
      <c r="D14" s="38" t="s">
        <v>294</v>
      </c>
      <c r="E14" s="12" t="s">
        <v>22</v>
      </c>
      <c r="F14" s="13" t="s">
        <v>23</v>
      </c>
      <c r="G14" s="53">
        <v>900</v>
      </c>
      <c r="H14" s="15"/>
      <c r="I14" s="15"/>
      <c r="J14" s="4"/>
      <c r="K14" s="7" t="s">
        <v>305</v>
      </c>
      <c r="L14" s="8">
        <v>500</v>
      </c>
    </row>
    <row r="15" spans="1:12" ht="21.75" thickBot="1" x14ac:dyDescent="0.4">
      <c r="A15" s="9">
        <v>44208</v>
      </c>
      <c r="B15" s="37">
        <v>89853</v>
      </c>
      <c r="C15" s="11">
        <v>70045</v>
      </c>
      <c r="D15" s="38" t="s">
        <v>295</v>
      </c>
      <c r="E15" s="12" t="s">
        <v>24</v>
      </c>
      <c r="F15" s="16" t="s">
        <v>59</v>
      </c>
      <c r="G15" s="53">
        <v>550</v>
      </c>
      <c r="H15" s="15"/>
      <c r="I15" s="15"/>
      <c r="J15" s="4"/>
      <c r="K15" s="7" t="s">
        <v>319</v>
      </c>
      <c r="L15" s="8">
        <v>200</v>
      </c>
    </row>
    <row r="16" spans="1:12" ht="21.75" thickBot="1" x14ac:dyDescent="0.4">
      <c r="A16" s="9">
        <v>44208</v>
      </c>
      <c r="B16" s="37">
        <v>89853</v>
      </c>
      <c r="C16" s="11">
        <v>70046</v>
      </c>
      <c r="D16" s="38" t="s">
        <v>295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7" t="s">
        <v>217</v>
      </c>
      <c r="L16" s="8">
        <v>600</v>
      </c>
    </row>
    <row r="17" spans="1:12" ht="21.75" thickBot="1" x14ac:dyDescent="0.4">
      <c r="A17" s="9">
        <v>44208</v>
      </c>
      <c r="B17" s="37">
        <v>89886</v>
      </c>
      <c r="C17" s="11">
        <v>70047</v>
      </c>
      <c r="D17" s="38" t="s">
        <v>125</v>
      </c>
      <c r="E17" s="12" t="s">
        <v>22</v>
      </c>
      <c r="F17" s="13" t="s">
        <v>23</v>
      </c>
      <c r="G17" s="53">
        <v>2640</v>
      </c>
      <c r="H17" s="15"/>
      <c r="I17" s="15"/>
      <c r="J17" s="4"/>
      <c r="K17" s="7" t="s">
        <v>320</v>
      </c>
      <c r="L17" s="8">
        <v>800</v>
      </c>
    </row>
    <row r="18" spans="1:12" ht="25.5" thickBot="1" x14ac:dyDescent="0.5">
      <c r="A18" s="9">
        <v>44208</v>
      </c>
      <c r="B18" s="37">
        <v>89893</v>
      </c>
      <c r="C18" s="11">
        <v>70048</v>
      </c>
      <c r="D18" s="38" t="s">
        <v>296</v>
      </c>
      <c r="E18" s="12" t="s">
        <v>297</v>
      </c>
      <c r="F18" s="13" t="s">
        <v>298</v>
      </c>
      <c r="G18" s="53">
        <v>800</v>
      </c>
      <c r="H18" s="15"/>
      <c r="I18" s="15"/>
      <c r="J18" s="4"/>
      <c r="K18" s="17" t="s">
        <v>21</v>
      </c>
      <c r="L18" s="18">
        <f>SUM(L8:L17)</f>
        <v>37780</v>
      </c>
    </row>
    <row r="19" spans="1:12" ht="21.75" thickBot="1" x14ac:dyDescent="0.4">
      <c r="A19" s="9">
        <v>44208</v>
      </c>
      <c r="B19" s="37">
        <v>89893</v>
      </c>
      <c r="C19" s="11">
        <v>70048</v>
      </c>
      <c r="D19" s="38" t="s">
        <v>296</v>
      </c>
      <c r="E19" s="12" t="s">
        <v>299</v>
      </c>
      <c r="F19" s="13" t="s">
        <v>216</v>
      </c>
      <c r="G19" s="53">
        <v>600</v>
      </c>
      <c r="H19" s="15"/>
      <c r="I19" s="15"/>
      <c r="J19" s="4"/>
    </row>
    <row r="20" spans="1:12" ht="21.75" thickBot="1" x14ac:dyDescent="0.4">
      <c r="A20" s="9">
        <v>44208</v>
      </c>
      <c r="B20" s="37">
        <v>89974</v>
      </c>
      <c r="C20" s="11">
        <v>70049</v>
      </c>
      <c r="D20" s="38" t="s">
        <v>276</v>
      </c>
      <c r="E20" s="12" t="s">
        <v>22</v>
      </c>
      <c r="F20" s="13" t="s">
        <v>23</v>
      </c>
      <c r="G20" s="53">
        <v>1000</v>
      </c>
      <c r="H20" s="15"/>
      <c r="I20" s="15"/>
      <c r="J20" s="4"/>
      <c r="K20" s="5" t="s">
        <v>139</v>
      </c>
      <c r="L20" s="5" t="s">
        <v>5</v>
      </c>
    </row>
    <row r="21" spans="1:12" ht="21.75" thickBot="1" x14ac:dyDescent="0.4">
      <c r="A21" s="9">
        <v>44208</v>
      </c>
      <c r="B21" s="37">
        <v>89892</v>
      </c>
      <c r="C21" s="11">
        <v>70050</v>
      </c>
      <c r="D21" s="38" t="s">
        <v>108</v>
      </c>
      <c r="E21" s="12" t="s">
        <v>14</v>
      </c>
      <c r="F21" s="13" t="s">
        <v>15</v>
      </c>
      <c r="G21" s="53">
        <v>500</v>
      </c>
      <c r="H21" s="15"/>
      <c r="I21" s="15"/>
      <c r="J21" s="4"/>
      <c r="K21" s="16" t="s">
        <v>313</v>
      </c>
      <c r="L21" s="8">
        <v>2000</v>
      </c>
    </row>
    <row r="22" spans="1:12" ht="25.5" thickBot="1" x14ac:dyDescent="0.5">
      <c r="A22" s="9">
        <v>44208</v>
      </c>
      <c r="B22" s="37">
        <v>89890</v>
      </c>
      <c r="C22" s="11">
        <v>70051</v>
      </c>
      <c r="D22" s="38" t="s">
        <v>300</v>
      </c>
      <c r="E22" s="12" t="s">
        <v>17</v>
      </c>
      <c r="F22" s="16" t="s">
        <v>18</v>
      </c>
      <c r="G22" s="53">
        <v>50</v>
      </c>
      <c r="H22" s="15"/>
      <c r="I22" s="15"/>
      <c r="J22" s="4"/>
      <c r="K22" s="17" t="s">
        <v>21</v>
      </c>
      <c r="L22" s="18">
        <f>+L21</f>
        <v>2000</v>
      </c>
    </row>
    <row r="23" spans="1:12" ht="21" x14ac:dyDescent="0.35">
      <c r="A23" s="9">
        <v>44208</v>
      </c>
      <c r="B23" s="37">
        <v>89890</v>
      </c>
      <c r="C23" s="11">
        <v>70051</v>
      </c>
      <c r="D23" s="38" t="s">
        <v>300</v>
      </c>
      <c r="E23" s="12" t="s">
        <v>22</v>
      </c>
      <c r="F23" s="13" t="s">
        <v>23</v>
      </c>
      <c r="G23" s="53">
        <v>220</v>
      </c>
      <c r="H23" s="15"/>
      <c r="I23" s="15"/>
      <c r="J23" s="4"/>
    </row>
    <row r="24" spans="1:12" ht="21" x14ac:dyDescent="0.35">
      <c r="A24" s="9">
        <v>44208</v>
      </c>
      <c r="B24" s="37">
        <v>89973</v>
      </c>
      <c r="C24" s="11">
        <v>70052</v>
      </c>
      <c r="D24" s="38" t="s">
        <v>301</v>
      </c>
      <c r="E24" s="12" t="s">
        <v>22</v>
      </c>
      <c r="F24" s="13" t="s">
        <v>23</v>
      </c>
      <c r="G24" s="53">
        <v>850</v>
      </c>
      <c r="H24" s="15"/>
      <c r="I24" s="15"/>
      <c r="J24" s="4"/>
    </row>
    <row r="25" spans="1:12" ht="21" x14ac:dyDescent="0.35">
      <c r="A25" s="9">
        <v>44208</v>
      </c>
      <c r="B25" s="37">
        <v>89736</v>
      </c>
      <c r="C25" s="11">
        <v>70053</v>
      </c>
      <c r="D25" s="38" t="s">
        <v>37</v>
      </c>
      <c r="E25" s="12" t="s">
        <v>17</v>
      </c>
      <c r="F25" s="16" t="s">
        <v>18</v>
      </c>
      <c r="G25" s="53">
        <v>660</v>
      </c>
      <c r="H25" s="15"/>
      <c r="I25" s="15"/>
      <c r="J25" s="4"/>
    </row>
    <row r="26" spans="1:12" ht="21" x14ac:dyDescent="0.35">
      <c r="A26" s="9">
        <v>44208</v>
      </c>
      <c r="B26" s="37">
        <v>89894</v>
      </c>
      <c r="C26" s="11">
        <v>70054</v>
      </c>
      <c r="D26" s="38" t="s">
        <v>109</v>
      </c>
      <c r="E26" s="12" t="s">
        <v>17</v>
      </c>
      <c r="F26" s="16" t="s">
        <v>18</v>
      </c>
      <c r="G26" s="53">
        <v>800</v>
      </c>
      <c r="H26" s="15"/>
      <c r="I26" s="15"/>
      <c r="J26" s="4"/>
    </row>
    <row r="27" spans="1:12" ht="21" x14ac:dyDescent="0.35">
      <c r="A27" s="9">
        <v>44208</v>
      </c>
      <c r="B27" s="37">
        <v>89894</v>
      </c>
      <c r="C27" s="11">
        <v>70054</v>
      </c>
      <c r="D27" s="38" t="s">
        <v>109</v>
      </c>
      <c r="E27" s="12" t="s">
        <v>14</v>
      </c>
      <c r="F27" s="13" t="s">
        <v>15</v>
      </c>
      <c r="G27" s="53">
        <v>500</v>
      </c>
      <c r="H27" s="15"/>
      <c r="I27" s="15"/>
      <c r="J27" s="4"/>
    </row>
    <row r="28" spans="1:12" ht="21" x14ac:dyDescent="0.35">
      <c r="A28" s="9">
        <v>44208</v>
      </c>
      <c r="B28" s="37">
        <v>89895</v>
      </c>
      <c r="C28" s="11">
        <v>70055</v>
      </c>
      <c r="D28" s="38" t="s">
        <v>31</v>
      </c>
      <c r="E28" s="12" t="s">
        <v>17</v>
      </c>
      <c r="F28" s="16" t="s">
        <v>18</v>
      </c>
      <c r="G28" s="53">
        <v>1000</v>
      </c>
      <c r="H28" s="15"/>
      <c r="I28" s="15"/>
      <c r="J28" s="4"/>
    </row>
    <row r="29" spans="1:12" ht="21" x14ac:dyDescent="0.35">
      <c r="A29" s="9">
        <v>44208</v>
      </c>
      <c r="B29" s="37">
        <v>13935</v>
      </c>
      <c r="C29" s="11">
        <v>70056</v>
      </c>
      <c r="D29" s="38" t="s">
        <v>199</v>
      </c>
      <c r="E29" s="12" t="s">
        <v>24</v>
      </c>
      <c r="F29" s="16" t="s">
        <v>59</v>
      </c>
      <c r="G29" s="53">
        <v>500</v>
      </c>
      <c r="H29" s="15"/>
      <c r="I29" s="15"/>
      <c r="J29" s="4"/>
    </row>
    <row r="30" spans="1:12" ht="24.75" x14ac:dyDescent="0.45">
      <c r="A30" s="9">
        <v>44208</v>
      </c>
      <c r="B30" s="37">
        <v>13935</v>
      </c>
      <c r="C30" s="11">
        <v>70057</v>
      </c>
      <c r="D30" s="38" t="s">
        <v>199</v>
      </c>
      <c r="E30" s="12" t="s">
        <v>24</v>
      </c>
      <c r="F30" s="16" t="s">
        <v>59</v>
      </c>
      <c r="G30" s="53">
        <v>500</v>
      </c>
      <c r="H30" s="15"/>
      <c r="I30" s="15"/>
      <c r="J30" s="4"/>
      <c r="K30" s="49"/>
      <c r="L30" s="50"/>
    </row>
    <row r="31" spans="1:12" ht="24.75" x14ac:dyDescent="0.45">
      <c r="A31" s="9">
        <v>44208</v>
      </c>
      <c r="B31" s="37">
        <v>13935</v>
      </c>
      <c r="C31" s="11">
        <v>70058</v>
      </c>
      <c r="D31" s="38" t="s">
        <v>199</v>
      </c>
      <c r="E31" s="12" t="s">
        <v>24</v>
      </c>
      <c r="F31" s="16" t="s">
        <v>59</v>
      </c>
      <c r="G31" s="53">
        <v>500</v>
      </c>
      <c r="H31" s="15">
        <v>0</v>
      </c>
      <c r="I31" s="15"/>
      <c r="J31" s="4"/>
      <c r="K31" s="49"/>
      <c r="L31" s="50"/>
    </row>
    <row r="32" spans="1:12" ht="24.75" x14ac:dyDescent="0.45">
      <c r="A32" s="9">
        <v>44208</v>
      </c>
      <c r="B32" s="37">
        <v>89902</v>
      </c>
      <c r="C32" s="11">
        <v>70059</v>
      </c>
      <c r="D32" s="38" t="s">
        <v>302</v>
      </c>
      <c r="E32" s="12" t="s">
        <v>14</v>
      </c>
      <c r="F32" s="13" t="s">
        <v>15</v>
      </c>
      <c r="G32" s="53">
        <v>60</v>
      </c>
      <c r="H32" s="15"/>
      <c r="I32" s="15"/>
      <c r="J32" s="4"/>
      <c r="K32" s="49"/>
      <c r="L32" s="50"/>
    </row>
    <row r="33" spans="1:12" ht="24.75" x14ac:dyDescent="0.45">
      <c r="A33" s="9">
        <v>44208</v>
      </c>
      <c r="B33" s="37">
        <v>13935</v>
      </c>
      <c r="C33" s="11">
        <v>70060</v>
      </c>
      <c r="D33" s="38" t="s">
        <v>199</v>
      </c>
      <c r="E33" s="12" t="s">
        <v>24</v>
      </c>
      <c r="F33" s="16" t="s">
        <v>59</v>
      </c>
      <c r="G33" s="53">
        <v>500</v>
      </c>
      <c r="H33" s="15"/>
      <c r="I33" s="15"/>
      <c r="J33" s="4"/>
      <c r="K33" s="49"/>
      <c r="L33" s="50"/>
    </row>
    <row r="34" spans="1:12" ht="24.75" x14ac:dyDescent="0.45">
      <c r="A34" s="9">
        <v>44208</v>
      </c>
      <c r="B34" s="37">
        <v>89972</v>
      </c>
      <c r="C34" s="11">
        <v>70061</v>
      </c>
      <c r="D34" s="38" t="s">
        <v>303</v>
      </c>
      <c r="E34" s="12" t="s">
        <v>304</v>
      </c>
      <c r="F34" s="13" t="s">
        <v>305</v>
      </c>
      <c r="G34" s="53">
        <v>250</v>
      </c>
      <c r="H34" s="15"/>
      <c r="I34" s="15"/>
      <c r="J34" s="4"/>
      <c r="K34" s="49"/>
      <c r="L34" s="50"/>
    </row>
    <row r="35" spans="1:12" ht="24.75" x14ac:dyDescent="0.45">
      <c r="A35" s="9">
        <v>44208</v>
      </c>
      <c r="B35" s="37">
        <v>89972</v>
      </c>
      <c r="C35" s="11">
        <v>70062</v>
      </c>
      <c r="D35" s="38" t="s">
        <v>303</v>
      </c>
      <c r="E35" s="12" t="s">
        <v>304</v>
      </c>
      <c r="F35" s="13" t="s">
        <v>305</v>
      </c>
      <c r="G35" s="53">
        <v>250</v>
      </c>
      <c r="H35" s="15"/>
      <c r="I35" s="15"/>
      <c r="J35" s="4"/>
      <c r="K35" s="49"/>
      <c r="L35" s="50"/>
    </row>
    <row r="36" spans="1:12" ht="24.75" x14ac:dyDescent="0.45">
      <c r="A36" s="9">
        <v>44208</v>
      </c>
      <c r="B36" s="37">
        <v>89918</v>
      </c>
      <c r="C36" s="11">
        <v>70063</v>
      </c>
      <c r="D36" s="38" t="s">
        <v>69</v>
      </c>
      <c r="E36" s="12" t="s">
        <v>33</v>
      </c>
      <c r="F36" s="13" t="s">
        <v>86</v>
      </c>
      <c r="G36" s="53">
        <v>600</v>
      </c>
      <c r="H36" s="15"/>
      <c r="I36" s="15"/>
      <c r="J36" s="4"/>
      <c r="K36" s="49"/>
      <c r="L36" s="50"/>
    </row>
    <row r="37" spans="1:12" ht="24.75" x14ac:dyDescent="0.45">
      <c r="A37" s="9">
        <v>44208</v>
      </c>
      <c r="B37" s="37">
        <v>89918</v>
      </c>
      <c r="C37" s="11">
        <v>70063</v>
      </c>
      <c r="D37" s="38" t="s">
        <v>69</v>
      </c>
      <c r="E37" s="12" t="s">
        <v>14</v>
      </c>
      <c r="F37" s="13" t="s">
        <v>15</v>
      </c>
      <c r="G37" s="53">
        <v>600</v>
      </c>
      <c r="H37" s="15"/>
      <c r="I37" s="15"/>
      <c r="J37" s="4"/>
      <c r="K37" s="49"/>
      <c r="L37" s="50"/>
    </row>
    <row r="38" spans="1:12" ht="24.75" x14ac:dyDescent="0.45">
      <c r="A38" s="9">
        <v>44208</v>
      </c>
      <c r="B38" s="37">
        <v>89924</v>
      </c>
      <c r="C38" s="11">
        <v>70064</v>
      </c>
      <c r="D38" s="38" t="s">
        <v>31</v>
      </c>
      <c r="E38" s="12" t="s">
        <v>14</v>
      </c>
      <c r="F38" s="13" t="s">
        <v>15</v>
      </c>
      <c r="G38" s="53">
        <v>900</v>
      </c>
      <c r="H38" s="15"/>
      <c r="I38" s="15"/>
      <c r="J38" s="4"/>
      <c r="K38" s="49"/>
      <c r="L38" s="50"/>
    </row>
    <row r="39" spans="1:12" ht="24.75" x14ac:dyDescent="0.45">
      <c r="A39" s="9">
        <v>44208</v>
      </c>
      <c r="B39" s="37">
        <v>89309</v>
      </c>
      <c r="C39" s="11">
        <v>70065</v>
      </c>
      <c r="D39" s="38" t="s">
        <v>120</v>
      </c>
      <c r="E39" s="12" t="s">
        <v>22</v>
      </c>
      <c r="F39" s="13" t="s">
        <v>23</v>
      </c>
      <c r="G39" s="53">
        <v>1300</v>
      </c>
      <c r="H39" s="15"/>
      <c r="I39" s="15"/>
      <c r="J39" s="4"/>
      <c r="K39" s="49"/>
      <c r="L39" s="50"/>
    </row>
    <row r="40" spans="1:12" ht="24.75" x14ac:dyDescent="0.45">
      <c r="A40" s="9">
        <v>44208</v>
      </c>
      <c r="B40" s="37">
        <v>89971</v>
      </c>
      <c r="C40" s="11">
        <v>70066</v>
      </c>
      <c r="D40" s="38" t="s">
        <v>78</v>
      </c>
      <c r="E40" s="12" t="s">
        <v>17</v>
      </c>
      <c r="F40" s="16" t="s">
        <v>18</v>
      </c>
      <c r="G40" s="53">
        <v>150</v>
      </c>
      <c r="H40" s="15"/>
      <c r="I40" s="15"/>
      <c r="J40" s="4"/>
      <c r="K40" s="49"/>
      <c r="L40" s="50"/>
    </row>
    <row r="41" spans="1:12" ht="24.75" x14ac:dyDescent="0.45">
      <c r="A41" s="9">
        <v>44208</v>
      </c>
      <c r="B41" s="37">
        <v>89971</v>
      </c>
      <c r="C41" s="11">
        <v>70066</v>
      </c>
      <c r="D41" s="38" t="s">
        <v>78</v>
      </c>
      <c r="E41" s="12" t="s">
        <v>14</v>
      </c>
      <c r="F41" s="13" t="s">
        <v>15</v>
      </c>
      <c r="G41" s="53">
        <v>500</v>
      </c>
      <c r="H41" s="15"/>
      <c r="I41" s="15"/>
      <c r="J41" s="4"/>
      <c r="K41" s="49"/>
      <c r="L41" s="50"/>
    </row>
    <row r="42" spans="1:12" ht="24.75" x14ac:dyDescent="0.45">
      <c r="A42" s="9">
        <v>44208</v>
      </c>
      <c r="B42" s="37">
        <v>89969</v>
      </c>
      <c r="C42" s="11">
        <v>70067</v>
      </c>
      <c r="D42" s="38" t="s">
        <v>78</v>
      </c>
      <c r="E42" s="12" t="s">
        <v>14</v>
      </c>
      <c r="F42" s="13" t="s">
        <v>15</v>
      </c>
      <c r="G42" s="53">
        <v>1900</v>
      </c>
      <c r="H42" s="15"/>
      <c r="I42" s="15"/>
      <c r="J42" s="4"/>
      <c r="K42" s="49"/>
      <c r="L42" s="50"/>
    </row>
    <row r="43" spans="1:12" ht="24.75" x14ac:dyDescent="0.45">
      <c r="A43" s="9">
        <v>44208</v>
      </c>
      <c r="B43" s="37">
        <v>89851</v>
      </c>
      <c r="C43" s="11">
        <v>70068</v>
      </c>
      <c r="D43" s="38" t="s">
        <v>110</v>
      </c>
      <c r="E43" s="12" t="s">
        <v>14</v>
      </c>
      <c r="F43" s="13" t="s">
        <v>15</v>
      </c>
      <c r="G43" s="53">
        <v>500</v>
      </c>
      <c r="H43" s="15"/>
      <c r="I43" s="15"/>
      <c r="J43" s="4"/>
      <c r="K43" s="49"/>
      <c r="L43" s="50"/>
    </row>
    <row r="44" spans="1:12" ht="24.75" x14ac:dyDescent="0.45">
      <c r="A44" s="9">
        <v>44208</v>
      </c>
      <c r="B44" s="37">
        <v>89968</v>
      </c>
      <c r="C44" s="11">
        <v>70069</v>
      </c>
      <c r="D44" s="38" t="s">
        <v>113</v>
      </c>
      <c r="E44" s="12" t="s">
        <v>24</v>
      </c>
      <c r="F44" s="16" t="s">
        <v>59</v>
      </c>
      <c r="G44" s="53">
        <v>250</v>
      </c>
      <c r="H44" s="15"/>
      <c r="I44" s="15"/>
      <c r="J44" s="4"/>
      <c r="K44" s="49"/>
      <c r="L44" s="50"/>
    </row>
    <row r="45" spans="1:12" ht="24.75" x14ac:dyDescent="0.45">
      <c r="A45" s="9">
        <v>44208</v>
      </c>
      <c r="B45" s="37">
        <v>89968</v>
      </c>
      <c r="C45" s="11">
        <v>70069</v>
      </c>
      <c r="D45" s="38" t="s">
        <v>113</v>
      </c>
      <c r="E45" s="12" t="s">
        <v>14</v>
      </c>
      <c r="F45" s="13" t="s">
        <v>15</v>
      </c>
      <c r="G45" s="53">
        <v>400</v>
      </c>
      <c r="H45" s="15"/>
      <c r="I45" s="15"/>
      <c r="J45" s="4"/>
      <c r="K45" s="49"/>
      <c r="L45" s="50"/>
    </row>
    <row r="46" spans="1:12" ht="24.75" x14ac:dyDescent="0.45">
      <c r="A46" s="9">
        <v>44208</v>
      </c>
      <c r="B46" s="37">
        <v>89937</v>
      </c>
      <c r="C46" s="11">
        <v>70070</v>
      </c>
      <c r="D46" s="38" t="s">
        <v>306</v>
      </c>
      <c r="E46" s="12" t="s">
        <v>14</v>
      </c>
      <c r="F46" s="13" t="s">
        <v>15</v>
      </c>
      <c r="G46" s="53">
        <v>750</v>
      </c>
      <c r="H46" s="15"/>
      <c r="I46" s="15"/>
      <c r="J46" s="4"/>
      <c r="K46" s="49"/>
      <c r="L46" s="50"/>
    </row>
    <row r="47" spans="1:12" ht="24.75" x14ac:dyDescent="0.45">
      <c r="A47" s="9">
        <v>44208</v>
      </c>
      <c r="B47" s="37">
        <v>89937</v>
      </c>
      <c r="C47" s="11">
        <v>70071</v>
      </c>
      <c r="D47" s="38" t="s">
        <v>306</v>
      </c>
      <c r="E47" s="12" t="s">
        <v>14</v>
      </c>
      <c r="F47" s="13" t="s">
        <v>15</v>
      </c>
      <c r="G47" s="53">
        <v>750</v>
      </c>
      <c r="H47" s="15"/>
      <c r="I47" s="15"/>
      <c r="J47" s="4"/>
      <c r="K47" s="49"/>
      <c r="L47" s="50"/>
    </row>
    <row r="48" spans="1:12" ht="24.75" x14ac:dyDescent="0.45">
      <c r="A48" s="9">
        <v>44208</v>
      </c>
      <c r="B48" s="37">
        <v>89930</v>
      </c>
      <c r="C48" s="11">
        <v>70072</v>
      </c>
      <c r="D48" s="38" t="s">
        <v>307</v>
      </c>
      <c r="E48" s="12" t="s">
        <v>14</v>
      </c>
      <c r="F48" s="13" t="s">
        <v>15</v>
      </c>
      <c r="G48" s="53">
        <v>700</v>
      </c>
      <c r="H48" s="15"/>
      <c r="I48" s="15"/>
      <c r="J48" s="4"/>
      <c r="K48" s="49"/>
      <c r="L48" s="50"/>
    </row>
    <row r="49" spans="1:12" ht="24.75" x14ac:dyDescent="0.45">
      <c r="A49" s="9">
        <v>44208</v>
      </c>
      <c r="B49" s="37">
        <v>89931</v>
      </c>
      <c r="C49" s="11">
        <v>70073</v>
      </c>
      <c r="D49" s="38" t="s">
        <v>307</v>
      </c>
      <c r="E49" s="12" t="s">
        <v>14</v>
      </c>
      <c r="F49" s="13" t="s">
        <v>15</v>
      </c>
      <c r="G49" s="53">
        <v>150</v>
      </c>
      <c r="H49" s="15"/>
      <c r="I49" s="15"/>
      <c r="J49" s="4"/>
      <c r="K49" s="49"/>
      <c r="L49" s="50"/>
    </row>
    <row r="50" spans="1:12" ht="24.75" x14ac:dyDescent="0.45">
      <c r="A50" s="9">
        <v>44208</v>
      </c>
      <c r="B50" s="37">
        <v>89944</v>
      </c>
      <c r="C50" s="11">
        <v>70074</v>
      </c>
      <c r="D50" s="38" t="s">
        <v>308</v>
      </c>
      <c r="E50" s="12" t="s">
        <v>17</v>
      </c>
      <c r="F50" s="16" t="s">
        <v>18</v>
      </c>
      <c r="G50" s="53">
        <v>800</v>
      </c>
      <c r="H50" s="15"/>
      <c r="I50" s="15"/>
      <c r="J50" s="4"/>
      <c r="K50" s="49"/>
      <c r="L50" s="50"/>
    </row>
    <row r="51" spans="1:12" ht="24.75" x14ac:dyDescent="0.45">
      <c r="A51" s="9">
        <v>44208</v>
      </c>
      <c r="B51" s="37">
        <v>89944</v>
      </c>
      <c r="C51" s="11">
        <v>70074</v>
      </c>
      <c r="D51" s="38" t="s">
        <v>308</v>
      </c>
      <c r="E51" s="12" t="s">
        <v>14</v>
      </c>
      <c r="F51" s="13" t="s">
        <v>15</v>
      </c>
      <c r="G51" s="53">
        <v>100</v>
      </c>
      <c r="H51" s="15"/>
      <c r="I51" s="15"/>
      <c r="J51" s="4"/>
      <c r="K51" s="49"/>
      <c r="L51" s="50"/>
    </row>
    <row r="52" spans="1:12" ht="24.75" x14ac:dyDescent="0.45">
      <c r="A52" s="9">
        <v>44208</v>
      </c>
      <c r="B52" s="37">
        <v>89835</v>
      </c>
      <c r="C52" s="11">
        <v>70075</v>
      </c>
      <c r="D52" s="38" t="s">
        <v>197</v>
      </c>
      <c r="E52" s="12" t="s">
        <v>22</v>
      </c>
      <c r="F52" s="13" t="s">
        <v>23</v>
      </c>
      <c r="G52" s="53">
        <v>900</v>
      </c>
      <c r="H52" s="15"/>
      <c r="I52" s="15"/>
      <c r="J52" s="4"/>
      <c r="K52" s="49"/>
      <c r="L52" s="50"/>
    </row>
    <row r="53" spans="1:12" ht="24.75" x14ac:dyDescent="0.45">
      <c r="A53" s="9">
        <v>44208</v>
      </c>
      <c r="B53" s="37">
        <v>14124</v>
      </c>
      <c r="C53" s="11">
        <v>70076</v>
      </c>
      <c r="D53" s="38" t="s">
        <v>155</v>
      </c>
      <c r="E53" s="12" t="s">
        <v>14</v>
      </c>
      <c r="F53" s="13" t="s">
        <v>15</v>
      </c>
      <c r="G53" s="53">
        <v>2600</v>
      </c>
      <c r="H53" s="15"/>
      <c r="I53" s="15"/>
      <c r="J53" s="4"/>
      <c r="K53" s="49"/>
      <c r="L53" s="50"/>
    </row>
    <row r="54" spans="1:12" ht="24.75" x14ac:dyDescent="0.45">
      <c r="A54" s="9">
        <v>44208</v>
      </c>
      <c r="B54" s="37">
        <v>89957</v>
      </c>
      <c r="C54" s="11">
        <v>70077</v>
      </c>
      <c r="D54" s="38" t="s">
        <v>38</v>
      </c>
      <c r="E54" s="12" t="s">
        <v>17</v>
      </c>
      <c r="F54" s="16" t="s">
        <v>18</v>
      </c>
      <c r="G54" s="53">
        <v>300</v>
      </c>
      <c r="H54" s="15"/>
      <c r="I54" s="15"/>
      <c r="J54" s="4"/>
      <c r="K54" s="49"/>
      <c r="L54" s="50"/>
    </row>
    <row r="55" spans="1:12" ht="24.75" x14ac:dyDescent="0.45">
      <c r="A55" s="9">
        <v>44208</v>
      </c>
      <c r="B55" s="37">
        <v>89957</v>
      </c>
      <c r="C55" s="11">
        <v>70077</v>
      </c>
      <c r="D55" s="38" t="s">
        <v>38</v>
      </c>
      <c r="E55" s="12" t="s">
        <v>14</v>
      </c>
      <c r="F55" s="13" t="s">
        <v>15</v>
      </c>
      <c r="G55" s="53">
        <v>200</v>
      </c>
      <c r="H55" s="15"/>
      <c r="I55" s="15"/>
      <c r="J55" s="4"/>
      <c r="K55" s="49"/>
      <c r="L55" s="50"/>
    </row>
    <row r="56" spans="1:12" ht="24.75" x14ac:dyDescent="0.45">
      <c r="A56" s="9">
        <v>44208</v>
      </c>
      <c r="B56" s="37">
        <v>89958</v>
      </c>
      <c r="C56" s="11">
        <v>70078</v>
      </c>
      <c r="D56" s="38" t="s">
        <v>204</v>
      </c>
      <c r="E56" s="12" t="s">
        <v>17</v>
      </c>
      <c r="F56" s="16" t="s">
        <v>18</v>
      </c>
      <c r="G56" s="53">
        <v>300</v>
      </c>
      <c r="H56" s="15"/>
      <c r="I56" s="15"/>
      <c r="J56" s="4"/>
      <c r="K56" s="49"/>
      <c r="L56" s="50"/>
    </row>
    <row r="57" spans="1:12" ht="24.75" x14ac:dyDescent="0.45">
      <c r="A57" s="9">
        <v>44208</v>
      </c>
      <c r="B57" s="37">
        <v>89959</v>
      </c>
      <c r="C57" s="11">
        <v>70079</v>
      </c>
      <c r="D57" s="38" t="s">
        <v>309</v>
      </c>
      <c r="E57" s="12" t="s">
        <v>96</v>
      </c>
      <c r="F57" s="13" t="s">
        <v>97</v>
      </c>
      <c r="G57" s="53">
        <v>750</v>
      </c>
      <c r="H57" s="15"/>
      <c r="I57" s="15"/>
      <c r="J57" s="4"/>
      <c r="K57" s="49"/>
      <c r="L57" s="50"/>
    </row>
    <row r="58" spans="1:12" ht="21" x14ac:dyDescent="0.35">
      <c r="A58" s="9">
        <v>44208</v>
      </c>
      <c r="B58" s="37">
        <v>89938</v>
      </c>
      <c r="C58" s="11">
        <v>70080</v>
      </c>
      <c r="D58" s="38" t="s">
        <v>310</v>
      </c>
      <c r="E58" s="12" t="s">
        <v>17</v>
      </c>
      <c r="F58" s="16" t="s">
        <v>18</v>
      </c>
      <c r="G58" s="53">
        <v>150</v>
      </c>
      <c r="H58" s="15"/>
      <c r="I58" s="15"/>
      <c r="J58" s="4"/>
    </row>
    <row r="59" spans="1:12" ht="21" x14ac:dyDescent="0.35">
      <c r="A59" s="9">
        <v>44208</v>
      </c>
      <c r="B59" s="37">
        <v>89851</v>
      </c>
      <c r="C59" s="11">
        <v>70081</v>
      </c>
      <c r="D59" s="38" t="s">
        <v>110</v>
      </c>
      <c r="E59" s="12" t="s">
        <v>17</v>
      </c>
      <c r="F59" s="16" t="s">
        <v>18</v>
      </c>
      <c r="G59" s="53">
        <v>200</v>
      </c>
      <c r="H59" s="15"/>
      <c r="I59" s="15"/>
      <c r="J59" s="4"/>
    </row>
    <row r="60" spans="1:12" ht="21" x14ac:dyDescent="0.35">
      <c r="A60" s="9">
        <v>44208</v>
      </c>
      <c r="B60" s="37">
        <v>89963</v>
      </c>
      <c r="C60" s="11">
        <v>70082</v>
      </c>
      <c r="D60" s="38" t="s">
        <v>110</v>
      </c>
      <c r="E60" s="12" t="s">
        <v>17</v>
      </c>
      <c r="F60" s="16" t="s">
        <v>18</v>
      </c>
      <c r="G60" s="53">
        <v>200</v>
      </c>
      <c r="H60" s="15"/>
      <c r="I60" s="15"/>
      <c r="J60" s="4"/>
    </row>
    <row r="61" spans="1:12" ht="21" x14ac:dyDescent="0.35">
      <c r="A61" s="9">
        <v>44208</v>
      </c>
      <c r="B61" s="37">
        <v>89963</v>
      </c>
      <c r="C61" s="11">
        <v>70082</v>
      </c>
      <c r="D61" s="38" t="s">
        <v>110</v>
      </c>
      <c r="E61" s="12" t="s">
        <v>14</v>
      </c>
      <c r="F61" s="13" t="s">
        <v>15</v>
      </c>
      <c r="G61" s="53">
        <v>200</v>
      </c>
      <c r="H61" s="15"/>
      <c r="I61" s="15"/>
      <c r="J61" s="4"/>
    </row>
    <row r="62" spans="1:12" ht="21" x14ac:dyDescent="0.35">
      <c r="A62" s="9">
        <v>44208</v>
      </c>
      <c r="B62" s="37">
        <v>89939</v>
      </c>
      <c r="C62" s="11">
        <v>70083</v>
      </c>
      <c r="D62" s="38" t="s">
        <v>111</v>
      </c>
      <c r="E62" s="12" t="s">
        <v>22</v>
      </c>
      <c r="F62" s="13" t="s">
        <v>23</v>
      </c>
      <c r="G62" s="53">
        <v>500</v>
      </c>
      <c r="H62" s="15"/>
      <c r="I62" s="15"/>
      <c r="J62" s="4"/>
    </row>
    <row r="63" spans="1:12" ht="21" x14ac:dyDescent="0.35">
      <c r="A63" s="9">
        <v>44208</v>
      </c>
      <c r="B63" s="37">
        <v>89939</v>
      </c>
      <c r="C63" s="11">
        <v>70083</v>
      </c>
      <c r="D63" s="38" t="s">
        <v>111</v>
      </c>
      <c r="E63" s="12" t="s">
        <v>14</v>
      </c>
      <c r="F63" s="13" t="s">
        <v>15</v>
      </c>
      <c r="G63" s="53">
        <v>350</v>
      </c>
      <c r="H63" s="15"/>
      <c r="I63" s="15"/>
      <c r="J63" s="4"/>
    </row>
    <row r="64" spans="1:12" ht="21" x14ac:dyDescent="0.35">
      <c r="A64" s="9">
        <v>44208</v>
      </c>
      <c r="B64" s="37">
        <v>89895</v>
      </c>
      <c r="C64" s="11">
        <v>70084</v>
      </c>
      <c r="D64" s="38" t="s">
        <v>31</v>
      </c>
      <c r="E64" s="12" t="s">
        <v>17</v>
      </c>
      <c r="F64" s="16" t="s">
        <v>18</v>
      </c>
      <c r="G64" s="53">
        <v>1000</v>
      </c>
      <c r="H64" s="15"/>
      <c r="I64" s="15"/>
      <c r="J64" s="4"/>
    </row>
    <row r="65" spans="1:12" ht="21" x14ac:dyDescent="0.35">
      <c r="A65" s="9">
        <v>44208</v>
      </c>
      <c r="B65" s="37">
        <v>86483</v>
      </c>
      <c r="C65" s="11">
        <v>70085</v>
      </c>
      <c r="D65" s="38" t="s">
        <v>311</v>
      </c>
      <c r="E65" s="12" t="s">
        <v>312</v>
      </c>
      <c r="F65" s="13" t="s">
        <v>313</v>
      </c>
      <c r="G65" s="53">
        <v>0</v>
      </c>
      <c r="H65" s="15">
        <v>1000</v>
      </c>
      <c r="I65" s="15"/>
      <c r="J65" s="4"/>
    </row>
    <row r="66" spans="1:12" ht="21" x14ac:dyDescent="0.35">
      <c r="A66" s="9">
        <v>44208</v>
      </c>
      <c r="B66" s="37">
        <v>86483</v>
      </c>
      <c r="C66" s="11">
        <v>70086</v>
      </c>
      <c r="D66" s="38" t="s">
        <v>311</v>
      </c>
      <c r="E66" s="12" t="s">
        <v>312</v>
      </c>
      <c r="F66" s="13" t="s">
        <v>313</v>
      </c>
      <c r="G66" s="53">
        <v>0</v>
      </c>
      <c r="H66" s="15">
        <v>1000</v>
      </c>
      <c r="I66" s="15"/>
      <c r="J66" s="4"/>
    </row>
    <row r="67" spans="1:12" ht="21" x14ac:dyDescent="0.35">
      <c r="A67" s="9">
        <v>44208</v>
      </c>
      <c r="B67" s="58" t="s">
        <v>315</v>
      </c>
      <c r="C67" s="25" t="s">
        <v>316</v>
      </c>
      <c r="D67" s="59" t="s">
        <v>317</v>
      </c>
      <c r="E67" s="12" t="s">
        <v>14</v>
      </c>
      <c r="F67" s="13" t="s">
        <v>15</v>
      </c>
      <c r="G67" s="53">
        <v>0</v>
      </c>
      <c r="H67" s="45"/>
      <c r="I67" s="21"/>
      <c r="J67" s="21">
        <v>498</v>
      </c>
    </row>
    <row r="68" spans="1:12" ht="21.75" thickBot="1" x14ac:dyDescent="0.4">
      <c r="A68" s="9"/>
      <c r="B68" s="26"/>
      <c r="C68" s="165" t="s">
        <v>25</v>
      </c>
      <c r="D68" s="168"/>
      <c r="E68" s="168"/>
      <c r="F68" s="169"/>
      <c r="G68" s="27">
        <f>SUM(G9:G67)</f>
        <v>37780</v>
      </c>
      <c r="H68" s="28">
        <f>SUM(H9:H66)</f>
        <v>2000</v>
      </c>
      <c r="I68" s="36">
        <f>SUM(I9:I66)</f>
        <v>0</v>
      </c>
      <c r="J68" s="36">
        <v>498</v>
      </c>
    </row>
    <row r="69" spans="1:12" ht="21" x14ac:dyDescent="0.35">
      <c r="A69" s="157" t="s">
        <v>26</v>
      </c>
      <c r="B69" s="158"/>
      <c r="C69" s="3"/>
      <c r="D69" s="30"/>
      <c r="E69" s="30"/>
      <c r="F69" s="30"/>
      <c r="H69" s="1"/>
      <c r="J69" s="1"/>
    </row>
    <row r="70" spans="1:12" x14ac:dyDescent="0.25">
      <c r="B70"/>
      <c r="C70"/>
      <c r="G70" s="54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F72" s="47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C82"/>
      <c r="H82" s="1"/>
      <c r="I82" s="1"/>
      <c r="J82" s="1"/>
      <c r="K82" s="24"/>
      <c r="L82" s="31"/>
    </row>
    <row r="83" spans="2:12" ht="21" x14ac:dyDescent="0.35">
      <c r="H83" s="1"/>
      <c r="I83" s="1"/>
      <c r="J83" s="1"/>
      <c r="K83" s="24"/>
      <c r="L83" s="31"/>
    </row>
    <row r="84" spans="2:12" ht="21" x14ac:dyDescent="0.35">
      <c r="H84" s="1"/>
      <c r="I84" s="1"/>
      <c r="J84" s="1"/>
      <c r="K84" s="24"/>
      <c r="L84" s="31"/>
    </row>
    <row r="85" spans="2:12" ht="21" x14ac:dyDescent="0.35">
      <c r="H85" s="1"/>
      <c r="I85" s="1"/>
      <c r="J85" s="1"/>
      <c r="K85" s="24"/>
      <c r="L85" s="31"/>
    </row>
    <row r="86" spans="2:12" ht="21" x14ac:dyDescent="0.35">
      <c r="H86" s="1"/>
      <c r="I86" s="1"/>
      <c r="J86" s="1"/>
      <c r="K86" s="24"/>
      <c r="L86" s="31"/>
    </row>
    <row r="87" spans="2:12" ht="21" x14ac:dyDescent="0.35"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4" spans="8:12" x14ac:dyDescent="0.25">
      <c r="H124" s="35"/>
      <c r="I124" s="35"/>
      <c r="J124" s="35"/>
    </row>
  </sheetData>
  <autoFilter ref="E8:G69" xr:uid="{00000000-0009-0000-0000-000007000000}"/>
  <mergeCells count="7">
    <mergeCell ref="A69:B69"/>
    <mergeCell ref="A2:G2"/>
    <mergeCell ref="A3:G3"/>
    <mergeCell ref="A4:G4"/>
    <mergeCell ref="K6:L6"/>
    <mergeCell ref="A7:G7"/>
    <mergeCell ref="C68:F68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L125"/>
  <sheetViews>
    <sheetView topLeftCell="D58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5.7109375" customWidth="1"/>
    <col min="8" max="8" width="14.140625" customWidth="1"/>
    <col min="9" max="9" width="12.42578125" customWidth="1"/>
    <col min="10" max="10" width="6.5703125" customWidth="1"/>
    <col min="11" max="11" width="39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44209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16257</v>
      </c>
    </row>
    <row r="9" spans="1:12" ht="21.75" thickBot="1" x14ac:dyDescent="0.4">
      <c r="A9" s="9">
        <v>44209</v>
      </c>
      <c r="B9" s="37">
        <v>90060</v>
      </c>
      <c r="C9" s="11">
        <v>70087</v>
      </c>
      <c r="D9" s="38" t="s">
        <v>321</v>
      </c>
      <c r="E9" s="12" t="s">
        <v>22</v>
      </c>
      <c r="F9" s="13" t="s">
        <v>23</v>
      </c>
      <c r="G9" s="53">
        <v>2050</v>
      </c>
      <c r="H9" s="15"/>
      <c r="I9" s="15"/>
      <c r="J9" s="4"/>
      <c r="K9" s="13" t="s">
        <v>23</v>
      </c>
      <c r="L9" s="8">
        <v>7975</v>
      </c>
    </row>
    <row r="10" spans="1:12" ht="21.75" thickBot="1" x14ac:dyDescent="0.4">
      <c r="A10" s="9">
        <v>44209</v>
      </c>
      <c r="B10" s="37">
        <v>90059</v>
      </c>
      <c r="C10" s="11">
        <v>70088</v>
      </c>
      <c r="D10" s="38" t="s">
        <v>322</v>
      </c>
      <c r="E10" s="12" t="s">
        <v>304</v>
      </c>
      <c r="F10" s="13" t="s">
        <v>305</v>
      </c>
      <c r="G10" s="53">
        <v>250</v>
      </c>
      <c r="H10" s="15"/>
      <c r="I10" s="15"/>
      <c r="J10" s="4"/>
      <c r="K10" s="7" t="s">
        <v>19</v>
      </c>
      <c r="L10" s="8">
        <v>15173</v>
      </c>
    </row>
    <row r="11" spans="1:12" ht="21.75" thickBot="1" x14ac:dyDescent="0.4">
      <c r="A11" s="9">
        <v>44209</v>
      </c>
      <c r="B11" s="37">
        <v>90059</v>
      </c>
      <c r="C11" s="11">
        <v>70089</v>
      </c>
      <c r="D11" s="38" t="s">
        <v>322</v>
      </c>
      <c r="E11" s="12" t="s">
        <v>304</v>
      </c>
      <c r="F11" s="13" t="s">
        <v>305</v>
      </c>
      <c r="G11" s="53">
        <v>250</v>
      </c>
      <c r="H11" s="15"/>
      <c r="I11" s="15"/>
      <c r="J11" s="4"/>
      <c r="K11" s="7" t="s">
        <v>138</v>
      </c>
      <c r="L11" s="8">
        <v>300</v>
      </c>
    </row>
    <row r="12" spans="1:12" ht="21.75" thickBot="1" x14ac:dyDescent="0.4">
      <c r="A12" s="9">
        <v>44209</v>
      </c>
      <c r="B12" s="37">
        <v>90059</v>
      </c>
      <c r="C12" s="11">
        <v>70090</v>
      </c>
      <c r="D12" s="38" t="s">
        <v>322</v>
      </c>
      <c r="E12" s="12" t="s">
        <v>304</v>
      </c>
      <c r="F12" s="13" t="s">
        <v>305</v>
      </c>
      <c r="G12" s="53">
        <v>253</v>
      </c>
      <c r="H12" s="15"/>
      <c r="I12" s="15"/>
      <c r="J12" s="4"/>
      <c r="K12" s="7" t="s">
        <v>137</v>
      </c>
      <c r="L12" s="8">
        <v>50</v>
      </c>
    </row>
    <row r="13" spans="1:12" ht="21.75" thickBot="1" x14ac:dyDescent="0.4">
      <c r="A13" s="9">
        <v>44209</v>
      </c>
      <c r="B13" s="37">
        <v>90059</v>
      </c>
      <c r="C13" s="11">
        <v>70091</v>
      </c>
      <c r="D13" s="38" t="s">
        <v>322</v>
      </c>
      <c r="E13" s="12" t="s">
        <v>304</v>
      </c>
      <c r="F13" s="13" t="s">
        <v>305</v>
      </c>
      <c r="G13" s="53">
        <v>252</v>
      </c>
      <c r="H13" s="15"/>
      <c r="I13" s="15"/>
      <c r="J13" s="4"/>
      <c r="K13" s="7" t="s">
        <v>305</v>
      </c>
      <c r="L13" s="8">
        <v>1005</v>
      </c>
    </row>
    <row r="14" spans="1:12" ht="25.5" thickBot="1" x14ac:dyDescent="0.5">
      <c r="A14" s="9">
        <v>44209</v>
      </c>
      <c r="B14" s="37">
        <v>89960</v>
      </c>
      <c r="C14" s="11">
        <v>70092</v>
      </c>
      <c r="D14" s="38" t="s">
        <v>323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17" t="s">
        <v>21</v>
      </c>
      <c r="L14" s="18">
        <f>SUM(L8:L13)</f>
        <v>40760</v>
      </c>
    </row>
    <row r="15" spans="1:12" ht="21.75" thickBot="1" x14ac:dyDescent="0.4">
      <c r="A15" s="9">
        <v>44209</v>
      </c>
      <c r="B15" s="37">
        <v>89945</v>
      </c>
      <c r="C15" s="11">
        <v>70093</v>
      </c>
      <c r="D15" s="38" t="s">
        <v>184</v>
      </c>
      <c r="E15" s="12" t="s">
        <v>14</v>
      </c>
      <c r="F15" s="13" t="s">
        <v>15</v>
      </c>
      <c r="G15" s="53">
        <v>850</v>
      </c>
      <c r="H15" s="15"/>
      <c r="I15" s="15"/>
      <c r="J15" s="4"/>
    </row>
    <row r="16" spans="1:12" ht="21.75" thickBot="1" x14ac:dyDescent="0.4">
      <c r="A16" s="9">
        <v>44209</v>
      </c>
      <c r="B16" s="37">
        <v>89945</v>
      </c>
      <c r="C16" s="11">
        <v>70094</v>
      </c>
      <c r="D16" s="38" t="s">
        <v>184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5" t="s">
        <v>139</v>
      </c>
      <c r="L16" s="5" t="s">
        <v>5</v>
      </c>
    </row>
    <row r="17" spans="1:12" ht="21.75" thickBot="1" x14ac:dyDescent="0.4">
      <c r="A17" s="9">
        <v>44209</v>
      </c>
      <c r="B17" s="37">
        <v>90058</v>
      </c>
      <c r="C17" s="11">
        <v>70095</v>
      </c>
      <c r="D17" s="38" t="s">
        <v>324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16" t="s">
        <v>132</v>
      </c>
      <c r="L17" s="8">
        <v>100</v>
      </c>
    </row>
    <row r="18" spans="1:12" ht="21.75" thickBot="1" x14ac:dyDescent="0.4">
      <c r="A18" s="9">
        <v>44209</v>
      </c>
      <c r="B18" s="37">
        <v>14066</v>
      </c>
      <c r="C18" s="11">
        <v>70096</v>
      </c>
      <c r="D18" s="38" t="s">
        <v>325</v>
      </c>
      <c r="E18" s="12" t="s">
        <v>17</v>
      </c>
      <c r="F18" s="16" t="s">
        <v>18</v>
      </c>
      <c r="G18" s="53">
        <v>320</v>
      </c>
      <c r="H18" s="15"/>
      <c r="I18" s="15"/>
      <c r="J18" s="4"/>
      <c r="K18" s="16" t="s">
        <v>343</v>
      </c>
      <c r="L18" s="8">
        <v>400</v>
      </c>
    </row>
    <row r="19" spans="1:12" ht="25.5" thickBot="1" x14ac:dyDescent="0.5">
      <c r="A19" s="9">
        <v>44209</v>
      </c>
      <c r="B19" s="37">
        <v>14066</v>
      </c>
      <c r="C19" s="11">
        <v>70096</v>
      </c>
      <c r="D19" s="38" t="s">
        <v>325</v>
      </c>
      <c r="E19" s="12" t="s">
        <v>14</v>
      </c>
      <c r="F19" s="13" t="s">
        <v>15</v>
      </c>
      <c r="G19" s="53">
        <v>580</v>
      </c>
      <c r="H19" s="15"/>
      <c r="I19" s="15"/>
      <c r="J19" s="4"/>
      <c r="K19" s="17" t="s">
        <v>21</v>
      </c>
      <c r="L19" s="18">
        <f>SUM(L17:L18)</f>
        <v>500</v>
      </c>
    </row>
    <row r="20" spans="1:12" ht="21.75" thickBot="1" x14ac:dyDescent="0.4">
      <c r="A20" s="9">
        <v>44209</v>
      </c>
      <c r="B20" s="37">
        <v>89964</v>
      </c>
      <c r="C20" s="11">
        <v>70097</v>
      </c>
      <c r="D20" s="38" t="s">
        <v>39</v>
      </c>
      <c r="E20" s="12" t="s">
        <v>22</v>
      </c>
      <c r="F20" s="13" t="s">
        <v>23</v>
      </c>
      <c r="G20" s="53">
        <v>900</v>
      </c>
      <c r="H20" s="15"/>
      <c r="I20" s="15"/>
      <c r="J20" s="4"/>
    </row>
    <row r="21" spans="1:12" ht="21.75" thickBot="1" x14ac:dyDescent="0.4">
      <c r="A21" s="9">
        <v>44209</v>
      </c>
      <c r="B21" s="37">
        <v>89994</v>
      </c>
      <c r="C21" s="11">
        <v>70098</v>
      </c>
      <c r="D21" s="38" t="s">
        <v>159</v>
      </c>
      <c r="E21" s="12" t="s">
        <v>326</v>
      </c>
      <c r="F21" s="13" t="s">
        <v>327</v>
      </c>
      <c r="G21" s="53">
        <v>0</v>
      </c>
      <c r="H21" s="15">
        <v>400</v>
      </c>
      <c r="I21" s="15"/>
      <c r="J21" s="4"/>
      <c r="K21" s="5" t="s">
        <v>144</v>
      </c>
      <c r="L21" s="5" t="s">
        <v>5</v>
      </c>
    </row>
    <row r="22" spans="1:12" ht="21.75" thickBot="1" x14ac:dyDescent="0.4">
      <c r="A22" s="9">
        <v>44209</v>
      </c>
      <c r="B22" s="37">
        <v>89621</v>
      </c>
      <c r="C22" s="11">
        <v>70099</v>
      </c>
      <c r="D22" s="38" t="s">
        <v>328</v>
      </c>
      <c r="E22" s="12" t="s">
        <v>14</v>
      </c>
      <c r="F22" s="13" t="s">
        <v>15</v>
      </c>
      <c r="G22" s="53">
        <v>50</v>
      </c>
      <c r="H22" s="15"/>
      <c r="I22" s="15"/>
      <c r="J22" s="4"/>
      <c r="K22" s="46" t="s">
        <v>182</v>
      </c>
      <c r="L22" s="8">
        <v>6</v>
      </c>
    </row>
    <row r="23" spans="1:12" ht="25.5" thickBot="1" x14ac:dyDescent="0.5">
      <c r="A23" s="9">
        <v>44209</v>
      </c>
      <c r="B23" s="37">
        <v>89958</v>
      </c>
      <c r="C23" s="11">
        <v>70100</v>
      </c>
      <c r="D23" s="38" t="s">
        <v>204</v>
      </c>
      <c r="E23" s="12" t="s">
        <v>17</v>
      </c>
      <c r="F23" s="16" t="s">
        <v>18</v>
      </c>
      <c r="G23" s="53">
        <v>300</v>
      </c>
      <c r="H23" s="15"/>
      <c r="I23" s="15"/>
      <c r="J23" s="4"/>
      <c r="K23" s="17" t="s">
        <v>21</v>
      </c>
      <c r="L23" s="18">
        <f>+L22</f>
        <v>6</v>
      </c>
    </row>
    <row r="24" spans="1:12" ht="21" x14ac:dyDescent="0.35">
      <c r="A24" s="9">
        <v>44209</v>
      </c>
      <c r="B24" s="37">
        <v>89997</v>
      </c>
      <c r="C24" s="11">
        <v>70101</v>
      </c>
      <c r="D24" s="38" t="s">
        <v>329</v>
      </c>
      <c r="E24" s="12" t="s">
        <v>22</v>
      </c>
      <c r="F24" s="13" t="s">
        <v>23</v>
      </c>
      <c r="G24" s="53">
        <v>100</v>
      </c>
      <c r="H24" s="15"/>
      <c r="I24" s="15"/>
      <c r="J24" s="4"/>
    </row>
    <row r="25" spans="1:12" ht="21" x14ac:dyDescent="0.35">
      <c r="A25" s="9">
        <v>44209</v>
      </c>
      <c r="B25" s="37">
        <v>90000</v>
      </c>
      <c r="C25" s="11">
        <v>70102</v>
      </c>
      <c r="D25" s="38" t="s">
        <v>108</v>
      </c>
      <c r="E25" s="12" t="s">
        <v>17</v>
      </c>
      <c r="F25" s="16" t="s">
        <v>18</v>
      </c>
      <c r="G25" s="53">
        <v>500</v>
      </c>
      <c r="H25" s="15"/>
      <c r="I25" s="15"/>
      <c r="J25" s="4"/>
    </row>
    <row r="26" spans="1:12" ht="21" x14ac:dyDescent="0.35">
      <c r="A26" s="9">
        <v>44209</v>
      </c>
      <c r="B26" s="37">
        <v>14064</v>
      </c>
      <c r="C26" s="11">
        <v>70103</v>
      </c>
      <c r="D26" s="38" t="s">
        <v>325</v>
      </c>
      <c r="E26" s="12" t="s">
        <v>17</v>
      </c>
      <c r="F26" s="16" t="s">
        <v>18</v>
      </c>
      <c r="G26" s="53">
        <v>830</v>
      </c>
      <c r="H26" s="15"/>
      <c r="I26" s="15"/>
      <c r="J26" s="4"/>
    </row>
    <row r="27" spans="1:12" ht="21" x14ac:dyDescent="0.35">
      <c r="A27" s="9">
        <v>44209</v>
      </c>
      <c r="B27" s="37">
        <v>14064</v>
      </c>
      <c r="C27" s="11">
        <v>70104</v>
      </c>
      <c r="D27" s="38" t="s">
        <v>325</v>
      </c>
      <c r="E27" s="12" t="s">
        <v>14</v>
      </c>
      <c r="F27" s="13" t="s">
        <v>15</v>
      </c>
      <c r="G27" s="53">
        <v>900</v>
      </c>
      <c r="H27" s="15"/>
      <c r="I27" s="15"/>
      <c r="J27" s="4"/>
    </row>
    <row r="28" spans="1:12" ht="21" x14ac:dyDescent="0.35">
      <c r="A28" s="9">
        <v>44209</v>
      </c>
      <c r="B28" s="37">
        <v>89964</v>
      </c>
      <c r="C28" s="11">
        <v>70105</v>
      </c>
      <c r="D28" s="38" t="s">
        <v>39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2" ht="21" x14ac:dyDescent="0.35">
      <c r="A29" s="9">
        <v>44209</v>
      </c>
      <c r="B29" s="37">
        <v>89961</v>
      </c>
      <c r="C29" s="11">
        <v>70106</v>
      </c>
      <c r="D29" s="38" t="s">
        <v>273</v>
      </c>
      <c r="E29" s="12" t="s">
        <v>14</v>
      </c>
      <c r="F29" s="13" t="s">
        <v>15</v>
      </c>
      <c r="G29" s="53">
        <v>400</v>
      </c>
      <c r="H29" s="15"/>
      <c r="I29" s="15"/>
      <c r="J29" s="4"/>
    </row>
    <row r="30" spans="1:12" ht="24.75" x14ac:dyDescent="0.45">
      <c r="A30" s="9">
        <v>44209</v>
      </c>
      <c r="B30" s="37">
        <v>90003</v>
      </c>
      <c r="C30" s="11">
        <v>70107</v>
      </c>
      <c r="D30" s="38" t="s">
        <v>330</v>
      </c>
      <c r="E30" s="12" t="s">
        <v>17</v>
      </c>
      <c r="F30" s="16" t="s">
        <v>18</v>
      </c>
      <c r="G30" s="53">
        <v>1600</v>
      </c>
      <c r="H30" s="15"/>
      <c r="I30" s="15"/>
      <c r="J30" s="4"/>
      <c r="K30" s="49"/>
      <c r="L30" s="50"/>
    </row>
    <row r="31" spans="1:12" ht="24.75" x14ac:dyDescent="0.45">
      <c r="A31" s="9">
        <v>44209</v>
      </c>
      <c r="B31" s="37">
        <v>90008</v>
      </c>
      <c r="C31" s="11">
        <v>70108</v>
      </c>
      <c r="D31" s="38" t="s">
        <v>331</v>
      </c>
      <c r="E31" s="12" t="s">
        <v>17</v>
      </c>
      <c r="F31" s="16" t="s">
        <v>18</v>
      </c>
      <c r="G31" s="53">
        <v>1007</v>
      </c>
      <c r="H31" s="15">
        <v>0</v>
      </c>
      <c r="I31" s="15"/>
      <c r="J31" s="4"/>
      <c r="K31" s="49"/>
      <c r="L31" s="50"/>
    </row>
    <row r="32" spans="1:12" ht="24.75" x14ac:dyDescent="0.45">
      <c r="A32" s="9">
        <v>44209</v>
      </c>
      <c r="B32" s="37">
        <v>90008</v>
      </c>
      <c r="C32" s="11">
        <v>70108</v>
      </c>
      <c r="D32" s="38" t="s">
        <v>331</v>
      </c>
      <c r="E32" s="12" t="s">
        <v>14</v>
      </c>
      <c r="F32" s="13" t="s">
        <v>15</v>
      </c>
      <c r="G32" s="53">
        <v>1501</v>
      </c>
      <c r="H32" s="15"/>
      <c r="I32" s="15"/>
      <c r="J32" s="4"/>
      <c r="K32" s="49"/>
      <c r="L32" s="50"/>
    </row>
    <row r="33" spans="1:12" ht="24.75" x14ac:dyDescent="0.45">
      <c r="A33" s="9">
        <v>44209</v>
      </c>
      <c r="B33" s="37">
        <v>90009</v>
      </c>
      <c r="C33" s="11">
        <v>70109</v>
      </c>
      <c r="D33" s="38" t="s">
        <v>67</v>
      </c>
      <c r="E33" s="12" t="s">
        <v>17</v>
      </c>
      <c r="F33" s="16" t="s">
        <v>18</v>
      </c>
      <c r="G33" s="53">
        <v>1000</v>
      </c>
      <c r="H33" s="15"/>
      <c r="I33" s="15"/>
      <c r="J33" s="4"/>
      <c r="K33" s="49"/>
      <c r="L33" s="50"/>
    </row>
    <row r="34" spans="1:12" ht="24.75" x14ac:dyDescent="0.45">
      <c r="A34" s="9">
        <v>44209</v>
      </c>
      <c r="B34" s="37">
        <v>89955</v>
      </c>
      <c r="C34" s="11">
        <v>70110</v>
      </c>
      <c r="D34" s="38" t="s">
        <v>332</v>
      </c>
      <c r="E34" s="12" t="s">
        <v>22</v>
      </c>
      <c r="F34" s="13" t="s">
        <v>23</v>
      </c>
      <c r="G34" s="53">
        <v>900</v>
      </c>
      <c r="H34" s="15"/>
      <c r="I34" s="15"/>
      <c r="J34" s="4"/>
      <c r="K34" s="49"/>
      <c r="L34" s="50"/>
    </row>
    <row r="35" spans="1:12" ht="24.75" x14ac:dyDescent="0.45">
      <c r="A35" s="9">
        <v>44209</v>
      </c>
      <c r="B35" s="37">
        <v>90007</v>
      </c>
      <c r="C35" s="11">
        <v>70111</v>
      </c>
      <c r="D35" s="38" t="s">
        <v>31</v>
      </c>
      <c r="E35" s="12" t="s">
        <v>17</v>
      </c>
      <c r="F35" s="16" t="s">
        <v>18</v>
      </c>
      <c r="G35" s="53">
        <v>1000</v>
      </c>
      <c r="H35" s="15"/>
      <c r="I35" s="15"/>
      <c r="J35" s="4"/>
      <c r="K35" s="49"/>
      <c r="L35" s="50"/>
    </row>
    <row r="36" spans="1:12" ht="24.75" x14ac:dyDescent="0.45">
      <c r="A36" s="9">
        <v>44209</v>
      </c>
      <c r="B36" s="37">
        <v>90015</v>
      </c>
      <c r="C36" s="11">
        <v>70112</v>
      </c>
      <c r="D36" s="38" t="s">
        <v>333</v>
      </c>
      <c r="E36" s="12" t="s">
        <v>17</v>
      </c>
      <c r="F36" s="16" t="s">
        <v>18</v>
      </c>
      <c r="G36" s="53">
        <v>300</v>
      </c>
      <c r="H36" s="15"/>
      <c r="I36" s="15"/>
      <c r="J36" s="4"/>
      <c r="K36" s="49"/>
      <c r="L36" s="50"/>
    </row>
    <row r="37" spans="1:12" ht="24.75" x14ac:dyDescent="0.45">
      <c r="A37" s="9">
        <v>44209</v>
      </c>
      <c r="B37" s="37">
        <v>90015</v>
      </c>
      <c r="C37" s="11">
        <v>70112</v>
      </c>
      <c r="D37" s="38" t="s">
        <v>333</v>
      </c>
      <c r="E37" s="12" t="s">
        <v>14</v>
      </c>
      <c r="F37" s="13" t="s">
        <v>15</v>
      </c>
      <c r="G37" s="53">
        <v>300</v>
      </c>
      <c r="H37" s="15"/>
      <c r="I37" s="15"/>
      <c r="J37" s="4"/>
      <c r="K37" s="49"/>
      <c r="L37" s="50"/>
    </row>
    <row r="38" spans="1:12" ht="24.75" x14ac:dyDescent="0.45">
      <c r="A38" s="9">
        <v>44209</v>
      </c>
      <c r="B38" s="37">
        <v>90057</v>
      </c>
      <c r="C38" s="11">
        <v>70113</v>
      </c>
      <c r="D38" s="38" t="s">
        <v>219</v>
      </c>
      <c r="E38" s="12" t="s">
        <v>22</v>
      </c>
      <c r="F38" s="13" t="s">
        <v>23</v>
      </c>
      <c r="G38" s="53">
        <v>700</v>
      </c>
      <c r="H38" s="15"/>
      <c r="I38" s="15"/>
      <c r="J38" s="4"/>
      <c r="K38" s="49"/>
      <c r="L38" s="50"/>
    </row>
    <row r="39" spans="1:12" ht="24.75" x14ac:dyDescent="0.45">
      <c r="A39" s="9">
        <v>44209</v>
      </c>
      <c r="B39" s="37">
        <v>90057</v>
      </c>
      <c r="C39" s="11">
        <v>70113</v>
      </c>
      <c r="D39" s="38" t="s">
        <v>219</v>
      </c>
      <c r="E39" s="12" t="s">
        <v>14</v>
      </c>
      <c r="F39" s="13" t="s">
        <v>15</v>
      </c>
      <c r="G39" s="53">
        <v>180</v>
      </c>
      <c r="H39" s="15"/>
      <c r="I39" s="15"/>
      <c r="J39" s="4"/>
      <c r="K39" s="49"/>
      <c r="L39" s="50"/>
    </row>
    <row r="40" spans="1:12" ht="24.75" x14ac:dyDescent="0.45">
      <c r="A40" s="9">
        <v>44209</v>
      </c>
      <c r="B40" s="37">
        <v>89993</v>
      </c>
      <c r="C40" s="11">
        <v>70114</v>
      </c>
      <c r="D40" s="38" t="s">
        <v>334</v>
      </c>
      <c r="E40" s="12" t="s">
        <v>17</v>
      </c>
      <c r="F40" s="16" t="s">
        <v>18</v>
      </c>
      <c r="G40" s="53">
        <v>400</v>
      </c>
      <c r="H40" s="15"/>
      <c r="I40" s="15"/>
      <c r="J40" s="4"/>
      <c r="K40" s="49"/>
      <c r="L40" s="50"/>
    </row>
    <row r="41" spans="1:12" ht="24.75" x14ac:dyDescent="0.45">
      <c r="A41" s="9">
        <v>44209</v>
      </c>
      <c r="B41" s="37">
        <v>90017</v>
      </c>
      <c r="C41" s="11">
        <v>70115</v>
      </c>
      <c r="D41" s="38" t="s">
        <v>335</v>
      </c>
      <c r="E41" s="12" t="s">
        <v>17</v>
      </c>
      <c r="F41" s="16" t="s">
        <v>18</v>
      </c>
      <c r="G41" s="53">
        <v>870</v>
      </c>
      <c r="H41" s="15"/>
      <c r="I41" s="15"/>
      <c r="J41" s="4"/>
      <c r="K41" s="49"/>
      <c r="L41" s="50"/>
    </row>
    <row r="42" spans="1:12" ht="24.75" x14ac:dyDescent="0.45">
      <c r="A42" s="9">
        <v>44209</v>
      </c>
      <c r="B42" s="37">
        <v>14136</v>
      </c>
      <c r="C42" s="11">
        <v>70116</v>
      </c>
      <c r="D42" s="38" t="s">
        <v>201</v>
      </c>
      <c r="E42" s="12" t="s">
        <v>96</v>
      </c>
      <c r="F42" s="13" t="s">
        <v>97</v>
      </c>
      <c r="G42" s="53">
        <v>300</v>
      </c>
      <c r="H42" s="15"/>
      <c r="I42" s="15"/>
      <c r="J42" s="4"/>
      <c r="K42" s="49"/>
      <c r="L42" s="50"/>
    </row>
    <row r="43" spans="1:12" ht="24.75" x14ac:dyDescent="0.45">
      <c r="A43" s="9">
        <v>44209</v>
      </c>
      <c r="B43" s="37">
        <v>14136</v>
      </c>
      <c r="C43" s="11">
        <v>70116</v>
      </c>
      <c r="D43" s="38" t="s">
        <v>201</v>
      </c>
      <c r="E43" s="12" t="s">
        <v>17</v>
      </c>
      <c r="F43" s="16" t="s">
        <v>18</v>
      </c>
      <c r="G43" s="53">
        <v>500</v>
      </c>
      <c r="H43" s="15"/>
      <c r="I43" s="15"/>
      <c r="J43" s="4"/>
      <c r="K43" s="49"/>
      <c r="L43" s="50"/>
    </row>
    <row r="44" spans="1:12" ht="24.75" x14ac:dyDescent="0.45">
      <c r="A44" s="9">
        <v>44209</v>
      </c>
      <c r="B44" s="37">
        <v>90026</v>
      </c>
      <c r="C44" s="11">
        <v>70117</v>
      </c>
      <c r="D44" s="38" t="s">
        <v>336</v>
      </c>
      <c r="E44" s="12" t="s">
        <v>17</v>
      </c>
      <c r="F44" s="16" t="s">
        <v>18</v>
      </c>
      <c r="G44" s="53">
        <v>300</v>
      </c>
      <c r="H44" s="15"/>
      <c r="I44" s="15"/>
      <c r="J44" s="4"/>
      <c r="K44" s="49"/>
      <c r="L44" s="50"/>
    </row>
    <row r="45" spans="1:12" ht="24.75" x14ac:dyDescent="0.45">
      <c r="A45" s="9">
        <v>44209</v>
      </c>
      <c r="B45" s="37">
        <v>90026</v>
      </c>
      <c r="C45" s="11">
        <v>70117</v>
      </c>
      <c r="D45" s="38" t="s">
        <v>336</v>
      </c>
      <c r="E45" s="12" t="s">
        <v>22</v>
      </c>
      <c r="F45" s="13" t="s">
        <v>23</v>
      </c>
      <c r="G45" s="53">
        <v>300</v>
      </c>
      <c r="H45" s="15"/>
      <c r="I45" s="15"/>
      <c r="J45" s="4"/>
      <c r="K45" s="49"/>
      <c r="L45" s="50"/>
    </row>
    <row r="46" spans="1:12" ht="24.75" x14ac:dyDescent="0.45">
      <c r="A46" s="9">
        <v>44209</v>
      </c>
      <c r="B46" s="37">
        <v>90026</v>
      </c>
      <c r="C46" s="11">
        <v>70117</v>
      </c>
      <c r="D46" s="38" t="s">
        <v>336</v>
      </c>
      <c r="E46" s="12" t="s">
        <v>14</v>
      </c>
      <c r="F46" s="13" t="s">
        <v>15</v>
      </c>
      <c r="G46" s="53">
        <v>1000</v>
      </c>
      <c r="H46" s="15"/>
      <c r="I46" s="15"/>
      <c r="J46" s="4"/>
      <c r="K46" s="49"/>
      <c r="L46" s="50"/>
    </row>
    <row r="47" spans="1:12" ht="24.75" x14ac:dyDescent="0.45">
      <c r="A47" s="9">
        <v>44209</v>
      </c>
      <c r="B47" s="37">
        <v>90028</v>
      </c>
      <c r="C47" s="11">
        <v>70118</v>
      </c>
      <c r="D47" s="38" t="s">
        <v>337</v>
      </c>
      <c r="E47" s="12" t="s">
        <v>17</v>
      </c>
      <c r="F47" s="16" t="s">
        <v>18</v>
      </c>
      <c r="G47" s="53">
        <v>700</v>
      </c>
      <c r="H47" s="15"/>
      <c r="I47" s="15"/>
      <c r="J47" s="4"/>
      <c r="K47" s="49"/>
      <c r="L47" s="50"/>
    </row>
    <row r="48" spans="1:12" ht="24.75" x14ac:dyDescent="0.45">
      <c r="A48" s="9">
        <v>44209</v>
      </c>
      <c r="B48" s="37">
        <v>14127</v>
      </c>
      <c r="C48" s="11">
        <v>70119</v>
      </c>
      <c r="D48" s="38" t="s">
        <v>199</v>
      </c>
      <c r="E48" s="12" t="s">
        <v>14</v>
      </c>
      <c r="F48" s="13" t="s">
        <v>15</v>
      </c>
      <c r="G48" s="53">
        <v>850</v>
      </c>
      <c r="H48" s="15"/>
      <c r="I48" s="15"/>
      <c r="J48" s="4"/>
      <c r="K48" s="49"/>
      <c r="L48" s="50"/>
    </row>
    <row r="49" spans="1:12" ht="24.75" x14ac:dyDescent="0.45">
      <c r="A49" s="9">
        <v>44209</v>
      </c>
      <c r="B49" s="37">
        <v>90055</v>
      </c>
      <c r="C49" s="11">
        <v>70120</v>
      </c>
      <c r="D49" s="38" t="s">
        <v>87</v>
      </c>
      <c r="E49" s="12" t="s">
        <v>17</v>
      </c>
      <c r="F49" s="16" t="s">
        <v>18</v>
      </c>
      <c r="G49" s="53">
        <v>1000</v>
      </c>
      <c r="H49" s="15"/>
      <c r="I49" s="15"/>
      <c r="J49" s="4"/>
      <c r="K49" s="49"/>
      <c r="L49" s="50"/>
    </row>
    <row r="50" spans="1:12" ht="24.75" x14ac:dyDescent="0.45">
      <c r="A50" s="9">
        <v>44209</v>
      </c>
      <c r="B50" s="37">
        <v>90055</v>
      </c>
      <c r="C50" s="11">
        <v>70120</v>
      </c>
      <c r="D50" s="38" t="s">
        <v>87</v>
      </c>
      <c r="E50" s="12" t="s">
        <v>22</v>
      </c>
      <c r="F50" s="13" t="s">
        <v>23</v>
      </c>
      <c r="G50" s="53">
        <v>1500</v>
      </c>
      <c r="H50" s="15"/>
      <c r="I50" s="15"/>
      <c r="J50" s="4"/>
      <c r="K50" s="49"/>
      <c r="L50" s="50"/>
    </row>
    <row r="51" spans="1:12" ht="24.75" x14ac:dyDescent="0.45">
      <c r="A51" s="9">
        <v>44209</v>
      </c>
      <c r="B51" s="37">
        <v>90055</v>
      </c>
      <c r="C51" s="11">
        <v>70120</v>
      </c>
      <c r="D51" s="38" t="s">
        <v>87</v>
      </c>
      <c r="E51" s="12" t="s">
        <v>14</v>
      </c>
      <c r="F51" s="13" t="s">
        <v>15</v>
      </c>
      <c r="G51" s="53">
        <v>500</v>
      </c>
      <c r="H51" s="15"/>
      <c r="I51" s="15"/>
      <c r="J51" s="4"/>
      <c r="K51" s="49"/>
      <c r="L51" s="50"/>
    </row>
    <row r="52" spans="1:12" ht="24.75" x14ac:dyDescent="0.45">
      <c r="A52" s="9">
        <v>44209</v>
      </c>
      <c r="B52" s="37">
        <v>90055</v>
      </c>
      <c r="C52" s="11">
        <v>70120</v>
      </c>
      <c r="D52" s="38" t="s">
        <v>87</v>
      </c>
      <c r="E52" s="12" t="s">
        <v>135</v>
      </c>
      <c r="F52" s="13" t="s">
        <v>136</v>
      </c>
      <c r="G52" s="53">
        <v>50</v>
      </c>
      <c r="H52" s="15"/>
      <c r="I52" s="15"/>
      <c r="J52" s="4"/>
      <c r="K52" s="49"/>
      <c r="L52" s="50"/>
    </row>
    <row r="53" spans="1:12" ht="24.75" x14ac:dyDescent="0.45">
      <c r="A53" s="9">
        <v>44209</v>
      </c>
      <c r="B53" s="37">
        <v>90054</v>
      </c>
      <c r="C53" s="11">
        <v>70121</v>
      </c>
      <c r="D53" s="38" t="s">
        <v>324</v>
      </c>
      <c r="E53" s="12" t="s">
        <v>14</v>
      </c>
      <c r="F53" s="13" t="s">
        <v>15</v>
      </c>
      <c r="G53" s="53">
        <v>850</v>
      </c>
      <c r="H53" s="15"/>
      <c r="I53" s="15"/>
      <c r="J53" s="4"/>
      <c r="K53" s="49"/>
      <c r="L53" s="50"/>
    </row>
    <row r="54" spans="1:12" ht="24.75" x14ac:dyDescent="0.45">
      <c r="A54" s="9">
        <v>44209</v>
      </c>
      <c r="B54" s="37">
        <v>90022</v>
      </c>
      <c r="C54" s="11">
        <v>70122</v>
      </c>
      <c r="D54" s="38" t="s">
        <v>338</v>
      </c>
      <c r="E54" s="12" t="s">
        <v>22</v>
      </c>
      <c r="F54" s="13" t="s">
        <v>23</v>
      </c>
      <c r="G54" s="53">
        <v>625</v>
      </c>
      <c r="H54" s="15"/>
      <c r="I54" s="15"/>
      <c r="J54" s="4"/>
      <c r="K54" s="49"/>
      <c r="L54" s="50"/>
    </row>
    <row r="55" spans="1:12" ht="24.75" x14ac:dyDescent="0.45">
      <c r="A55" s="9">
        <v>44209</v>
      </c>
      <c r="B55" s="37">
        <v>90053</v>
      </c>
      <c r="C55" s="11">
        <v>70123</v>
      </c>
      <c r="D55" s="38" t="s">
        <v>339</v>
      </c>
      <c r="E55" s="12" t="s">
        <v>14</v>
      </c>
      <c r="F55" s="13" t="s">
        <v>15</v>
      </c>
      <c r="G55" s="53">
        <v>2300</v>
      </c>
      <c r="H55" s="15"/>
      <c r="I55" s="15"/>
      <c r="J55" s="4"/>
      <c r="K55" s="49"/>
      <c r="L55" s="50"/>
    </row>
    <row r="56" spans="1:12" ht="24.75" x14ac:dyDescent="0.45">
      <c r="A56" s="9">
        <v>44209</v>
      </c>
      <c r="B56" s="37">
        <v>90042</v>
      </c>
      <c r="C56" s="11">
        <v>70124</v>
      </c>
      <c r="D56" s="38" t="s">
        <v>272</v>
      </c>
      <c r="E56" s="12" t="s">
        <v>14</v>
      </c>
      <c r="F56" s="13" t="s">
        <v>15</v>
      </c>
      <c r="G56" s="53">
        <v>1512</v>
      </c>
      <c r="H56" s="15"/>
      <c r="I56" s="15"/>
      <c r="J56" s="4"/>
      <c r="K56" s="49"/>
      <c r="L56" s="50"/>
    </row>
    <row r="57" spans="1:12" ht="24.75" x14ac:dyDescent="0.45">
      <c r="A57" s="9">
        <v>44209</v>
      </c>
      <c r="B57" s="37">
        <v>90052</v>
      </c>
      <c r="C57" s="11">
        <v>70125</v>
      </c>
      <c r="D57" s="38" t="s">
        <v>340</v>
      </c>
      <c r="E57" s="44" t="s">
        <v>181</v>
      </c>
      <c r="F57" s="57" t="s">
        <v>182</v>
      </c>
      <c r="G57" s="53">
        <v>0</v>
      </c>
      <c r="H57" s="15"/>
      <c r="I57" s="15">
        <v>2</v>
      </c>
      <c r="J57" s="4"/>
      <c r="K57" s="49"/>
      <c r="L57" s="50"/>
    </row>
    <row r="58" spans="1:12" ht="24.75" x14ac:dyDescent="0.45">
      <c r="A58" s="9">
        <v>44209</v>
      </c>
      <c r="B58" s="37">
        <v>89402</v>
      </c>
      <c r="C58" s="11">
        <v>70126</v>
      </c>
      <c r="D58" s="38" t="s">
        <v>123</v>
      </c>
      <c r="E58" s="12" t="s">
        <v>22</v>
      </c>
      <c r="F58" s="13" t="s">
        <v>23</v>
      </c>
      <c r="G58" s="53">
        <v>900</v>
      </c>
      <c r="H58" s="15"/>
      <c r="I58" s="15"/>
      <c r="J58" s="4"/>
      <c r="K58" s="49"/>
      <c r="L58" s="50"/>
    </row>
    <row r="59" spans="1:12" ht="24.75" x14ac:dyDescent="0.45">
      <c r="A59" s="9">
        <v>44209</v>
      </c>
      <c r="B59" s="37">
        <v>90044</v>
      </c>
      <c r="C59" s="11">
        <v>70127</v>
      </c>
      <c r="D59" s="38" t="s">
        <v>127</v>
      </c>
      <c r="E59" s="12" t="s">
        <v>17</v>
      </c>
      <c r="F59" s="16" t="s">
        <v>18</v>
      </c>
      <c r="G59" s="53">
        <v>500</v>
      </c>
      <c r="H59" s="15"/>
      <c r="I59" s="15"/>
      <c r="J59" s="4"/>
      <c r="K59" s="49"/>
      <c r="L59" s="50"/>
    </row>
    <row r="60" spans="1:12" ht="24.75" x14ac:dyDescent="0.45">
      <c r="A60" s="9">
        <v>44209</v>
      </c>
      <c r="B60" s="37">
        <v>89966</v>
      </c>
      <c r="C60" s="11">
        <v>70128</v>
      </c>
      <c r="D60" s="38" t="s">
        <v>341</v>
      </c>
      <c r="E60" s="12" t="s">
        <v>17</v>
      </c>
      <c r="F60" s="16" t="s">
        <v>18</v>
      </c>
      <c r="G60" s="53">
        <v>1000</v>
      </c>
      <c r="H60" s="15"/>
      <c r="I60" s="15"/>
      <c r="J60" s="4"/>
      <c r="K60" s="49"/>
      <c r="L60" s="50"/>
    </row>
    <row r="61" spans="1:12" ht="24.75" x14ac:dyDescent="0.45">
      <c r="A61" s="9">
        <v>44209</v>
      </c>
      <c r="B61" s="37">
        <v>90015</v>
      </c>
      <c r="C61" s="11">
        <v>70129</v>
      </c>
      <c r="D61" s="38" t="s">
        <v>333</v>
      </c>
      <c r="E61" s="12" t="s">
        <v>17</v>
      </c>
      <c r="F61" s="16" t="s">
        <v>18</v>
      </c>
      <c r="G61" s="53">
        <v>130</v>
      </c>
      <c r="H61" s="15"/>
      <c r="I61" s="15"/>
      <c r="J61" s="4"/>
      <c r="K61" s="49"/>
      <c r="L61" s="50"/>
    </row>
    <row r="62" spans="1:12" ht="24.75" x14ac:dyDescent="0.45">
      <c r="A62" s="9">
        <v>44209</v>
      </c>
      <c r="B62" s="37">
        <v>14095</v>
      </c>
      <c r="C62" s="11">
        <v>70130</v>
      </c>
      <c r="D62" s="38" t="s">
        <v>340</v>
      </c>
      <c r="E62" s="44" t="s">
        <v>181</v>
      </c>
      <c r="F62" s="57" t="s">
        <v>182</v>
      </c>
      <c r="G62" s="53">
        <v>0</v>
      </c>
      <c r="H62" s="15"/>
      <c r="I62" s="15">
        <v>2</v>
      </c>
      <c r="J62" s="4"/>
      <c r="K62" s="49"/>
      <c r="L62" s="50"/>
    </row>
    <row r="63" spans="1:12" ht="24.75" x14ac:dyDescent="0.45">
      <c r="A63" s="9">
        <v>44209</v>
      </c>
      <c r="B63" s="37">
        <v>90052</v>
      </c>
      <c r="C63" s="11">
        <v>70131</v>
      </c>
      <c r="D63" s="38" t="s">
        <v>340</v>
      </c>
      <c r="E63" s="44" t="s">
        <v>181</v>
      </c>
      <c r="F63" s="57" t="s">
        <v>182</v>
      </c>
      <c r="G63" s="53">
        <v>0</v>
      </c>
      <c r="H63" s="15"/>
      <c r="I63" s="15">
        <v>2</v>
      </c>
      <c r="J63" s="4"/>
      <c r="K63" s="49"/>
      <c r="L63" s="50"/>
    </row>
    <row r="64" spans="1:12" ht="24.75" x14ac:dyDescent="0.45">
      <c r="A64" s="9">
        <v>44209</v>
      </c>
      <c r="B64" s="37">
        <v>90050</v>
      </c>
      <c r="C64" s="11">
        <v>70132</v>
      </c>
      <c r="D64" s="38" t="s">
        <v>50</v>
      </c>
      <c r="E64" s="12" t="s">
        <v>131</v>
      </c>
      <c r="F64" s="16" t="s">
        <v>132</v>
      </c>
      <c r="G64" s="53">
        <v>0</v>
      </c>
      <c r="H64" s="15">
        <v>100</v>
      </c>
      <c r="I64" s="15"/>
      <c r="J64" s="4"/>
      <c r="K64" s="49"/>
      <c r="L64" s="50"/>
    </row>
    <row r="65" spans="1:12" ht="24.75" x14ac:dyDescent="0.45">
      <c r="A65" s="9">
        <v>44209</v>
      </c>
      <c r="B65" s="37">
        <v>90039</v>
      </c>
      <c r="C65" s="11">
        <v>70133</v>
      </c>
      <c r="D65" s="38" t="s">
        <v>72</v>
      </c>
      <c r="E65" s="12" t="s">
        <v>17</v>
      </c>
      <c r="F65" s="16" t="s">
        <v>18</v>
      </c>
      <c r="G65" s="53">
        <v>1000</v>
      </c>
      <c r="H65" s="15"/>
      <c r="I65" s="15"/>
      <c r="J65" s="4"/>
      <c r="K65" s="49"/>
      <c r="L65" s="50"/>
    </row>
    <row r="66" spans="1:12" ht="24.75" x14ac:dyDescent="0.45">
      <c r="A66" s="9">
        <v>44209</v>
      </c>
      <c r="B66" s="37">
        <v>90007</v>
      </c>
      <c r="C66" s="11">
        <v>70134</v>
      </c>
      <c r="D66" s="38" t="s">
        <v>31</v>
      </c>
      <c r="E66" s="12" t="s">
        <v>17</v>
      </c>
      <c r="F66" s="16" t="s">
        <v>18</v>
      </c>
      <c r="G66" s="53">
        <v>1000</v>
      </c>
      <c r="H66" s="15"/>
      <c r="I66" s="15"/>
      <c r="J66" s="4"/>
      <c r="K66" s="49"/>
      <c r="L66" s="50"/>
    </row>
    <row r="67" spans="1:12" ht="21" x14ac:dyDescent="0.35">
      <c r="A67" s="9">
        <v>44209</v>
      </c>
      <c r="B67" s="37">
        <v>89995</v>
      </c>
      <c r="C67" s="11">
        <v>70135</v>
      </c>
      <c r="D67" s="38" t="s">
        <v>342</v>
      </c>
      <c r="E67" s="12" t="s">
        <v>17</v>
      </c>
      <c r="F67" s="16" t="s">
        <v>18</v>
      </c>
      <c r="G67" s="53">
        <v>1000</v>
      </c>
      <c r="H67" s="15"/>
      <c r="I67" s="15"/>
      <c r="J67" s="4"/>
    </row>
    <row r="68" spans="1:12" ht="21" x14ac:dyDescent="0.35">
      <c r="A68" s="9">
        <v>44209</v>
      </c>
      <c r="B68" s="58">
        <v>90041</v>
      </c>
      <c r="C68" s="25" t="s">
        <v>316</v>
      </c>
      <c r="D68" s="59" t="s">
        <v>344</v>
      </c>
      <c r="E68" s="12" t="s">
        <v>17</v>
      </c>
      <c r="F68" s="16" t="s">
        <v>18</v>
      </c>
      <c r="G68" s="53">
        <v>1000</v>
      </c>
      <c r="H68" s="45"/>
      <c r="I68" s="21"/>
      <c r="J68" s="21"/>
    </row>
    <row r="69" spans="1:12" ht="21.75" thickBot="1" x14ac:dyDescent="0.4">
      <c r="A69" s="9"/>
      <c r="B69" s="26"/>
      <c r="C69" s="165" t="s">
        <v>25</v>
      </c>
      <c r="D69" s="168"/>
      <c r="E69" s="168"/>
      <c r="F69" s="169"/>
      <c r="G69" s="27">
        <f>SUM(G9:G68)</f>
        <v>40760</v>
      </c>
      <c r="H69" s="28">
        <f>SUM(H9:H67)</f>
        <v>500</v>
      </c>
      <c r="I69" s="36">
        <f>SUM(I9:I67)</f>
        <v>6</v>
      </c>
      <c r="J69" s="36"/>
    </row>
    <row r="70" spans="1:12" ht="21" x14ac:dyDescent="0.35">
      <c r="A70" s="157" t="s">
        <v>26</v>
      </c>
      <c r="B70" s="158"/>
      <c r="C70" s="3"/>
      <c r="D70" s="30"/>
      <c r="E70" s="30"/>
      <c r="F70" s="30"/>
      <c r="H70" s="1"/>
      <c r="J70" s="1"/>
    </row>
    <row r="71" spans="1:12" x14ac:dyDescent="0.25">
      <c r="B71"/>
      <c r="C71"/>
      <c r="G71" s="54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F73" s="47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B82"/>
      <c r="C82"/>
      <c r="H82" s="1"/>
      <c r="I82" s="1"/>
      <c r="J82" s="1"/>
      <c r="K82" s="24"/>
      <c r="L82" s="31"/>
    </row>
    <row r="83" spans="2:12" ht="21" x14ac:dyDescent="0.35">
      <c r="C83"/>
      <c r="H83" s="1"/>
      <c r="I83" s="1"/>
      <c r="J83" s="1"/>
      <c r="K83" s="24"/>
      <c r="L83" s="31"/>
    </row>
    <row r="84" spans="2:12" ht="21" x14ac:dyDescent="0.35">
      <c r="H84" s="1"/>
      <c r="I84" s="1"/>
      <c r="J84" s="1"/>
      <c r="K84" s="24"/>
      <c r="L84" s="31"/>
    </row>
    <row r="85" spans="2:12" ht="21" x14ac:dyDescent="0.35">
      <c r="H85" s="1"/>
      <c r="I85" s="1"/>
      <c r="J85" s="1"/>
      <c r="K85" s="24"/>
      <c r="L85" s="31"/>
    </row>
    <row r="86" spans="2:12" ht="21" x14ac:dyDescent="0.35">
      <c r="H86" s="1"/>
      <c r="I86" s="1"/>
      <c r="J86" s="1"/>
      <c r="K86" s="24"/>
      <c r="L86" s="31"/>
    </row>
    <row r="87" spans="2:12" ht="21" x14ac:dyDescent="0.35"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5" spans="8:12" x14ac:dyDescent="0.25">
      <c r="H125" s="35"/>
      <c r="I125" s="35"/>
      <c r="J125" s="35"/>
    </row>
  </sheetData>
  <autoFilter ref="E8:G70" xr:uid="{00000000-0009-0000-0000-000008000000}"/>
  <mergeCells count="7">
    <mergeCell ref="A70:B70"/>
    <mergeCell ref="A2:G2"/>
    <mergeCell ref="A3:G3"/>
    <mergeCell ref="A4:G4"/>
    <mergeCell ref="K6:L6"/>
    <mergeCell ref="A7:G7"/>
    <mergeCell ref="C69:F69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L126"/>
  <sheetViews>
    <sheetView topLeftCell="D56" workbookViewId="0">
      <selection activeCell="D62" sqref="D6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44210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13187</v>
      </c>
    </row>
    <row r="9" spans="1:12" ht="21.75" thickBot="1" x14ac:dyDescent="0.4">
      <c r="A9" s="9">
        <v>44210</v>
      </c>
      <c r="B9" s="37">
        <v>90126</v>
      </c>
      <c r="C9" s="11">
        <v>70136</v>
      </c>
      <c r="D9" s="38" t="s">
        <v>345</v>
      </c>
      <c r="E9" s="12" t="s">
        <v>63</v>
      </c>
      <c r="F9" s="13" t="s">
        <v>195</v>
      </c>
      <c r="G9" s="53">
        <v>1700</v>
      </c>
      <c r="H9" s="15"/>
      <c r="I9" s="15"/>
      <c r="J9" s="4"/>
      <c r="K9" s="13" t="s">
        <v>23</v>
      </c>
      <c r="L9" s="8">
        <v>12985</v>
      </c>
    </row>
    <row r="10" spans="1:12" ht="21.75" thickBot="1" x14ac:dyDescent="0.4">
      <c r="A10" s="9">
        <v>44210</v>
      </c>
      <c r="B10" s="37">
        <v>90021</v>
      </c>
      <c r="C10" s="11">
        <v>70137</v>
      </c>
      <c r="D10" s="38" t="s">
        <v>346</v>
      </c>
      <c r="E10" s="12" t="s">
        <v>22</v>
      </c>
      <c r="F10" s="13" t="s">
        <v>23</v>
      </c>
      <c r="G10" s="53">
        <v>900</v>
      </c>
      <c r="H10" s="15"/>
      <c r="I10" s="15"/>
      <c r="J10" s="4"/>
      <c r="K10" s="13" t="s">
        <v>86</v>
      </c>
      <c r="L10" s="8">
        <v>750</v>
      </c>
    </row>
    <row r="11" spans="1:12" ht="21.75" thickBot="1" x14ac:dyDescent="0.4">
      <c r="A11" s="9">
        <v>44210</v>
      </c>
      <c r="B11" s="37">
        <v>90045</v>
      </c>
      <c r="C11" s="11">
        <v>70138</v>
      </c>
      <c r="D11" s="38" t="s">
        <v>347</v>
      </c>
      <c r="E11" s="12" t="s">
        <v>33</v>
      </c>
      <c r="F11" s="13" t="s">
        <v>318</v>
      </c>
      <c r="G11" s="53">
        <v>750</v>
      </c>
      <c r="H11" s="15"/>
      <c r="I11" s="15"/>
      <c r="J11" s="4"/>
      <c r="K11" s="7" t="s">
        <v>19</v>
      </c>
      <c r="L11" s="8">
        <v>8897</v>
      </c>
    </row>
    <row r="12" spans="1:12" ht="21.75" thickBot="1" x14ac:dyDescent="0.4">
      <c r="A12" s="9">
        <v>44210</v>
      </c>
      <c r="B12" s="37">
        <v>90063</v>
      </c>
      <c r="C12" s="11">
        <v>70139</v>
      </c>
      <c r="D12" s="38" t="s">
        <v>348</v>
      </c>
      <c r="E12" s="12" t="s">
        <v>17</v>
      </c>
      <c r="F12" s="16" t="s">
        <v>18</v>
      </c>
      <c r="G12" s="53">
        <v>900</v>
      </c>
      <c r="H12" s="15"/>
      <c r="I12" s="15"/>
      <c r="J12" s="4"/>
      <c r="K12" s="7" t="s">
        <v>20</v>
      </c>
      <c r="L12" s="8">
        <v>5200</v>
      </c>
    </row>
    <row r="13" spans="1:12" ht="21.75" thickBot="1" x14ac:dyDescent="0.4">
      <c r="A13" s="9">
        <v>44210</v>
      </c>
      <c r="B13" s="37">
        <v>90125</v>
      </c>
      <c r="C13" s="11">
        <v>70140</v>
      </c>
      <c r="D13" s="38" t="s">
        <v>349</v>
      </c>
      <c r="E13" s="12" t="s">
        <v>17</v>
      </c>
      <c r="F13" s="16" t="s">
        <v>18</v>
      </c>
      <c r="G13" s="53">
        <v>900</v>
      </c>
      <c r="H13" s="15"/>
      <c r="I13" s="15"/>
      <c r="J13" s="4"/>
      <c r="K13" s="7" t="s">
        <v>372</v>
      </c>
      <c r="L13" s="8">
        <v>40</v>
      </c>
    </row>
    <row r="14" spans="1:12" ht="21.75" thickBot="1" x14ac:dyDescent="0.4">
      <c r="A14" s="9">
        <v>44210</v>
      </c>
      <c r="B14" s="37">
        <v>90064</v>
      </c>
      <c r="C14" s="11">
        <v>70141</v>
      </c>
      <c r="D14" s="38" t="s">
        <v>38</v>
      </c>
      <c r="E14" s="12" t="s">
        <v>17</v>
      </c>
      <c r="F14" s="16" t="s">
        <v>18</v>
      </c>
      <c r="G14" s="53">
        <v>500</v>
      </c>
      <c r="H14" s="15"/>
      <c r="I14" s="15"/>
      <c r="J14" s="4"/>
      <c r="K14" s="7" t="s">
        <v>195</v>
      </c>
      <c r="L14" s="8">
        <v>1925</v>
      </c>
    </row>
    <row r="15" spans="1:12" ht="21.75" thickBot="1" x14ac:dyDescent="0.4">
      <c r="A15" s="9">
        <v>44210</v>
      </c>
      <c r="B15" s="37">
        <v>90064</v>
      </c>
      <c r="C15" s="11">
        <v>70141</v>
      </c>
      <c r="D15" s="38" t="s">
        <v>38</v>
      </c>
      <c r="E15" s="12" t="s">
        <v>14</v>
      </c>
      <c r="F15" s="13" t="s">
        <v>15</v>
      </c>
      <c r="G15" s="53">
        <v>500</v>
      </c>
      <c r="H15" s="15"/>
      <c r="I15" s="15"/>
      <c r="J15" s="4"/>
      <c r="K15" s="7" t="s">
        <v>373</v>
      </c>
      <c r="L15" s="8">
        <v>3000</v>
      </c>
    </row>
    <row r="16" spans="1:12" ht="25.5" thickBot="1" x14ac:dyDescent="0.5">
      <c r="A16" s="9">
        <v>44210</v>
      </c>
      <c r="B16" s="37">
        <v>90066</v>
      </c>
      <c r="C16" s="11">
        <v>70142</v>
      </c>
      <c r="D16" s="38" t="s">
        <v>109</v>
      </c>
      <c r="E16" s="12" t="s">
        <v>17</v>
      </c>
      <c r="F16" s="16" t="s">
        <v>18</v>
      </c>
      <c r="G16" s="53">
        <v>1500</v>
      </c>
      <c r="H16" s="15"/>
      <c r="I16" s="15"/>
      <c r="J16" s="4"/>
      <c r="K16" s="17" t="s">
        <v>21</v>
      </c>
      <c r="L16" s="18">
        <f>SUM(L8:L15)</f>
        <v>45984</v>
      </c>
    </row>
    <row r="17" spans="1:12" ht="21.75" thickBot="1" x14ac:dyDescent="0.4">
      <c r="A17" s="9">
        <v>44210</v>
      </c>
      <c r="B17" s="37">
        <v>89898</v>
      </c>
      <c r="C17" s="11">
        <v>70143</v>
      </c>
      <c r="D17" s="38" t="s">
        <v>37</v>
      </c>
      <c r="E17" s="12" t="s">
        <v>17</v>
      </c>
      <c r="F17" s="16" t="s">
        <v>18</v>
      </c>
      <c r="G17" s="53">
        <v>660</v>
      </c>
      <c r="H17" s="15"/>
      <c r="I17" s="15"/>
      <c r="J17" s="4"/>
    </row>
    <row r="18" spans="1:12" ht="21.75" thickBot="1" x14ac:dyDescent="0.4">
      <c r="A18" s="9">
        <v>44210</v>
      </c>
      <c r="B18" s="37">
        <v>90067</v>
      </c>
      <c r="C18" s="11">
        <v>70144</v>
      </c>
      <c r="D18" s="38" t="s">
        <v>227</v>
      </c>
      <c r="E18" s="12" t="s">
        <v>14</v>
      </c>
      <c r="F18" s="13" t="s">
        <v>15</v>
      </c>
      <c r="G18" s="53">
        <v>785</v>
      </c>
      <c r="H18" s="15"/>
      <c r="I18" s="15"/>
      <c r="J18" s="4"/>
      <c r="K18" s="5" t="s">
        <v>139</v>
      </c>
      <c r="L18" s="5" t="s">
        <v>5</v>
      </c>
    </row>
    <row r="19" spans="1:12" ht="21.75" thickBot="1" x14ac:dyDescent="0.4">
      <c r="A19" s="9">
        <v>44210</v>
      </c>
      <c r="B19" s="37">
        <v>70145</v>
      </c>
      <c r="C19" s="11">
        <v>70145</v>
      </c>
      <c r="D19" s="38" t="s">
        <v>368</v>
      </c>
      <c r="E19" s="12">
        <v>98000001</v>
      </c>
      <c r="F19" s="16" t="s">
        <v>91</v>
      </c>
      <c r="G19" s="53">
        <v>0</v>
      </c>
      <c r="H19" s="15"/>
      <c r="I19" s="15"/>
      <c r="J19" s="4"/>
      <c r="K19" s="16" t="s">
        <v>374</v>
      </c>
      <c r="L19" s="8">
        <v>2394</v>
      </c>
    </row>
    <row r="20" spans="1:12" ht="21.75" thickBot="1" x14ac:dyDescent="0.4">
      <c r="A20" s="9">
        <v>44210</v>
      </c>
      <c r="B20" s="37">
        <v>90018</v>
      </c>
      <c r="C20" s="11">
        <v>70146</v>
      </c>
      <c r="D20" s="38" t="s">
        <v>350</v>
      </c>
      <c r="E20" s="12" t="s">
        <v>14</v>
      </c>
      <c r="F20" s="13" t="s">
        <v>15</v>
      </c>
      <c r="G20" s="53">
        <v>850</v>
      </c>
      <c r="H20" s="15"/>
      <c r="I20" s="15"/>
      <c r="J20" s="4"/>
      <c r="K20" s="13" t="s">
        <v>365</v>
      </c>
      <c r="L20" s="8">
        <v>748</v>
      </c>
    </row>
    <row r="21" spans="1:12" ht="21.75" thickBot="1" x14ac:dyDescent="0.4">
      <c r="A21" s="9">
        <v>44210</v>
      </c>
      <c r="B21" s="37">
        <v>90018</v>
      </c>
      <c r="C21" s="11">
        <v>70146</v>
      </c>
      <c r="D21" s="38" t="s">
        <v>350</v>
      </c>
      <c r="E21" s="12" t="s">
        <v>351</v>
      </c>
      <c r="F21" s="13" t="s">
        <v>352</v>
      </c>
      <c r="G21" s="53">
        <v>40</v>
      </c>
      <c r="H21" s="15"/>
      <c r="I21" s="15"/>
      <c r="J21" s="4"/>
      <c r="K21" s="13" t="s">
        <v>367</v>
      </c>
      <c r="L21" s="8">
        <v>178</v>
      </c>
    </row>
    <row r="22" spans="1:12" ht="25.5" thickBot="1" x14ac:dyDescent="0.5">
      <c r="A22" s="9">
        <v>44210</v>
      </c>
      <c r="B22" s="37">
        <v>90069</v>
      </c>
      <c r="C22" s="11">
        <v>70147</v>
      </c>
      <c r="D22" s="38" t="s">
        <v>353</v>
      </c>
      <c r="E22" s="12" t="s">
        <v>17</v>
      </c>
      <c r="F22" s="16" t="s">
        <v>18</v>
      </c>
      <c r="G22" s="53">
        <v>1007</v>
      </c>
      <c r="H22" s="15"/>
      <c r="I22" s="15"/>
      <c r="J22" s="4"/>
      <c r="K22" s="17" t="s">
        <v>21</v>
      </c>
      <c r="L22" s="18">
        <f>SUM(L19:L21)</f>
        <v>3320</v>
      </c>
    </row>
    <row r="23" spans="1:12" ht="21" x14ac:dyDescent="0.35">
      <c r="A23" s="9">
        <v>44210</v>
      </c>
      <c r="B23" s="37">
        <v>90069</v>
      </c>
      <c r="C23" s="11">
        <v>70147</v>
      </c>
      <c r="D23" s="38" t="s">
        <v>353</v>
      </c>
      <c r="E23" s="12" t="s">
        <v>14</v>
      </c>
      <c r="F23" s="13" t="s">
        <v>15</v>
      </c>
      <c r="G23" s="53">
        <v>1501</v>
      </c>
      <c r="H23" s="15"/>
      <c r="I23" s="15"/>
      <c r="J23" s="4"/>
    </row>
    <row r="24" spans="1:12" ht="21" x14ac:dyDescent="0.35">
      <c r="A24" s="9">
        <v>44210</v>
      </c>
      <c r="B24" s="37">
        <v>13935</v>
      </c>
      <c r="C24" s="11">
        <v>70148</v>
      </c>
      <c r="D24" s="38" t="s">
        <v>199</v>
      </c>
      <c r="E24" s="12" t="s">
        <v>24</v>
      </c>
      <c r="F24" s="16" t="s">
        <v>59</v>
      </c>
      <c r="G24" s="53">
        <v>500</v>
      </c>
      <c r="H24" s="15"/>
      <c r="I24" s="15"/>
      <c r="J24" s="4"/>
    </row>
    <row r="25" spans="1:12" ht="21" x14ac:dyDescent="0.35">
      <c r="A25" s="9">
        <v>44210</v>
      </c>
      <c r="B25" s="37">
        <v>89402</v>
      </c>
      <c r="C25" s="11">
        <v>70149</v>
      </c>
      <c r="D25" s="38" t="s">
        <v>123</v>
      </c>
      <c r="E25" s="12" t="s">
        <v>22</v>
      </c>
      <c r="F25" s="13" t="s">
        <v>23</v>
      </c>
      <c r="G25" s="53">
        <v>900</v>
      </c>
      <c r="H25" s="15"/>
      <c r="I25" s="15"/>
      <c r="J25" s="4"/>
    </row>
    <row r="26" spans="1:12" ht="21" x14ac:dyDescent="0.35">
      <c r="A26" s="9">
        <v>44210</v>
      </c>
      <c r="B26" s="37">
        <v>90123</v>
      </c>
      <c r="C26" s="11">
        <v>70150</v>
      </c>
      <c r="D26" s="38" t="s">
        <v>78</v>
      </c>
      <c r="E26" s="12" t="s">
        <v>17</v>
      </c>
      <c r="F26" s="16" t="s">
        <v>18</v>
      </c>
      <c r="G26" s="53">
        <v>1500</v>
      </c>
      <c r="H26" s="15"/>
      <c r="I26" s="15"/>
      <c r="J26" s="4"/>
    </row>
    <row r="27" spans="1:12" ht="21" x14ac:dyDescent="0.35">
      <c r="A27" s="9">
        <v>44210</v>
      </c>
      <c r="B27" s="37">
        <v>90075</v>
      </c>
      <c r="C27" s="11">
        <v>70151</v>
      </c>
      <c r="D27" s="38" t="s">
        <v>354</v>
      </c>
      <c r="E27" s="12" t="s">
        <v>17</v>
      </c>
      <c r="F27" s="16" t="s">
        <v>18</v>
      </c>
      <c r="G27" s="53">
        <v>120</v>
      </c>
      <c r="H27" s="15"/>
      <c r="I27" s="15"/>
      <c r="J27" s="4"/>
    </row>
    <row r="28" spans="1:12" ht="21" x14ac:dyDescent="0.35">
      <c r="A28" s="9">
        <v>44210</v>
      </c>
      <c r="B28" s="37">
        <v>14142</v>
      </c>
      <c r="C28" s="11">
        <v>70152</v>
      </c>
      <c r="D28" s="38" t="s">
        <v>163</v>
      </c>
      <c r="E28" s="12" t="s">
        <v>24</v>
      </c>
      <c r="F28" s="16" t="s">
        <v>59</v>
      </c>
      <c r="G28" s="53">
        <v>550</v>
      </c>
      <c r="H28" s="15"/>
      <c r="I28" s="15"/>
      <c r="J28" s="4"/>
    </row>
    <row r="29" spans="1:12" ht="21" x14ac:dyDescent="0.35">
      <c r="A29" s="9">
        <v>44210</v>
      </c>
      <c r="B29" s="37">
        <v>14140</v>
      </c>
      <c r="C29" s="11">
        <v>70153</v>
      </c>
      <c r="D29" s="38" t="s">
        <v>163</v>
      </c>
      <c r="E29" s="12">
        <v>98000001</v>
      </c>
      <c r="F29" s="16" t="s">
        <v>91</v>
      </c>
      <c r="G29" s="53">
        <v>0</v>
      </c>
      <c r="H29" s="15"/>
      <c r="I29" s="15"/>
      <c r="J29" s="4"/>
    </row>
    <row r="30" spans="1:12" ht="21" x14ac:dyDescent="0.35">
      <c r="A30" s="9">
        <v>44210</v>
      </c>
      <c r="B30" s="37">
        <v>13935</v>
      </c>
      <c r="C30" s="11">
        <v>70154</v>
      </c>
      <c r="D30" s="38" t="s">
        <v>199</v>
      </c>
      <c r="E30" s="12" t="s">
        <v>24</v>
      </c>
      <c r="F30" s="16" t="s">
        <v>59</v>
      </c>
      <c r="G30" s="53">
        <v>500</v>
      </c>
      <c r="H30" s="15"/>
      <c r="I30" s="15"/>
      <c r="J30" s="4"/>
    </row>
    <row r="31" spans="1:12" ht="21" x14ac:dyDescent="0.35">
      <c r="A31" s="9">
        <v>44210</v>
      </c>
      <c r="B31" s="37">
        <v>90078</v>
      </c>
      <c r="C31" s="11">
        <v>70155</v>
      </c>
      <c r="D31" s="38" t="s">
        <v>71</v>
      </c>
      <c r="E31" s="12" t="s">
        <v>17</v>
      </c>
      <c r="F31" s="16" t="s">
        <v>18</v>
      </c>
      <c r="G31" s="53">
        <v>500</v>
      </c>
      <c r="H31" s="15"/>
      <c r="I31" s="15"/>
      <c r="J31" s="4"/>
    </row>
    <row r="32" spans="1:12" ht="21" x14ac:dyDescent="0.35">
      <c r="A32" s="9">
        <v>44210</v>
      </c>
      <c r="B32" s="37">
        <v>14032</v>
      </c>
      <c r="C32" s="11">
        <v>70156</v>
      </c>
      <c r="D32" s="38" t="s">
        <v>163</v>
      </c>
      <c r="E32" s="12" t="s">
        <v>14</v>
      </c>
      <c r="F32" s="13" t="s">
        <v>15</v>
      </c>
      <c r="G32" s="53">
        <v>867</v>
      </c>
      <c r="H32" s="15"/>
      <c r="I32" s="15"/>
      <c r="J32" s="4"/>
    </row>
    <row r="33" spans="1:12" ht="24.75" x14ac:dyDescent="0.45">
      <c r="A33" s="9">
        <v>44210</v>
      </c>
      <c r="B33" s="37">
        <v>14035</v>
      </c>
      <c r="C33" s="11">
        <v>70157</v>
      </c>
      <c r="D33" s="38" t="s">
        <v>163</v>
      </c>
      <c r="E33" s="12">
        <v>98000001</v>
      </c>
      <c r="F33" s="16" t="s">
        <v>91</v>
      </c>
      <c r="G33" s="53">
        <v>0</v>
      </c>
      <c r="H33" s="15"/>
      <c r="I33" s="15"/>
      <c r="J33" s="4"/>
      <c r="K33" s="49"/>
      <c r="L33" s="50"/>
    </row>
    <row r="34" spans="1:12" ht="24.75" x14ac:dyDescent="0.45">
      <c r="A34" s="9">
        <v>44210</v>
      </c>
      <c r="B34" s="37">
        <v>14032</v>
      </c>
      <c r="C34" s="11">
        <v>70158</v>
      </c>
      <c r="D34" s="38" t="s">
        <v>163</v>
      </c>
      <c r="E34" s="12" t="s">
        <v>14</v>
      </c>
      <c r="F34" s="13" t="s">
        <v>15</v>
      </c>
      <c r="G34" s="53">
        <v>867</v>
      </c>
      <c r="H34" s="15">
        <v>0</v>
      </c>
      <c r="I34" s="15"/>
      <c r="J34" s="4"/>
      <c r="K34" s="49"/>
      <c r="L34" s="50"/>
    </row>
    <row r="35" spans="1:12" ht="24.75" x14ac:dyDescent="0.45">
      <c r="A35" s="9">
        <v>44210</v>
      </c>
      <c r="B35" s="37">
        <v>14035</v>
      </c>
      <c r="C35" s="11">
        <v>70159</v>
      </c>
      <c r="D35" s="38" t="s">
        <v>163</v>
      </c>
      <c r="E35" s="12">
        <v>98000001</v>
      </c>
      <c r="F35" s="16" t="s">
        <v>91</v>
      </c>
      <c r="G35" s="53">
        <v>0</v>
      </c>
      <c r="H35" s="15"/>
      <c r="I35" s="15"/>
      <c r="J35" s="4"/>
      <c r="K35" s="49"/>
      <c r="L35" s="50"/>
    </row>
    <row r="36" spans="1:12" ht="24.75" x14ac:dyDescent="0.45">
      <c r="A36" s="9">
        <v>44210</v>
      </c>
      <c r="B36" s="37">
        <v>90079</v>
      </c>
      <c r="C36" s="11">
        <v>70160</v>
      </c>
      <c r="D36" s="38" t="s">
        <v>355</v>
      </c>
      <c r="E36" s="12" t="s">
        <v>17</v>
      </c>
      <c r="F36" s="16" t="s">
        <v>18</v>
      </c>
      <c r="G36" s="53">
        <v>50</v>
      </c>
      <c r="H36" s="15"/>
      <c r="I36" s="15"/>
      <c r="J36" s="4"/>
      <c r="K36" s="49"/>
      <c r="L36" s="50"/>
    </row>
    <row r="37" spans="1:12" ht="24.75" x14ac:dyDescent="0.45">
      <c r="A37" s="9">
        <v>44210</v>
      </c>
      <c r="B37" s="37">
        <v>14032</v>
      </c>
      <c r="C37" s="11">
        <v>70161</v>
      </c>
      <c r="D37" s="38" t="s">
        <v>163</v>
      </c>
      <c r="E37" s="12" t="s">
        <v>14</v>
      </c>
      <c r="F37" s="13" t="s">
        <v>15</v>
      </c>
      <c r="G37" s="53">
        <v>867</v>
      </c>
      <c r="H37" s="15"/>
      <c r="I37" s="15"/>
      <c r="J37" s="4"/>
      <c r="K37" s="49"/>
      <c r="L37" s="50"/>
    </row>
    <row r="38" spans="1:12" ht="24.75" x14ac:dyDescent="0.45">
      <c r="A38" s="9">
        <v>44210</v>
      </c>
      <c r="B38" s="37">
        <v>14035</v>
      </c>
      <c r="C38" s="11">
        <v>70162</v>
      </c>
      <c r="D38" s="38" t="s">
        <v>163</v>
      </c>
      <c r="E38" s="12">
        <v>98000001</v>
      </c>
      <c r="F38" s="16" t="s">
        <v>91</v>
      </c>
      <c r="G38" s="53">
        <v>0</v>
      </c>
      <c r="H38" s="15"/>
      <c r="I38" s="15"/>
      <c r="J38" s="4"/>
      <c r="K38" s="49"/>
      <c r="L38" s="50"/>
    </row>
    <row r="39" spans="1:12" ht="24.75" x14ac:dyDescent="0.45">
      <c r="A39" s="9">
        <v>44210</v>
      </c>
      <c r="B39" s="37">
        <v>90122</v>
      </c>
      <c r="C39" s="11">
        <v>70163</v>
      </c>
      <c r="D39" s="38" t="s">
        <v>356</v>
      </c>
      <c r="E39" s="12" t="s">
        <v>17</v>
      </c>
      <c r="F39" s="16" t="s">
        <v>18</v>
      </c>
      <c r="G39" s="53">
        <v>200</v>
      </c>
      <c r="H39" s="15"/>
      <c r="I39" s="15"/>
      <c r="J39" s="4"/>
      <c r="K39" s="49"/>
      <c r="L39" s="50"/>
    </row>
    <row r="40" spans="1:12" ht="24.75" x14ac:dyDescent="0.45">
      <c r="A40" s="9">
        <v>44210</v>
      </c>
      <c r="B40" s="37">
        <v>90122</v>
      </c>
      <c r="C40" s="11">
        <v>70163</v>
      </c>
      <c r="D40" s="38" t="s">
        <v>356</v>
      </c>
      <c r="E40" s="12" t="s">
        <v>22</v>
      </c>
      <c r="F40" s="13" t="s">
        <v>23</v>
      </c>
      <c r="G40" s="53">
        <v>2200</v>
      </c>
      <c r="H40" s="15"/>
      <c r="I40" s="15"/>
      <c r="J40" s="4"/>
      <c r="K40" s="49"/>
      <c r="L40" s="50"/>
    </row>
    <row r="41" spans="1:12" ht="24.75" x14ac:dyDescent="0.45">
      <c r="A41" s="9">
        <v>44210</v>
      </c>
      <c r="B41" s="37">
        <v>90121</v>
      </c>
      <c r="C41" s="11">
        <v>70164</v>
      </c>
      <c r="D41" s="38" t="s">
        <v>357</v>
      </c>
      <c r="E41" s="12" t="s">
        <v>41</v>
      </c>
      <c r="F41" s="13" t="s">
        <v>42</v>
      </c>
      <c r="G41" s="53">
        <v>3000</v>
      </c>
      <c r="H41" s="15"/>
      <c r="I41" s="15"/>
      <c r="J41" s="4"/>
      <c r="K41" s="49"/>
      <c r="L41" s="50"/>
    </row>
    <row r="42" spans="1:12" ht="24.75" x14ac:dyDescent="0.45">
      <c r="A42" s="9">
        <v>44210</v>
      </c>
      <c r="B42" s="37">
        <v>90120</v>
      </c>
      <c r="C42" s="11">
        <v>70165</v>
      </c>
      <c r="D42" s="38" t="s">
        <v>1889</v>
      </c>
      <c r="E42" s="12" t="s">
        <v>24</v>
      </c>
      <c r="F42" s="16" t="s">
        <v>59</v>
      </c>
      <c r="G42" s="53">
        <v>1500</v>
      </c>
      <c r="H42" s="15"/>
      <c r="I42" s="15"/>
      <c r="J42" s="4"/>
      <c r="K42" s="49"/>
      <c r="L42" s="50"/>
    </row>
    <row r="43" spans="1:12" ht="24.75" x14ac:dyDescent="0.45">
      <c r="A43" s="9">
        <v>44210</v>
      </c>
      <c r="B43" s="37">
        <v>90077</v>
      </c>
      <c r="C43" s="11">
        <v>70166</v>
      </c>
      <c r="D43" s="38" t="s">
        <v>358</v>
      </c>
      <c r="E43" s="12" t="s">
        <v>14</v>
      </c>
      <c r="F43" s="13" t="s">
        <v>15</v>
      </c>
      <c r="G43" s="53">
        <v>850</v>
      </c>
      <c r="H43" s="15"/>
      <c r="I43" s="15"/>
      <c r="J43" s="4"/>
      <c r="K43" s="49"/>
      <c r="L43" s="50"/>
    </row>
    <row r="44" spans="1:12" ht="24.75" x14ac:dyDescent="0.45">
      <c r="A44" s="9">
        <v>44210</v>
      </c>
      <c r="B44" s="37">
        <v>90082</v>
      </c>
      <c r="C44" s="11">
        <v>70167</v>
      </c>
      <c r="D44" s="38" t="s">
        <v>359</v>
      </c>
      <c r="E44" s="12" t="s">
        <v>22</v>
      </c>
      <c r="F44" s="13" t="s">
        <v>23</v>
      </c>
      <c r="G44" s="53">
        <v>900</v>
      </c>
      <c r="H44" s="15"/>
      <c r="I44" s="15"/>
      <c r="J44" s="4"/>
      <c r="K44" s="49"/>
      <c r="L44" s="50"/>
    </row>
    <row r="45" spans="1:12" ht="24.75" x14ac:dyDescent="0.45">
      <c r="A45" s="9">
        <v>44210</v>
      </c>
      <c r="B45" s="37">
        <v>90061</v>
      </c>
      <c r="C45" s="11">
        <v>70168</v>
      </c>
      <c r="D45" s="38" t="s">
        <v>120</v>
      </c>
      <c r="E45" s="12" t="s">
        <v>17</v>
      </c>
      <c r="F45" s="16" t="s">
        <v>18</v>
      </c>
      <c r="G45" s="53">
        <v>800</v>
      </c>
      <c r="H45" s="15"/>
      <c r="I45" s="15"/>
      <c r="J45" s="4"/>
      <c r="K45" s="49"/>
      <c r="L45" s="50"/>
    </row>
    <row r="46" spans="1:12" ht="24.75" x14ac:dyDescent="0.45">
      <c r="A46" s="9">
        <v>44210</v>
      </c>
      <c r="B46" s="37">
        <v>90073</v>
      </c>
      <c r="C46" s="11">
        <v>70169</v>
      </c>
      <c r="D46" s="38" t="s">
        <v>360</v>
      </c>
      <c r="E46" s="12" t="s">
        <v>17</v>
      </c>
      <c r="F46" s="16" t="s">
        <v>18</v>
      </c>
      <c r="G46" s="53">
        <v>1300</v>
      </c>
      <c r="H46" s="15"/>
      <c r="I46" s="15"/>
      <c r="J46" s="4"/>
      <c r="K46" s="49"/>
      <c r="L46" s="50"/>
    </row>
    <row r="47" spans="1:12" ht="24.75" x14ac:dyDescent="0.45">
      <c r="A47" s="9">
        <v>44210</v>
      </c>
      <c r="B47" s="37">
        <v>90073</v>
      </c>
      <c r="C47" s="11">
        <v>70169</v>
      </c>
      <c r="D47" s="38" t="s">
        <v>360</v>
      </c>
      <c r="E47" s="12" t="s">
        <v>22</v>
      </c>
      <c r="F47" s="13" t="s">
        <v>23</v>
      </c>
      <c r="G47" s="53">
        <v>200</v>
      </c>
      <c r="H47" s="15"/>
      <c r="I47" s="15"/>
      <c r="J47" s="4"/>
      <c r="K47" s="49"/>
      <c r="L47" s="50"/>
    </row>
    <row r="48" spans="1:12" ht="24.75" x14ac:dyDescent="0.45">
      <c r="A48" s="9">
        <v>44210</v>
      </c>
      <c r="B48" s="37">
        <v>90085</v>
      </c>
      <c r="C48" s="11">
        <v>70170</v>
      </c>
      <c r="D48" s="38" t="s">
        <v>168</v>
      </c>
      <c r="E48" s="12" t="s">
        <v>17</v>
      </c>
      <c r="F48" s="16" t="s">
        <v>18</v>
      </c>
      <c r="G48" s="53">
        <v>100</v>
      </c>
      <c r="H48" s="15"/>
      <c r="I48" s="15"/>
      <c r="J48" s="4"/>
      <c r="K48" s="49"/>
      <c r="L48" s="50"/>
    </row>
    <row r="49" spans="1:12" ht="24.75" x14ac:dyDescent="0.45">
      <c r="A49" s="9">
        <v>44210</v>
      </c>
      <c r="B49" s="37">
        <v>90085</v>
      </c>
      <c r="C49" s="11">
        <v>70170</v>
      </c>
      <c r="D49" s="38" t="s">
        <v>168</v>
      </c>
      <c r="E49" s="12" t="s">
        <v>14</v>
      </c>
      <c r="F49" s="13" t="s">
        <v>15</v>
      </c>
      <c r="G49" s="53">
        <v>150</v>
      </c>
      <c r="H49" s="15"/>
      <c r="I49" s="15"/>
      <c r="J49" s="4"/>
      <c r="K49" s="49"/>
      <c r="L49" s="50"/>
    </row>
    <row r="50" spans="1:12" ht="24.75" x14ac:dyDescent="0.45">
      <c r="A50" s="9">
        <v>44210</v>
      </c>
      <c r="B50" s="37">
        <v>90088</v>
      </c>
      <c r="C50" s="11">
        <v>70171</v>
      </c>
      <c r="D50" s="38" t="s">
        <v>361</v>
      </c>
      <c r="E50" s="12" t="s">
        <v>22</v>
      </c>
      <c r="F50" s="13" t="s">
        <v>23</v>
      </c>
      <c r="G50" s="53">
        <v>1000</v>
      </c>
      <c r="H50" s="15"/>
      <c r="I50" s="15"/>
      <c r="J50" s="4"/>
      <c r="K50" s="49"/>
      <c r="L50" s="50"/>
    </row>
    <row r="51" spans="1:12" ht="24.75" x14ac:dyDescent="0.45">
      <c r="A51" s="9">
        <v>44210</v>
      </c>
      <c r="B51" s="37">
        <v>90024</v>
      </c>
      <c r="C51" s="11">
        <v>70172</v>
      </c>
      <c r="D51" s="38" t="s">
        <v>338</v>
      </c>
      <c r="E51" s="12" t="s">
        <v>22</v>
      </c>
      <c r="F51" s="13" t="s">
        <v>23</v>
      </c>
      <c r="G51" s="53">
        <v>625</v>
      </c>
      <c r="H51" s="15"/>
      <c r="I51" s="15"/>
      <c r="J51" s="4"/>
      <c r="K51" s="49"/>
      <c r="L51" s="50"/>
    </row>
    <row r="52" spans="1:12" ht="24.75" x14ac:dyDescent="0.45">
      <c r="A52" s="9">
        <v>44210</v>
      </c>
      <c r="B52" s="37">
        <v>90029</v>
      </c>
      <c r="C52" s="11">
        <v>70173</v>
      </c>
      <c r="D52" s="38" t="s">
        <v>362</v>
      </c>
      <c r="E52" s="12" t="s">
        <v>14</v>
      </c>
      <c r="F52" s="13" t="s">
        <v>15</v>
      </c>
      <c r="G52" s="53">
        <v>60</v>
      </c>
      <c r="H52" s="15"/>
      <c r="I52" s="15"/>
      <c r="J52" s="4"/>
      <c r="K52" s="49"/>
      <c r="L52" s="50"/>
    </row>
    <row r="53" spans="1:12" ht="24.75" x14ac:dyDescent="0.45">
      <c r="A53" s="9">
        <v>44210</v>
      </c>
      <c r="B53" s="37">
        <v>90080</v>
      </c>
      <c r="C53" s="11">
        <v>70174</v>
      </c>
      <c r="D53" s="38" t="s">
        <v>156</v>
      </c>
      <c r="E53" s="12" t="s">
        <v>22</v>
      </c>
      <c r="F53" s="13" t="s">
        <v>23</v>
      </c>
      <c r="G53" s="53">
        <v>900</v>
      </c>
      <c r="H53" s="15"/>
      <c r="I53" s="15"/>
      <c r="J53" s="4"/>
      <c r="K53" s="49"/>
      <c r="L53" s="50"/>
    </row>
    <row r="54" spans="1:12" ht="24.75" x14ac:dyDescent="0.45">
      <c r="A54" s="9">
        <v>44210</v>
      </c>
      <c r="B54" s="37">
        <v>90089</v>
      </c>
      <c r="C54" s="11">
        <v>70175</v>
      </c>
      <c r="D54" s="38" t="s">
        <v>109</v>
      </c>
      <c r="E54" s="12" t="s">
        <v>17</v>
      </c>
      <c r="F54" s="16" t="s">
        <v>18</v>
      </c>
      <c r="G54" s="53">
        <v>800</v>
      </c>
      <c r="H54" s="15"/>
      <c r="I54" s="15"/>
      <c r="J54" s="4"/>
      <c r="K54" s="49"/>
      <c r="L54" s="50"/>
    </row>
    <row r="55" spans="1:12" ht="24.75" x14ac:dyDescent="0.45">
      <c r="A55" s="9">
        <v>44210</v>
      </c>
      <c r="B55" s="37">
        <v>90089</v>
      </c>
      <c r="C55" s="11">
        <v>70175</v>
      </c>
      <c r="D55" s="38" t="s">
        <v>109</v>
      </c>
      <c r="E55" s="12" t="s">
        <v>14</v>
      </c>
      <c r="F55" s="13" t="s">
        <v>15</v>
      </c>
      <c r="G55" s="53">
        <v>500</v>
      </c>
      <c r="H55" s="15"/>
      <c r="I55" s="15"/>
      <c r="J55" s="4"/>
      <c r="K55" s="49"/>
      <c r="L55" s="50"/>
    </row>
    <row r="56" spans="1:12" ht="24.75" x14ac:dyDescent="0.45">
      <c r="A56" s="9">
        <v>44210</v>
      </c>
      <c r="B56" s="37">
        <v>90090</v>
      </c>
      <c r="C56" s="11">
        <v>70176</v>
      </c>
      <c r="D56" s="38" t="s">
        <v>31</v>
      </c>
      <c r="E56" s="12" t="s">
        <v>17</v>
      </c>
      <c r="F56" s="16" t="s">
        <v>18</v>
      </c>
      <c r="G56" s="53">
        <v>1000</v>
      </c>
      <c r="H56" s="15"/>
      <c r="I56" s="15"/>
      <c r="J56" s="4"/>
      <c r="K56" s="49"/>
      <c r="L56" s="50"/>
    </row>
    <row r="57" spans="1:12" ht="24.75" x14ac:dyDescent="0.45">
      <c r="A57" s="9">
        <v>44210</v>
      </c>
      <c r="B57" s="37">
        <v>13969</v>
      </c>
      <c r="C57" s="11">
        <v>70177</v>
      </c>
      <c r="D57" s="38" t="s">
        <v>155</v>
      </c>
      <c r="E57" s="12" t="s">
        <v>22</v>
      </c>
      <c r="F57" s="13" t="s">
        <v>23</v>
      </c>
      <c r="G57" s="53">
        <v>2800</v>
      </c>
      <c r="H57" s="15"/>
      <c r="I57" s="15"/>
      <c r="J57" s="4"/>
      <c r="K57" s="49"/>
      <c r="L57" s="50"/>
    </row>
    <row r="58" spans="1:12" ht="24.75" x14ac:dyDescent="0.45">
      <c r="A58" s="9">
        <v>44210</v>
      </c>
      <c r="B58" s="37">
        <v>13935</v>
      </c>
      <c r="C58" s="11">
        <v>70178</v>
      </c>
      <c r="D58" s="38" t="s">
        <v>199</v>
      </c>
      <c r="E58" s="12" t="s">
        <v>24</v>
      </c>
      <c r="F58" s="16" t="s">
        <v>59</v>
      </c>
      <c r="G58" s="53">
        <v>500</v>
      </c>
      <c r="H58" s="15"/>
      <c r="I58" s="15"/>
      <c r="J58" s="4"/>
      <c r="K58" s="49"/>
      <c r="L58" s="50"/>
    </row>
    <row r="59" spans="1:12" ht="24.75" x14ac:dyDescent="0.45">
      <c r="A59" s="9">
        <v>44210</v>
      </c>
      <c r="B59" s="37">
        <v>90084</v>
      </c>
      <c r="C59" s="11">
        <v>70179</v>
      </c>
      <c r="D59" s="38" t="s">
        <v>363</v>
      </c>
      <c r="E59" s="12" t="s">
        <v>98</v>
      </c>
      <c r="F59" s="13" t="s">
        <v>99</v>
      </c>
      <c r="G59" s="53">
        <v>0</v>
      </c>
      <c r="H59" s="15">
        <v>2394</v>
      </c>
      <c r="I59" s="15"/>
      <c r="J59" s="4"/>
      <c r="K59" s="49"/>
      <c r="L59" s="50"/>
    </row>
    <row r="60" spans="1:12" ht="24.75" x14ac:dyDescent="0.45">
      <c r="A60" s="9">
        <v>44210</v>
      </c>
      <c r="B60" s="37">
        <v>90084</v>
      </c>
      <c r="C60" s="11">
        <v>70179</v>
      </c>
      <c r="D60" s="38" t="s">
        <v>363</v>
      </c>
      <c r="E60" s="12" t="s">
        <v>364</v>
      </c>
      <c r="F60" s="13" t="s">
        <v>365</v>
      </c>
      <c r="G60" s="53">
        <v>0</v>
      </c>
      <c r="H60" s="15">
        <v>748</v>
      </c>
      <c r="I60" s="15"/>
      <c r="J60" s="4"/>
      <c r="K60" s="49"/>
      <c r="L60" s="50"/>
    </row>
    <row r="61" spans="1:12" ht="24.75" x14ac:dyDescent="0.45">
      <c r="A61" s="9">
        <v>44210</v>
      </c>
      <c r="B61" s="37">
        <v>90084</v>
      </c>
      <c r="C61" s="11">
        <v>70179</v>
      </c>
      <c r="D61" s="38" t="s">
        <v>363</v>
      </c>
      <c r="E61" s="12" t="s">
        <v>366</v>
      </c>
      <c r="F61" s="13" t="s">
        <v>367</v>
      </c>
      <c r="G61" s="53">
        <v>0</v>
      </c>
      <c r="H61" s="15">
        <v>178</v>
      </c>
      <c r="I61" s="15"/>
      <c r="J61" s="4"/>
      <c r="K61" s="49"/>
      <c r="L61" s="50"/>
    </row>
    <row r="62" spans="1:12" ht="24.75" x14ac:dyDescent="0.45">
      <c r="A62" s="9">
        <v>44210</v>
      </c>
      <c r="B62" s="37">
        <v>90115</v>
      </c>
      <c r="C62" s="11">
        <v>70180</v>
      </c>
      <c r="D62" s="38" t="s">
        <v>368</v>
      </c>
      <c r="E62" s="12" t="s">
        <v>24</v>
      </c>
      <c r="F62" s="16" t="s">
        <v>59</v>
      </c>
      <c r="G62" s="53">
        <v>1650</v>
      </c>
      <c r="H62" s="15"/>
      <c r="I62" s="15"/>
      <c r="J62" s="4"/>
      <c r="K62" s="49"/>
      <c r="L62" s="50"/>
    </row>
    <row r="63" spans="1:12" ht="24.75" x14ac:dyDescent="0.45">
      <c r="A63" s="9">
        <v>44210</v>
      </c>
      <c r="B63" s="37">
        <v>90103</v>
      </c>
      <c r="C63" s="11">
        <v>70181</v>
      </c>
      <c r="D63" s="38" t="s">
        <v>52</v>
      </c>
      <c r="E63" s="12" t="s">
        <v>17</v>
      </c>
      <c r="F63" s="16" t="s">
        <v>18</v>
      </c>
      <c r="G63" s="53">
        <v>600</v>
      </c>
      <c r="H63" s="15"/>
      <c r="I63" s="15"/>
      <c r="J63" s="4"/>
      <c r="K63" s="49"/>
      <c r="L63" s="50"/>
    </row>
    <row r="64" spans="1:12" ht="24.75" x14ac:dyDescent="0.45">
      <c r="A64" s="9">
        <v>44210</v>
      </c>
      <c r="B64" s="37">
        <v>90103</v>
      </c>
      <c r="C64" s="11">
        <v>70181</v>
      </c>
      <c r="D64" s="38" t="s">
        <v>52</v>
      </c>
      <c r="E64" s="12" t="s">
        <v>14</v>
      </c>
      <c r="F64" s="13" t="s">
        <v>15</v>
      </c>
      <c r="G64" s="53">
        <v>400</v>
      </c>
      <c r="H64" s="15"/>
      <c r="I64" s="15"/>
      <c r="J64" s="4"/>
      <c r="K64" s="49"/>
      <c r="L64" s="50"/>
    </row>
    <row r="65" spans="1:12" ht="24.75" x14ac:dyDescent="0.45">
      <c r="A65" s="9">
        <v>44210</v>
      </c>
      <c r="B65" s="37">
        <v>90101</v>
      </c>
      <c r="C65" s="11">
        <v>70182</v>
      </c>
      <c r="D65" s="38" t="s">
        <v>369</v>
      </c>
      <c r="E65" s="12" t="s">
        <v>63</v>
      </c>
      <c r="F65" s="13" t="s">
        <v>195</v>
      </c>
      <c r="G65" s="53">
        <v>225</v>
      </c>
      <c r="H65" s="15"/>
      <c r="I65" s="15"/>
      <c r="J65" s="4"/>
      <c r="K65" s="49"/>
      <c r="L65" s="50"/>
    </row>
    <row r="66" spans="1:12" ht="24.75" x14ac:dyDescent="0.45">
      <c r="A66" s="9">
        <v>44210</v>
      </c>
      <c r="B66" s="37">
        <v>90085</v>
      </c>
      <c r="C66" s="11">
        <v>70183</v>
      </c>
      <c r="D66" s="38" t="s">
        <v>168</v>
      </c>
      <c r="E66" s="12" t="s">
        <v>17</v>
      </c>
      <c r="F66" s="16" t="s">
        <v>18</v>
      </c>
      <c r="G66" s="53">
        <v>250</v>
      </c>
      <c r="H66" s="15"/>
      <c r="I66" s="15"/>
      <c r="J66" s="4"/>
      <c r="K66" s="49"/>
      <c r="L66" s="50"/>
    </row>
    <row r="67" spans="1:12" ht="24.75" x14ac:dyDescent="0.45">
      <c r="A67" s="9">
        <v>44210</v>
      </c>
      <c r="B67" s="37">
        <v>90110</v>
      </c>
      <c r="C67" s="11">
        <v>70184</v>
      </c>
      <c r="D67" s="38" t="s">
        <v>370</v>
      </c>
      <c r="E67" s="12" t="s">
        <v>14</v>
      </c>
      <c r="F67" s="13" t="s">
        <v>15</v>
      </c>
      <c r="G67" s="53">
        <v>700</v>
      </c>
      <c r="H67" s="15"/>
      <c r="I67" s="15"/>
      <c r="J67" s="4"/>
      <c r="K67" s="49"/>
      <c r="L67" s="50"/>
    </row>
    <row r="68" spans="1:12" ht="24.75" x14ac:dyDescent="0.45">
      <c r="A68" s="9">
        <v>44210</v>
      </c>
      <c r="B68" s="37">
        <v>90072</v>
      </c>
      <c r="C68" s="11">
        <v>70185</v>
      </c>
      <c r="D68" s="38" t="s">
        <v>371</v>
      </c>
      <c r="E68" s="12" t="s">
        <v>17</v>
      </c>
      <c r="F68" s="16" t="s">
        <v>18</v>
      </c>
      <c r="G68" s="53">
        <v>500</v>
      </c>
      <c r="H68" s="15"/>
      <c r="I68" s="15"/>
      <c r="J68" s="4"/>
      <c r="K68" s="49"/>
      <c r="L68" s="50"/>
    </row>
    <row r="69" spans="1:12" ht="24.75" x14ac:dyDescent="0.45">
      <c r="A69" s="9">
        <v>44210</v>
      </c>
      <c r="B69" s="37">
        <v>90072</v>
      </c>
      <c r="C69" s="11">
        <v>70185</v>
      </c>
      <c r="D69" s="38" t="s">
        <v>371</v>
      </c>
      <c r="E69" s="12" t="s">
        <v>22</v>
      </c>
      <c r="F69" s="13" t="s">
        <v>23</v>
      </c>
      <c r="G69" s="53">
        <v>2500</v>
      </c>
      <c r="H69" s="15"/>
      <c r="I69" s="15"/>
      <c r="J69" s="4"/>
      <c r="K69" s="49"/>
      <c r="L69" s="50"/>
    </row>
    <row r="70" spans="1:12" ht="24.75" x14ac:dyDescent="0.45">
      <c r="A70" s="9">
        <v>44210</v>
      </c>
      <c r="B70" s="37">
        <v>90113</v>
      </c>
      <c r="C70" s="11">
        <v>70186</v>
      </c>
      <c r="D70" s="38" t="s">
        <v>285</v>
      </c>
      <c r="E70" s="12" t="s">
        <v>22</v>
      </c>
      <c r="F70" s="13" t="s">
        <v>23</v>
      </c>
      <c r="G70" s="53">
        <v>60</v>
      </c>
      <c r="H70" s="15"/>
      <c r="I70" s="15"/>
      <c r="J70" s="4"/>
      <c r="K70" s="49"/>
      <c r="L70" s="50"/>
    </row>
    <row r="71" spans="1:12" ht="21.75" thickBot="1" x14ac:dyDescent="0.4">
      <c r="A71" s="157" t="s">
        <v>26</v>
      </c>
      <c r="B71" s="158"/>
      <c r="C71" s="165" t="s">
        <v>25</v>
      </c>
      <c r="D71" s="168"/>
      <c r="E71" s="168"/>
      <c r="F71" s="169"/>
      <c r="G71" s="27">
        <f>SUM(G9:G70)</f>
        <v>45984</v>
      </c>
      <c r="H71" s="28">
        <f>SUM(H9:H70)</f>
        <v>3320</v>
      </c>
      <c r="I71" s="36">
        <f>SUM(I9:I70)</f>
        <v>0</v>
      </c>
      <c r="J71" s="36"/>
    </row>
    <row r="72" spans="1:12" ht="21" x14ac:dyDescent="0.35">
      <c r="B72"/>
      <c r="C72" s="3"/>
      <c r="D72" s="30"/>
      <c r="E72" s="30"/>
      <c r="F72" s="30"/>
      <c r="H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F74" s="47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B82"/>
      <c r="C82"/>
      <c r="H82" s="1"/>
      <c r="I82" s="1"/>
      <c r="J82" s="1"/>
      <c r="K82" s="24"/>
      <c r="L82" s="31"/>
    </row>
    <row r="83" spans="2:12" ht="21" x14ac:dyDescent="0.35">
      <c r="B83"/>
      <c r="C83"/>
      <c r="H83" s="1"/>
      <c r="I83" s="1"/>
      <c r="J83" s="1"/>
      <c r="K83" s="24"/>
      <c r="L83" s="31"/>
    </row>
    <row r="84" spans="2:12" ht="21" x14ac:dyDescent="0.35">
      <c r="C84"/>
      <c r="H84" s="1"/>
      <c r="I84" s="1"/>
      <c r="J84" s="1"/>
      <c r="K84" s="24"/>
      <c r="L84" s="31"/>
    </row>
    <row r="85" spans="2:12" ht="21" x14ac:dyDescent="0.35">
      <c r="H85" s="1"/>
      <c r="I85" s="1"/>
      <c r="J85" s="1"/>
      <c r="K85" s="24"/>
      <c r="L85" s="31"/>
    </row>
    <row r="86" spans="2:12" ht="21" x14ac:dyDescent="0.35">
      <c r="H86" s="1"/>
      <c r="I86" s="1"/>
      <c r="J86" s="1"/>
      <c r="K86" s="24"/>
      <c r="L86" s="31"/>
    </row>
    <row r="87" spans="2:12" ht="21" x14ac:dyDescent="0.35"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2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4" spans="8:12" x14ac:dyDescent="0.25">
      <c r="H124" s="1"/>
      <c r="I124" s="1"/>
      <c r="J124" s="1"/>
      <c r="K124" s="34"/>
      <c r="L124" s="33"/>
    </row>
    <row r="126" spans="8:12" x14ac:dyDescent="0.25">
      <c r="H126" s="35"/>
      <c r="I126" s="35"/>
      <c r="J126" s="35"/>
    </row>
  </sheetData>
  <autoFilter ref="E8:H72" xr:uid="{00000000-0009-0000-0000-000009000000}"/>
  <mergeCells count="7">
    <mergeCell ref="K6:L6"/>
    <mergeCell ref="A7:G7"/>
    <mergeCell ref="C71:F71"/>
    <mergeCell ref="A71:B7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L136"/>
  <sheetViews>
    <sheetView topLeftCell="C40" workbookViewId="0">
      <selection activeCell="D49" sqref="D4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36.85546875" bestFit="1" customWidth="1"/>
    <col min="12" max="12" width="21.570312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" x14ac:dyDescent="0.35">
      <c r="A6" s="2"/>
      <c r="B6" s="2"/>
      <c r="C6" s="2"/>
      <c r="D6" s="2"/>
      <c r="E6" s="2"/>
      <c r="F6" s="2"/>
      <c r="G6" s="2"/>
      <c r="H6" s="2"/>
      <c r="I6" s="2"/>
      <c r="J6" s="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21"/>
      <c r="K7" s="161">
        <v>44211</v>
      </c>
      <c r="L7" s="161"/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21"/>
      <c r="K8" s="71" t="s">
        <v>4</v>
      </c>
      <c r="L8" s="71" t="s">
        <v>5</v>
      </c>
    </row>
    <row r="9" spans="1:12" ht="21.75" thickBot="1" x14ac:dyDescent="0.4">
      <c r="A9" s="9">
        <v>44211</v>
      </c>
      <c r="B9" s="37">
        <v>90179</v>
      </c>
      <c r="C9" s="11">
        <v>70187</v>
      </c>
      <c r="D9" s="38" t="s">
        <v>158</v>
      </c>
      <c r="E9" s="12">
        <v>9800001</v>
      </c>
      <c r="F9" s="13" t="str">
        <f>VLOOKUP(E9,Codigos[],2,FALSE)</f>
        <v>FLETE DE BLOQUE</v>
      </c>
      <c r="G9" s="53">
        <v>0</v>
      </c>
      <c r="H9" s="15"/>
      <c r="I9" s="15"/>
      <c r="J9" s="21"/>
      <c r="K9" s="73" t="s">
        <v>385</v>
      </c>
      <c r="L9" s="74">
        <f>SUMIFS(G9:G76,F9:F76,Tabla4[[#This Row],[DESCRIPCION]])</f>
        <v>3</v>
      </c>
    </row>
    <row r="10" spans="1:12" ht="21.75" thickBot="1" x14ac:dyDescent="0.4">
      <c r="A10" s="9">
        <v>44211</v>
      </c>
      <c r="B10" s="37">
        <v>90178</v>
      </c>
      <c r="C10" s="11">
        <v>70188</v>
      </c>
      <c r="D10" s="38" t="s">
        <v>158</v>
      </c>
      <c r="E10" s="12" t="s">
        <v>14</v>
      </c>
      <c r="F10" s="13" t="str">
        <f>VLOOKUP(E10,Codigos[],2,FALSE)</f>
        <v>BLOQUE DE 6" ESTRELLA</v>
      </c>
      <c r="G10" s="53">
        <v>2200</v>
      </c>
      <c r="H10" s="15"/>
      <c r="I10" s="15"/>
      <c r="J10" s="21"/>
      <c r="K10" s="73" t="s">
        <v>392</v>
      </c>
      <c r="L10" s="74">
        <f>SUMIFS($G$10:$G$81,$F$10:$F$81,Tabla4[[#This Row],[DESCRIPCION]])</f>
        <v>3</v>
      </c>
    </row>
    <row r="11" spans="1:12" ht="21.75" thickBot="1" x14ac:dyDescent="0.4">
      <c r="A11" s="9">
        <v>44211</v>
      </c>
      <c r="B11" s="37">
        <v>90086</v>
      </c>
      <c r="C11" s="11">
        <v>70189</v>
      </c>
      <c r="D11" s="38" t="s">
        <v>273</v>
      </c>
      <c r="E11" s="12" t="s">
        <v>14</v>
      </c>
      <c r="F11" s="13" t="str">
        <f>VLOOKUP(E11,Codigos[],2,FALSE)</f>
        <v>BLOQUE DE 6" ESTRELLA</v>
      </c>
      <c r="G11" s="53">
        <v>600</v>
      </c>
      <c r="H11" s="15"/>
      <c r="I11" s="15"/>
      <c r="J11" s="21"/>
      <c r="K11" s="75" t="s">
        <v>479</v>
      </c>
      <c r="L11" s="74">
        <v>650</v>
      </c>
    </row>
    <row r="12" spans="1:12" ht="21.75" thickBot="1" x14ac:dyDescent="0.4">
      <c r="A12" s="9">
        <v>44211</v>
      </c>
      <c r="B12" s="37">
        <v>90177</v>
      </c>
      <c r="C12" s="11">
        <v>70190</v>
      </c>
      <c r="D12" s="38" t="s">
        <v>459</v>
      </c>
      <c r="E12" s="12" t="s">
        <v>460</v>
      </c>
      <c r="F12" s="13" t="str">
        <f>VLOOKUP(E12,Codigos[],2,FALSE)</f>
        <v>TUBO DE CONCRETO 30 TIPO 3</v>
      </c>
      <c r="G12" s="53">
        <v>0</v>
      </c>
      <c r="H12" s="15"/>
      <c r="I12" s="15">
        <v>15</v>
      </c>
      <c r="J12" s="21"/>
      <c r="K12" s="75" t="s">
        <v>480</v>
      </c>
      <c r="L12" s="74">
        <v>42</v>
      </c>
    </row>
    <row r="13" spans="1:12" ht="21.75" thickBot="1" x14ac:dyDescent="0.4">
      <c r="A13" s="9">
        <v>44211</v>
      </c>
      <c r="B13" s="37">
        <v>90114</v>
      </c>
      <c r="C13" s="11">
        <v>70191</v>
      </c>
      <c r="D13" s="38" t="s">
        <v>462</v>
      </c>
      <c r="E13" s="12" t="s">
        <v>14</v>
      </c>
      <c r="F13" s="13" t="str">
        <f>VLOOKUP(E13,Codigos[],2,FALSE)</f>
        <v>BLOQUE DE 6" ESTRELLA</v>
      </c>
      <c r="G13" s="53">
        <v>850</v>
      </c>
      <c r="H13" s="15"/>
      <c r="I13" s="15"/>
      <c r="J13" s="21"/>
      <c r="K13" s="73" t="s">
        <v>422</v>
      </c>
      <c r="L13" s="74">
        <f>SUMIFS($G$10:$G$81,$F$10:$F$81,Tabla4[[#This Row],[DESCRIPCION]])</f>
        <v>17</v>
      </c>
    </row>
    <row r="14" spans="1:12" ht="21.75" thickBot="1" x14ac:dyDescent="0.4">
      <c r="A14" s="9">
        <v>44211</v>
      </c>
      <c r="B14" s="37">
        <v>90068</v>
      </c>
      <c r="C14" s="11">
        <v>70192</v>
      </c>
      <c r="D14" s="38" t="s">
        <v>37</v>
      </c>
      <c r="E14" s="12" t="s">
        <v>17</v>
      </c>
      <c r="F14" s="13" t="str">
        <f>VLOOKUP(E14,Codigos[],2,FALSE)</f>
        <v>BLOQUE DE 4" ESTRELLA</v>
      </c>
      <c r="G14" s="53">
        <v>660</v>
      </c>
      <c r="H14" s="15"/>
      <c r="I14" s="15"/>
      <c r="J14" s="21"/>
      <c r="K14" s="73" t="s">
        <v>216</v>
      </c>
      <c r="L14" s="74">
        <f>SUMIFS($G$10:$G$81,$F$10:$F$81,Tabla4[[#This Row],[DESCRIPCION]])</f>
        <v>17</v>
      </c>
    </row>
    <row r="15" spans="1:12" ht="21.75" thickBot="1" x14ac:dyDescent="0.4">
      <c r="A15" s="9">
        <v>44211</v>
      </c>
      <c r="B15" s="37">
        <v>13935</v>
      </c>
      <c r="C15" s="11">
        <v>70193</v>
      </c>
      <c r="D15" s="38" t="s">
        <v>199</v>
      </c>
      <c r="E15" s="12" t="s">
        <v>24</v>
      </c>
      <c r="F15" s="13" t="str">
        <f>VLOOKUP(E15,Codigos[],2,FALSE)</f>
        <v>BLOQUE DE 8" SUPER ESTRELLA</v>
      </c>
      <c r="G15" s="53">
        <v>500</v>
      </c>
      <c r="H15" s="15"/>
      <c r="I15" s="15"/>
      <c r="J15" s="21"/>
      <c r="K15" s="73" t="s">
        <v>42</v>
      </c>
      <c r="L15" s="74">
        <f>SUMIFS($G$10:$G$81,$F$10:$F$81,Tabla4[[#This Row],[DESCRIPCION]])</f>
        <v>19</v>
      </c>
    </row>
    <row r="16" spans="1:12" ht="21.75" thickBot="1" x14ac:dyDescent="0.4">
      <c r="A16" s="9">
        <v>44211</v>
      </c>
      <c r="B16" s="37">
        <v>13935</v>
      </c>
      <c r="C16" s="11">
        <v>70194</v>
      </c>
      <c r="D16" s="38" t="s">
        <v>199</v>
      </c>
      <c r="E16" s="12" t="s">
        <v>24</v>
      </c>
      <c r="F16" s="13" t="str">
        <f>VLOOKUP(E16,Codigos[],2,FALSE)</f>
        <v>BLOQUE DE 8" SUPER ESTRELLA</v>
      </c>
      <c r="G16" s="53">
        <v>500</v>
      </c>
      <c r="H16" s="15"/>
      <c r="I16" s="15"/>
      <c r="J16" s="21"/>
      <c r="K16" s="73" t="s">
        <v>44</v>
      </c>
      <c r="L16" s="74">
        <f>SUMIFS($G$10:$G$81,$F$10:$F$81,Tabla4[[#This Row],[DESCRIPCION]])</f>
        <v>3000</v>
      </c>
    </row>
    <row r="17" spans="1:12" ht="21.75" thickBot="1" x14ac:dyDescent="0.4">
      <c r="A17" s="9">
        <v>44211</v>
      </c>
      <c r="B17" s="37">
        <v>13935</v>
      </c>
      <c r="C17" s="11">
        <v>70195</v>
      </c>
      <c r="D17" s="38" t="s">
        <v>199</v>
      </c>
      <c r="E17" s="12" t="s">
        <v>24</v>
      </c>
      <c r="F17" s="13" t="str">
        <f>VLOOKUP(E17,Codigos[],2,FALSE)</f>
        <v>BLOQUE DE 8" SUPER ESTRELLA</v>
      </c>
      <c r="G17" s="53">
        <v>500</v>
      </c>
      <c r="H17" s="15"/>
      <c r="I17" s="15"/>
      <c r="J17" s="21"/>
      <c r="K17" s="73" t="s">
        <v>449</v>
      </c>
      <c r="L17" s="74">
        <f>SUMIFS($G$10:$G$81,$F$10:$F$81,Tabla4[[#This Row],[DESCRIPCION]])</f>
        <v>4550</v>
      </c>
    </row>
    <row r="18" spans="1:12" ht="21.75" thickBot="1" x14ac:dyDescent="0.4">
      <c r="A18" s="9">
        <v>44211</v>
      </c>
      <c r="B18" s="37">
        <v>13935</v>
      </c>
      <c r="C18" s="11">
        <v>70196</v>
      </c>
      <c r="D18" s="38" t="s">
        <v>199</v>
      </c>
      <c r="E18" s="12" t="s">
        <v>24</v>
      </c>
      <c r="F18" s="13" t="str">
        <f>VLOOKUP(E18,Codigos[],2,FALSE)</f>
        <v>BLOQUE DE 8" SUPER ESTRELLA</v>
      </c>
      <c r="G18" s="53">
        <v>500</v>
      </c>
      <c r="H18" s="15"/>
      <c r="I18" s="15"/>
      <c r="J18" s="21"/>
      <c r="K18" s="73" t="s">
        <v>447</v>
      </c>
      <c r="L18" s="74">
        <f>SUMIFS($G$10:$G$81,$F$10:$F$81,Tabla4[[#This Row],[DESCRIPCION]])</f>
        <v>5750</v>
      </c>
    </row>
    <row r="19" spans="1:12" ht="21.75" thickBot="1" x14ac:dyDescent="0.4">
      <c r="A19" s="9">
        <v>44211</v>
      </c>
      <c r="B19" s="37">
        <v>13935</v>
      </c>
      <c r="C19" s="11">
        <v>70197</v>
      </c>
      <c r="D19" s="38" t="s">
        <v>199</v>
      </c>
      <c r="E19" s="12" t="s">
        <v>24</v>
      </c>
      <c r="F19" s="13" t="str">
        <f>VLOOKUP(E19,Codigos[],2,FALSE)</f>
        <v>BLOQUE DE 8" SUPER ESTRELLA</v>
      </c>
      <c r="G19" s="53">
        <v>500</v>
      </c>
      <c r="H19" s="15"/>
      <c r="I19" s="15"/>
      <c r="J19" s="21"/>
      <c r="K19" s="73" t="s">
        <v>375</v>
      </c>
      <c r="L19" s="74">
        <f>SUMIFS($G$10:$G$81,$F$10:$F$81,Tabla4[[#This Row],[DESCRIPCION]])</f>
        <v>7445</v>
      </c>
    </row>
    <row r="20" spans="1:12" ht="21.75" thickBot="1" x14ac:dyDescent="0.4">
      <c r="A20" s="9">
        <v>44211</v>
      </c>
      <c r="B20" s="37">
        <v>90074</v>
      </c>
      <c r="C20" s="11">
        <v>70198</v>
      </c>
      <c r="D20" s="38" t="s">
        <v>463</v>
      </c>
      <c r="E20" s="12" t="s">
        <v>14</v>
      </c>
      <c r="F20" s="13" t="str">
        <f>VLOOKUP(E20,Codigos[],2,FALSE)</f>
        <v>BLOQUE DE 6" ESTRELLA</v>
      </c>
      <c r="G20" s="53">
        <v>850</v>
      </c>
      <c r="H20" s="15"/>
      <c r="I20" s="15"/>
      <c r="J20" s="21"/>
      <c r="K20" s="73" t="s">
        <v>453</v>
      </c>
      <c r="L20" s="74">
        <f>SUMIFS($G$10:$G$81,$F$10:$F$81,Tabla4[[#This Row],[DESCRIPCION]])</f>
        <v>11947</v>
      </c>
    </row>
    <row r="21" spans="1:12" ht="21.75" thickBot="1" x14ac:dyDescent="0.4">
      <c r="A21" s="9">
        <v>44211</v>
      </c>
      <c r="B21" s="37">
        <v>14026</v>
      </c>
      <c r="C21" s="11">
        <v>70199</v>
      </c>
      <c r="D21" s="38" t="s">
        <v>464</v>
      </c>
      <c r="E21" s="12" t="s">
        <v>43</v>
      </c>
      <c r="F21" s="13" t="str">
        <f>VLOOKUP(E21,Codigos[],2,FALSE)</f>
        <v>ADOQUIN LADRILLO LIVIANO ROJO TEJA</v>
      </c>
      <c r="G21" s="53">
        <v>3000</v>
      </c>
      <c r="H21" s="15"/>
      <c r="I21" s="15"/>
      <c r="J21" s="21"/>
      <c r="K21" s="73" t="s">
        <v>380</v>
      </c>
      <c r="L21" s="74">
        <v>86</v>
      </c>
    </row>
    <row r="22" spans="1:12" ht="21.75" thickBot="1" x14ac:dyDescent="0.4">
      <c r="A22" s="9">
        <v>44211</v>
      </c>
      <c r="B22" s="37">
        <v>90129</v>
      </c>
      <c r="C22" s="11">
        <v>70200</v>
      </c>
      <c r="D22" s="38" t="s">
        <v>309</v>
      </c>
      <c r="E22" s="12" t="s">
        <v>96</v>
      </c>
      <c r="F22" s="13" t="str">
        <f>VLOOKUP(E22,Codigos[],2,FALSE)</f>
        <v>BLOQUE DE 6" SUPER ESTRELLA</v>
      </c>
      <c r="G22" s="53">
        <v>750</v>
      </c>
      <c r="H22" s="15"/>
      <c r="I22" s="15"/>
      <c r="J22" s="21"/>
      <c r="K22" s="73" t="s">
        <v>378</v>
      </c>
      <c r="L22" s="74">
        <f>SUMIFS($G$10:$G$81,$F$10:$F$81,Tabla4[[#This Row],[DESCRIPCION]])</f>
        <v>12472</v>
      </c>
    </row>
    <row r="23" spans="1:12" ht="24.75" x14ac:dyDescent="0.45">
      <c r="A23" s="9">
        <v>44211</v>
      </c>
      <c r="B23" s="37">
        <v>90135</v>
      </c>
      <c r="C23" s="11">
        <v>70201</v>
      </c>
      <c r="D23" s="38" t="s">
        <v>465</v>
      </c>
      <c r="E23" s="12" t="s">
        <v>17</v>
      </c>
      <c r="F23" s="13" t="str">
        <f>VLOOKUP(E23,Codigos[],2,FALSE)</f>
        <v>BLOQUE DE 4" ESTRELLA</v>
      </c>
      <c r="G23" s="53">
        <v>100</v>
      </c>
      <c r="H23" s="15"/>
      <c r="I23" s="15"/>
      <c r="J23" s="4"/>
      <c r="K23" s="70" t="s">
        <v>21</v>
      </c>
      <c r="L23" s="72">
        <f>SUM(L9:L22)</f>
        <v>46001</v>
      </c>
    </row>
    <row r="24" spans="1:12" ht="21.75" thickBot="1" x14ac:dyDescent="0.4">
      <c r="A24" s="9">
        <v>44211</v>
      </c>
      <c r="B24" s="37">
        <v>90062</v>
      </c>
      <c r="C24" s="11">
        <v>70202</v>
      </c>
      <c r="D24" s="38" t="s">
        <v>466</v>
      </c>
      <c r="E24" s="12" t="s">
        <v>17</v>
      </c>
      <c r="F24" s="13" t="str">
        <f>VLOOKUP(E24,Codigos[],2,FALSE)</f>
        <v>BLOQUE DE 4" ESTRELLA</v>
      </c>
      <c r="G24" s="53">
        <v>1300</v>
      </c>
      <c r="H24" s="15"/>
      <c r="I24" s="15"/>
      <c r="J24" s="4"/>
    </row>
    <row r="25" spans="1:12" ht="21.75" thickBot="1" x14ac:dyDescent="0.4">
      <c r="A25" s="9">
        <v>44211</v>
      </c>
      <c r="B25" s="37">
        <v>14154</v>
      </c>
      <c r="C25" s="11">
        <v>70203</v>
      </c>
      <c r="D25" s="38" t="s">
        <v>467</v>
      </c>
      <c r="E25" s="12" t="s">
        <v>14</v>
      </c>
      <c r="F25" s="13" t="str">
        <f>VLOOKUP(E25,Codigos[],2,FALSE)</f>
        <v>BLOQUE DE 6" ESTRELLA</v>
      </c>
      <c r="G25" s="53">
        <v>772</v>
      </c>
      <c r="H25" s="15"/>
      <c r="I25" s="15"/>
      <c r="J25" s="4"/>
      <c r="K25" s="5" t="s">
        <v>144</v>
      </c>
      <c r="L25" s="5" t="s">
        <v>5</v>
      </c>
    </row>
    <row r="26" spans="1:12" ht="21.75" thickBot="1" x14ac:dyDescent="0.4">
      <c r="A26" s="9">
        <v>44211</v>
      </c>
      <c r="B26" s="37">
        <v>14155</v>
      </c>
      <c r="C26" s="11">
        <v>70204</v>
      </c>
      <c r="D26" s="38" t="s">
        <v>467</v>
      </c>
      <c r="E26" s="12">
        <v>9800001</v>
      </c>
      <c r="F26" s="13" t="str">
        <f>VLOOKUP(E26,Codigos[],2,FALSE)</f>
        <v>FLETE DE BLOQUE</v>
      </c>
      <c r="G26" s="53">
        <v>0</v>
      </c>
      <c r="H26" s="15"/>
      <c r="I26" s="15"/>
      <c r="J26" s="4"/>
      <c r="K26" s="46" t="s">
        <v>461</v>
      </c>
      <c r="L26" s="8">
        <v>15</v>
      </c>
    </row>
    <row r="27" spans="1:12" ht="25.5" thickBot="1" x14ac:dyDescent="0.5">
      <c r="A27" s="9">
        <v>44211</v>
      </c>
      <c r="B27" s="37">
        <v>90175</v>
      </c>
      <c r="C27" s="11">
        <v>70205</v>
      </c>
      <c r="D27" s="38" t="s">
        <v>78</v>
      </c>
      <c r="E27" s="12" t="s">
        <v>96</v>
      </c>
      <c r="F27" s="13" t="str">
        <f>VLOOKUP(E27,Codigos[],2,FALSE)</f>
        <v>BLOQUE DE 6" SUPER ESTRELLA</v>
      </c>
      <c r="G27" s="53">
        <v>2500</v>
      </c>
      <c r="H27" s="15"/>
      <c r="I27" s="15"/>
      <c r="J27" s="4"/>
      <c r="K27" s="17" t="s">
        <v>21</v>
      </c>
      <c r="L27" s="18">
        <f>+L26</f>
        <v>15</v>
      </c>
    </row>
    <row r="28" spans="1:12" ht="21" x14ac:dyDescent="0.35">
      <c r="A28" s="9">
        <v>44211</v>
      </c>
      <c r="B28" s="37">
        <v>90175</v>
      </c>
      <c r="C28" s="11">
        <v>70206</v>
      </c>
      <c r="D28" s="38" t="s">
        <v>78</v>
      </c>
      <c r="E28" s="12" t="s">
        <v>96</v>
      </c>
      <c r="F28" s="13" t="str">
        <f>VLOOKUP(E28,Codigos[],2,FALSE)</f>
        <v>BLOQUE DE 6" SUPER ESTRELLA</v>
      </c>
      <c r="G28" s="53">
        <v>1500</v>
      </c>
      <c r="H28" s="15"/>
      <c r="I28" s="15"/>
      <c r="J28" s="4"/>
    </row>
    <row r="29" spans="1:12" ht="21" x14ac:dyDescent="0.35">
      <c r="A29" s="9">
        <v>44211</v>
      </c>
      <c r="B29" s="37">
        <v>90175</v>
      </c>
      <c r="C29" s="11">
        <v>70206</v>
      </c>
      <c r="D29" s="38" t="s">
        <v>78</v>
      </c>
      <c r="E29" s="12" t="s">
        <v>22</v>
      </c>
      <c r="F29" s="13" t="str">
        <f>VLOOKUP(E29,Codigos[],2,FALSE)</f>
        <v>BLOQUE DE 4-1/2" ESTRELLA</v>
      </c>
      <c r="G29" s="53">
        <v>1200</v>
      </c>
      <c r="H29" s="15"/>
      <c r="I29" s="15"/>
      <c r="J29" s="4"/>
    </row>
    <row r="30" spans="1:12" ht="21" x14ac:dyDescent="0.35">
      <c r="A30" s="9">
        <v>44211</v>
      </c>
      <c r="B30" s="37">
        <v>89402</v>
      </c>
      <c r="C30" s="11">
        <v>70207</v>
      </c>
      <c r="D30" s="38" t="s">
        <v>123</v>
      </c>
      <c r="E30" s="12" t="s">
        <v>22</v>
      </c>
      <c r="F30" s="13" t="str">
        <f>VLOOKUP(E30,Codigos[],2,FALSE)</f>
        <v>BLOQUE DE 4-1/2" ESTRELLA</v>
      </c>
      <c r="G30" s="53">
        <v>900</v>
      </c>
      <c r="H30" s="15"/>
      <c r="I30" s="15"/>
      <c r="J30" s="4"/>
    </row>
    <row r="31" spans="1:12" ht="21" x14ac:dyDescent="0.35">
      <c r="A31" s="9">
        <v>44211</v>
      </c>
      <c r="B31" s="37">
        <v>89838</v>
      </c>
      <c r="C31" s="11">
        <v>70208</v>
      </c>
      <c r="D31" s="38" t="s">
        <v>283</v>
      </c>
      <c r="E31" s="12" t="s">
        <v>14</v>
      </c>
      <c r="F31" s="13" t="str">
        <f>VLOOKUP(E31,Codigos[],2,FALSE)</f>
        <v>BLOQUE DE 6" ESTRELLA</v>
      </c>
      <c r="G31" s="53">
        <v>150</v>
      </c>
      <c r="H31" s="15"/>
      <c r="I31" s="15"/>
      <c r="J31" s="4"/>
    </row>
    <row r="32" spans="1:12" ht="21" x14ac:dyDescent="0.35">
      <c r="A32" s="9">
        <v>44211</v>
      </c>
      <c r="B32" s="37">
        <v>90137</v>
      </c>
      <c r="C32" s="11">
        <v>70209</v>
      </c>
      <c r="D32" s="38" t="s">
        <v>272</v>
      </c>
      <c r="E32" s="12" t="s">
        <v>14</v>
      </c>
      <c r="F32" s="13" t="str">
        <f>VLOOKUP(E32,Codigos[],2,FALSE)</f>
        <v>BLOQUE DE 6" ESTRELLA</v>
      </c>
      <c r="G32" s="53">
        <v>1512</v>
      </c>
      <c r="H32" s="15"/>
      <c r="I32" s="15"/>
      <c r="J32" s="4"/>
    </row>
    <row r="33" spans="1:10" ht="21" x14ac:dyDescent="0.35">
      <c r="A33" s="9">
        <v>44211</v>
      </c>
      <c r="B33" s="37">
        <v>14155</v>
      </c>
      <c r="C33" s="11">
        <v>70210</v>
      </c>
      <c r="D33" s="38" t="s">
        <v>467</v>
      </c>
      <c r="E33" s="12">
        <v>9800001</v>
      </c>
      <c r="F33" s="13" t="str">
        <f>VLOOKUP(E33,Codigos[],2,FALSE)</f>
        <v>FLETE DE BLOQUE</v>
      </c>
      <c r="G33" s="53">
        <v>0</v>
      </c>
      <c r="H33" s="15"/>
      <c r="I33" s="15"/>
      <c r="J33" s="4"/>
    </row>
    <row r="34" spans="1:10" ht="21" x14ac:dyDescent="0.35">
      <c r="A34" s="9">
        <v>44211</v>
      </c>
      <c r="B34" s="37">
        <v>14154</v>
      </c>
      <c r="C34" s="11">
        <v>70211</v>
      </c>
      <c r="D34" s="38" t="s">
        <v>467</v>
      </c>
      <c r="E34" s="12" t="s">
        <v>14</v>
      </c>
      <c r="F34" s="13" t="str">
        <f>VLOOKUP(E34,Codigos[],2,FALSE)</f>
        <v>BLOQUE DE 6" ESTRELLA</v>
      </c>
      <c r="G34" s="53">
        <v>772</v>
      </c>
      <c r="H34" s="15">
        <v>0</v>
      </c>
      <c r="I34" s="15"/>
      <c r="J34" s="4"/>
    </row>
    <row r="35" spans="1:10" ht="21" x14ac:dyDescent="0.35">
      <c r="A35" s="9">
        <v>44211</v>
      </c>
      <c r="B35" s="37">
        <v>14154</v>
      </c>
      <c r="C35" s="11">
        <v>70212</v>
      </c>
      <c r="D35" s="38" t="s">
        <v>467</v>
      </c>
      <c r="E35" s="12" t="s">
        <v>14</v>
      </c>
      <c r="F35" s="13" t="str">
        <f>VLOOKUP(E35,Codigos[],2,FALSE)</f>
        <v>BLOQUE DE 6" ESTRELLA</v>
      </c>
      <c r="G35" s="53">
        <v>772</v>
      </c>
      <c r="H35" s="15"/>
      <c r="I35" s="15"/>
      <c r="J35" s="4"/>
    </row>
    <row r="36" spans="1:10" ht="21" x14ac:dyDescent="0.35">
      <c r="A36" s="9">
        <v>44211</v>
      </c>
      <c r="B36" s="37">
        <v>14155</v>
      </c>
      <c r="C36" s="11">
        <v>70213</v>
      </c>
      <c r="D36" s="38" t="s">
        <v>467</v>
      </c>
      <c r="E36" s="12">
        <v>9800001</v>
      </c>
      <c r="F36" s="13" t="str">
        <f>VLOOKUP(E36,Codigos[],2,FALSE)</f>
        <v>FLETE DE BLOQUE</v>
      </c>
      <c r="G36" s="53">
        <v>0</v>
      </c>
      <c r="H36" s="15"/>
      <c r="I36" s="15"/>
      <c r="J36" s="4"/>
    </row>
    <row r="37" spans="1:10" ht="21" x14ac:dyDescent="0.35">
      <c r="A37" s="9">
        <v>44211</v>
      </c>
      <c r="B37" s="37">
        <v>14154</v>
      </c>
      <c r="C37" s="11">
        <v>70214</v>
      </c>
      <c r="D37" s="38" t="s">
        <v>467</v>
      </c>
      <c r="E37" s="12" t="s">
        <v>14</v>
      </c>
      <c r="F37" s="13" t="str">
        <f>VLOOKUP(E37,Codigos[],2,FALSE)</f>
        <v>BLOQUE DE 6" ESTRELLA</v>
      </c>
      <c r="G37" s="53">
        <v>772</v>
      </c>
      <c r="H37" s="15"/>
      <c r="I37" s="15"/>
      <c r="J37" s="4"/>
    </row>
    <row r="38" spans="1:10" ht="21" x14ac:dyDescent="0.35">
      <c r="A38" s="9">
        <v>44211</v>
      </c>
      <c r="B38" s="37">
        <v>14155</v>
      </c>
      <c r="C38" s="11">
        <v>70215</v>
      </c>
      <c r="D38" s="38" t="s">
        <v>467</v>
      </c>
      <c r="E38" s="12">
        <v>9800001</v>
      </c>
      <c r="F38" s="13" t="str">
        <f>VLOOKUP(E38,Codigos[],2,FALSE)</f>
        <v>FLETE DE BLOQUE</v>
      </c>
      <c r="G38" s="53">
        <v>0</v>
      </c>
      <c r="H38" s="15"/>
      <c r="I38" s="15"/>
      <c r="J38" s="4"/>
    </row>
    <row r="39" spans="1:10" ht="21" x14ac:dyDescent="0.35">
      <c r="A39" s="9">
        <v>44211</v>
      </c>
      <c r="B39" s="37">
        <v>14154</v>
      </c>
      <c r="C39" s="11">
        <v>70216</v>
      </c>
      <c r="D39" s="38" t="s">
        <v>467</v>
      </c>
      <c r="E39" s="12" t="s">
        <v>14</v>
      </c>
      <c r="F39" s="13" t="str">
        <f>VLOOKUP(E39,Codigos[],2,FALSE)</f>
        <v>BLOQUE DE 6" ESTRELLA</v>
      </c>
      <c r="G39" s="53">
        <v>772</v>
      </c>
      <c r="H39" s="15"/>
      <c r="I39" s="15"/>
      <c r="J39" s="4"/>
    </row>
    <row r="40" spans="1:10" ht="21" x14ac:dyDescent="0.35">
      <c r="A40" s="9">
        <v>44211</v>
      </c>
      <c r="B40" s="37">
        <v>14155</v>
      </c>
      <c r="C40" s="11">
        <v>70217</v>
      </c>
      <c r="D40" s="38" t="s">
        <v>467</v>
      </c>
      <c r="E40" s="12">
        <v>9800001</v>
      </c>
      <c r="F40" s="13" t="str">
        <f>VLOOKUP(E40,Codigos[],2,FALSE)</f>
        <v>FLETE DE BLOQUE</v>
      </c>
      <c r="G40" s="53">
        <v>0</v>
      </c>
      <c r="H40" s="15"/>
      <c r="I40" s="15"/>
      <c r="J40" s="4"/>
    </row>
    <row r="41" spans="1:10" ht="21" x14ac:dyDescent="0.35">
      <c r="A41" s="9">
        <v>44211</v>
      </c>
      <c r="B41" s="37">
        <v>14154</v>
      </c>
      <c r="C41" s="11">
        <v>70218</v>
      </c>
      <c r="D41" s="38" t="s">
        <v>467</v>
      </c>
      <c r="E41" s="12" t="s">
        <v>14</v>
      </c>
      <c r="F41" s="13" t="str">
        <f>VLOOKUP(E41,Codigos[],2,FALSE)</f>
        <v>BLOQUE DE 6" ESTRELLA</v>
      </c>
      <c r="G41" s="53">
        <v>772</v>
      </c>
      <c r="H41" s="15"/>
      <c r="I41" s="15"/>
      <c r="J41" s="4"/>
    </row>
    <row r="42" spans="1:10" ht="21" x14ac:dyDescent="0.35">
      <c r="A42" s="9">
        <v>44211</v>
      </c>
      <c r="B42" s="37">
        <v>14155</v>
      </c>
      <c r="C42" s="11">
        <v>70219</v>
      </c>
      <c r="D42" s="38" t="s">
        <v>467</v>
      </c>
      <c r="E42" s="12">
        <v>9800001</v>
      </c>
      <c r="F42" s="13" t="str">
        <f>VLOOKUP(E42,Codigos[],2,FALSE)</f>
        <v>FLETE DE BLOQUE</v>
      </c>
      <c r="G42" s="53">
        <v>0</v>
      </c>
      <c r="H42" s="15"/>
      <c r="I42" s="15"/>
      <c r="J42" s="4"/>
    </row>
    <row r="43" spans="1:10" ht="21" x14ac:dyDescent="0.35">
      <c r="A43" s="9">
        <v>44211</v>
      </c>
      <c r="B43" s="37">
        <v>90149</v>
      </c>
      <c r="C43" s="11">
        <v>70220</v>
      </c>
      <c r="D43" s="38" t="s">
        <v>468</v>
      </c>
      <c r="E43" s="12" t="s">
        <v>384</v>
      </c>
      <c r="F43" s="13" t="str">
        <f>VLOOKUP(E43,Codigos[],2,FALSE)</f>
        <v>BLOQUE DE 6" MEDIO</v>
      </c>
      <c r="G43" s="53">
        <v>3</v>
      </c>
      <c r="H43" s="15"/>
      <c r="I43" s="15"/>
      <c r="J43" s="4"/>
    </row>
    <row r="44" spans="1:10" ht="21" x14ac:dyDescent="0.35">
      <c r="A44" s="9">
        <v>44211</v>
      </c>
      <c r="B44" s="37">
        <v>90149</v>
      </c>
      <c r="C44" s="11">
        <v>70220</v>
      </c>
      <c r="D44" s="38" t="s">
        <v>468</v>
      </c>
      <c r="E44" s="12" t="s">
        <v>391</v>
      </c>
      <c r="F44" s="13" t="str">
        <f>VLOOKUP(E44,Codigos[],2,FALSE)</f>
        <v>BLOQUE DE 6" ESQUINERO</v>
      </c>
      <c r="G44" s="53">
        <v>3</v>
      </c>
      <c r="H44" s="15"/>
      <c r="I44" s="15"/>
      <c r="J44" s="4"/>
    </row>
    <row r="45" spans="1:10" ht="21" x14ac:dyDescent="0.35">
      <c r="A45" s="9">
        <v>44211</v>
      </c>
      <c r="B45" s="37">
        <v>90148</v>
      </c>
      <c r="C45" s="11">
        <v>70221</v>
      </c>
      <c r="D45" s="38" t="s">
        <v>170</v>
      </c>
      <c r="E45" s="12" t="s">
        <v>17</v>
      </c>
      <c r="F45" s="13" t="str">
        <f>VLOOKUP(E45,Codigos[],2,FALSE)</f>
        <v>BLOQUE DE 4" ESTRELLA</v>
      </c>
      <c r="G45" s="53">
        <v>1101</v>
      </c>
      <c r="H45" s="15"/>
      <c r="I45" s="15"/>
      <c r="J45" s="4"/>
    </row>
    <row r="46" spans="1:10" ht="21" x14ac:dyDescent="0.35">
      <c r="A46" s="9">
        <v>44211</v>
      </c>
      <c r="B46" s="37">
        <v>90148</v>
      </c>
      <c r="C46" s="11">
        <v>70221</v>
      </c>
      <c r="D46" s="38" t="s">
        <v>170</v>
      </c>
      <c r="E46" s="12" t="s">
        <v>22</v>
      </c>
      <c r="F46" s="13" t="str">
        <f>VLOOKUP(E46,Codigos[],2,FALSE)</f>
        <v>BLOQUE DE 4-1/2" ESTRELLA</v>
      </c>
      <c r="G46" s="53">
        <v>1185</v>
      </c>
      <c r="H46" s="15"/>
      <c r="I46" s="15"/>
      <c r="J46" s="4"/>
    </row>
    <row r="47" spans="1:10" ht="21" x14ac:dyDescent="0.35">
      <c r="A47" s="9">
        <v>44211</v>
      </c>
      <c r="B47" s="37">
        <v>90174</v>
      </c>
      <c r="C47" s="11">
        <v>70222</v>
      </c>
      <c r="D47" s="38" t="s">
        <v>201</v>
      </c>
      <c r="E47" s="12" t="s">
        <v>17</v>
      </c>
      <c r="F47" s="13" t="str">
        <f>VLOOKUP(E47,Codigos[],2,FALSE)</f>
        <v>BLOQUE DE 4" ESTRELLA</v>
      </c>
      <c r="G47" s="53">
        <v>1000</v>
      </c>
      <c r="H47" s="15"/>
      <c r="I47" s="15"/>
      <c r="J47" s="4"/>
    </row>
    <row r="48" spans="1:10" ht="21" x14ac:dyDescent="0.35">
      <c r="A48" s="9">
        <v>44211</v>
      </c>
      <c r="B48" s="37">
        <v>90144</v>
      </c>
      <c r="C48" s="11">
        <v>70223</v>
      </c>
      <c r="D48" s="38" t="s">
        <v>236</v>
      </c>
      <c r="E48" s="12" t="s">
        <v>17</v>
      </c>
      <c r="F48" s="13" t="str">
        <f>VLOOKUP(E48,Codigos[],2,FALSE)</f>
        <v>BLOQUE DE 4" ESTRELLA</v>
      </c>
      <c r="G48" s="53">
        <v>100</v>
      </c>
      <c r="H48" s="15"/>
      <c r="I48" s="15"/>
      <c r="J48" s="4"/>
    </row>
    <row r="49" spans="1:10" ht="21" x14ac:dyDescent="0.35">
      <c r="A49" s="9">
        <v>44211</v>
      </c>
      <c r="B49" s="37">
        <v>90144</v>
      </c>
      <c r="C49" s="11">
        <v>70223</v>
      </c>
      <c r="D49" s="38" t="s">
        <v>236</v>
      </c>
      <c r="E49" s="12" t="s">
        <v>22</v>
      </c>
      <c r="F49" s="13" t="str">
        <f>VLOOKUP(E49,Codigos[],2,FALSE)</f>
        <v>BLOQUE DE 4-1/2" ESTRELLA</v>
      </c>
      <c r="G49" s="53">
        <v>800</v>
      </c>
      <c r="H49" s="15"/>
      <c r="I49" s="15"/>
      <c r="J49" s="4"/>
    </row>
    <row r="50" spans="1:10" ht="21" x14ac:dyDescent="0.35">
      <c r="A50" s="9">
        <v>44211</v>
      </c>
      <c r="B50" s="37">
        <v>90146</v>
      </c>
      <c r="C50" s="11">
        <v>70224</v>
      </c>
      <c r="D50" s="38" t="s">
        <v>469</v>
      </c>
      <c r="E50" s="12" t="s">
        <v>14</v>
      </c>
      <c r="F50" s="13" t="str">
        <f>VLOOKUP(E50,Codigos[],2,FALSE)</f>
        <v>BLOQUE DE 6" ESTRELLA</v>
      </c>
      <c r="G50" s="53">
        <v>350</v>
      </c>
      <c r="H50" s="15"/>
      <c r="I50" s="15"/>
      <c r="J50" s="4"/>
    </row>
    <row r="51" spans="1:10" ht="21" x14ac:dyDescent="0.35">
      <c r="A51" s="9">
        <v>44211</v>
      </c>
      <c r="B51" s="37">
        <v>89402</v>
      </c>
      <c r="C51" s="11">
        <v>70225</v>
      </c>
      <c r="D51" s="38" t="s">
        <v>123</v>
      </c>
      <c r="E51" s="12" t="s">
        <v>22</v>
      </c>
      <c r="F51" s="13" t="str">
        <f>VLOOKUP(E51,Codigos[],2,FALSE)</f>
        <v>BLOQUE DE 4-1/2" ESTRELLA</v>
      </c>
      <c r="G51" s="53">
        <v>900</v>
      </c>
      <c r="H51" s="15"/>
      <c r="I51" s="15"/>
      <c r="J51" s="4"/>
    </row>
    <row r="52" spans="1:10" ht="21" x14ac:dyDescent="0.35">
      <c r="A52" s="9">
        <v>44211</v>
      </c>
      <c r="B52" s="37">
        <v>14155</v>
      </c>
      <c r="C52" s="11">
        <v>70226</v>
      </c>
      <c r="D52" s="38" t="s">
        <v>467</v>
      </c>
      <c r="E52" s="12">
        <v>9800001</v>
      </c>
      <c r="F52" s="13" t="str">
        <f>VLOOKUP(E52,Codigos[],2,FALSE)</f>
        <v>FLETE DE BLOQUE</v>
      </c>
      <c r="G52" s="53">
        <v>0</v>
      </c>
      <c r="H52" s="15"/>
      <c r="I52" s="15"/>
      <c r="J52" s="4"/>
    </row>
    <row r="53" spans="1:10" ht="21" x14ac:dyDescent="0.35">
      <c r="A53" s="9">
        <v>44211</v>
      </c>
      <c r="B53" s="37">
        <v>90090</v>
      </c>
      <c r="C53" s="11">
        <v>70227</v>
      </c>
      <c r="D53" s="38" t="s">
        <v>31</v>
      </c>
      <c r="E53" s="12" t="s">
        <v>17</v>
      </c>
      <c r="F53" s="13" t="str">
        <f>VLOOKUP(E53,Codigos[],2,FALSE)</f>
        <v>BLOQUE DE 4" ESTRELLA</v>
      </c>
      <c r="G53" s="53">
        <v>1000</v>
      </c>
      <c r="H53" s="15"/>
      <c r="I53" s="15"/>
      <c r="J53" s="4"/>
    </row>
    <row r="54" spans="1:10" ht="21" x14ac:dyDescent="0.35">
      <c r="A54" s="9">
        <v>44211</v>
      </c>
      <c r="B54" s="37">
        <v>13936</v>
      </c>
      <c r="C54" s="11">
        <v>70228</v>
      </c>
      <c r="D54" s="38" t="s">
        <v>199</v>
      </c>
      <c r="E54" s="12" t="s">
        <v>24</v>
      </c>
      <c r="F54" s="13" t="str">
        <f>VLOOKUP(E54,Codigos[],2,FALSE)</f>
        <v>BLOQUE DE 8" SUPER ESTRELLA</v>
      </c>
      <c r="G54" s="53">
        <v>500</v>
      </c>
      <c r="H54" s="15"/>
      <c r="I54" s="15"/>
      <c r="J54" s="4"/>
    </row>
    <row r="55" spans="1:10" ht="21" x14ac:dyDescent="0.35">
      <c r="A55" s="9">
        <v>44211</v>
      </c>
      <c r="B55" s="37">
        <v>13936</v>
      </c>
      <c r="C55" s="11">
        <v>70229</v>
      </c>
      <c r="D55" s="38" t="s">
        <v>199</v>
      </c>
      <c r="E55" s="12" t="s">
        <v>24</v>
      </c>
      <c r="F55" s="13" t="str">
        <f>VLOOKUP(E55,Codigos[],2,FALSE)</f>
        <v>BLOQUE DE 8" SUPER ESTRELLA</v>
      </c>
      <c r="G55" s="53">
        <v>500</v>
      </c>
      <c r="H55" s="15"/>
      <c r="I55" s="15"/>
      <c r="J55" s="4"/>
    </row>
    <row r="56" spans="1:10" ht="21" x14ac:dyDescent="0.35">
      <c r="A56" s="9">
        <v>44211</v>
      </c>
      <c r="B56" s="37">
        <v>13936</v>
      </c>
      <c r="C56" s="11">
        <v>70230</v>
      </c>
      <c r="D56" s="38" t="s">
        <v>199</v>
      </c>
      <c r="E56" s="12" t="s">
        <v>24</v>
      </c>
      <c r="F56" s="13" t="str">
        <f>VLOOKUP(E56,Codigos[],2,FALSE)</f>
        <v>BLOQUE DE 8" SUPER ESTRELLA</v>
      </c>
      <c r="G56" s="53">
        <v>500</v>
      </c>
      <c r="H56" s="15"/>
      <c r="I56" s="15"/>
      <c r="J56" s="4"/>
    </row>
    <row r="57" spans="1:10" ht="21" x14ac:dyDescent="0.35">
      <c r="A57" s="9">
        <v>44211</v>
      </c>
      <c r="B57" s="37">
        <v>90029</v>
      </c>
      <c r="C57" s="11">
        <v>70231</v>
      </c>
      <c r="D57" s="38" t="s">
        <v>470</v>
      </c>
      <c r="E57" s="12" t="s">
        <v>14</v>
      </c>
      <c r="F57" s="13" t="str">
        <f>VLOOKUP(E57,Codigos[],2,FALSE)</f>
        <v>BLOQUE DE 6" ESTRELLA</v>
      </c>
      <c r="G57" s="53">
        <v>60</v>
      </c>
      <c r="H57" s="15"/>
      <c r="I57" s="15"/>
      <c r="J57" s="4"/>
    </row>
    <row r="58" spans="1:10" ht="21" x14ac:dyDescent="0.35">
      <c r="A58" s="9">
        <v>44211</v>
      </c>
      <c r="B58" s="37">
        <v>90166</v>
      </c>
      <c r="C58" s="11">
        <v>70232</v>
      </c>
      <c r="D58" s="38" t="s">
        <v>471</v>
      </c>
      <c r="E58" s="12" t="s">
        <v>17</v>
      </c>
      <c r="F58" s="13" t="str">
        <f>VLOOKUP(E58,Codigos[],2,FALSE)</f>
        <v>BLOQUE DE 4" ESTRELLA</v>
      </c>
      <c r="G58" s="53">
        <v>276</v>
      </c>
      <c r="H58" s="15"/>
      <c r="I58" s="15"/>
      <c r="J58" s="4"/>
    </row>
    <row r="59" spans="1:10" ht="21" x14ac:dyDescent="0.35">
      <c r="A59" s="9">
        <v>44211</v>
      </c>
      <c r="B59" s="37">
        <v>90102</v>
      </c>
      <c r="C59" s="11">
        <v>70233</v>
      </c>
      <c r="D59" s="38" t="s">
        <v>472</v>
      </c>
      <c r="E59" s="12" t="s">
        <v>17</v>
      </c>
      <c r="F59" s="13" t="str">
        <f>VLOOKUP(E59,Codigos[],2,FALSE)</f>
        <v>BLOQUE DE 4" ESTRELLA</v>
      </c>
      <c r="G59" s="53">
        <v>1500</v>
      </c>
      <c r="H59" s="15"/>
      <c r="I59" s="15"/>
      <c r="J59" s="4"/>
    </row>
    <row r="60" spans="1:10" ht="21" x14ac:dyDescent="0.35">
      <c r="A60" s="9">
        <v>44211</v>
      </c>
      <c r="B60" s="37">
        <v>90102</v>
      </c>
      <c r="C60" s="11">
        <v>70233</v>
      </c>
      <c r="D60" s="38" t="s">
        <v>472</v>
      </c>
      <c r="E60" s="12" t="s">
        <v>22</v>
      </c>
      <c r="F60" s="13" t="str">
        <f>VLOOKUP(E60,Codigos[],2,FALSE)</f>
        <v>BLOQUE DE 4-1/2" ESTRELLA</v>
      </c>
      <c r="G60" s="53">
        <v>1500</v>
      </c>
      <c r="H60" s="15"/>
      <c r="I60" s="15"/>
      <c r="J60" s="4"/>
    </row>
    <row r="61" spans="1:10" ht="21" x14ac:dyDescent="0.35">
      <c r="A61" s="9">
        <v>44211</v>
      </c>
      <c r="B61" s="37">
        <v>90142</v>
      </c>
      <c r="C61" s="11">
        <v>70234</v>
      </c>
      <c r="D61" s="38" t="s">
        <v>473</v>
      </c>
      <c r="E61" s="12" t="s">
        <v>17</v>
      </c>
      <c r="F61" s="13" t="str">
        <f>VLOOKUP(E61,Codigos[],2,FALSE)</f>
        <v>BLOQUE DE 4" ESTRELLA</v>
      </c>
      <c r="G61" s="53">
        <v>900</v>
      </c>
      <c r="H61" s="15"/>
      <c r="I61" s="15"/>
      <c r="J61" s="4"/>
    </row>
    <row r="62" spans="1:10" ht="21" x14ac:dyDescent="0.35">
      <c r="A62" s="9">
        <v>44211</v>
      </c>
      <c r="B62" s="37">
        <v>90167</v>
      </c>
      <c r="C62" s="11">
        <v>70235</v>
      </c>
      <c r="D62" s="38" t="s">
        <v>38</v>
      </c>
      <c r="E62" s="12" t="s">
        <v>17</v>
      </c>
      <c r="F62" s="13" t="str">
        <f>VLOOKUP(E62,Codigos[],2,FALSE)</f>
        <v>BLOQUE DE 4" ESTRELLA</v>
      </c>
      <c r="G62" s="53">
        <v>600</v>
      </c>
      <c r="H62" s="15"/>
      <c r="I62" s="15"/>
      <c r="J62" s="4"/>
    </row>
    <row r="63" spans="1:10" ht="21" x14ac:dyDescent="0.35">
      <c r="A63" s="9">
        <v>44211</v>
      </c>
      <c r="B63" s="37">
        <v>90167</v>
      </c>
      <c r="C63" s="11">
        <v>70235</v>
      </c>
      <c r="D63" s="38" t="s">
        <v>38</v>
      </c>
      <c r="E63" s="12" t="s">
        <v>14</v>
      </c>
      <c r="F63" s="13" t="str">
        <f>VLOOKUP(E63,Codigos[],2,FALSE)</f>
        <v>BLOQUE DE 6" ESTRELLA</v>
      </c>
      <c r="G63" s="53">
        <v>500</v>
      </c>
      <c r="H63" s="15"/>
      <c r="I63" s="15"/>
      <c r="J63" s="4"/>
    </row>
    <row r="64" spans="1:10" ht="21" x14ac:dyDescent="0.35">
      <c r="A64" s="9">
        <v>44211</v>
      </c>
      <c r="B64" s="37">
        <v>90173</v>
      </c>
      <c r="C64" s="11">
        <v>70236</v>
      </c>
      <c r="D64" s="38" t="s">
        <v>78</v>
      </c>
      <c r="E64" s="12" t="s">
        <v>96</v>
      </c>
      <c r="F64" s="13" t="str">
        <f>VLOOKUP(E64,Codigos[],2,FALSE)</f>
        <v>BLOQUE DE 6" SUPER ESTRELLA</v>
      </c>
      <c r="G64" s="53">
        <v>1000</v>
      </c>
      <c r="H64" s="15"/>
      <c r="I64" s="15"/>
      <c r="J64" s="4"/>
    </row>
    <row r="65" spans="1:10" ht="21" x14ac:dyDescent="0.35">
      <c r="A65" s="9">
        <v>44211</v>
      </c>
      <c r="B65" s="37">
        <v>90169</v>
      </c>
      <c r="C65" s="11">
        <v>70237</v>
      </c>
      <c r="D65" s="38" t="s">
        <v>85</v>
      </c>
      <c r="E65" s="12" t="s">
        <v>17</v>
      </c>
      <c r="F65" s="13" t="str">
        <f>VLOOKUP(E65,Codigos[],2,FALSE)</f>
        <v>BLOQUE DE 4" ESTRELLA</v>
      </c>
      <c r="G65" s="53">
        <v>100</v>
      </c>
      <c r="H65" s="15"/>
      <c r="I65" s="15"/>
      <c r="J65" s="4"/>
    </row>
    <row r="66" spans="1:10" ht="21" x14ac:dyDescent="0.35">
      <c r="A66" s="9">
        <v>44211</v>
      </c>
      <c r="B66" s="37">
        <v>14142</v>
      </c>
      <c r="C66" s="11">
        <v>70238</v>
      </c>
      <c r="D66" s="38" t="s">
        <v>474</v>
      </c>
      <c r="E66" s="12" t="s">
        <v>24</v>
      </c>
      <c r="F66" s="13" t="str">
        <f>VLOOKUP(E66,Codigos[],2,FALSE)</f>
        <v>BLOQUE DE 8" SUPER ESTRELLA</v>
      </c>
      <c r="G66" s="53">
        <v>550</v>
      </c>
      <c r="H66" s="15"/>
      <c r="I66" s="15"/>
      <c r="J66" s="4"/>
    </row>
    <row r="67" spans="1:10" ht="21" x14ac:dyDescent="0.35">
      <c r="A67" s="9">
        <v>44211</v>
      </c>
      <c r="B67" s="37">
        <v>14140</v>
      </c>
      <c r="C67" s="11">
        <v>70239</v>
      </c>
      <c r="D67" s="38" t="s">
        <v>474</v>
      </c>
      <c r="E67" s="12">
        <v>9800001</v>
      </c>
      <c r="F67" s="13" t="str">
        <f>VLOOKUP(E67,Codigos[],2,FALSE)</f>
        <v>FLETE DE BLOQUE</v>
      </c>
      <c r="G67" s="53">
        <v>0</v>
      </c>
      <c r="H67" s="15"/>
      <c r="I67" s="15"/>
      <c r="J67" s="4"/>
    </row>
    <row r="68" spans="1:10" ht="21" x14ac:dyDescent="0.35">
      <c r="A68" s="9">
        <v>44211</v>
      </c>
      <c r="B68" s="37">
        <v>90170</v>
      </c>
      <c r="C68" s="11">
        <v>70240</v>
      </c>
      <c r="D68" s="38" t="s">
        <v>231</v>
      </c>
      <c r="E68" s="12" t="s">
        <v>17</v>
      </c>
      <c r="F68" s="13" t="str">
        <f>VLOOKUP(E68,Codigos[],2,FALSE)</f>
        <v>BLOQUE DE 4" ESTRELLA</v>
      </c>
      <c r="G68" s="53">
        <v>600</v>
      </c>
      <c r="H68" s="15"/>
      <c r="I68" s="15"/>
      <c r="J68" s="4"/>
    </row>
    <row r="69" spans="1:10" ht="21" x14ac:dyDescent="0.35">
      <c r="A69" s="9">
        <v>44211</v>
      </c>
      <c r="B69" s="37">
        <v>90113</v>
      </c>
      <c r="C69" s="11">
        <v>70241</v>
      </c>
      <c r="D69" s="38" t="s">
        <v>285</v>
      </c>
      <c r="E69" s="12" t="s">
        <v>22</v>
      </c>
      <c r="F69" s="13" t="str">
        <f>VLOOKUP(E69,Codigos[],2,FALSE)</f>
        <v>BLOQUE DE 4-1/2" ESTRELLA</v>
      </c>
      <c r="G69" s="53">
        <v>60</v>
      </c>
      <c r="H69" s="15"/>
      <c r="I69" s="15"/>
      <c r="J69" s="4"/>
    </row>
    <row r="70" spans="1:10" ht="21" x14ac:dyDescent="0.35">
      <c r="A70" s="9">
        <v>44211</v>
      </c>
      <c r="B70" s="37">
        <v>89402</v>
      </c>
      <c r="C70" s="11">
        <v>70242</v>
      </c>
      <c r="D70" s="38" t="s">
        <v>123</v>
      </c>
      <c r="E70" s="12" t="s">
        <v>22</v>
      </c>
      <c r="F70" s="13" t="str">
        <f>VLOOKUP(E70,Codigos[],2,FALSE)</f>
        <v>BLOQUE DE 4-1/2" ESTRELLA</v>
      </c>
      <c r="G70" s="53">
        <v>900</v>
      </c>
      <c r="H70" s="15"/>
      <c r="I70" s="15"/>
      <c r="J70" s="4"/>
    </row>
    <row r="71" spans="1:10" ht="21" x14ac:dyDescent="0.35">
      <c r="A71" s="9">
        <v>44211</v>
      </c>
      <c r="B71" s="37">
        <v>14176</v>
      </c>
      <c r="C71" s="11">
        <v>70243</v>
      </c>
      <c r="D71" s="38" t="s">
        <v>475</v>
      </c>
      <c r="E71" s="12" t="s">
        <v>41</v>
      </c>
      <c r="F71" s="13" t="str">
        <f>VLOOKUP(E71,Codigos[],2,FALSE)</f>
        <v>ADOQUIN LADRILLO LIVIANO</v>
      </c>
      <c r="G71" s="53">
        <v>19</v>
      </c>
      <c r="H71" s="15"/>
      <c r="I71" s="15"/>
      <c r="J71" s="4"/>
    </row>
    <row r="72" spans="1:10" ht="21" x14ac:dyDescent="0.35">
      <c r="A72" s="9">
        <v>44211</v>
      </c>
      <c r="B72" s="37">
        <v>14176</v>
      </c>
      <c r="C72" s="11">
        <v>70243</v>
      </c>
      <c r="D72" s="38" t="s">
        <v>475</v>
      </c>
      <c r="E72" s="12" t="s">
        <v>421</v>
      </c>
      <c r="F72" s="13" t="str">
        <f>VLOOKUP(E72,Codigos[],2,FALSE)</f>
        <v>ADOQUIN LADRILLO LIVIANO ONIX</v>
      </c>
      <c r="G72" s="53">
        <v>17</v>
      </c>
      <c r="H72" s="15"/>
      <c r="I72" s="15"/>
      <c r="J72" s="4"/>
    </row>
    <row r="73" spans="1:10" ht="21" x14ac:dyDescent="0.35">
      <c r="A73" s="9">
        <v>44211</v>
      </c>
      <c r="B73" s="37">
        <v>14176</v>
      </c>
      <c r="C73" s="11">
        <v>70243</v>
      </c>
      <c r="D73" s="38" t="s">
        <v>475</v>
      </c>
      <c r="E73" s="12" t="s">
        <v>299</v>
      </c>
      <c r="F73" s="13" t="str">
        <f>VLOOKUP(E73,Codigos[],2,FALSE)</f>
        <v>ADOQUIN LADRILLO LIVIANO AMARILLO</v>
      </c>
      <c r="G73" s="53">
        <v>17</v>
      </c>
      <c r="H73" s="15"/>
      <c r="I73" s="15"/>
      <c r="J73" s="4"/>
    </row>
    <row r="74" spans="1:10" ht="21" x14ac:dyDescent="0.35">
      <c r="A74" s="9">
        <v>44211</v>
      </c>
      <c r="B74" s="37">
        <v>90180</v>
      </c>
      <c r="C74" s="11">
        <v>70244</v>
      </c>
      <c r="D74" s="38" t="s">
        <v>330</v>
      </c>
      <c r="E74" s="12" t="s">
        <v>17</v>
      </c>
      <c r="F74" s="13" t="str">
        <f>VLOOKUP(E74,Codigos[],2,FALSE)</f>
        <v>BLOQUE DE 4" ESTRELLA</v>
      </c>
      <c r="G74" s="53">
        <v>1600</v>
      </c>
      <c r="H74" s="15"/>
      <c r="I74" s="15"/>
      <c r="J74" s="4"/>
    </row>
    <row r="75" spans="1:10" ht="21" x14ac:dyDescent="0.35">
      <c r="A75" s="9">
        <v>44211</v>
      </c>
      <c r="B75" s="37">
        <v>90165</v>
      </c>
      <c r="C75" s="11">
        <v>70245</v>
      </c>
      <c r="D75" s="38" t="s">
        <v>67</v>
      </c>
      <c r="E75" s="12" t="s">
        <v>17</v>
      </c>
      <c r="F75" s="13" t="str">
        <f>VLOOKUP(E75,Codigos[],2,FALSE)</f>
        <v>BLOQUE DE 4" ESTRELLA</v>
      </c>
      <c r="G75" s="53">
        <v>1000</v>
      </c>
      <c r="H75" s="15"/>
      <c r="I75" s="15"/>
      <c r="J75" s="4"/>
    </row>
    <row r="76" spans="1:10" ht="21" x14ac:dyDescent="0.35">
      <c r="A76" s="9">
        <v>44211</v>
      </c>
      <c r="B76" s="58">
        <v>14154</v>
      </c>
      <c r="C76" s="69">
        <v>1502</v>
      </c>
      <c r="D76" s="38" t="s">
        <v>467</v>
      </c>
      <c r="E76" s="12" t="s">
        <v>14</v>
      </c>
      <c r="F76" s="13" t="str">
        <f>VLOOKUP(E76,Codigos[],2,FALSE)</f>
        <v>BLOQUE DE 6" ESTRELLA</v>
      </c>
      <c r="G76" s="53">
        <v>768</v>
      </c>
      <c r="H76" s="45"/>
      <c r="I76" s="21"/>
      <c r="J76" s="21"/>
    </row>
    <row r="77" spans="1:10" ht="21" x14ac:dyDescent="0.35">
      <c r="A77" s="9">
        <v>44211</v>
      </c>
      <c r="B77" s="58" t="s">
        <v>476</v>
      </c>
      <c r="C77" s="25" t="s">
        <v>477</v>
      </c>
      <c r="D77" s="38" t="s">
        <v>478</v>
      </c>
      <c r="E77" s="12" t="s">
        <v>17</v>
      </c>
      <c r="F77" s="13" t="str">
        <f>VLOOKUP(E77,Codigos[],2,FALSE)</f>
        <v>BLOQUE DE 4" ESTRELLA</v>
      </c>
      <c r="G77" s="53">
        <v>110</v>
      </c>
      <c r="H77" s="45"/>
      <c r="I77" s="21"/>
      <c r="J77" s="21"/>
    </row>
    <row r="78" spans="1:10" ht="21" x14ac:dyDescent="0.35">
      <c r="A78" s="9">
        <v>44211</v>
      </c>
      <c r="B78" s="58" t="s">
        <v>476</v>
      </c>
      <c r="C78" s="25" t="s">
        <v>477</v>
      </c>
      <c r="D78" s="38" t="s">
        <v>478</v>
      </c>
      <c r="E78" s="12" t="s">
        <v>173</v>
      </c>
      <c r="F78" s="13" t="str">
        <f>VLOOKUP(E78,Codigos[],2,FALSE)</f>
        <v>BLOQUE DE 4-1/2" TIPO U</v>
      </c>
      <c r="G78" s="53">
        <v>42</v>
      </c>
      <c r="H78" s="45"/>
      <c r="I78" s="21"/>
      <c r="J78" s="21"/>
    </row>
    <row r="79" spans="1:10" ht="21" x14ac:dyDescent="0.35">
      <c r="A79" s="9">
        <v>44211</v>
      </c>
      <c r="B79" s="58" t="s">
        <v>476</v>
      </c>
      <c r="C79" s="25" t="s">
        <v>477</v>
      </c>
      <c r="D79" s="38" t="s">
        <v>478</v>
      </c>
      <c r="E79" s="12" t="s">
        <v>33</v>
      </c>
      <c r="F79" s="13" t="str">
        <f>VLOOKUP(E79,Codigos[],2,FALSE)</f>
        <v>BLOQUE DE 4-1/2" SUPER ESTRELLA</v>
      </c>
      <c r="G79" s="53">
        <v>650</v>
      </c>
      <c r="H79" s="45"/>
      <c r="I79" s="21"/>
      <c r="J79" s="21"/>
    </row>
    <row r="80" spans="1:10" ht="21" x14ac:dyDescent="0.35">
      <c r="A80" s="9">
        <v>44211</v>
      </c>
      <c r="B80" s="58" t="s">
        <v>476</v>
      </c>
      <c r="C80" s="25" t="s">
        <v>477</v>
      </c>
      <c r="D80" s="38" t="s">
        <v>478</v>
      </c>
      <c r="E80" s="12" t="s">
        <v>135</v>
      </c>
      <c r="F80" s="13" t="str">
        <f>VLOOKUP(E80,Codigos[],2,FALSE)</f>
        <v>BLOQUE DE 6" TIPO U</v>
      </c>
      <c r="G80" s="53">
        <v>86</v>
      </c>
      <c r="H80" s="45"/>
      <c r="I80" s="21"/>
      <c r="J80" s="21"/>
    </row>
    <row r="81" spans="1:10" ht="21.75" thickBot="1" x14ac:dyDescent="0.4">
      <c r="A81" s="157" t="s">
        <v>26</v>
      </c>
      <c r="B81" s="158"/>
      <c r="C81" s="165" t="s">
        <v>25</v>
      </c>
      <c r="D81" s="168"/>
      <c r="E81" s="168"/>
      <c r="F81" s="169"/>
      <c r="G81" s="27">
        <f>SUM(G9:G80)</f>
        <v>46001</v>
      </c>
      <c r="H81" s="28">
        <f>SUM(H9:H75)</f>
        <v>0</v>
      </c>
      <c r="I81" s="36">
        <f>SUM(I9:I75)</f>
        <v>15</v>
      </c>
      <c r="J81" s="36"/>
    </row>
    <row r="82" spans="1:10" ht="21" x14ac:dyDescent="0.35">
      <c r="B82"/>
      <c r="C82" s="3"/>
      <c r="D82" s="30"/>
      <c r="E82" s="30"/>
      <c r="F82" s="30"/>
      <c r="H82" s="1"/>
      <c r="J82" s="1"/>
    </row>
    <row r="83" spans="1:10" x14ac:dyDescent="0.25">
      <c r="B83"/>
      <c r="C83"/>
      <c r="H83" s="1"/>
      <c r="I83" s="1"/>
      <c r="J83" s="1"/>
    </row>
    <row r="84" spans="1:10" x14ac:dyDescent="0.25">
      <c r="B84"/>
      <c r="C84"/>
      <c r="F84" s="47"/>
      <c r="H84" s="1"/>
      <c r="I84" s="1"/>
      <c r="J84" s="1"/>
    </row>
    <row r="85" spans="1:10" x14ac:dyDescent="0.25">
      <c r="B85"/>
      <c r="C85"/>
      <c r="H85" s="1"/>
      <c r="I85" s="1"/>
      <c r="J85" s="1"/>
    </row>
    <row r="86" spans="1:10" x14ac:dyDescent="0.25">
      <c r="B86"/>
      <c r="C86"/>
      <c r="H86" s="1"/>
      <c r="I86" s="1"/>
      <c r="J86" s="1"/>
    </row>
    <row r="87" spans="1:10" x14ac:dyDescent="0.25">
      <c r="B87"/>
      <c r="C87"/>
      <c r="H87" s="1"/>
      <c r="I87" s="1"/>
      <c r="J87" s="1"/>
    </row>
    <row r="88" spans="1:10" x14ac:dyDescent="0.25">
      <c r="B88"/>
      <c r="C88"/>
      <c r="H88" s="1"/>
      <c r="I88" s="1"/>
      <c r="J88" s="1"/>
    </row>
    <row r="89" spans="1:10" x14ac:dyDescent="0.25">
      <c r="B89"/>
      <c r="C89"/>
      <c r="H89" s="1"/>
      <c r="I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C94"/>
      <c r="H94" s="1"/>
      <c r="I94" s="1"/>
      <c r="J94" s="1"/>
    </row>
    <row r="95" spans="1:10" x14ac:dyDescent="0.25">
      <c r="H95" s="1"/>
      <c r="I95" s="1"/>
      <c r="J95" s="1"/>
    </row>
    <row r="96" spans="1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6" spans="8:10" x14ac:dyDescent="0.25">
      <c r="H136" s="35"/>
      <c r="I136" s="35"/>
      <c r="J136" s="35"/>
    </row>
  </sheetData>
  <autoFilter ref="E8:H82" xr:uid="{00000000-0009-0000-0000-00000A000000}"/>
  <mergeCells count="7">
    <mergeCell ref="A81:B81"/>
    <mergeCell ref="C81:F81"/>
    <mergeCell ref="K7:L7"/>
    <mergeCell ref="A2:G2"/>
    <mergeCell ref="A3:G3"/>
    <mergeCell ref="A4:G4"/>
    <mergeCell ref="A7:G7"/>
  </mergeCells>
  <pageMargins left="0.7" right="0.7" top="0.75" bottom="0.75" header="0.3" footer="0.3"/>
  <pageSetup paperSize="9"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A00-000000000000}">
          <x14:formula1>
            <xm:f>'CODIGOS'!$A$2:$A$62</xm:f>
          </x14:formula1>
          <xm:sqref>E9:E80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L107"/>
  <sheetViews>
    <sheetView topLeftCell="C3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6.4257812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44212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3550</v>
      </c>
    </row>
    <row r="9" spans="1:12" ht="21.75" thickBot="1" x14ac:dyDescent="0.4">
      <c r="A9" s="9">
        <v>44212</v>
      </c>
      <c r="B9" s="37">
        <v>90181</v>
      </c>
      <c r="C9" s="11">
        <v>70246</v>
      </c>
      <c r="D9" s="38" t="s">
        <v>170</v>
      </c>
      <c r="E9" s="12" t="s">
        <v>22</v>
      </c>
      <c r="F9" s="13" t="s">
        <v>23</v>
      </c>
      <c r="G9" s="53">
        <v>900</v>
      </c>
      <c r="H9" s="15"/>
      <c r="I9" s="15"/>
      <c r="J9" s="4"/>
      <c r="K9" s="13" t="s">
        <v>23</v>
      </c>
      <c r="L9" s="8">
        <v>4725</v>
      </c>
    </row>
    <row r="10" spans="1:12" ht="21.75" thickBot="1" x14ac:dyDescent="0.4">
      <c r="A10" s="9">
        <v>44212</v>
      </c>
      <c r="B10" s="37">
        <v>90181</v>
      </c>
      <c r="C10" s="11">
        <v>70246</v>
      </c>
      <c r="D10" s="38" t="s">
        <v>170</v>
      </c>
      <c r="E10" s="12" t="s">
        <v>14</v>
      </c>
      <c r="F10" s="13" t="s">
        <v>15</v>
      </c>
      <c r="G10" s="53">
        <v>1200</v>
      </c>
      <c r="H10" s="15"/>
      <c r="I10" s="15"/>
      <c r="J10" s="4"/>
      <c r="K10" s="7" t="s">
        <v>19</v>
      </c>
      <c r="L10" s="8">
        <v>7360</v>
      </c>
    </row>
    <row r="11" spans="1:12" ht="21.75" thickBot="1" x14ac:dyDescent="0.4">
      <c r="A11" s="9">
        <v>44212</v>
      </c>
      <c r="B11" s="37">
        <v>90231</v>
      </c>
      <c r="C11" s="11">
        <v>70247</v>
      </c>
      <c r="D11" s="38" t="s">
        <v>481</v>
      </c>
      <c r="E11" s="12" t="s">
        <v>482</v>
      </c>
      <c r="F11" s="13" t="s">
        <v>483</v>
      </c>
      <c r="G11" s="53">
        <v>0</v>
      </c>
      <c r="H11" s="15">
        <v>35</v>
      </c>
      <c r="I11" s="15"/>
      <c r="J11" s="4"/>
      <c r="K11" s="7" t="s">
        <v>497</v>
      </c>
      <c r="L11" s="8">
        <v>76</v>
      </c>
    </row>
    <row r="12" spans="1:12" ht="21.75" thickBot="1" x14ac:dyDescent="0.4">
      <c r="A12" s="9">
        <v>44212</v>
      </c>
      <c r="B12" s="37">
        <v>90231</v>
      </c>
      <c r="C12" s="11">
        <v>70247</v>
      </c>
      <c r="D12" s="38" t="s">
        <v>481</v>
      </c>
      <c r="E12" s="12" t="s">
        <v>484</v>
      </c>
      <c r="F12" s="13" t="s">
        <v>485</v>
      </c>
      <c r="G12" s="53">
        <v>0</v>
      </c>
      <c r="H12" s="15">
        <v>8</v>
      </c>
      <c r="I12" s="15"/>
      <c r="J12" s="4"/>
      <c r="K12" s="7" t="s">
        <v>138</v>
      </c>
      <c r="L12" s="8">
        <v>850</v>
      </c>
    </row>
    <row r="13" spans="1:12" ht="21.75" thickBot="1" x14ac:dyDescent="0.4">
      <c r="A13" s="9">
        <v>44212</v>
      </c>
      <c r="B13" s="37">
        <v>90138</v>
      </c>
      <c r="C13" s="11">
        <v>70248</v>
      </c>
      <c r="D13" s="38" t="s">
        <v>219</v>
      </c>
      <c r="E13" s="12" t="s">
        <v>22</v>
      </c>
      <c r="F13" s="13" t="s">
        <v>23</v>
      </c>
      <c r="G13" s="53">
        <v>500</v>
      </c>
      <c r="H13" s="15"/>
      <c r="I13" s="15"/>
      <c r="J13" s="4"/>
      <c r="K13" s="7" t="s">
        <v>20</v>
      </c>
      <c r="L13" s="8">
        <v>7000</v>
      </c>
    </row>
    <row r="14" spans="1:12" ht="21.75" thickBot="1" x14ac:dyDescent="0.4">
      <c r="A14" s="9">
        <v>44212</v>
      </c>
      <c r="B14" s="37">
        <v>90138</v>
      </c>
      <c r="C14" s="11">
        <v>70248</v>
      </c>
      <c r="D14" s="38" t="s">
        <v>219</v>
      </c>
      <c r="E14" s="12" t="s">
        <v>14</v>
      </c>
      <c r="F14" s="13" t="s">
        <v>15</v>
      </c>
      <c r="G14" s="53">
        <v>400</v>
      </c>
      <c r="H14" s="15"/>
      <c r="I14" s="15"/>
      <c r="J14" s="4"/>
      <c r="K14" s="7" t="s">
        <v>217</v>
      </c>
      <c r="L14" s="8">
        <v>3000</v>
      </c>
    </row>
    <row r="15" spans="1:12" ht="21.75" thickBot="1" x14ac:dyDescent="0.4">
      <c r="A15" s="9">
        <v>44212</v>
      </c>
      <c r="B15" s="37">
        <v>90145</v>
      </c>
      <c r="C15" s="11">
        <v>70249</v>
      </c>
      <c r="D15" s="38" t="s">
        <v>150</v>
      </c>
      <c r="E15" s="12" t="s">
        <v>14</v>
      </c>
      <c r="F15" s="13" t="s">
        <v>15</v>
      </c>
      <c r="G15" s="53">
        <v>900</v>
      </c>
      <c r="H15" s="15"/>
      <c r="I15" s="15"/>
      <c r="J15" s="4"/>
      <c r="K15" s="7" t="s">
        <v>247</v>
      </c>
      <c r="L15" s="8">
        <v>12</v>
      </c>
    </row>
    <row r="16" spans="1:12" ht="25.5" thickBot="1" x14ac:dyDescent="0.5">
      <c r="A16" s="9">
        <v>44212</v>
      </c>
      <c r="B16" s="37">
        <v>90230</v>
      </c>
      <c r="C16" s="11">
        <v>70250</v>
      </c>
      <c r="D16" s="38" t="s">
        <v>228</v>
      </c>
      <c r="E16" s="12" t="s">
        <v>17</v>
      </c>
      <c r="F16" s="16" t="s">
        <v>18</v>
      </c>
      <c r="G16" s="53">
        <v>900</v>
      </c>
      <c r="H16" s="15"/>
      <c r="I16" s="15"/>
      <c r="J16" s="4"/>
      <c r="K16" s="17" t="s">
        <v>21</v>
      </c>
      <c r="L16" s="18">
        <f ca="1">SUM(L8:L17)</f>
        <v>26573</v>
      </c>
    </row>
    <row r="17" spans="1:12" ht="21.75" thickBot="1" x14ac:dyDescent="0.4">
      <c r="A17" s="9">
        <v>44212</v>
      </c>
      <c r="B17" s="37">
        <v>90230</v>
      </c>
      <c r="C17" s="11">
        <v>70251</v>
      </c>
      <c r="D17" s="38" t="s">
        <v>228</v>
      </c>
      <c r="E17" s="12" t="s">
        <v>17</v>
      </c>
      <c r="F17" s="16" t="s">
        <v>18</v>
      </c>
      <c r="G17" s="53">
        <v>900</v>
      </c>
      <c r="H17" s="15"/>
      <c r="I17" s="15"/>
      <c r="J17" s="4"/>
    </row>
    <row r="18" spans="1:12" ht="21.75" thickBot="1" x14ac:dyDescent="0.4">
      <c r="A18" s="9">
        <v>44212</v>
      </c>
      <c r="B18" s="37">
        <v>90229</v>
      </c>
      <c r="C18" s="11">
        <v>70252</v>
      </c>
      <c r="D18" s="38" t="s">
        <v>486</v>
      </c>
      <c r="E18" s="12" t="s">
        <v>299</v>
      </c>
      <c r="F18" s="13" t="s">
        <v>216</v>
      </c>
      <c r="G18" s="53">
        <v>3000</v>
      </c>
      <c r="H18" s="15"/>
      <c r="I18" s="15"/>
      <c r="J18" s="4"/>
      <c r="K18" s="5" t="s">
        <v>139</v>
      </c>
      <c r="L18" s="5" t="s">
        <v>5</v>
      </c>
    </row>
    <row r="19" spans="1:12" ht="21.75" thickBot="1" x14ac:dyDescent="0.4">
      <c r="A19" s="9">
        <v>44212</v>
      </c>
      <c r="B19" s="37">
        <v>13936</v>
      </c>
      <c r="C19" s="11">
        <v>70253</v>
      </c>
      <c r="D19" s="38" t="s">
        <v>199</v>
      </c>
      <c r="E19" s="12" t="s">
        <v>24</v>
      </c>
      <c r="F19" s="16" t="s">
        <v>59</v>
      </c>
      <c r="G19" s="53">
        <v>500</v>
      </c>
      <c r="H19" s="15"/>
      <c r="I19" s="15"/>
      <c r="J19" s="4"/>
      <c r="K19" s="16" t="s">
        <v>132</v>
      </c>
      <c r="L19" s="8">
        <v>400</v>
      </c>
    </row>
    <row r="20" spans="1:12" ht="21.75" thickBot="1" x14ac:dyDescent="0.4">
      <c r="A20" s="9">
        <v>44212</v>
      </c>
      <c r="B20" s="37">
        <v>13936</v>
      </c>
      <c r="C20" s="11">
        <v>70254</v>
      </c>
      <c r="D20" s="38" t="s">
        <v>199</v>
      </c>
      <c r="E20" s="12" t="s">
        <v>24</v>
      </c>
      <c r="F20" s="16" t="s">
        <v>59</v>
      </c>
      <c r="G20" s="53">
        <v>500</v>
      </c>
      <c r="H20" s="15"/>
      <c r="I20" s="15"/>
      <c r="J20" s="4"/>
      <c r="K20" s="13" t="s">
        <v>498</v>
      </c>
      <c r="L20" s="8">
        <v>35</v>
      </c>
    </row>
    <row r="21" spans="1:12" ht="21.75" thickBot="1" x14ac:dyDescent="0.4">
      <c r="A21" s="9">
        <v>44212</v>
      </c>
      <c r="B21" s="37">
        <v>90228</v>
      </c>
      <c r="C21" s="11">
        <v>70255</v>
      </c>
      <c r="D21" s="38" t="s">
        <v>113</v>
      </c>
      <c r="E21" s="12" t="s">
        <v>14</v>
      </c>
      <c r="F21" s="13" t="s">
        <v>15</v>
      </c>
      <c r="G21" s="53">
        <v>850</v>
      </c>
      <c r="H21" s="15"/>
      <c r="I21" s="15"/>
      <c r="J21" s="4"/>
      <c r="K21" s="13" t="s">
        <v>499</v>
      </c>
      <c r="L21" s="8">
        <v>8</v>
      </c>
    </row>
    <row r="22" spans="1:12" ht="25.5" thickBot="1" x14ac:dyDescent="0.5">
      <c r="A22" s="9">
        <v>44212</v>
      </c>
      <c r="B22" s="37">
        <v>90196</v>
      </c>
      <c r="C22" s="11">
        <v>70256</v>
      </c>
      <c r="D22" s="38" t="s">
        <v>61</v>
      </c>
      <c r="E22" s="12" t="s">
        <v>22</v>
      </c>
      <c r="F22" s="13" t="s">
        <v>23</v>
      </c>
      <c r="G22" s="53">
        <v>3000</v>
      </c>
      <c r="H22" s="15"/>
      <c r="I22" s="15"/>
      <c r="J22" s="4"/>
      <c r="K22" s="17" t="s">
        <v>21</v>
      </c>
      <c r="L22" s="18">
        <f>SUM(L19:L21)</f>
        <v>443</v>
      </c>
    </row>
    <row r="23" spans="1:12" ht="21.75" thickBot="1" x14ac:dyDescent="0.4">
      <c r="A23" s="9">
        <v>44212</v>
      </c>
      <c r="B23" s="37">
        <v>13936</v>
      </c>
      <c r="C23" s="11">
        <v>70257</v>
      </c>
      <c r="D23" s="38" t="s">
        <v>199</v>
      </c>
      <c r="E23" s="12" t="s">
        <v>24</v>
      </c>
      <c r="F23" s="16" t="s">
        <v>59</v>
      </c>
      <c r="G23" s="53">
        <v>500</v>
      </c>
      <c r="H23" s="15"/>
      <c r="I23" s="15"/>
      <c r="J23" s="4"/>
    </row>
    <row r="24" spans="1:12" ht="21.75" thickBot="1" x14ac:dyDescent="0.4">
      <c r="A24" s="9">
        <v>44212</v>
      </c>
      <c r="B24" s="37">
        <v>13936</v>
      </c>
      <c r="C24" s="11">
        <v>70258</v>
      </c>
      <c r="D24" s="38" t="s">
        <v>199</v>
      </c>
      <c r="E24" s="12" t="s">
        <v>24</v>
      </c>
      <c r="F24" s="16" t="s">
        <v>59</v>
      </c>
      <c r="G24" s="53">
        <v>500</v>
      </c>
      <c r="H24" s="15"/>
      <c r="I24" s="15"/>
      <c r="J24" s="4"/>
      <c r="K24" s="5" t="s">
        <v>144</v>
      </c>
      <c r="L24" s="5" t="s">
        <v>5</v>
      </c>
    </row>
    <row r="25" spans="1:12" ht="21.75" thickBot="1" x14ac:dyDescent="0.4">
      <c r="A25" s="9">
        <v>44212</v>
      </c>
      <c r="B25" s="37">
        <v>90196</v>
      </c>
      <c r="C25" s="11">
        <v>70259</v>
      </c>
      <c r="D25" s="38" t="s">
        <v>61</v>
      </c>
      <c r="E25" s="12" t="s">
        <v>14</v>
      </c>
      <c r="F25" s="13" t="s">
        <v>15</v>
      </c>
      <c r="G25" s="53">
        <v>2800</v>
      </c>
      <c r="H25" s="15"/>
      <c r="I25" s="15"/>
      <c r="J25" s="4"/>
      <c r="K25" s="46" t="s">
        <v>500</v>
      </c>
      <c r="L25" s="8">
        <v>9</v>
      </c>
    </row>
    <row r="26" spans="1:12" ht="25.5" thickBot="1" x14ac:dyDescent="0.5">
      <c r="A26" s="9">
        <v>44212</v>
      </c>
      <c r="B26" s="37">
        <v>90209</v>
      </c>
      <c r="C26" s="11">
        <v>70260</v>
      </c>
      <c r="D26" s="38" t="s">
        <v>109</v>
      </c>
      <c r="E26" s="12" t="s">
        <v>17</v>
      </c>
      <c r="F26" s="16" t="s">
        <v>18</v>
      </c>
      <c r="G26" s="53">
        <v>800</v>
      </c>
      <c r="H26" s="15"/>
      <c r="I26" s="15"/>
      <c r="J26" s="4"/>
      <c r="K26" s="17" t="s">
        <v>21</v>
      </c>
      <c r="L26" s="18">
        <f>+L25</f>
        <v>9</v>
      </c>
    </row>
    <row r="27" spans="1:12" ht="21" x14ac:dyDescent="0.35">
      <c r="A27" s="9">
        <v>44212</v>
      </c>
      <c r="B27" s="37">
        <v>90209</v>
      </c>
      <c r="C27" s="11">
        <v>70260</v>
      </c>
      <c r="D27" s="38" t="s">
        <v>109</v>
      </c>
      <c r="E27" s="12" t="s">
        <v>14</v>
      </c>
      <c r="F27" s="13" t="s">
        <v>15</v>
      </c>
      <c r="G27" s="53">
        <v>500</v>
      </c>
      <c r="H27" s="15"/>
      <c r="I27" s="15"/>
      <c r="J27" s="4"/>
    </row>
    <row r="28" spans="1:12" ht="21" x14ac:dyDescent="0.35">
      <c r="A28" s="9">
        <v>44212</v>
      </c>
      <c r="B28" s="37">
        <v>90141</v>
      </c>
      <c r="C28" s="11">
        <v>70261</v>
      </c>
      <c r="D28" s="38" t="s">
        <v>487</v>
      </c>
      <c r="E28" s="44" t="s">
        <v>488</v>
      </c>
      <c r="F28" s="57" t="s">
        <v>500</v>
      </c>
      <c r="G28" s="53">
        <v>0</v>
      </c>
      <c r="H28" s="15">
        <v>0</v>
      </c>
      <c r="I28" s="15">
        <v>9</v>
      </c>
      <c r="J28" s="4"/>
    </row>
    <row r="29" spans="1:12" ht="21" x14ac:dyDescent="0.35">
      <c r="A29" s="9">
        <v>44212</v>
      </c>
      <c r="B29" s="37">
        <v>13936</v>
      </c>
      <c r="C29" s="11">
        <v>70262</v>
      </c>
      <c r="D29" s="38" t="s">
        <v>199</v>
      </c>
      <c r="E29" s="12" t="s">
        <v>24</v>
      </c>
      <c r="F29" s="16" t="s">
        <v>59</v>
      </c>
      <c r="G29" s="53">
        <v>500</v>
      </c>
      <c r="H29" s="15"/>
      <c r="I29" s="15"/>
      <c r="J29" s="4"/>
    </row>
    <row r="30" spans="1:12" ht="21" x14ac:dyDescent="0.35">
      <c r="A30" s="9">
        <v>44212</v>
      </c>
      <c r="B30" s="37">
        <v>90076</v>
      </c>
      <c r="C30" s="11">
        <v>70263</v>
      </c>
      <c r="D30" s="38" t="s">
        <v>489</v>
      </c>
      <c r="E30" s="12" t="s">
        <v>14</v>
      </c>
      <c r="F30" s="13" t="s">
        <v>15</v>
      </c>
      <c r="G30" s="53">
        <v>160</v>
      </c>
      <c r="H30" s="15"/>
      <c r="I30" s="15"/>
      <c r="J30" s="4"/>
    </row>
    <row r="31" spans="1:12" ht="21" x14ac:dyDescent="0.35">
      <c r="A31" s="9">
        <v>44212</v>
      </c>
      <c r="B31" s="37">
        <v>90220</v>
      </c>
      <c r="C31" s="11">
        <v>70264</v>
      </c>
      <c r="D31" s="38" t="s">
        <v>283</v>
      </c>
      <c r="E31" s="12" t="s">
        <v>17</v>
      </c>
      <c r="F31" s="16" t="s">
        <v>18</v>
      </c>
      <c r="G31" s="53">
        <v>150</v>
      </c>
      <c r="H31" s="15"/>
      <c r="I31" s="15"/>
      <c r="J31" s="4"/>
    </row>
    <row r="32" spans="1:12" ht="21" x14ac:dyDescent="0.35">
      <c r="A32" s="9">
        <v>44212</v>
      </c>
      <c r="B32" s="37">
        <v>13936</v>
      </c>
      <c r="C32" s="11">
        <v>70265</v>
      </c>
      <c r="D32" s="38" t="s">
        <v>199</v>
      </c>
      <c r="E32" s="12" t="s">
        <v>24</v>
      </c>
      <c r="F32" s="16" t="s">
        <v>59</v>
      </c>
      <c r="G32" s="53">
        <v>500</v>
      </c>
      <c r="H32" s="15"/>
      <c r="I32" s="15"/>
      <c r="J32" s="4"/>
    </row>
    <row r="33" spans="1:12" ht="21" x14ac:dyDescent="0.35">
      <c r="A33" s="9">
        <v>44212</v>
      </c>
      <c r="B33" s="37">
        <v>90169</v>
      </c>
      <c r="C33" s="11">
        <v>70266</v>
      </c>
      <c r="D33" s="38" t="s">
        <v>85</v>
      </c>
      <c r="E33" s="12" t="s">
        <v>17</v>
      </c>
      <c r="F33" s="16" t="s">
        <v>18</v>
      </c>
      <c r="G33" s="53">
        <v>100</v>
      </c>
      <c r="H33" s="15"/>
      <c r="I33" s="15"/>
      <c r="J33" s="4"/>
    </row>
    <row r="34" spans="1:12" ht="21" x14ac:dyDescent="0.35">
      <c r="A34" s="9">
        <v>44212</v>
      </c>
      <c r="B34" s="37">
        <v>90143</v>
      </c>
      <c r="C34" s="11">
        <v>70267</v>
      </c>
      <c r="D34" s="38" t="s">
        <v>490</v>
      </c>
      <c r="E34" s="12" t="s">
        <v>22</v>
      </c>
      <c r="F34" s="13" t="s">
        <v>23</v>
      </c>
      <c r="G34" s="53">
        <v>325</v>
      </c>
      <c r="H34" s="15"/>
      <c r="I34" s="15"/>
      <c r="J34" s="4"/>
    </row>
    <row r="35" spans="1:12" ht="21" x14ac:dyDescent="0.35">
      <c r="A35" s="9">
        <v>44212</v>
      </c>
      <c r="B35" s="37">
        <v>90225</v>
      </c>
      <c r="C35" s="11">
        <v>70268</v>
      </c>
      <c r="D35" s="38" t="s">
        <v>491</v>
      </c>
      <c r="E35" s="12" t="s">
        <v>131</v>
      </c>
      <c r="F35" s="16" t="s">
        <v>132</v>
      </c>
      <c r="G35" s="53">
        <v>0</v>
      </c>
      <c r="H35" s="15">
        <v>400</v>
      </c>
      <c r="I35" s="15"/>
      <c r="J35" s="4"/>
    </row>
    <row r="36" spans="1:12" ht="21" x14ac:dyDescent="0.35">
      <c r="A36" s="9">
        <v>44212</v>
      </c>
      <c r="B36" s="37">
        <v>90167</v>
      </c>
      <c r="C36" s="11">
        <v>70269</v>
      </c>
      <c r="D36" s="38" t="s">
        <v>38</v>
      </c>
      <c r="E36" s="12" t="s">
        <v>17</v>
      </c>
      <c r="F36" s="16" t="s">
        <v>18</v>
      </c>
      <c r="G36" s="53">
        <v>600</v>
      </c>
      <c r="H36" s="15"/>
      <c r="I36" s="15"/>
      <c r="J36" s="4"/>
    </row>
    <row r="37" spans="1:12" ht="21" x14ac:dyDescent="0.35">
      <c r="A37" s="9">
        <v>44212</v>
      </c>
      <c r="B37" s="37">
        <v>90167</v>
      </c>
      <c r="C37" s="11">
        <v>70269</v>
      </c>
      <c r="D37" s="38" t="s">
        <v>38</v>
      </c>
      <c r="E37" s="12" t="s">
        <v>14</v>
      </c>
      <c r="F37" s="13" t="s">
        <v>15</v>
      </c>
      <c r="G37" s="53">
        <v>500</v>
      </c>
      <c r="H37" s="15"/>
      <c r="I37" s="15"/>
      <c r="J37" s="4"/>
    </row>
    <row r="38" spans="1:12" ht="24.75" x14ac:dyDescent="0.45">
      <c r="A38" s="9">
        <v>44212</v>
      </c>
      <c r="B38" s="37">
        <v>90227</v>
      </c>
      <c r="C38" s="11">
        <v>70270</v>
      </c>
      <c r="D38" s="38" t="s">
        <v>492</v>
      </c>
      <c r="E38" s="12" t="s">
        <v>14</v>
      </c>
      <c r="F38" s="13" t="s">
        <v>15</v>
      </c>
      <c r="G38" s="53">
        <v>50</v>
      </c>
      <c r="H38" s="15"/>
      <c r="I38" s="15"/>
      <c r="J38" s="4"/>
      <c r="K38" s="49"/>
      <c r="L38" s="50"/>
    </row>
    <row r="39" spans="1:12" ht="24.75" x14ac:dyDescent="0.45">
      <c r="A39" s="9">
        <v>44212</v>
      </c>
      <c r="B39" s="37">
        <v>90169</v>
      </c>
      <c r="C39" s="11">
        <v>70271</v>
      </c>
      <c r="D39" s="38" t="s">
        <v>85</v>
      </c>
      <c r="E39" s="12" t="s">
        <v>17</v>
      </c>
      <c r="F39" s="16" t="s">
        <v>18</v>
      </c>
      <c r="G39" s="53">
        <v>100</v>
      </c>
      <c r="H39" s="15">
        <v>0</v>
      </c>
      <c r="I39" s="15"/>
      <c r="J39" s="4"/>
      <c r="K39" s="49"/>
      <c r="L39" s="50"/>
    </row>
    <row r="40" spans="1:12" ht="24.75" x14ac:dyDescent="0.45">
      <c r="A40" s="9">
        <v>44212</v>
      </c>
      <c r="B40" s="37">
        <v>13936</v>
      </c>
      <c r="C40" s="11">
        <v>70272</v>
      </c>
      <c r="D40" s="38" t="s">
        <v>199</v>
      </c>
      <c r="E40" s="12" t="s">
        <v>24</v>
      </c>
      <c r="F40" s="16" t="s">
        <v>59</v>
      </c>
      <c r="G40" s="53">
        <v>500</v>
      </c>
      <c r="H40" s="15"/>
      <c r="I40" s="15"/>
      <c r="J40" s="4"/>
      <c r="K40" s="49"/>
      <c r="L40" s="50"/>
    </row>
    <row r="41" spans="1:12" ht="24.75" x14ac:dyDescent="0.45">
      <c r="A41" s="9">
        <v>44212</v>
      </c>
      <c r="B41" s="37">
        <v>13936</v>
      </c>
      <c r="C41" s="11">
        <v>70273</v>
      </c>
      <c r="D41" s="38" t="s">
        <v>199</v>
      </c>
      <c r="E41" s="12" t="s">
        <v>24</v>
      </c>
      <c r="F41" s="16" t="s">
        <v>59</v>
      </c>
      <c r="G41" s="53">
        <v>500</v>
      </c>
      <c r="H41" s="15"/>
      <c r="I41" s="15"/>
      <c r="J41" s="4"/>
      <c r="K41" s="49"/>
      <c r="L41" s="50"/>
    </row>
    <row r="42" spans="1:12" ht="24.75" x14ac:dyDescent="0.45">
      <c r="A42" s="9">
        <v>44212</v>
      </c>
      <c r="B42" s="37">
        <v>13936</v>
      </c>
      <c r="C42" s="11">
        <v>70274</v>
      </c>
      <c r="D42" s="38" t="s">
        <v>199</v>
      </c>
      <c r="E42" s="12" t="s">
        <v>24</v>
      </c>
      <c r="F42" s="16" t="s">
        <v>59</v>
      </c>
      <c r="G42" s="53">
        <v>500</v>
      </c>
      <c r="H42" s="15"/>
      <c r="I42" s="15"/>
      <c r="J42" s="4"/>
      <c r="K42" s="49"/>
      <c r="L42" s="50"/>
    </row>
    <row r="43" spans="1:12" ht="24.75" x14ac:dyDescent="0.45">
      <c r="A43" s="9">
        <v>44212</v>
      </c>
      <c r="B43" s="37">
        <v>13937</v>
      </c>
      <c r="C43" s="11">
        <v>70275</v>
      </c>
      <c r="D43" s="38" t="s">
        <v>199</v>
      </c>
      <c r="E43" s="12" t="s">
        <v>24</v>
      </c>
      <c r="F43" s="16" t="s">
        <v>59</v>
      </c>
      <c r="G43" s="53">
        <v>500</v>
      </c>
      <c r="H43" s="15"/>
      <c r="I43" s="15"/>
      <c r="J43" s="4"/>
      <c r="K43" s="49"/>
      <c r="L43" s="50"/>
    </row>
    <row r="44" spans="1:12" ht="24.75" x14ac:dyDescent="0.45">
      <c r="A44" s="9">
        <v>44212</v>
      </c>
      <c r="B44" s="37">
        <v>13937</v>
      </c>
      <c r="C44" s="11">
        <v>70276</v>
      </c>
      <c r="D44" s="38" t="s">
        <v>199</v>
      </c>
      <c r="E44" s="12" t="s">
        <v>24</v>
      </c>
      <c r="F44" s="16" t="s">
        <v>59</v>
      </c>
      <c r="G44" s="53">
        <v>500</v>
      </c>
      <c r="H44" s="15"/>
      <c r="I44" s="15"/>
      <c r="J44" s="4"/>
      <c r="K44" s="49"/>
      <c r="L44" s="50"/>
    </row>
    <row r="45" spans="1:12" ht="24.75" x14ac:dyDescent="0.45">
      <c r="A45" s="9">
        <v>44212</v>
      </c>
      <c r="B45" s="37">
        <v>13937</v>
      </c>
      <c r="C45" s="11">
        <v>70277</v>
      </c>
      <c r="D45" s="38" t="s">
        <v>199</v>
      </c>
      <c r="E45" s="12" t="s">
        <v>24</v>
      </c>
      <c r="F45" s="16" t="s">
        <v>59</v>
      </c>
      <c r="G45" s="53">
        <v>500</v>
      </c>
      <c r="H45" s="15"/>
      <c r="I45" s="15"/>
      <c r="J45" s="4"/>
      <c r="K45" s="49"/>
      <c r="L45" s="50"/>
    </row>
    <row r="46" spans="1:12" ht="24.75" x14ac:dyDescent="0.45">
      <c r="A46" s="9">
        <v>44212</v>
      </c>
      <c r="B46" s="37">
        <v>13937</v>
      </c>
      <c r="C46" s="11">
        <v>70278</v>
      </c>
      <c r="D46" s="38" t="s">
        <v>199</v>
      </c>
      <c r="E46" s="12" t="s">
        <v>24</v>
      </c>
      <c r="F46" s="16" t="s">
        <v>59</v>
      </c>
      <c r="G46" s="53">
        <v>500</v>
      </c>
      <c r="H46" s="15"/>
      <c r="I46" s="15"/>
      <c r="J46" s="4"/>
      <c r="K46" s="49"/>
      <c r="L46" s="50"/>
    </row>
    <row r="47" spans="1:12" ht="24.75" x14ac:dyDescent="0.45">
      <c r="A47" s="9">
        <v>44212</v>
      </c>
      <c r="B47" s="37">
        <v>13937</v>
      </c>
      <c r="C47" s="11">
        <v>70279</v>
      </c>
      <c r="D47" s="38" t="s">
        <v>199</v>
      </c>
      <c r="E47" s="12" t="s">
        <v>24</v>
      </c>
      <c r="F47" s="16" t="s">
        <v>59</v>
      </c>
      <c r="G47" s="53">
        <v>500</v>
      </c>
      <c r="H47" s="15"/>
      <c r="I47" s="15"/>
      <c r="J47" s="4"/>
      <c r="K47" s="49"/>
      <c r="L47" s="50"/>
    </row>
    <row r="48" spans="1:12" ht="24.75" x14ac:dyDescent="0.45">
      <c r="A48" s="9">
        <v>44212</v>
      </c>
      <c r="B48" s="58" t="s">
        <v>476</v>
      </c>
      <c r="C48" s="25" t="s">
        <v>494</v>
      </c>
      <c r="D48" s="38" t="s">
        <v>478</v>
      </c>
      <c r="E48" s="12" t="s">
        <v>96</v>
      </c>
      <c r="F48" s="13" t="s">
        <v>97</v>
      </c>
      <c r="G48" s="53">
        <v>750</v>
      </c>
      <c r="H48" s="15"/>
      <c r="I48" s="15"/>
      <c r="J48" s="4"/>
      <c r="K48" s="49"/>
      <c r="L48" s="50"/>
    </row>
    <row r="49" spans="1:12" ht="24.75" x14ac:dyDescent="0.45">
      <c r="A49" s="9">
        <v>44212</v>
      </c>
      <c r="B49" s="58" t="s">
        <v>476</v>
      </c>
      <c r="C49" s="25" t="s">
        <v>493</v>
      </c>
      <c r="D49" s="38" t="s">
        <v>478</v>
      </c>
      <c r="E49" s="12" t="s">
        <v>96</v>
      </c>
      <c r="F49" s="13" t="s">
        <v>97</v>
      </c>
      <c r="G49" s="53">
        <v>100</v>
      </c>
      <c r="H49" s="15"/>
      <c r="I49" s="15"/>
      <c r="J49" s="4"/>
      <c r="K49" s="49"/>
      <c r="L49" s="50"/>
    </row>
    <row r="50" spans="1:12" ht="24.75" x14ac:dyDescent="0.45">
      <c r="A50" s="9">
        <v>44212</v>
      </c>
      <c r="B50" s="58" t="s">
        <v>476</v>
      </c>
      <c r="C50" s="25" t="s">
        <v>493</v>
      </c>
      <c r="D50" s="38" t="s">
        <v>478</v>
      </c>
      <c r="E50" s="12" t="s">
        <v>135</v>
      </c>
      <c r="F50" s="13" t="s">
        <v>495</v>
      </c>
      <c r="G50" s="53">
        <v>76</v>
      </c>
      <c r="H50" s="15"/>
      <c r="I50" s="15"/>
      <c r="J50" s="4"/>
      <c r="K50" s="49"/>
      <c r="L50" s="50"/>
    </row>
    <row r="51" spans="1:12" ht="24.75" x14ac:dyDescent="0.45">
      <c r="A51" s="9">
        <v>44212</v>
      </c>
      <c r="B51" s="58" t="s">
        <v>476</v>
      </c>
      <c r="C51" s="25" t="s">
        <v>493</v>
      </c>
      <c r="D51" s="38" t="s">
        <v>478</v>
      </c>
      <c r="E51" s="12" t="s">
        <v>264</v>
      </c>
      <c r="F51" s="13" t="s">
        <v>496</v>
      </c>
      <c r="G51" s="53">
        <v>12</v>
      </c>
      <c r="H51" s="15"/>
      <c r="I51" s="15"/>
      <c r="J51" s="4"/>
      <c r="K51" s="49"/>
      <c r="L51" s="50"/>
    </row>
    <row r="52" spans="1:12" ht="21.75" thickBot="1" x14ac:dyDescent="0.4">
      <c r="A52" s="157" t="s">
        <v>26</v>
      </c>
      <c r="B52" s="158"/>
      <c r="C52" s="165" t="s">
        <v>25</v>
      </c>
      <c r="D52" s="168"/>
      <c r="E52" s="168"/>
      <c r="F52" s="169"/>
      <c r="G52" s="27">
        <f>SUM(G9:G51)</f>
        <v>26573</v>
      </c>
      <c r="H52" s="28">
        <f>SUM(H9:H51)</f>
        <v>443</v>
      </c>
      <c r="I52" s="36">
        <f>SUM(I9:I51)</f>
        <v>9</v>
      </c>
      <c r="J52" s="36"/>
    </row>
    <row r="53" spans="1:12" ht="21" x14ac:dyDescent="0.35">
      <c r="B53"/>
      <c r="C53" s="3"/>
      <c r="D53" s="30"/>
      <c r="E53" s="30"/>
      <c r="F53" s="30"/>
      <c r="H53" s="1"/>
      <c r="J53" s="1"/>
    </row>
    <row r="54" spans="1:12" x14ac:dyDescent="0.25">
      <c r="B54"/>
      <c r="C54"/>
      <c r="H54" s="1"/>
      <c r="I54" s="1"/>
      <c r="J54" s="1"/>
    </row>
    <row r="55" spans="1:12" x14ac:dyDescent="0.25">
      <c r="B55"/>
      <c r="C55"/>
      <c r="F55" s="47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ht="21" x14ac:dyDescent="0.35">
      <c r="B59"/>
      <c r="C59"/>
      <c r="H59" s="1"/>
      <c r="I59" s="1"/>
      <c r="J59" s="1"/>
      <c r="K59" s="24"/>
      <c r="L59" s="31"/>
    </row>
    <row r="60" spans="1:12" ht="21" x14ac:dyDescent="0.35">
      <c r="B60"/>
      <c r="C60"/>
      <c r="H60" s="1"/>
      <c r="I60" s="1"/>
      <c r="J60" s="1"/>
      <c r="K60" s="24"/>
      <c r="L60" s="31"/>
    </row>
    <row r="61" spans="1:12" ht="21" x14ac:dyDescent="0.35">
      <c r="B61"/>
      <c r="C61"/>
      <c r="H61" s="1"/>
      <c r="I61" s="1"/>
      <c r="J61" s="1"/>
      <c r="K61" s="24"/>
      <c r="L61" s="31"/>
    </row>
    <row r="62" spans="1:12" ht="21" x14ac:dyDescent="0.35">
      <c r="B62"/>
      <c r="C62"/>
      <c r="H62" s="1"/>
      <c r="I62" s="1"/>
      <c r="J62" s="1"/>
      <c r="K62" s="24"/>
      <c r="L62" s="31"/>
    </row>
    <row r="63" spans="1:12" ht="21" x14ac:dyDescent="0.35">
      <c r="B63"/>
      <c r="C63"/>
      <c r="H63" s="1"/>
      <c r="I63" s="1"/>
      <c r="J63" s="1"/>
      <c r="K63" s="24"/>
      <c r="L63" s="31"/>
    </row>
    <row r="64" spans="1:12" ht="21" x14ac:dyDescent="0.35">
      <c r="B64"/>
      <c r="C64"/>
      <c r="H64" s="1"/>
      <c r="I64" s="1"/>
      <c r="J64" s="1"/>
      <c r="K64" s="24"/>
      <c r="L64" s="31"/>
    </row>
    <row r="65" spans="3:12" ht="21" x14ac:dyDescent="0.35">
      <c r="C65"/>
      <c r="H65" s="1"/>
      <c r="I65" s="1"/>
      <c r="J65" s="1"/>
      <c r="K65" s="24"/>
      <c r="L65" s="31"/>
    </row>
    <row r="66" spans="3:12" ht="21" x14ac:dyDescent="0.35">
      <c r="H66" s="1"/>
      <c r="I66" s="1"/>
      <c r="J66" s="1"/>
      <c r="K66" s="24"/>
      <c r="L66" s="31"/>
    </row>
    <row r="67" spans="3:12" ht="21" x14ac:dyDescent="0.35">
      <c r="H67" s="1"/>
      <c r="I67" s="1"/>
      <c r="J67" s="1"/>
      <c r="K67" s="24"/>
      <c r="L67" s="31"/>
    </row>
    <row r="68" spans="3:12" ht="21" x14ac:dyDescent="0.35">
      <c r="H68" s="1"/>
      <c r="I68" s="1"/>
      <c r="J68" s="1"/>
      <c r="K68" s="24"/>
      <c r="L68" s="31"/>
    </row>
    <row r="69" spans="3:12" ht="21" x14ac:dyDescent="0.35">
      <c r="H69" s="1"/>
      <c r="I69" s="1"/>
      <c r="J69" s="1"/>
      <c r="K69" s="24"/>
      <c r="L69" s="31"/>
    </row>
    <row r="70" spans="3:12" ht="21" x14ac:dyDescent="0.35">
      <c r="H70" s="1"/>
      <c r="I70" s="1"/>
      <c r="J70" s="1"/>
      <c r="K70" s="24"/>
      <c r="L70" s="31"/>
    </row>
    <row r="71" spans="3:12" ht="21" x14ac:dyDescent="0.35">
      <c r="H71" s="1"/>
      <c r="I71" s="1"/>
      <c r="J71" s="1"/>
      <c r="K71" s="24"/>
      <c r="L71" s="31"/>
    </row>
    <row r="72" spans="3:12" ht="21" x14ac:dyDescent="0.35">
      <c r="H72" s="1"/>
      <c r="I72" s="1"/>
      <c r="J72" s="1"/>
      <c r="K72" s="24"/>
      <c r="L72" s="31"/>
    </row>
    <row r="73" spans="3:12" ht="21" x14ac:dyDescent="0.35">
      <c r="H73" s="1"/>
      <c r="I73" s="1"/>
      <c r="J73" s="1"/>
      <c r="K73" s="24"/>
      <c r="L73" s="31"/>
    </row>
    <row r="74" spans="3:12" ht="21" x14ac:dyDescent="0.35">
      <c r="H74" s="1"/>
      <c r="I74" s="1"/>
      <c r="J74" s="1"/>
      <c r="K74" s="24"/>
      <c r="L74" s="31"/>
    </row>
    <row r="75" spans="3:12" ht="21" x14ac:dyDescent="0.35">
      <c r="H75" s="1"/>
      <c r="I75" s="1"/>
      <c r="J75" s="1"/>
      <c r="K75" s="24"/>
      <c r="L75" s="31"/>
    </row>
    <row r="76" spans="3:12" ht="21" x14ac:dyDescent="0.35">
      <c r="H76" s="1"/>
      <c r="I76" s="1"/>
      <c r="J76" s="1"/>
      <c r="K76" s="24"/>
      <c r="L76" s="31"/>
    </row>
    <row r="77" spans="3:12" ht="21" x14ac:dyDescent="0.35">
      <c r="H77" s="1"/>
      <c r="I77" s="1"/>
      <c r="J77" s="1"/>
      <c r="K77" s="24"/>
      <c r="L77" s="31"/>
    </row>
    <row r="78" spans="3:12" ht="21" x14ac:dyDescent="0.35">
      <c r="H78" s="1"/>
      <c r="I78" s="1"/>
      <c r="J78" s="1"/>
      <c r="K78" s="24"/>
      <c r="L78" s="31"/>
    </row>
    <row r="79" spans="3:12" ht="21" x14ac:dyDescent="0.35">
      <c r="H79" s="1"/>
      <c r="I79" s="1"/>
      <c r="J79" s="1"/>
      <c r="K79" s="24"/>
      <c r="L79" s="31"/>
    </row>
    <row r="80" spans="3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x14ac:dyDescent="0.25">
      <c r="H85" s="1"/>
      <c r="I85" s="1"/>
      <c r="J85" s="1"/>
      <c r="K85" s="32"/>
      <c r="L85" s="33"/>
    </row>
    <row r="86" spans="8:12" x14ac:dyDescent="0.25">
      <c r="H86" s="1"/>
      <c r="I86" s="1"/>
      <c r="J86" s="1"/>
      <c r="K86" s="32"/>
      <c r="L86" s="33"/>
    </row>
    <row r="87" spans="8:12" x14ac:dyDescent="0.25">
      <c r="H87" s="1"/>
      <c r="I87" s="1"/>
      <c r="J87" s="1"/>
      <c r="K87" s="32"/>
      <c r="L87" s="33"/>
    </row>
    <row r="88" spans="8:12" x14ac:dyDescent="0.25">
      <c r="H88" s="1"/>
      <c r="I88" s="1"/>
      <c r="J88" s="1"/>
      <c r="K88" s="32"/>
      <c r="L88" s="33"/>
    </row>
    <row r="89" spans="8:12" x14ac:dyDescent="0.25">
      <c r="H89" s="1"/>
      <c r="I89" s="1"/>
      <c r="J89" s="1"/>
      <c r="K89" s="32"/>
      <c r="L89" s="33"/>
    </row>
    <row r="90" spans="8:12" x14ac:dyDescent="0.25">
      <c r="H90" s="1"/>
      <c r="I90" s="1"/>
      <c r="J90" s="1"/>
      <c r="K90" s="32"/>
      <c r="L90" s="33"/>
    </row>
    <row r="91" spans="8:12" x14ac:dyDescent="0.25">
      <c r="H91" s="1"/>
      <c r="I91" s="1"/>
      <c r="J91" s="1"/>
      <c r="K91" s="32"/>
      <c r="L91" s="33"/>
    </row>
    <row r="92" spans="8:12" x14ac:dyDescent="0.25">
      <c r="H92" s="1"/>
      <c r="I92" s="1"/>
      <c r="J92" s="1"/>
      <c r="K92" s="32"/>
      <c r="L92" s="33"/>
    </row>
    <row r="93" spans="8:12" x14ac:dyDescent="0.25">
      <c r="H93" s="1"/>
      <c r="I93" s="1"/>
      <c r="J93" s="1"/>
      <c r="K93" s="32"/>
      <c r="L93" s="33"/>
    </row>
    <row r="94" spans="8:12" x14ac:dyDescent="0.25">
      <c r="H94" s="1"/>
      <c r="I94" s="1"/>
      <c r="J94" s="1"/>
      <c r="K94" s="32"/>
      <c r="L94" s="33"/>
    </row>
    <row r="95" spans="8:12" x14ac:dyDescent="0.25">
      <c r="H95" s="1"/>
      <c r="I95" s="1"/>
      <c r="J95" s="1"/>
      <c r="K95" s="34"/>
      <c r="L95" s="33"/>
    </row>
    <row r="96" spans="8:12" x14ac:dyDescent="0.25">
      <c r="H96" s="1"/>
      <c r="I96" s="1"/>
      <c r="J96" s="1"/>
      <c r="K96" s="34"/>
      <c r="L96" s="33"/>
    </row>
    <row r="97" spans="8:12" x14ac:dyDescent="0.25">
      <c r="H97" s="1"/>
      <c r="I97" s="1"/>
      <c r="J97" s="1"/>
      <c r="K97" s="34"/>
      <c r="L97" s="33"/>
    </row>
    <row r="98" spans="8:12" x14ac:dyDescent="0.25">
      <c r="H98" s="1"/>
      <c r="I98" s="1"/>
      <c r="J98" s="1"/>
      <c r="K98" s="34"/>
      <c r="L98" s="33"/>
    </row>
    <row r="99" spans="8:12" x14ac:dyDescent="0.25">
      <c r="H99" s="1"/>
      <c r="I99" s="1"/>
      <c r="J99" s="1"/>
      <c r="K99" s="34"/>
      <c r="L99" s="33"/>
    </row>
    <row r="100" spans="8:12" x14ac:dyDescent="0.25">
      <c r="H100" s="1"/>
      <c r="I100" s="1"/>
      <c r="J100" s="1"/>
      <c r="K100" s="34"/>
      <c r="L100" s="33"/>
    </row>
    <row r="101" spans="8:12" x14ac:dyDescent="0.25">
      <c r="H101" s="1"/>
      <c r="I101" s="1"/>
      <c r="J101" s="1"/>
      <c r="K101" s="34"/>
      <c r="L101" s="33"/>
    </row>
    <row r="102" spans="8:12" x14ac:dyDescent="0.25">
      <c r="H102" s="1"/>
      <c r="I102" s="1"/>
      <c r="J102" s="1"/>
      <c r="K102" s="34"/>
      <c r="L102" s="33"/>
    </row>
    <row r="103" spans="8:12" x14ac:dyDescent="0.25">
      <c r="H103" s="1"/>
      <c r="I103" s="1"/>
      <c r="J103" s="1"/>
      <c r="K103" s="34"/>
      <c r="L103" s="33"/>
    </row>
    <row r="104" spans="8:12" x14ac:dyDescent="0.25">
      <c r="H104" s="1"/>
      <c r="I104" s="1"/>
      <c r="J104" s="1"/>
      <c r="K104" s="34"/>
      <c r="L104" s="33"/>
    </row>
    <row r="105" spans="8:12" x14ac:dyDescent="0.25">
      <c r="H105" s="1"/>
      <c r="I105" s="1"/>
      <c r="J105" s="1"/>
      <c r="K105" s="34"/>
      <c r="L105" s="33"/>
    </row>
    <row r="107" spans="8:12" x14ac:dyDescent="0.25">
      <c r="H107" s="35"/>
      <c r="I107" s="35"/>
      <c r="J107" s="35"/>
    </row>
  </sheetData>
  <autoFilter ref="E8:G52" xr:uid="{00000000-0009-0000-0000-00000B000000}"/>
  <mergeCells count="7">
    <mergeCell ref="K6:L6"/>
    <mergeCell ref="A7:G7"/>
    <mergeCell ref="A52:B52"/>
    <mergeCell ref="C52:F5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L138"/>
  <sheetViews>
    <sheetView topLeftCell="E7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44214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13615</v>
      </c>
    </row>
    <row r="9" spans="1:12" ht="21.75" thickBot="1" x14ac:dyDescent="0.4">
      <c r="A9" s="9">
        <v>44214</v>
      </c>
      <c r="B9" s="37">
        <v>13937</v>
      </c>
      <c r="C9" s="11">
        <v>70280</v>
      </c>
      <c r="D9" s="38" t="s">
        <v>199</v>
      </c>
      <c r="E9" s="12" t="s">
        <v>24</v>
      </c>
      <c r="F9" s="16" t="s">
        <v>59</v>
      </c>
      <c r="G9" s="53">
        <v>500</v>
      </c>
      <c r="H9" s="15"/>
      <c r="I9" s="15"/>
      <c r="J9" s="4"/>
      <c r="K9" s="13" t="s">
        <v>23</v>
      </c>
      <c r="L9" s="8">
        <v>6660</v>
      </c>
    </row>
    <row r="10" spans="1:12" ht="21.75" thickBot="1" x14ac:dyDescent="0.4">
      <c r="A10" s="9">
        <v>44214</v>
      </c>
      <c r="B10" s="37">
        <v>13937</v>
      </c>
      <c r="C10" s="11">
        <v>70281</v>
      </c>
      <c r="D10" s="38" t="s">
        <v>199</v>
      </c>
      <c r="E10" s="12" t="s">
        <v>24</v>
      </c>
      <c r="F10" s="16" t="s">
        <v>59</v>
      </c>
      <c r="G10" s="53">
        <v>500</v>
      </c>
      <c r="H10" s="15"/>
      <c r="I10" s="15"/>
      <c r="J10" s="4"/>
      <c r="K10" s="7" t="s">
        <v>19</v>
      </c>
      <c r="L10" s="8">
        <v>13947</v>
      </c>
    </row>
    <row r="11" spans="1:12" ht="21.75" thickBot="1" x14ac:dyDescent="0.4">
      <c r="A11" s="9">
        <v>44214</v>
      </c>
      <c r="B11" s="37">
        <v>90232</v>
      </c>
      <c r="C11" s="11">
        <v>70282</v>
      </c>
      <c r="D11" s="38" t="s">
        <v>256</v>
      </c>
      <c r="E11" s="12" t="s">
        <v>63</v>
      </c>
      <c r="F11" s="13" t="s">
        <v>64</v>
      </c>
      <c r="G11" s="53">
        <v>1000</v>
      </c>
      <c r="H11" s="15"/>
      <c r="I11" s="15"/>
      <c r="J11" s="4"/>
      <c r="K11" s="7" t="s">
        <v>525</v>
      </c>
      <c r="L11" s="8">
        <v>55</v>
      </c>
    </row>
    <row r="12" spans="1:12" ht="21.75" thickBot="1" x14ac:dyDescent="0.4">
      <c r="A12" s="9">
        <v>44214</v>
      </c>
      <c r="B12" s="37">
        <v>13937</v>
      </c>
      <c r="C12" s="11">
        <v>70283</v>
      </c>
      <c r="D12" s="38" t="s">
        <v>199</v>
      </c>
      <c r="E12" s="12" t="s">
        <v>24</v>
      </c>
      <c r="F12" s="16" t="s">
        <v>59</v>
      </c>
      <c r="G12" s="53">
        <v>500</v>
      </c>
      <c r="H12" s="15"/>
      <c r="I12" s="15"/>
      <c r="J12" s="4"/>
      <c r="K12" s="7" t="s">
        <v>526</v>
      </c>
      <c r="L12" s="8">
        <v>50</v>
      </c>
    </row>
    <row r="13" spans="1:12" ht="21.75" thickBot="1" x14ac:dyDescent="0.4">
      <c r="A13" s="9">
        <v>44214</v>
      </c>
      <c r="B13" s="37">
        <v>13937</v>
      </c>
      <c r="C13" s="11">
        <v>70284</v>
      </c>
      <c r="D13" s="38" t="s">
        <v>199</v>
      </c>
      <c r="E13" s="12" t="s">
        <v>24</v>
      </c>
      <c r="F13" s="16" t="s">
        <v>59</v>
      </c>
      <c r="G13" s="53">
        <v>500</v>
      </c>
      <c r="H13" s="15"/>
      <c r="I13" s="15"/>
      <c r="J13" s="4"/>
      <c r="K13" s="7" t="s">
        <v>527</v>
      </c>
      <c r="L13" s="8">
        <v>100</v>
      </c>
    </row>
    <row r="14" spans="1:12" ht="21.75" thickBot="1" x14ac:dyDescent="0.4">
      <c r="A14" s="9">
        <v>44214</v>
      </c>
      <c r="B14" s="37">
        <v>13937</v>
      </c>
      <c r="C14" s="11">
        <v>70285</v>
      </c>
      <c r="D14" s="38" t="s">
        <v>199</v>
      </c>
      <c r="E14" s="12" t="s">
        <v>24</v>
      </c>
      <c r="F14" s="16" t="s">
        <v>59</v>
      </c>
      <c r="G14" s="53">
        <v>500</v>
      </c>
      <c r="H14" s="15"/>
      <c r="I14" s="15"/>
      <c r="J14" s="4"/>
      <c r="K14" s="7" t="s">
        <v>528</v>
      </c>
      <c r="L14" s="8">
        <v>5700</v>
      </c>
    </row>
    <row r="15" spans="1:12" ht="21.75" thickBot="1" x14ac:dyDescent="0.4">
      <c r="A15" s="9">
        <v>44214</v>
      </c>
      <c r="B15" s="37">
        <v>13937</v>
      </c>
      <c r="C15" s="11">
        <v>70286</v>
      </c>
      <c r="D15" s="38" t="s">
        <v>199</v>
      </c>
      <c r="E15" s="12" t="s">
        <v>24</v>
      </c>
      <c r="F15" s="16" t="s">
        <v>59</v>
      </c>
      <c r="G15" s="53">
        <v>500</v>
      </c>
      <c r="H15" s="15"/>
      <c r="I15" s="15"/>
      <c r="J15" s="4"/>
      <c r="K15" s="7" t="s">
        <v>196</v>
      </c>
      <c r="L15" s="8">
        <v>1400</v>
      </c>
    </row>
    <row r="16" spans="1:12" ht="21.75" thickBot="1" x14ac:dyDescent="0.4">
      <c r="A16" s="9">
        <v>44214</v>
      </c>
      <c r="B16" s="37">
        <v>13937</v>
      </c>
      <c r="C16" s="11">
        <v>70287</v>
      </c>
      <c r="D16" s="38" t="s">
        <v>199</v>
      </c>
      <c r="E16" s="12" t="s">
        <v>24</v>
      </c>
      <c r="F16" s="16" t="s">
        <v>59</v>
      </c>
      <c r="G16" s="53">
        <v>500</v>
      </c>
      <c r="H16" s="15"/>
      <c r="I16" s="15"/>
      <c r="J16" s="4"/>
      <c r="K16" s="7" t="s">
        <v>504</v>
      </c>
      <c r="L16" s="8">
        <v>200</v>
      </c>
    </row>
    <row r="17" spans="1:12" ht="21.75" thickBot="1" x14ac:dyDescent="0.4">
      <c r="A17" s="9">
        <v>44214</v>
      </c>
      <c r="B17" s="37">
        <v>14108</v>
      </c>
      <c r="C17" s="11">
        <v>70288</v>
      </c>
      <c r="D17" s="38" t="s">
        <v>321</v>
      </c>
      <c r="E17" s="12" t="s">
        <v>22</v>
      </c>
      <c r="F17" s="13" t="s">
        <v>23</v>
      </c>
      <c r="G17" s="53">
        <v>2050</v>
      </c>
      <c r="H17" s="15"/>
      <c r="I17" s="15"/>
      <c r="J17" s="4"/>
      <c r="K17" s="7" t="s">
        <v>319</v>
      </c>
      <c r="L17" s="8">
        <v>1000</v>
      </c>
    </row>
    <row r="18" spans="1:12" ht="25.5" thickBot="1" x14ac:dyDescent="0.5">
      <c r="A18" s="9">
        <v>44214</v>
      </c>
      <c r="B18" s="37">
        <v>90172</v>
      </c>
      <c r="C18" s="11">
        <v>70289</v>
      </c>
      <c r="D18" s="38" t="s">
        <v>501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17" t="s">
        <v>21</v>
      </c>
      <c r="L18" s="18">
        <f>SUM(L8:L17)</f>
        <v>42727</v>
      </c>
    </row>
    <row r="19" spans="1:12" ht="21" x14ac:dyDescent="0.35">
      <c r="A19" s="9">
        <v>44214</v>
      </c>
      <c r="B19" s="37">
        <v>90127</v>
      </c>
      <c r="C19" s="11">
        <v>70290</v>
      </c>
      <c r="D19" s="38" t="s">
        <v>156</v>
      </c>
      <c r="E19" s="12" t="s">
        <v>14</v>
      </c>
      <c r="F19" s="13" t="s">
        <v>15</v>
      </c>
      <c r="G19" s="53">
        <v>500</v>
      </c>
      <c r="H19" s="15"/>
      <c r="I19" s="15"/>
      <c r="J19" s="4"/>
    </row>
    <row r="20" spans="1:12" ht="21" x14ac:dyDescent="0.35">
      <c r="A20" s="9">
        <v>44214</v>
      </c>
      <c r="B20" s="37">
        <v>90136</v>
      </c>
      <c r="C20" s="11">
        <v>70291</v>
      </c>
      <c r="D20" s="38" t="s">
        <v>502</v>
      </c>
      <c r="E20" s="12" t="s">
        <v>274</v>
      </c>
      <c r="F20" s="13" t="s">
        <v>503</v>
      </c>
      <c r="G20" s="53">
        <v>50</v>
      </c>
      <c r="H20" s="15"/>
      <c r="I20" s="15"/>
      <c r="J20" s="4"/>
    </row>
    <row r="21" spans="1:12" ht="21" x14ac:dyDescent="0.35">
      <c r="A21" s="9">
        <v>44214</v>
      </c>
      <c r="B21" s="37">
        <v>13449</v>
      </c>
      <c r="C21" s="11">
        <v>70292</v>
      </c>
      <c r="D21" s="38" t="s">
        <v>189</v>
      </c>
      <c r="E21" s="12" t="s">
        <v>190</v>
      </c>
      <c r="F21" s="16" t="s">
        <v>191</v>
      </c>
      <c r="G21" s="53">
        <v>1400</v>
      </c>
      <c r="H21" s="15"/>
      <c r="I21" s="15"/>
      <c r="J21" s="4"/>
    </row>
    <row r="22" spans="1:12" ht="21" x14ac:dyDescent="0.35">
      <c r="A22" s="9">
        <v>44214</v>
      </c>
      <c r="B22" s="37">
        <v>13449</v>
      </c>
      <c r="C22" s="11">
        <v>70292</v>
      </c>
      <c r="D22" s="38" t="s">
        <v>189</v>
      </c>
      <c r="E22" s="12" t="s">
        <v>264</v>
      </c>
      <c r="F22" s="16" t="s">
        <v>504</v>
      </c>
      <c r="G22" s="53">
        <v>200</v>
      </c>
      <c r="H22" s="15"/>
      <c r="I22" s="15"/>
      <c r="J22" s="4"/>
    </row>
    <row r="23" spans="1:12" ht="21" x14ac:dyDescent="0.35">
      <c r="A23" s="9">
        <v>44214</v>
      </c>
      <c r="B23" s="37">
        <v>13449</v>
      </c>
      <c r="C23" s="11">
        <v>70292</v>
      </c>
      <c r="D23" s="38" t="s">
        <v>189</v>
      </c>
      <c r="E23" s="12" t="s">
        <v>505</v>
      </c>
      <c r="F23" s="13" t="s">
        <v>506</v>
      </c>
      <c r="G23" s="53">
        <v>55</v>
      </c>
      <c r="H23" s="15"/>
      <c r="I23" s="15"/>
      <c r="J23" s="4"/>
    </row>
    <row r="24" spans="1:12" ht="21" x14ac:dyDescent="0.35">
      <c r="A24" s="9">
        <v>44214</v>
      </c>
      <c r="B24" s="37">
        <v>90237</v>
      </c>
      <c r="C24" s="11">
        <v>70293</v>
      </c>
      <c r="D24" s="38" t="s">
        <v>55</v>
      </c>
      <c r="E24" s="12" t="s">
        <v>14</v>
      </c>
      <c r="F24" s="13" t="s">
        <v>15</v>
      </c>
      <c r="G24" s="53">
        <v>600</v>
      </c>
      <c r="H24" s="15"/>
      <c r="I24" s="15"/>
      <c r="J24" s="4"/>
    </row>
    <row r="25" spans="1:12" ht="21" x14ac:dyDescent="0.35">
      <c r="A25" s="9">
        <v>44214</v>
      </c>
      <c r="B25" s="37">
        <v>14156</v>
      </c>
      <c r="C25" s="11">
        <v>70294</v>
      </c>
      <c r="D25" s="38" t="s">
        <v>507</v>
      </c>
      <c r="E25" s="12" t="s">
        <v>14</v>
      </c>
      <c r="F25" s="13" t="s">
        <v>15</v>
      </c>
      <c r="G25" s="53">
        <v>772</v>
      </c>
      <c r="H25" s="15"/>
      <c r="I25" s="15"/>
      <c r="J25" s="4"/>
    </row>
    <row r="26" spans="1:12" ht="21" x14ac:dyDescent="0.35">
      <c r="A26" s="9">
        <v>44214</v>
      </c>
      <c r="B26" s="37">
        <v>14157</v>
      </c>
      <c r="C26" s="11">
        <v>70295</v>
      </c>
      <c r="D26" s="38" t="s">
        <v>507</v>
      </c>
      <c r="E26" s="12">
        <v>98000001</v>
      </c>
      <c r="F26" s="13" t="s">
        <v>91</v>
      </c>
      <c r="G26" s="53">
        <v>0</v>
      </c>
      <c r="H26" s="15"/>
      <c r="I26" s="15"/>
      <c r="J26" s="4"/>
    </row>
    <row r="27" spans="1:12" ht="21" x14ac:dyDescent="0.35">
      <c r="A27" s="9">
        <v>44214</v>
      </c>
      <c r="B27" s="37">
        <v>14156</v>
      </c>
      <c r="C27" s="11">
        <v>70296</v>
      </c>
      <c r="D27" s="38" t="s">
        <v>507</v>
      </c>
      <c r="E27" s="12" t="s">
        <v>14</v>
      </c>
      <c r="F27" s="13" t="s">
        <v>15</v>
      </c>
      <c r="G27" s="53">
        <v>772</v>
      </c>
      <c r="H27" s="15"/>
      <c r="I27" s="15"/>
      <c r="J27" s="4"/>
    </row>
    <row r="28" spans="1:12" ht="21" x14ac:dyDescent="0.35">
      <c r="A28" s="9">
        <v>44214</v>
      </c>
      <c r="B28" s="37">
        <v>14157</v>
      </c>
      <c r="C28" s="11">
        <v>70297</v>
      </c>
      <c r="D28" s="38" t="s">
        <v>507</v>
      </c>
      <c r="E28" s="12">
        <v>98000001</v>
      </c>
      <c r="F28" s="13" t="s">
        <v>91</v>
      </c>
      <c r="G28" s="53">
        <v>0</v>
      </c>
      <c r="H28" s="15"/>
      <c r="I28" s="15"/>
      <c r="J28" s="4"/>
    </row>
    <row r="29" spans="1:12" ht="21" x14ac:dyDescent="0.35">
      <c r="A29" s="9">
        <v>44214</v>
      </c>
      <c r="B29" s="37">
        <v>90243</v>
      </c>
      <c r="C29" s="11">
        <v>70298</v>
      </c>
      <c r="D29" s="38" t="s">
        <v>508</v>
      </c>
      <c r="E29" s="12" t="s">
        <v>509</v>
      </c>
      <c r="F29" s="13" t="s">
        <v>510</v>
      </c>
      <c r="G29" s="53">
        <v>50</v>
      </c>
      <c r="H29" s="15"/>
      <c r="I29" s="15"/>
      <c r="J29" s="4"/>
    </row>
    <row r="30" spans="1:12" ht="21" x14ac:dyDescent="0.35">
      <c r="A30" s="9">
        <v>44214</v>
      </c>
      <c r="B30" s="37">
        <v>90136</v>
      </c>
      <c r="C30" s="11">
        <v>70299</v>
      </c>
      <c r="D30" s="38" t="s">
        <v>502</v>
      </c>
      <c r="E30" s="12" t="s">
        <v>274</v>
      </c>
      <c r="F30" s="13" t="s">
        <v>503</v>
      </c>
      <c r="G30" s="53">
        <v>50</v>
      </c>
      <c r="H30" s="15"/>
      <c r="I30" s="15"/>
      <c r="J30" s="4"/>
    </row>
    <row r="31" spans="1:12" ht="21" x14ac:dyDescent="0.35">
      <c r="A31" s="9">
        <v>44214</v>
      </c>
      <c r="B31" s="37">
        <v>90247</v>
      </c>
      <c r="C31" s="11">
        <v>70300</v>
      </c>
      <c r="D31" s="38" t="s">
        <v>31</v>
      </c>
      <c r="E31" s="12" t="s">
        <v>17</v>
      </c>
      <c r="F31" s="16" t="s">
        <v>18</v>
      </c>
      <c r="G31" s="53">
        <v>1000</v>
      </c>
      <c r="H31" s="15"/>
      <c r="I31" s="15"/>
      <c r="J31" s="4"/>
    </row>
    <row r="32" spans="1:12" ht="21" x14ac:dyDescent="0.35">
      <c r="A32" s="9">
        <v>44214</v>
      </c>
      <c r="B32" s="37">
        <v>90247</v>
      </c>
      <c r="C32" s="11">
        <v>70301</v>
      </c>
      <c r="D32" s="38" t="s">
        <v>31</v>
      </c>
      <c r="E32" s="12" t="s">
        <v>17</v>
      </c>
      <c r="F32" s="16" t="s">
        <v>18</v>
      </c>
      <c r="G32" s="53">
        <v>1000</v>
      </c>
      <c r="H32" s="15"/>
      <c r="I32" s="15"/>
      <c r="J32" s="4"/>
    </row>
    <row r="33" spans="1:12" ht="21" x14ac:dyDescent="0.35">
      <c r="A33" s="9">
        <v>44214</v>
      </c>
      <c r="B33" s="37">
        <v>90251</v>
      </c>
      <c r="C33" s="11">
        <v>70302</v>
      </c>
      <c r="D33" s="38" t="s">
        <v>272</v>
      </c>
      <c r="E33" s="12" t="s">
        <v>14</v>
      </c>
      <c r="F33" s="13" t="s">
        <v>15</v>
      </c>
      <c r="G33" s="53">
        <v>1512</v>
      </c>
      <c r="H33" s="15"/>
      <c r="I33" s="15"/>
      <c r="J33" s="4"/>
    </row>
    <row r="34" spans="1:12" ht="21" x14ac:dyDescent="0.35">
      <c r="A34" s="9">
        <v>44214</v>
      </c>
      <c r="B34" s="37">
        <v>90169</v>
      </c>
      <c r="C34" s="11">
        <v>70303</v>
      </c>
      <c r="D34" s="38" t="s">
        <v>85</v>
      </c>
      <c r="E34" s="12" t="s">
        <v>17</v>
      </c>
      <c r="F34" s="16" t="s">
        <v>18</v>
      </c>
      <c r="G34" s="53">
        <v>100</v>
      </c>
      <c r="H34" s="15"/>
      <c r="I34" s="15"/>
      <c r="J34" s="4"/>
    </row>
    <row r="35" spans="1:12" ht="21" x14ac:dyDescent="0.35">
      <c r="A35" s="9">
        <v>44214</v>
      </c>
      <c r="B35" s="37">
        <v>90252</v>
      </c>
      <c r="C35" s="11">
        <v>70304</v>
      </c>
      <c r="D35" s="38" t="s">
        <v>179</v>
      </c>
      <c r="E35" s="12" t="s">
        <v>17</v>
      </c>
      <c r="F35" s="16" t="s">
        <v>18</v>
      </c>
      <c r="G35" s="53">
        <v>1200</v>
      </c>
      <c r="H35" s="15"/>
      <c r="I35" s="15"/>
      <c r="J35" s="4"/>
    </row>
    <row r="36" spans="1:12" ht="21" x14ac:dyDescent="0.35">
      <c r="A36" s="9">
        <v>44214</v>
      </c>
      <c r="B36" s="37">
        <v>14156</v>
      </c>
      <c r="C36" s="11">
        <v>70305</v>
      </c>
      <c r="D36" s="38" t="s">
        <v>507</v>
      </c>
      <c r="E36" s="12" t="s">
        <v>14</v>
      </c>
      <c r="F36" s="13" t="s">
        <v>15</v>
      </c>
      <c r="G36" s="53">
        <v>772</v>
      </c>
      <c r="H36" s="15"/>
      <c r="I36" s="15"/>
      <c r="J36" s="4"/>
    </row>
    <row r="37" spans="1:12" ht="21" x14ac:dyDescent="0.35">
      <c r="A37" s="9">
        <v>44214</v>
      </c>
      <c r="B37" s="37">
        <v>14157</v>
      </c>
      <c r="C37" s="11">
        <v>70306</v>
      </c>
      <c r="D37" s="38" t="s">
        <v>507</v>
      </c>
      <c r="E37" s="12">
        <v>98000001</v>
      </c>
      <c r="F37" s="13" t="s">
        <v>91</v>
      </c>
      <c r="G37" s="53">
        <v>0</v>
      </c>
      <c r="H37" s="15"/>
      <c r="I37" s="15"/>
      <c r="J37" s="4"/>
    </row>
    <row r="38" spans="1:12" ht="21" x14ac:dyDescent="0.35">
      <c r="A38" s="9">
        <v>44214</v>
      </c>
      <c r="B38" s="37">
        <v>90254</v>
      </c>
      <c r="C38" s="11">
        <v>70307</v>
      </c>
      <c r="D38" s="38" t="s">
        <v>511</v>
      </c>
      <c r="E38" s="12" t="s">
        <v>17</v>
      </c>
      <c r="F38" s="16" t="s">
        <v>18</v>
      </c>
      <c r="G38" s="53">
        <v>45</v>
      </c>
      <c r="H38" s="15"/>
      <c r="I38" s="15"/>
      <c r="J38" s="4"/>
    </row>
    <row r="39" spans="1:12" ht="21" x14ac:dyDescent="0.35">
      <c r="A39" s="9">
        <v>44214</v>
      </c>
      <c r="B39" s="37">
        <v>14156</v>
      </c>
      <c r="C39" s="11">
        <v>70308</v>
      </c>
      <c r="D39" s="38" t="s">
        <v>507</v>
      </c>
      <c r="E39" s="12" t="s">
        <v>14</v>
      </c>
      <c r="F39" s="13" t="s">
        <v>15</v>
      </c>
      <c r="G39" s="53">
        <v>772</v>
      </c>
      <c r="H39" s="15"/>
      <c r="I39" s="15"/>
      <c r="J39" s="4"/>
    </row>
    <row r="40" spans="1:12" ht="24.75" x14ac:dyDescent="0.45">
      <c r="A40" s="9">
        <v>44214</v>
      </c>
      <c r="B40" s="37">
        <v>14157</v>
      </c>
      <c r="C40" s="11">
        <v>70309</v>
      </c>
      <c r="D40" s="38" t="s">
        <v>507</v>
      </c>
      <c r="E40" s="12">
        <v>98000001</v>
      </c>
      <c r="F40" s="13" t="s">
        <v>91</v>
      </c>
      <c r="G40" s="53">
        <v>0</v>
      </c>
      <c r="H40" s="15"/>
      <c r="I40" s="15"/>
      <c r="J40" s="4"/>
      <c r="K40" s="49"/>
      <c r="L40" s="50"/>
    </row>
    <row r="41" spans="1:12" ht="24.75" x14ac:dyDescent="0.45">
      <c r="A41" s="9">
        <v>44214</v>
      </c>
      <c r="B41" s="37">
        <v>14156</v>
      </c>
      <c r="C41" s="11">
        <v>70310</v>
      </c>
      <c r="D41" s="38" t="s">
        <v>507</v>
      </c>
      <c r="E41" s="12" t="s">
        <v>14</v>
      </c>
      <c r="F41" s="13" t="s">
        <v>15</v>
      </c>
      <c r="G41" s="53">
        <v>772</v>
      </c>
      <c r="H41" s="15"/>
      <c r="I41" s="15"/>
      <c r="J41" s="4"/>
      <c r="K41" s="49"/>
      <c r="L41" s="50"/>
    </row>
    <row r="42" spans="1:12" ht="24.75" x14ac:dyDescent="0.45">
      <c r="A42" s="9">
        <v>44214</v>
      </c>
      <c r="B42" s="37">
        <v>14157</v>
      </c>
      <c r="C42" s="11">
        <v>70311</v>
      </c>
      <c r="D42" s="38" t="s">
        <v>507</v>
      </c>
      <c r="E42" s="12">
        <v>98000001</v>
      </c>
      <c r="F42" s="13" t="s">
        <v>91</v>
      </c>
      <c r="G42" s="53">
        <v>0</v>
      </c>
      <c r="H42" s="15"/>
      <c r="I42" s="15"/>
      <c r="J42" s="4"/>
      <c r="K42" s="49"/>
      <c r="L42" s="50"/>
    </row>
    <row r="43" spans="1:12" ht="24.75" x14ac:dyDescent="0.45">
      <c r="A43" s="9">
        <v>44214</v>
      </c>
      <c r="B43" s="37">
        <v>90237</v>
      </c>
      <c r="C43" s="11">
        <v>70312</v>
      </c>
      <c r="D43" s="38" t="s">
        <v>55</v>
      </c>
      <c r="E43" s="12" t="s">
        <v>14</v>
      </c>
      <c r="F43" s="13" t="s">
        <v>15</v>
      </c>
      <c r="G43" s="53">
        <v>600</v>
      </c>
      <c r="H43" s="15"/>
      <c r="I43" s="15"/>
      <c r="J43" s="4"/>
      <c r="K43" s="49"/>
      <c r="L43" s="50"/>
    </row>
    <row r="44" spans="1:12" ht="24.75" x14ac:dyDescent="0.45">
      <c r="A44" s="9">
        <v>44214</v>
      </c>
      <c r="B44" s="37">
        <v>14156</v>
      </c>
      <c r="C44" s="11">
        <v>70313</v>
      </c>
      <c r="D44" s="38" t="s">
        <v>507</v>
      </c>
      <c r="E44" s="12" t="s">
        <v>14</v>
      </c>
      <c r="F44" s="13" t="s">
        <v>15</v>
      </c>
      <c r="G44" s="53">
        <v>772</v>
      </c>
      <c r="H44" s="15"/>
      <c r="I44" s="15"/>
      <c r="J44" s="4"/>
      <c r="K44" s="49"/>
      <c r="L44" s="50"/>
    </row>
    <row r="45" spans="1:12" ht="24.75" x14ac:dyDescent="0.45">
      <c r="A45" s="9">
        <v>44214</v>
      </c>
      <c r="B45" s="37">
        <v>14157</v>
      </c>
      <c r="C45" s="11">
        <v>70314</v>
      </c>
      <c r="D45" s="38" t="s">
        <v>507</v>
      </c>
      <c r="E45" s="12">
        <v>98000001</v>
      </c>
      <c r="F45" s="13" t="s">
        <v>91</v>
      </c>
      <c r="G45" s="53">
        <v>0</v>
      </c>
      <c r="H45" s="15"/>
      <c r="I45" s="15"/>
      <c r="J45" s="4"/>
      <c r="K45" s="49"/>
      <c r="L45" s="50"/>
    </row>
    <row r="46" spans="1:12" ht="24.75" x14ac:dyDescent="0.45">
      <c r="A46" s="9">
        <v>44214</v>
      </c>
      <c r="B46" s="37">
        <v>14156</v>
      </c>
      <c r="C46" s="11">
        <v>70315</v>
      </c>
      <c r="D46" s="38" t="s">
        <v>507</v>
      </c>
      <c r="E46" s="12" t="s">
        <v>14</v>
      </c>
      <c r="F46" s="13" t="s">
        <v>15</v>
      </c>
      <c r="G46" s="53">
        <v>768</v>
      </c>
      <c r="H46" s="15"/>
      <c r="I46" s="15"/>
      <c r="J46" s="4"/>
      <c r="K46" s="49"/>
      <c r="L46" s="50"/>
    </row>
    <row r="47" spans="1:12" ht="24.75" x14ac:dyDescent="0.45">
      <c r="A47" s="9">
        <v>44214</v>
      </c>
      <c r="B47" s="37">
        <v>14157</v>
      </c>
      <c r="C47" s="11">
        <v>70316</v>
      </c>
      <c r="D47" s="38" t="s">
        <v>507</v>
      </c>
      <c r="E47" s="12">
        <v>98000001</v>
      </c>
      <c r="F47" s="13" t="s">
        <v>91</v>
      </c>
      <c r="G47" s="53">
        <v>0</v>
      </c>
      <c r="H47" s="15"/>
      <c r="I47" s="15"/>
      <c r="J47" s="4"/>
      <c r="K47" s="49"/>
      <c r="L47" s="50"/>
    </row>
    <row r="48" spans="1:12" ht="24.75" x14ac:dyDescent="0.45">
      <c r="A48" s="9">
        <v>44214</v>
      </c>
      <c r="B48" s="37">
        <v>90303</v>
      </c>
      <c r="C48" s="11">
        <v>70317</v>
      </c>
      <c r="D48" s="38" t="s">
        <v>155</v>
      </c>
      <c r="E48" s="12" t="s">
        <v>22</v>
      </c>
      <c r="F48" s="13" t="s">
        <v>23</v>
      </c>
      <c r="G48" s="53">
        <v>2800</v>
      </c>
      <c r="H48" s="15"/>
      <c r="I48" s="15"/>
      <c r="J48" s="4"/>
      <c r="K48" s="49"/>
      <c r="L48" s="50"/>
    </row>
    <row r="49" spans="1:12" ht="24.75" x14ac:dyDescent="0.45">
      <c r="A49" s="9">
        <v>44214</v>
      </c>
      <c r="B49" s="37">
        <v>90062</v>
      </c>
      <c r="C49" s="11">
        <v>70318</v>
      </c>
      <c r="D49" s="38" t="s">
        <v>466</v>
      </c>
      <c r="E49" s="12" t="s">
        <v>22</v>
      </c>
      <c r="F49" s="13" t="s">
        <v>23</v>
      </c>
      <c r="G49" s="53">
        <v>1300</v>
      </c>
      <c r="H49" s="15"/>
      <c r="I49" s="15"/>
      <c r="J49" s="4"/>
      <c r="K49" s="49"/>
      <c r="L49" s="50"/>
    </row>
    <row r="50" spans="1:12" ht="24.75" x14ac:dyDescent="0.45">
      <c r="A50" s="9">
        <v>44214</v>
      </c>
      <c r="B50" s="37">
        <v>14140</v>
      </c>
      <c r="C50" s="11">
        <v>70319</v>
      </c>
      <c r="D50" s="38" t="s">
        <v>163</v>
      </c>
      <c r="E50" s="12">
        <v>98000001</v>
      </c>
      <c r="F50" s="13" t="s">
        <v>91</v>
      </c>
      <c r="G50" s="53">
        <v>0</v>
      </c>
      <c r="H50" s="15"/>
      <c r="I50" s="15"/>
      <c r="J50" s="4"/>
      <c r="K50" s="49"/>
      <c r="L50" s="50"/>
    </row>
    <row r="51" spans="1:12" ht="24.75" x14ac:dyDescent="0.45">
      <c r="A51" s="9">
        <v>44214</v>
      </c>
      <c r="B51" s="37">
        <v>14142</v>
      </c>
      <c r="C51" s="11">
        <v>70320</v>
      </c>
      <c r="D51" s="38" t="s">
        <v>163</v>
      </c>
      <c r="E51" s="12" t="s">
        <v>24</v>
      </c>
      <c r="F51" s="16" t="s">
        <v>59</v>
      </c>
      <c r="G51" s="53">
        <v>550</v>
      </c>
      <c r="H51" s="15"/>
      <c r="I51" s="15"/>
      <c r="J51" s="4"/>
      <c r="K51" s="49"/>
      <c r="L51" s="50"/>
    </row>
    <row r="52" spans="1:12" ht="24.75" x14ac:dyDescent="0.45">
      <c r="A52" s="9">
        <v>44214</v>
      </c>
      <c r="B52" s="37">
        <v>14140</v>
      </c>
      <c r="C52" s="11">
        <v>70321</v>
      </c>
      <c r="D52" s="38" t="s">
        <v>163</v>
      </c>
      <c r="E52" s="12">
        <v>98000001</v>
      </c>
      <c r="F52" s="13" t="s">
        <v>91</v>
      </c>
      <c r="G52" s="53">
        <v>0</v>
      </c>
      <c r="H52" s="15"/>
      <c r="I52" s="15"/>
      <c r="J52" s="4"/>
      <c r="K52" s="49"/>
      <c r="L52" s="50"/>
    </row>
    <row r="53" spans="1:12" ht="24.75" x14ac:dyDescent="0.45">
      <c r="A53" s="9">
        <v>44214</v>
      </c>
      <c r="B53" s="37">
        <v>14142</v>
      </c>
      <c r="C53" s="11">
        <v>70322</v>
      </c>
      <c r="D53" s="38" t="s">
        <v>163</v>
      </c>
      <c r="E53" s="12" t="s">
        <v>24</v>
      </c>
      <c r="F53" s="16" t="s">
        <v>59</v>
      </c>
      <c r="G53" s="53">
        <v>550</v>
      </c>
      <c r="H53" s="15"/>
      <c r="I53" s="15"/>
      <c r="J53" s="4"/>
      <c r="K53" s="49"/>
      <c r="L53" s="50"/>
    </row>
    <row r="54" spans="1:12" ht="24.75" x14ac:dyDescent="0.45">
      <c r="A54" s="9">
        <v>44214</v>
      </c>
      <c r="B54" s="37">
        <v>14140</v>
      </c>
      <c r="C54" s="11">
        <v>70323</v>
      </c>
      <c r="D54" s="38" t="s">
        <v>163</v>
      </c>
      <c r="E54" s="12">
        <v>98000001</v>
      </c>
      <c r="F54" s="13" t="s">
        <v>91</v>
      </c>
      <c r="G54" s="53">
        <v>0</v>
      </c>
      <c r="H54" s="15"/>
      <c r="I54" s="15"/>
      <c r="J54" s="4"/>
      <c r="K54" s="49"/>
      <c r="L54" s="50"/>
    </row>
    <row r="55" spans="1:12" ht="24.75" x14ac:dyDescent="0.45">
      <c r="A55" s="9">
        <v>44214</v>
      </c>
      <c r="B55" s="37">
        <v>90280</v>
      </c>
      <c r="C55" s="11">
        <v>70324</v>
      </c>
      <c r="D55" s="38" t="s">
        <v>124</v>
      </c>
      <c r="E55" s="12" t="s">
        <v>17</v>
      </c>
      <c r="F55" s="16" t="s">
        <v>18</v>
      </c>
      <c r="G55" s="53">
        <v>2000</v>
      </c>
      <c r="H55" s="15"/>
      <c r="I55" s="15"/>
      <c r="J55" s="4"/>
      <c r="K55" s="49"/>
      <c r="L55" s="50"/>
    </row>
    <row r="56" spans="1:12" ht="24.75" x14ac:dyDescent="0.45">
      <c r="A56" s="9">
        <v>44214</v>
      </c>
      <c r="B56" s="37">
        <v>90279</v>
      </c>
      <c r="C56" s="11">
        <v>70325</v>
      </c>
      <c r="D56" s="38" t="s">
        <v>512</v>
      </c>
      <c r="E56" s="12" t="s">
        <v>17</v>
      </c>
      <c r="F56" s="16" t="s">
        <v>18</v>
      </c>
      <c r="G56" s="53">
        <v>2200</v>
      </c>
      <c r="H56" s="15"/>
      <c r="I56" s="15"/>
      <c r="J56" s="4"/>
      <c r="K56" s="49"/>
      <c r="L56" s="50"/>
    </row>
    <row r="57" spans="1:12" ht="24.75" x14ac:dyDescent="0.45">
      <c r="A57" s="9">
        <v>44214</v>
      </c>
      <c r="B57" s="37">
        <v>14142</v>
      </c>
      <c r="C57" s="11">
        <v>70326</v>
      </c>
      <c r="D57" s="38" t="s">
        <v>163</v>
      </c>
      <c r="E57" s="12" t="s">
        <v>24</v>
      </c>
      <c r="F57" s="16" t="s">
        <v>59</v>
      </c>
      <c r="G57" s="53">
        <v>550</v>
      </c>
      <c r="H57" s="15"/>
      <c r="I57" s="15"/>
      <c r="J57" s="4"/>
      <c r="K57" s="49"/>
      <c r="L57" s="50"/>
    </row>
    <row r="58" spans="1:12" ht="24.75" x14ac:dyDescent="0.45">
      <c r="A58" s="9">
        <v>44214</v>
      </c>
      <c r="B58" s="37">
        <v>14140</v>
      </c>
      <c r="C58" s="11">
        <v>70327</v>
      </c>
      <c r="D58" s="38" t="s">
        <v>163</v>
      </c>
      <c r="E58" s="12">
        <v>98000001</v>
      </c>
      <c r="F58" s="13" t="s">
        <v>91</v>
      </c>
      <c r="G58" s="53">
        <v>0</v>
      </c>
      <c r="H58" s="15"/>
      <c r="I58" s="15"/>
      <c r="J58" s="4"/>
      <c r="K58" s="49"/>
      <c r="L58" s="50"/>
    </row>
    <row r="59" spans="1:12" ht="24.75" x14ac:dyDescent="0.45">
      <c r="A59" s="9">
        <v>44214</v>
      </c>
      <c r="B59" s="37">
        <v>90283</v>
      </c>
      <c r="C59" s="11">
        <v>70328</v>
      </c>
      <c r="D59" s="38" t="s">
        <v>513</v>
      </c>
      <c r="E59" s="12" t="s">
        <v>17</v>
      </c>
      <c r="F59" s="16" t="s">
        <v>18</v>
      </c>
      <c r="G59" s="53">
        <v>720</v>
      </c>
      <c r="H59" s="15"/>
      <c r="I59" s="15"/>
      <c r="J59" s="4"/>
      <c r="K59" s="49"/>
      <c r="L59" s="50"/>
    </row>
    <row r="60" spans="1:12" ht="24.75" x14ac:dyDescent="0.45">
      <c r="A60" s="9">
        <v>44214</v>
      </c>
      <c r="B60" s="37">
        <v>14032</v>
      </c>
      <c r="C60" s="11">
        <v>70329</v>
      </c>
      <c r="D60" s="38" t="s">
        <v>163</v>
      </c>
      <c r="E60" s="12" t="s">
        <v>14</v>
      </c>
      <c r="F60" s="13" t="s">
        <v>15</v>
      </c>
      <c r="G60" s="53">
        <v>868</v>
      </c>
      <c r="H60" s="15"/>
      <c r="I60" s="15"/>
      <c r="J60" s="4"/>
      <c r="K60" s="49"/>
      <c r="L60" s="50"/>
    </row>
    <row r="61" spans="1:12" ht="24.75" x14ac:dyDescent="0.45">
      <c r="A61" s="9">
        <v>44214</v>
      </c>
      <c r="B61" s="37">
        <v>14035</v>
      </c>
      <c r="C61" s="11">
        <v>70330</v>
      </c>
      <c r="D61" s="38" t="s">
        <v>163</v>
      </c>
      <c r="E61" s="12">
        <v>98000001</v>
      </c>
      <c r="F61" s="13" t="s">
        <v>91</v>
      </c>
      <c r="G61" s="53">
        <v>0</v>
      </c>
      <c r="H61" s="15"/>
      <c r="I61" s="15"/>
      <c r="J61" s="4"/>
      <c r="K61" s="49"/>
      <c r="L61" s="50"/>
    </row>
    <row r="62" spans="1:12" ht="24.75" x14ac:dyDescent="0.45">
      <c r="A62" s="9">
        <v>44214</v>
      </c>
      <c r="B62" s="37">
        <v>90288</v>
      </c>
      <c r="C62" s="11">
        <v>70331</v>
      </c>
      <c r="D62" s="38" t="s">
        <v>514</v>
      </c>
      <c r="E62" s="12" t="s">
        <v>14</v>
      </c>
      <c r="F62" s="13" t="s">
        <v>15</v>
      </c>
      <c r="G62" s="53">
        <v>100</v>
      </c>
      <c r="H62" s="15"/>
      <c r="I62" s="15"/>
      <c r="J62" s="4"/>
      <c r="K62" s="49"/>
      <c r="L62" s="50"/>
    </row>
    <row r="63" spans="1:12" ht="24.75" x14ac:dyDescent="0.45">
      <c r="A63" s="9">
        <v>44214</v>
      </c>
      <c r="B63" s="37">
        <v>14032</v>
      </c>
      <c r="C63" s="11">
        <v>70332</v>
      </c>
      <c r="D63" s="38" t="s">
        <v>163</v>
      </c>
      <c r="E63" s="12" t="s">
        <v>14</v>
      </c>
      <c r="F63" s="13" t="s">
        <v>15</v>
      </c>
      <c r="G63" s="53">
        <v>867</v>
      </c>
      <c r="H63" s="15"/>
      <c r="I63" s="15"/>
      <c r="J63" s="4"/>
      <c r="K63" s="49"/>
      <c r="L63" s="50"/>
    </row>
    <row r="64" spans="1:12" ht="24.75" x14ac:dyDescent="0.45">
      <c r="A64" s="9">
        <v>44214</v>
      </c>
      <c r="B64" s="37">
        <v>14035</v>
      </c>
      <c r="C64" s="11">
        <v>70333</v>
      </c>
      <c r="D64" s="38" t="s">
        <v>163</v>
      </c>
      <c r="E64" s="12">
        <v>98000001</v>
      </c>
      <c r="F64" s="13" t="s">
        <v>91</v>
      </c>
      <c r="G64" s="53">
        <v>0</v>
      </c>
      <c r="H64" s="15"/>
      <c r="I64" s="15"/>
      <c r="J64" s="4"/>
      <c r="K64" s="49"/>
      <c r="L64" s="50"/>
    </row>
    <row r="65" spans="1:12" ht="24.75" x14ac:dyDescent="0.45">
      <c r="A65" s="9">
        <v>44214</v>
      </c>
      <c r="B65" s="58">
        <v>90245</v>
      </c>
      <c r="C65" s="11">
        <v>70334</v>
      </c>
      <c r="D65" s="38" t="s">
        <v>515</v>
      </c>
      <c r="E65" s="12" t="s">
        <v>17</v>
      </c>
      <c r="F65" s="16" t="s">
        <v>18</v>
      </c>
      <c r="G65" s="53">
        <v>700</v>
      </c>
      <c r="H65" s="15"/>
      <c r="I65" s="15"/>
      <c r="J65" s="4"/>
      <c r="K65" s="49"/>
      <c r="L65" s="50"/>
    </row>
    <row r="66" spans="1:12" ht="24.75" x14ac:dyDescent="0.45">
      <c r="A66" s="9">
        <v>44214</v>
      </c>
      <c r="B66" s="58">
        <v>90245</v>
      </c>
      <c r="C66" s="11">
        <v>70334</v>
      </c>
      <c r="D66" s="38" t="s">
        <v>515</v>
      </c>
      <c r="E66" s="12" t="s">
        <v>14</v>
      </c>
      <c r="F66" s="13" t="s">
        <v>15</v>
      </c>
      <c r="G66" s="53">
        <v>200</v>
      </c>
      <c r="H66" s="15"/>
      <c r="I66" s="15"/>
      <c r="J66" s="4"/>
      <c r="K66" s="49"/>
      <c r="L66" s="50"/>
    </row>
    <row r="67" spans="1:12" ht="24.75" x14ac:dyDescent="0.45">
      <c r="A67" s="9">
        <v>44214</v>
      </c>
      <c r="B67" s="58">
        <v>90291</v>
      </c>
      <c r="C67" s="11">
        <v>70335</v>
      </c>
      <c r="D67" s="38" t="s">
        <v>516</v>
      </c>
      <c r="E67" s="12" t="s">
        <v>17</v>
      </c>
      <c r="F67" s="16" t="s">
        <v>18</v>
      </c>
      <c r="G67" s="53">
        <v>900</v>
      </c>
      <c r="H67" s="15"/>
      <c r="I67" s="15"/>
      <c r="J67" s="4"/>
      <c r="K67" s="49"/>
      <c r="L67" s="50"/>
    </row>
    <row r="68" spans="1:12" ht="24.75" x14ac:dyDescent="0.45">
      <c r="A68" s="9">
        <v>44214</v>
      </c>
      <c r="B68" s="58">
        <v>90247</v>
      </c>
      <c r="C68" s="11">
        <v>70336</v>
      </c>
      <c r="D68" s="38" t="s">
        <v>31</v>
      </c>
      <c r="E68" s="12" t="s">
        <v>17</v>
      </c>
      <c r="F68" s="16" t="s">
        <v>18</v>
      </c>
      <c r="G68" s="53">
        <v>1000</v>
      </c>
      <c r="H68" s="15"/>
      <c r="I68" s="15"/>
      <c r="J68" s="4"/>
      <c r="K68" s="49"/>
      <c r="L68" s="50"/>
    </row>
    <row r="69" spans="1:12" ht="24.75" x14ac:dyDescent="0.45">
      <c r="A69" s="9">
        <v>44214</v>
      </c>
      <c r="B69" s="58">
        <v>90296</v>
      </c>
      <c r="C69" s="11">
        <v>70337</v>
      </c>
      <c r="D69" s="38" t="s">
        <v>31</v>
      </c>
      <c r="E69" s="12" t="s">
        <v>14</v>
      </c>
      <c r="F69" s="13" t="s">
        <v>15</v>
      </c>
      <c r="G69" s="53">
        <v>900</v>
      </c>
      <c r="H69" s="15"/>
      <c r="I69" s="15"/>
      <c r="J69" s="4"/>
      <c r="K69" s="49"/>
      <c r="L69" s="50"/>
    </row>
    <row r="70" spans="1:12" ht="24.75" x14ac:dyDescent="0.45">
      <c r="A70" s="9">
        <v>44214</v>
      </c>
      <c r="B70" s="58">
        <v>90305</v>
      </c>
      <c r="C70" s="11">
        <v>70338</v>
      </c>
      <c r="D70" s="38" t="s">
        <v>517</v>
      </c>
      <c r="E70" s="12" t="s">
        <v>14</v>
      </c>
      <c r="F70" s="13" t="s">
        <v>15</v>
      </c>
      <c r="G70" s="53">
        <v>50</v>
      </c>
      <c r="H70" s="15"/>
      <c r="I70" s="15"/>
      <c r="J70" s="4"/>
      <c r="K70" s="49"/>
      <c r="L70" s="50"/>
    </row>
    <row r="71" spans="1:12" ht="24.75" x14ac:dyDescent="0.45">
      <c r="A71" s="9">
        <v>44214</v>
      </c>
      <c r="B71" s="58">
        <v>90306</v>
      </c>
      <c r="C71" s="11">
        <v>70339</v>
      </c>
      <c r="D71" s="38" t="s">
        <v>67</v>
      </c>
      <c r="E71" s="12" t="s">
        <v>17</v>
      </c>
      <c r="F71" s="16" t="s">
        <v>18</v>
      </c>
      <c r="G71" s="53">
        <v>1000</v>
      </c>
      <c r="H71" s="15"/>
      <c r="I71" s="15"/>
      <c r="J71" s="4"/>
      <c r="K71" s="49"/>
      <c r="L71" s="50"/>
    </row>
    <row r="72" spans="1:12" ht="24.75" x14ac:dyDescent="0.45">
      <c r="A72" s="9">
        <v>44214</v>
      </c>
      <c r="B72" s="58">
        <v>90306</v>
      </c>
      <c r="C72" s="11">
        <v>70340</v>
      </c>
      <c r="D72" s="38" t="s">
        <v>67</v>
      </c>
      <c r="E72" s="12" t="s">
        <v>17</v>
      </c>
      <c r="F72" s="16" t="s">
        <v>18</v>
      </c>
      <c r="G72" s="53">
        <v>1000</v>
      </c>
      <c r="H72" s="15"/>
      <c r="I72" s="15"/>
      <c r="J72" s="4"/>
      <c r="K72" s="49"/>
      <c r="L72" s="50"/>
    </row>
    <row r="73" spans="1:12" ht="24.75" x14ac:dyDescent="0.45">
      <c r="A73" s="9">
        <v>44214</v>
      </c>
      <c r="B73" s="58">
        <v>90278</v>
      </c>
      <c r="C73" s="11">
        <v>70341</v>
      </c>
      <c r="D73" s="38" t="s">
        <v>285</v>
      </c>
      <c r="E73" s="12" t="s">
        <v>22</v>
      </c>
      <c r="F73" s="13" t="s">
        <v>23</v>
      </c>
      <c r="G73" s="53">
        <v>10</v>
      </c>
      <c r="H73" s="15"/>
      <c r="I73" s="15"/>
      <c r="J73" s="4"/>
      <c r="K73" s="49"/>
      <c r="L73" s="50"/>
    </row>
    <row r="74" spans="1:12" ht="24.75" x14ac:dyDescent="0.45">
      <c r="A74" s="9">
        <v>44214</v>
      </c>
      <c r="B74" s="58">
        <v>14191</v>
      </c>
      <c r="C74" s="11">
        <v>70342</v>
      </c>
      <c r="D74" s="38" t="s">
        <v>78</v>
      </c>
      <c r="E74" s="12" t="s">
        <v>17</v>
      </c>
      <c r="F74" s="16" t="s">
        <v>18</v>
      </c>
      <c r="G74" s="53">
        <v>750</v>
      </c>
      <c r="H74" s="15"/>
      <c r="I74" s="15"/>
      <c r="J74" s="4"/>
      <c r="K74" s="49"/>
      <c r="L74" s="50"/>
    </row>
    <row r="75" spans="1:12" ht="24.75" x14ac:dyDescent="0.45">
      <c r="A75" s="9">
        <v>44214</v>
      </c>
      <c r="B75" s="58">
        <v>14191</v>
      </c>
      <c r="C75" s="11">
        <v>70342</v>
      </c>
      <c r="D75" s="38" t="s">
        <v>78</v>
      </c>
      <c r="E75" s="12" t="s">
        <v>22</v>
      </c>
      <c r="F75" s="13" t="s">
        <v>23</v>
      </c>
      <c r="G75" s="53">
        <v>500</v>
      </c>
      <c r="H75" s="15"/>
      <c r="I75" s="15"/>
      <c r="J75" s="4"/>
      <c r="K75" s="49"/>
      <c r="L75" s="50"/>
    </row>
    <row r="76" spans="1:12" ht="24.75" x14ac:dyDescent="0.45">
      <c r="A76" s="9">
        <v>44214</v>
      </c>
      <c r="B76" s="58">
        <v>14191</v>
      </c>
      <c r="C76" s="11">
        <v>70342</v>
      </c>
      <c r="D76" s="38" t="s">
        <v>78</v>
      </c>
      <c r="E76" s="12" t="s">
        <v>14</v>
      </c>
      <c r="F76" s="13" t="s">
        <v>15</v>
      </c>
      <c r="G76" s="53">
        <v>1500</v>
      </c>
      <c r="H76" s="15"/>
      <c r="I76" s="15"/>
      <c r="J76" s="4"/>
      <c r="K76" s="49"/>
      <c r="L76" s="50"/>
    </row>
    <row r="77" spans="1:12" ht="24.75" x14ac:dyDescent="0.45">
      <c r="A77" s="9">
        <v>44214</v>
      </c>
      <c r="B77" s="58">
        <v>14142</v>
      </c>
      <c r="C77" s="25" t="s">
        <v>518</v>
      </c>
      <c r="D77" s="38" t="s">
        <v>163</v>
      </c>
      <c r="E77" s="12" t="s">
        <v>24</v>
      </c>
      <c r="F77" s="16" t="s">
        <v>59</v>
      </c>
      <c r="G77" s="53">
        <v>550</v>
      </c>
      <c r="H77" s="15"/>
      <c r="I77" s="15"/>
      <c r="J77" s="4"/>
      <c r="K77" s="49"/>
      <c r="L77" s="50"/>
    </row>
    <row r="78" spans="1:12" ht="24.75" x14ac:dyDescent="0.45">
      <c r="A78" s="9">
        <v>44214</v>
      </c>
      <c r="B78" s="58" t="s">
        <v>520</v>
      </c>
      <c r="C78" s="25" t="s">
        <v>519</v>
      </c>
      <c r="D78" s="38" t="s">
        <v>521</v>
      </c>
      <c r="E78" s="12" t="s">
        <v>17</v>
      </c>
      <c r="F78" s="16" t="s">
        <v>18</v>
      </c>
      <c r="G78" s="53">
        <v>0</v>
      </c>
      <c r="H78" s="15"/>
      <c r="I78" s="15"/>
      <c r="J78" s="4">
        <v>1</v>
      </c>
      <c r="K78" s="49"/>
      <c r="L78" s="50"/>
    </row>
    <row r="79" spans="1:12" ht="24.75" x14ac:dyDescent="0.45">
      <c r="A79" s="9">
        <v>44214</v>
      </c>
      <c r="B79" s="58" t="s">
        <v>520</v>
      </c>
      <c r="C79" s="25" t="s">
        <v>519</v>
      </c>
      <c r="D79" s="38" t="s">
        <v>521</v>
      </c>
      <c r="E79" s="12" t="s">
        <v>22</v>
      </c>
      <c r="F79" s="13" t="s">
        <v>23</v>
      </c>
      <c r="G79" s="53">
        <v>0</v>
      </c>
      <c r="H79" s="15"/>
      <c r="I79" s="15"/>
      <c r="J79" s="4">
        <v>1</v>
      </c>
      <c r="K79" s="49"/>
      <c r="L79" s="50"/>
    </row>
    <row r="80" spans="1:12" ht="24.75" x14ac:dyDescent="0.45">
      <c r="A80" s="9">
        <v>44214</v>
      </c>
      <c r="B80" s="58" t="s">
        <v>520</v>
      </c>
      <c r="C80" s="25" t="s">
        <v>519</v>
      </c>
      <c r="D80" s="38" t="s">
        <v>521</v>
      </c>
      <c r="E80" s="12" t="s">
        <v>14</v>
      </c>
      <c r="F80" s="13" t="s">
        <v>15</v>
      </c>
      <c r="G80" s="53">
        <v>0</v>
      </c>
      <c r="H80" s="15"/>
      <c r="I80" s="15"/>
      <c r="J80" s="4">
        <v>1</v>
      </c>
      <c r="K80" s="49"/>
      <c r="L80" s="50"/>
    </row>
    <row r="81" spans="1:12" ht="24.75" x14ac:dyDescent="0.45">
      <c r="A81" s="9">
        <v>44214</v>
      </c>
      <c r="B81" s="58" t="s">
        <v>520</v>
      </c>
      <c r="C81" s="25" t="s">
        <v>519</v>
      </c>
      <c r="D81" s="38" t="s">
        <v>521</v>
      </c>
      <c r="E81" s="12" t="s">
        <v>96</v>
      </c>
      <c r="F81" s="13" t="s">
        <v>97</v>
      </c>
      <c r="G81" s="53">
        <v>0</v>
      </c>
      <c r="H81" s="15"/>
      <c r="I81" s="15"/>
      <c r="J81" s="4">
        <v>1</v>
      </c>
      <c r="K81" s="49"/>
      <c r="L81" s="50"/>
    </row>
    <row r="82" spans="1:12" ht="24.75" x14ac:dyDescent="0.45">
      <c r="A82" s="9">
        <v>44214</v>
      </c>
      <c r="B82" s="58" t="s">
        <v>523</v>
      </c>
      <c r="C82" s="25" t="s">
        <v>522</v>
      </c>
      <c r="D82" s="38" t="s">
        <v>524</v>
      </c>
      <c r="E82" s="12" t="s">
        <v>14</v>
      </c>
      <c r="F82" s="13" t="s">
        <v>15</v>
      </c>
      <c r="G82" s="53">
        <v>0</v>
      </c>
      <c r="H82" s="15"/>
      <c r="I82" s="15"/>
      <c r="J82" s="4">
        <v>3</v>
      </c>
      <c r="K82" s="49"/>
      <c r="L82" s="50"/>
    </row>
    <row r="83" spans="1:12" ht="21.75" thickBot="1" x14ac:dyDescent="0.4">
      <c r="A83" s="157" t="s">
        <v>26</v>
      </c>
      <c r="B83" s="158"/>
      <c r="C83" s="165" t="s">
        <v>25</v>
      </c>
      <c r="D83" s="168"/>
      <c r="E83" s="168"/>
      <c r="F83" s="169"/>
      <c r="G83" s="27">
        <f>SUM(G9:G82)</f>
        <v>42727</v>
      </c>
      <c r="H83" s="28">
        <f>SUM(H9:H82)</f>
        <v>0</v>
      </c>
      <c r="I83" s="36">
        <f>SUM(I9:I82)</f>
        <v>0</v>
      </c>
      <c r="J83" s="36"/>
    </row>
    <row r="84" spans="1:12" ht="21" x14ac:dyDescent="0.35">
      <c r="B84"/>
      <c r="C84" s="3"/>
      <c r="D84" s="30"/>
      <c r="E84" s="30"/>
      <c r="F84" s="30"/>
      <c r="H84" s="1"/>
      <c r="J84" s="1"/>
    </row>
    <row r="85" spans="1:12" x14ac:dyDescent="0.25">
      <c r="B85"/>
      <c r="C85"/>
      <c r="H85" s="1"/>
      <c r="I85" s="1"/>
      <c r="J85" s="1"/>
    </row>
    <row r="86" spans="1:12" x14ac:dyDescent="0.25">
      <c r="B86"/>
      <c r="C86"/>
      <c r="F86" s="47"/>
      <c r="H86" s="1"/>
      <c r="I86" s="1"/>
      <c r="J86" s="1"/>
    </row>
    <row r="87" spans="1:12" x14ac:dyDescent="0.25">
      <c r="B87"/>
      <c r="C87"/>
      <c r="H87" s="1"/>
      <c r="I87" s="1"/>
      <c r="J87" s="1"/>
    </row>
    <row r="88" spans="1:12" x14ac:dyDescent="0.25">
      <c r="B88"/>
      <c r="C88"/>
      <c r="H88" s="1"/>
      <c r="I88" s="1"/>
      <c r="J88" s="1"/>
    </row>
    <row r="89" spans="1:12" x14ac:dyDescent="0.25">
      <c r="B89"/>
      <c r="C89"/>
      <c r="H89" s="1"/>
      <c r="I89" s="1"/>
      <c r="J89" s="1"/>
    </row>
    <row r="90" spans="1:12" ht="21" x14ac:dyDescent="0.35">
      <c r="B90"/>
      <c r="C90"/>
      <c r="H90" s="1"/>
      <c r="I90" s="1"/>
      <c r="J90" s="1"/>
      <c r="K90" s="24"/>
      <c r="L90" s="31"/>
    </row>
    <row r="91" spans="1:12" ht="21" x14ac:dyDescent="0.35">
      <c r="B91"/>
      <c r="C91"/>
      <c r="H91" s="1"/>
      <c r="I91" s="1"/>
      <c r="J91" s="1"/>
      <c r="K91" s="24"/>
      <c r="L91" s="31"/>
    </row>
    <row r="92" spans="1:12" ht="21" x14ac:dyDescent="0.35">
      <c r="B92"/>
      <c r="C92"/>
      <c r="H92" s="1"/>
      <c r="I92" s="1"/>
      <c r="J92" s="1"/>
      <c r="K92" s="24"/>
      <c r="L92" s="31"/>
    </row>
    <row r="93" spans="1:12" ht="21" x14ac:dyDescent="0.35">
      <c r="B93"/>
      <c r="C93"/>
      <c r="H93" s="1"/>
      <c r="I93" s="1"/>
      <c r="J93" s="1"/>
      <c r="K93" s="24"/>
      <c r="L93" s="31"/>
    </row>
    <row r="94" spans="1:12" ht="21" x14ac:dyDescent="0.35">
      <c r="B94"/>
      <c r="C94"/>
      <c r="H94" s="1"/>
      <c r="I94" s="1"/>
      <c r="J94" s="1"/>
      <c r="K94" s="24"/>
      <c r="L94" s="31"/>
    </row>
    <row r="95" spans="1:12" ht="21" x14ac:dyDescent="0.35">
      <c r="B95"/>
      <c r="C95"/>
      <c r="H95" s="1"/>
      <c r="I95" s="1"/>
      <c r="J95" s="1"/>
      <c r="K95" s="24"/>
      <c r="L95" s="31"/>
    </row>
    <row r="96" spans="1:12" ht="21" x14ac:dyDescent="0.35">
      <c r="C96"/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ht="21" x14ac:dyDescent="0.35">
      <c r="H104" s="1"/>
      <c r="I104" s="1"/>
      <c r="J104" s="1"/>
      <c r="K104" s="24"/>
      <c r="L104" s="31"/>
    </row>
    <row r="105" spans="8:12" ht="21" x14ac:dyDescent="0.35">
      <c r="H105" s="1"/>
      <c r="I105" s="1"/>
      <c r="J105" s="1"/>
      <c r="K105" s="24"/>
      <c r="L105" s="31"/>
    </row>
    <row r="106" spans="8:12" ht="21" x14ac:dyDescent="0.35">
      <c r="H106" s="1"/>
      <c r="I106" s="1"/>
      <c r="J106" s="1"/>
      <c r="K106" s="24"/>
      <c r="L106" s="31"/>
    </row>
    <row r="107" spans="8:12" ht="21" x14ac:dyDescent="0.35">
      <c r="H107" s="1"/>
      <c r="I107" s="1"/>
      <c r="J107" s="1"/>
      <c r="K107" s="24"/>
      <c r="L107" s="31"/>
    </row>
    <row r="108" spans="8:12" ht="21" x14ac:dyDescent="0.35">
      <c r="H108" s="1"/>
      <c r="I108" s="1"/>
      <c r="J108" s="1"/>
      <c r="K108" s="24"/>
      <c r="L108" s="31"/>
    </row>
    <row r="109" spans="8:12" ht="21" x14ac:dyDescent="0.35">
      <c r="H109" s="1"/>
      <c r="I109" s="1"/>
      <c r="J109" s="1"/>
      <c r="K109" s="24"/>
      <c r="L109" s="31"/>
    </row>
    <row r="110" spans="8:12" ht="21" x14ac:dyDescent="0.35">
      <c r="H110" s="1"/>
      <c r="I110" s="1"/>
      <c r="J110" s="1"/>
      <c r="K110" s="24"/>
      <c r="L110" s="31"/>
    </row>
    <row r="111" spans="8:12" ht="21" x14ac:dyDescent="0.35">
      <c r="H111" s="1"/>
      <c r="I111" s="1"/>
      <c r="J111" s="1"/>
      <c r="K111" s="24"/>
      <c r="L111" s="31"/>
    </row>
    <row r="112" spans="8:12" ht="21" x14ac:dyDescent="0.35">
      <c r="H112" s="1"/>
      <c r="I112" s="1"/>
      <c r="J112" s="1"/>
      <c r="K112" s="24"/>
      <c r="L112" s="31"/>
    </row>
    <row r="113" spans="8:12" ht="21" x14ac:dyDescent="0.35">
      <c r="H113" s="1"/>
      <c r="I113" s="1"/>
      <c r="J113" s="1"/>
      <c r="K113" s="24"/>
      <c r="L113" s="31"/>
    </row>
    <row r="114" spans="8:12" ht="21" x14ac:dyDescent="0.35">
      <c r="H114" s="1"/>
      <c r="I114" s="1"/>
      <c r="J114" s="1"/>
      <c r="K114" s="24"/>
      <c r="L114" s="31"/>
    </row>
    <row r="115" spans="8:12" ht="21" x14ac:dyDescent="0.35">
      <c r="H115" s="1"/>
      <c r="I115" s="1"/>
      <c r="J115" s="1"/>
      <c r="K115" s="24"/>
      <c r="L115" s="31"/>
    </row>
    <row r="116" spans="8:12" x14ac:dyDescent="0.25">
      <c r="H116" s="1"/>
      <c r="I116" s="1"/>
      <c r="J116" s="1"/>
      <c r="K116" s="32"/>
      <c r="L116" s="33"/>
    </row>
    <row r="117" spans="8:12" x14ac:dyDescent="0.25">
      <c r="H117" s="1"/>
      <c r="I117" s="1"/>
      <c r="J117" s="1"/>
      <c r="K117" s="32"/>
      <c r="L117" s="33"/>
    </row>
    <row r="118" spans="8:12" x14ac:dyDescent="0.25">
      <c r="H118" s="1"/>
      <c r="I118" s="1"/>
      <c r="J118" s="1"/>
      <c r="K118" s="32"/>
      <c r="L118" s="33"/>
    </row>
    <row r="119" spans="8:12" x14ac:dyDescent="0.25">
      <c r="H119" s="1"/>
      <c r="I119" s="1"/>
      <c r="J119" s="1"/>
      <c r="K119" s="32"/>
      <c r="L119" s="33"/>
    </row>
    <row r="120" spans="8:12" x14ac:dyDescent="0.25">
      <c r="H120" s="1"/>
      <c r="I120" s="1"/>
      <c r="J120" s="1"/>
      <c r="K120" s="32"/>
      <c r="L120" s="33"/>
    </row>
    <row r="121" spans="8:12" x14ac:dyDescent="0.25">
      <c r="H121" s="1"/>
      <c r="I121" s="1"/>
      <c r="J121" s="1"/>
      <c r="K121" s="32"/>
      <c r="L121" s="33"/>
    </row>
    <row r="122" spans="8:12" x14ac:dyDescent="0.25">
      <c r="H122" s="1"/>
      <c r="I122" s="1"/>
      <c r="J122" s="1"/>
      <c r="K122" s="32"/>
      <c r="L122" s="33"/>
    </row>
    <row r="123" spans="8:12" x14ac:dyDescent="0.25">
      <c r="H123" s="1"/>
      <c r="I123" s="1"/>
      <c r="J123" s="1"/>
      <c r="K123" s="32"/>
      <c r="L123" s="33"/>
    </row>
    <row r="124" spans="8:12" x14ac:dyDescent="0.25">
      <c r="H124" s="1"/>
      <c r="I124" s="1"/>
      <c r="J124" s="1"/>
      <c r="K124" s="32"/>
      <c r="L124" s="33"/>
    </row>
    <row r="125" spans="8:12" x14ac:dyDescent="0.25">
      <c r="H125" s="1"/>
      <c r="I125" s="1"/>
      <c r="J125" s="1"/>
      <c r="K125" s="32"/>
      <c r="L125" s="33"/>
    </row>
    <row r="126" spans="8:12" x14ac:dyDescent="0.25">
      <c r="H126" s="1"/>
      <c r="I126" s="1"/>
      <c r="J126" s="1"/>
      <c r="K126" s="34"/>
      <c r="L126" s="33"/>
    </row>
    <row r="127" spans="8:12" x14ac:dyDescent="0.25">
      <c r="H127" s="1"/>
      <c r="I127" s="1"/>
      <c r="J127" s="1"/>
      <c r="K127" s="34"/>
      <c r="L127" s="33"/>
    </row>
    <row r="128" spans="8:12" x14ac:dyDescent="0.25">
      <c r="H128" s="1"/>
      <c r="I128" s="1"/>
      <c r="J128" s="1"/>
      <c r="K128" s="34"/>
      <c r="L128" s="33"/>
    </row>
    <row r="129" spans="8:12" x14ac:dyDescent="0.25">
      <c r="H129" s="1"/>
      <c r="I129" s="1"/>
      <c r="J129" s="1"/>
      <c r="K129" s="34"/>
      <c r="L129" s="33"/>
    </row>
    <row r="130" spans="8:12" x14ac:dyDescent="0.25">
      <c r="H130" s="1"/>
      <c r="I130" s="1"/>
      <c r="J130" s="1"/>
      <c r="K130" s="34"/>
      <c r="L130" s="33"/>
    </row>
    <row r="131" spans="8:12" x14ac:dyDescent="0.25">
      <c r="H131" s="1"/>
      <c r="I131" s="1"/>
      <c r="J131" s="1"/>
      <c r="K131" s="34"/>
      <c r="L131" s="33"/>
    </row>
    <row r="132" spans="8:12" x14ac:dyDescent="0.25">
      <c r="H132" s="1"/>
      <c r="I132" s="1"/>
      <c r="J132" s="1"/>
      <c r="K132" s="34"/>
      <c r="L132" s="33"/>
    </row>
    <row r="133" spans="8:12" x14ac:dyDescent="0.25">
      <c r="H133" s="1"/>
      <c r="I133" s="1"/>
      <c r="J133" s="1"/>
      <c r="K133" s="34"/>
      <c r="L133" s="33"/>
    </row>
    <row r="134" spans="8:12" x14ac:dyDescent="0.25">
      <c r="H134" s="1"/>
      <c r="I134" s="1"/>
      <c r="J134" s="1"/>
      <c r="K134" s="34"/>
      <c r="L134" s="33"/>
    </row>
    <row r="135" spans="8:12" x14ac:dyDescent="0.25">
      <c r="H135" s="1"/>
      <c r="I135" s="1"/>
      <c r="J135" s="1"/>
      <c r="K135" s="34"/>
      <c r="L135" s="33"/>
    </row>
    <row r="136" spans="8:12" x14ac:dyDescent="0.25">
      <c r="H136" s="1"/>
      <c r="I136" s="1"/>
      <c r="J136" s="1"/>
      <c r="K136" s="34"/>
      <c r="L136" s="33"/>
    </row>
    <row r="138" spans="8:12" x14ac:dyDescent="0.25">
      <c r="H138" s="35"/>
      <c r="I138" s="35"/>
      <c r="J138" s="35"/>
    </row>
  </sheetData>
  <autoFilter ref="E8:G83" xr:uid="{00000000-0009-0000-0000-00000C000000}"/>
  <mergeCells count="7">
    <mergeCell ref="K6:L6"/>
    <mergeCell ref="A7:G7"/>
    <mergeCell ref="A83:B83"/>
    <mergeCell ref="C83:F8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L129"/>
  <sheetViews>
    <sheetView topLeftCell="F6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44215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13</v>
      </c>
      <c r="L8" s="8">
        <v>7940</v>
      </c>
    </row>
    <row r="9" spans="1:12" ht="21.75" thickBot="1" x14ac:dyDescent="0.4">
      <c r="A9" s="9">
        <v>44215</v>
      </c>
      <c r="B9" s="37">
        <v>90127</v>
      </c>
      <c r="C9" s="11">
        <v>70343</v>
      </c>
      <c r="D9" s="38" t="s">
        <v>156</v>
      </c>
      <c r="E9" s="12" t="s">
        <v>14</v>
      </c>
      <c r="F9" s="13" t="s">
        <v>15</v>
      </c>
      <c r="G9" s="53">
        <v>500</v>
      </c>
      <c r="H9" s="15"/>
      <c r="I9" s="15"/>
      <c r="J9" s="4"/>
      <c r="K9" s="13" t="s">
        <v>23</v>
      </c>
      <c r="L9" s="8">
        <v>6606</v>
      </c>
    </row>
    <row r="10" spans="1:12" ht="21.75" thickBot="1" x14ac:dyDescent="0.4">
      <c r="A10" s="9">
        <v>44215</v>
      </c>
      <c r="B10" s="37">
        <v>90384</v>
      </c>
      <c r="C10" s="11">
        <v>70344</v>
      </c>
      <c r="D10" s="38" t="s">
        <v>276</v>
      </c>
      <c r="E10" s="12" t="s">
        <v>22</v>
      </c>
      <c r="F10" s="13" t="s">
        <v>23</v>
      </c>
      <c r="G10" s="53">
        <v>1000</v>
      </c>
      <c r="H10" s="15"/>
      <c r="I10" s="15"/>
      <c r="J10" s="4"/>
      <c r="K10" s="13" t="s">
        <v>86</v>
      </c>
      <c r="L10" s="8">
        <v>400</v>
      </c>
    </row>
    <row r="11" spans="1:12" ht="21.75" thickBot="1" x14ac:dyDescent="0.4">
      <c r="A11" s="9">
        <v>44215</v>
      </c>
      <c r="B11" s="37">
        <v>90232</v>
      </c>
      <c r="C11" s="11">
        <v>70345</v>
      </c>
      <c r="D11" s="38" t="s">
        <v>256</v>
      </c>
      <c r="E11" s="12" t="s">
        <v>17</v>
      </c>
      <c r="F11" s="16" t="s">
        <v>18</v>
      </c>
      <c r="G11" s="53">
        <v>600</v>
      </c>
      <c r="H11" s="15"/>
      <c r="I11" s="15"/>
      <c r="J11" s="4"/>
      <c r="K11" s="7" t="s">
        <v>554</v>
      </c>
      <c r="L11" s="8">
        <v>100</v>
      </c>
    </row>
    <row r="12" spans="1:12" ht="21.75" thickBot="1" x14ac:dyDescent="0.4">
      <c r="A12" s="9">
        <v>44215</v>
      </c>
      <c r="B12" s="37">
        <v>90232</v>
      </c>
      <c r="C12" s="11">
        <v>70345</v>
      </c>
      <c r="D12" s="38" t="s">
        <v>256</v>
      </c>
      <c r="E12" s="12" t="s">
        <v>63</v>
      </c>
      <c r="F12" s="13" t="s">
        <v>64</v>
      </c>
      <c r="G12" s="53">
        <v>400</v>
      </c>
      <c r="H12" s="15"/>
      <c r="I12" s="15"/>
      <c r="J12" s="4"/>
      <c r="K12" s="7" t="s">
        <v>555</v>
      </c>
      <c r="L12" s="8">
        <v>100</v>
      </c>
    </row>
    <row r="13" spans="1:12" ht="21.75" thickBot="1" x14ac:dyDescent="0.4">
      <c r="A13" s="9">
        <v>44215</v>
      </c>
      <c r="B13" s="37">
        <v>90285</v>
      </c>
      <c r="C13" s="11">
        <v>70346</v>
      </c>
      <c r="D13" s="38" t="s">
        <v>529</v>
      </c>
      <c r="E13" s="12" t="s">
        <v>14</v>
      </c>
      <c r="F13" s="13" t="s">
        <v>15</v>
      </c>
      <c r="G13" s="53">
        <v>850</v>
      </c>
      <c r="H13" s="15"/>
      <c r="I13" s="15"/>
      <c r="J13" s="4"/>
      <c r="K13" s="7" t="s">
        <v>19</v>
      </c>
      <c r="L13" s="8">
        <v>14092</v>
      </c>
    </row>
    <row r="14" spans="1:12" ht="21.75" thickBot="1" x14ac:dyDescent="0.4">
      <c r="A14" s="9">
        <v>44215</v>
      </c>
      <c r="B14" s="37">
        <v>90285</v>
      </c>
      <c r="C14" s="11">
        <v>70347</v>
      </c>
      <c r="D14" s="38" t="s">
        <v>529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7" t="s">
        <v>556</v>
      </c>
      <c r="L14" s="8">
        <v>3650</v>
      </c>
    </row>
    <row r="15" spans="1:12" ht="21.75" thickBot="1" x14ac:dyDescent="0.4">
      <c r="A15" s="9">
        <v>44215</v>
      </c>
      <c r="B15" s="37">
        <v>90289</v>
      </c>
      <c r="C15" s="11">
        <v>70348</v>
      </c>
      <c r="D15" s="38" t="s">
        <v>530</v>
      </c>
      <c r="E15" s="12" t="s">
        <v>24</v>
      </c>
      <c r="F15" s="16" t="s">
        <v>59</v>
      </c>
      <c r="G15" s="53">
        <v>550</v>
      </c>
      <c r="H15" s="15"/>
      <c r="I15" s="15"/>
      <c r="J15" s="4"/>
      <c r="K15" s="7" t="s">
        <v>137</v>
      </c>
      <c r="L15" s="8">
        <v>200</v>
      </c>
    </row>
    <row r="16" spans="1:12" ht="21.75" thickBot="1" x14ac:dyDescent="0.4">
      <c r="A16" s="9">
        <v>44215</v>
      </c>
      <c r="B16" s="37">
        <v>90294</v>
      </c>
      <c r="C16" s="11">
        <v>70349</v>
      </c>
      <c r="D16" s="38" t="s">
        <v>531</v>
      </c>
      <c r="E16" s="12" t="s">
        <v>17</v>
      </c>
      <c r="F16" s="16" t="s">
        <v>18</v>
      </c>
      <c r="G16" s="53">
        <v>800</v>
      </c>
      <c r="H16" s="15"/>
      <c r="I16" s="15"/>
      <c r="J16" s="4"/>
      <c r="K16" s="7" t="s">
        <v>557</v>
      </c>
      <c r="L16" s="8">
        <v>90</v>
      </c>
    </row>
    <row r="17" spans="1:12" ht="21.75" thickBot="1" x14ac:dyDescent="0.4">
      <c r="A17" s="9">
        <v>44215</v>
      </c>
      <c r="B17" s="37">
        <v>90259</v>
      </c>
      <c r="C17" s="11">
        <v>70350</v>
      </c>
      <c r="D17" s="38" t="s">
        <v>532</v>
      </c>
      <c r="E17" s="12" t="s">
        <v>22</v>
      </c>
      <c r="F17" s="13" t="s">
        <v>23</v>
      </c>
      <c r="G17" s="53">
        <v>700</v>
      </c>
      <c r="H17" s="15"/>
      <c r="I17" s="15"/>
      <c r="J17" s="4"/>
      <c r="K17" s="7" t="s">
        <v>528</v>
      </c>
      <c r="L17" s="8">
        <v>1210</v>
      </c>
    </row>
    <row r="18" spans="1:12" ht="21.75" thickBot="1" x14ac:dyDescent="0.4">
      <c r="A18" s="9">
        <v>44215</v>
      </c>
      <c r="B18" s="37">
        <v>90259</v>
      </c>
      <c r="C18" s="11">
        <v>70350</v>
      </c>
      <c r="D18" s="38" t="s">
        <v>532</v>
      </c>
      <c r="E18" s="12" t="s">
        <v>173</v>
      </c>
      <c r="F18" s="13" t="s">
        <v>174</v>
      </c>
      <c r="G18" s="53">
        <v>100</v>
      </c>
      <c r="H18" s="15"/>
      <c r="I18" s="15"/>
      <c r="J18" s="4"/>
      <c r="K18" s="7" t="s">
        <v>266</v>
      </c>
      <c r="L18" s="8">
        <v>44</v>
      </c>
    </row>
    <row r="19" spans="1:12" ht="21.75" thickBot="1" x14ac:dyDescent="0.4">
      <c r="A19" s="9">
        <v>44215</v>
      </c>
      <c r="B19" s="37">
        <v>90253</v>
      </c>
      <c r="C19" s="11">
        <v>70351</v>
      </c>
      <c r="D19" s="38" t="s">
        <v>39</v>
      </c>
      <c r="E19" s="12" t="s">
        <v>22</v>
      </c>
      <c r="F19" s="13" t="s">
        <v>23</v>
      </c>
      <c r="G19" s="53">
        <v>900</v>
      </c>
      <c r="H19" s="15"/>
      <c r="I19" s="15"/>
      <c r="J19" s="4"/>
      <c r="K19" s="7" t="s">
        <v>195</v>
      </c>
      <c r="L19" s="8">
        <v>450</v>
      </c>
    </row>
    <row r="20" spans="1:12" ht="21.75" thickBot="1" x14ac:dyDescent="0.4">
      <c r="A20" s="9">
        <v>44215</v>
      </c>
      <c r="B20" s="37">
        <v>90383</v>
      </c>
      <c r="C20" s="11">
        <v>70352</v>
      </c>
      <c r="D20" s="38" t="s">
        <v>533</v>
      </c>
      <c r="E20" s="12" t="s">
        <v>17</v>
      </c>
      <c r="F20" s="16" t="s">
        <v>18</v>
      </c>
      <c r="G20" s="53">
        <v>900</v>
      </c>
      <c r="H20" s="15"/>
      <c r="I20" s="15"/>
      <c r="J20" s="4"/>
      <c r="K20" s="7" t="s">
        <v>319</v>
      </c>
      <c r="L20" s="8">
        <v>400</v>
      </c>
    </row>
    <row r="21" spans="1:12" ht="25.5" thickBot="1" x14ac:dyDescent="0.5">
      <c r="A21" s="9">
        <v>44215</v>
      </c>
      <c r="B21" s="37">
        <v>90318</v>
      </c>
      <c r="C21" s="11">
        <v>70353</v>
      </c>
      <c r="D21" s="38" t="s">
        <v>109</v>
      </c>
      <c r="E21" s="12" t="s">
        <v>17</v>
      </c>
      <c r="F21" s="16" t="s">
        <v>18</v>
      </c>
      <c r="G21" s="53">
        <v>500</v>
      </c>
      <c r="H21" s="15"/>
      <c r="I21" s="15"/>
      <c r="J21" s="4"/>
      <c r="K21" s="17" t="s">
        <v>21</v>
      </c>
      <c r="L21" s="18">
        <f>SUM(L8:L20)</f>
        <v>35282</v>
      </c>
    </row>
    <row r="22" spans="1:12" ht="21.75" thickBot="1" x14ac:dyDescent="0.4">
      <c r="A22" s="9">
        <v>44215</v>
      </c>
      <c r="B22" s="37">
        <v>90318</v>
      </c>
      <c r="C22" s="11">
        <v>70353</v>
      </c>
      <c r="D22" s="38" t="s">
        <v>109</v>
      </c>
      <c r="E22" s="12" t="s">
        <v>14</v>
      </c>
      <c r="F22" s="13" t="s">
        <v>15</v>
      </c>
      <c r="G22" s="53">
        <v>800</v>
      </c>
      <c r="H22" s="15"/>
      <c r="I22" s="15"/>
      <c r="J22" s="4"/>
    </row>
    <row r="23" spans="1:12" ht="21.75" thickBot="1" x14ac:dyDescent="0.4">
      <c r="A23" s="9">
        <v>44215</v>
      </c>
      <c r="B23" s="37">
        <v>90319</v>
      </c>
      <c r="C23" s="11">
        <v>70354</v>
      </c>
      <c r="D23" s="38" t="s">
        <v>127</v>
      </c>
      <c r="E23" s="12" t="s">
        <v>22</v>
      </c>
      <c r="F23" s="13" t="s">
        <v>23</v>
      </c>
      <c r="G23" s="53">
        <v>76</v>
      </c>
      <c r="H23" s="15"/>
      <c r="I23" s="15"/>
      <c r="J23" s="4"/>
      <c r="K23" s="5" t="s">
        <v>139</v>
      </c>
      <c r="L23" s="5" t="s">
        <v>5</v>
      </c>
    </row>
    <row r="24" spans="1:12" ht="21.75" thickBot="1" x14ac:dyDescent="0.4">
      <c r="A24" s="9">
        <v>44215</v>
      </c>
      <c r="B24" s="37">
        <v>90321</v>
      </c>
      <c r="C24" s="11">
        <v>70355</v>
      </c>
      <c r="D24" s="38" t="s">
        <v>108</v>
      </c>
      <c r="E24" s="12" t="s">
        <v>14</v>
      </c>
      <c r="F24" s="13" t="s">
        <v>15</v>
      </c>
      <c r="G24" s="53">
        <v>500</v>
      </c>
      <c r="H24" s="15"/>
      <c r="I24" s="15"/>
      <c r="J24" s="4"/>
      <c r="K24" s="16" t="s">
        <v>132</v>
      </c>
      <c r="L24" s="8">
        <v>1000</v>
      </c>
    </row>
    <row r="25" spans="1:12" ht="25.5" thickBot="1" x14ac:dyDescent="0.5">
      <c r="A25" s="9">
        <v>44215</v>
      </c>
      <c r="B25" s="37">
        <v>90322</v>
      </c>
      <c r="C25" s="11">
        <v>70356</v>
      </c>
      <c r="D25" s="38" t="s">
        <v>309</v>
      </c>
      <c r="E25" s="12" t="s">
        <v>96</v>
      </c>
      <c r="F25" s="13" t="s">
        <v>97</v>
      </c>
      <c r="G25" s="53">
        <v>750</v>
      </c>
      <c r="H25" s="15"/>
      <c r="I25" s="15"/>
      <c r="J25" s="4"/>
      <c r="K25" s="17" t="s">
        <v>21</v>
      </c>
      <c r="L25" s="18">
        <f>+L24</f>
        <v>1000</v>
      </c>
    </row>
    <row r="26" spans="1:12" ht="21.75" thickBot="1" x14ac:dyDescent="0.4">
      <c r="A26" s="9">
        <v>44215</v>
      </c>
      <c r="B26" s="37">
        <v>90324</v>
      </c>
      <c r="C26" s="11">
        <v>70357</v>
      </c>
      <c r="D26" s="38" t="s">
        <v>52</v>
      </c>
      <c r="E26" s="12" t="s">
        <v>17</v>
      </c>
      <c r="F26" s="16" t="s">
        <v>18</v>
      </c>
      <c r="G26" s="53">
        <v>1000</v>
      </c>
      <c r="H26" s="15"/>
      <c r="I26" s="15"/>
      <c r="J26" s="4"/>
    </row>
    <row r="27" spans="1:12" ht="21.75" thickBot="1" x14ac:dyDescent="0.4">
      <c r="A27" s="9">
        <v>44215</v>
      </c>
      <c r="B27" s="37">
        <v>90257</v>
      </c>
      <c r="C27" s="11">
        <v>70358</v>
      </c>
      <c r="D27" s="38" t="s">
        <v>534</v>
      </c>
      <c r="E27" s="12" t="s">
        <v>14</v>
      </c>
      <c r="F27" s="13" t="s">
        <v>15</v>
      </c>
      <c r="G27" s="53">
        <v>282</v>
      </c>
      <c r="H27" s="15"/>
      <c r="I27" s="15"/>
      <c r="J27" s="4"/>
      <c r="K27" s="5" t="s">
        <v>144</v>
      </c>
      <c r="L27" s="5" t="s">
        <v>5</v>
      </c>
    </row>
    <row r="28" spans="1:12" ht="21.75" thickBot="1" x14ac:dyDescent="0.4">
      <c r="A28" s="9">
        <v>44215</v>
      </c>
      <c r="B28" s="37">
        <v>90257</v>
      </c>
      <c r="C28" s="11">
        <v>70358</v>
      </c>
      <c r="D28" s="38" t="s">
        <v>534</v>
      </c>
      <c r="E28" s="12" t="s">
        <v>264</v>
      </c>
      <c r="F28" s="16" t="s">
        <v>504</v>
      </c>
      <c r="G28" s="53">
        <v>44</v>
      </c>
      <c r="H28" s="15"/>
      <c r="I28" s="15"/>
      <c r="J28" s="4"/>
      <c r="K28" s="46" t="s">
        <v>149</v>
      </c>
      <c r="L28" s="8">
        <v>23</v>
      </c>
    </row>
    <row r="29" spans="1:12" ht="21.75" thickBot="1" x14ac:dyDescent="0.4">
      <c r="A29" s="9">
        <v>44215</v>
      </c>
      <c r="B29" s="37">
        <v>90297</v>
      </c>
      <c r="C29" s="11">
        <v>70359</v>
      </c>
      <c r="D29" s="38" t="s">
        <v>197</v>
      </c>
      <c r="E29" s="12" t="s">
        <v>22</v>
      </c>
      <c r="F29" s="13" t="s">
        <v>23</v>
      </c>
      <c r="G29" s="53">
        <v>900</v>
      </c>
      <c r="H29" s="15"/>
      <c r="I29" s="15"/>
      <c r="J29" s="4"/>
      <c r="K29" s="46" t="s">
        <v>182</v>
      </c>
      <c r="L29" s="76">
        <v>8</v>
      </c>
    </row>
    <row r="30" spans="1:12" ht="25.5" thickBot="1" x14ac:dyDescent="0.5">
      <c r="A30" s="9">
        <v>44215</v>
      </c>
      <c r="B30" s="37">
        <v>90382</v>
      </c>
      <c r="C30" s="11">
        <v>70360</v>
      </c>
      <c r="D30" s="38" t="s">
        <v>201</v>
      </c>
      <c r="E30" s="12" t="s">
        <v>33</v>
      </c>
      <c r="F30" s="13" t="s">
        <v>34</v>
      </c>
      <c r="G30" s="53">
        <v>400</v>
      </c>
      <c r="H30" s="15"/>
      <c r="I30" s="15"/>
      <c r="J30" s="4"/>
      <c r="K30" s="17" t="s">
        <v>21</v>
      </c>
      <c r="L30" s="18">
        <f>+L29+L28</f>
        <v>31</v>
      </c>
    </row>
    <row r="31" spans="1:12" ht="21" x14ac:dyDescent="0.35">
      <c r="A31" s="9">
        <v>44215</v>
      </c>
      <c r="B31" s="37">
        <v>90382</v>
      </c>
      <c r="C31" s="11">
        <v>70360</v>
      </c>
      <c r="D31" s="38" t="s">
        <v>201</v>
      </c>
      <c r="E31" s="12" t="s">
        <v>96</v>
      </c>
      <c r="F31" s="13" t="s">
        <v>97</v>
      </c>
      <c r="G31" s="53">
        <v>400</v>
      </c>
      <c r="H31" s="15"/>
      <c r="I31" s="15"/>
      <c r="J31" s="4"/>
    </row>
    <row r="32" spans="1:12" ht="21" x14ac:dyDescent="0.35">
      <c r="A32" s="9">
        <v>44215</v>
      </c>
      <c r="B32" s="37">
        <v>90288</v>
      </c>
      <c r="C32" s="11">
        <v>70361</v>
      </c>
      <c r="D32" s="38" t="s">
        <v>514</v>
      </c>
      <c r="E32" s="12" t="s">
        <v>14</v>
      </c>
      <c r="F32" s="13" t="s">
        <v>15</v>
      </c>
      <c r="G32" s="53">
        <v>100</v>
      </c>
      <c r="H32" s="15"/>
      <c r="I32" s="15"/>
      <c r="J32" s="4"/>
    </row>
    <row r="33" spans="1:12" ht="21" x14ac:dyDescent="0.35">
      <c r="A33" s="9">
        <v>44215</v>
      </c>
      <c r="B33" s="37">
        <v>90381</v>
      </c>
      <c r="C33" s="11">
        <v>70362</v>
      </c>
      <c r="D33" s="38" t="s">
        <v>321</v>
      </c>
      <c r="E33" s="12" t="s">
        <v>22</v>
      </c>
      <c r="F33" s="13" t="s">
        <v>23</v>
      </c>
      <c r="G33" s="53">
        <v>1360</v>
      </c>
      <c r="H33" s="15"/>
      <c r="I33" s="15"/>
      <c r="J33" s="4"/>
    </row>
    <row r="34" spans="1:12" ht="21" x14ac:dyDescent="0.35">
      <c r="A34" s="9">
        <v>44215</v>
      </c>
      <c r="B34" s="37">
        <v>90380</v>
      </c>
      <c r="C34" s="11">
        <v>70363</v>
      </c>
      <c r="D34" s="38" t="s">
        <v>228</v>
      </c>
      <c r="E34" s="12" t="s">
        <v>14</v>
      </c>
      <c r="F34" s="13" t="s">
        <v>15</v>
      </c>
      <c r="G34" s="53">
        <v>850</v>
      </c>
      <c r="H34" s="15"/>
      <c r="I34" s="15"/>
      <c r="J34" s="4"/>
    </row>
    <row r="35" spans="1:12" ht="21" x14ac:dyDescent="0.35">
      <c r="A35" s="9">
        <v>44215</v>
      </c>
      <c r="B35" s="37">
        <v>90330</v>
      </c>
      <c r="C35" s="11">
        <v>70364</v>
      </c>
      <c r="D35" s="38" t="s">
        <v>535</v>
      </c>
      <c r="E35" s="12" t="s">
        <v>17</v>
      </c>
      <c r="F35" s="16" t="s">
        <v>18</v>
      </c>
      <c r="G35" s="53">
        <v>100</v>
      </c>
      <c r="H35" s="15"/>
      <c r="I35" s="15"/>
      <c r="J35" s="4"/>
    </row>
    <row r="36" spans="1:12" ht="21" x14ac:dyDescent="0.35">
      <c r="A36" s="9">
        <v>44215</v>
      </c>
      <c r="B36" s="37">
        <v>90333</v>
      </c>
      <c r="C36" s="11">
        <v>70365</v>
      </c>
      <c r="D36" s="38" t="s">
        <v>536</v>
      </c>
      <c r="E36" s="12" t="s">
        <v>131</v>
      </c>
      <c r="F36" s="16" t="s">
        <v>132</v>
      </c>
      <c r="G36" s="53">
        <v>0</v>
      </c>
      <c r="H36" s="15">
        <v>1000</v>
      </c>
      <c r="I36" s="15"/>
      <c r="J36" s="4"/>
    </row>
    <row r="37" spans="1:12" ht="21" x14ac:dyDescent="0.35">
      <c r="A37" s="9">
        <v>44215</v>
      </c>
      <c r="B37" s="37">
        <v>90305</v>
      </c>
      <c r="C37" s="11">
        <v>70366</v>
      </c>
      <c r="D37" s="38" t="s">
        <v>517</v>
      </c>
      <c r="E37" s="12" t="s">
        <v>14</v>
      </c>
      <c r="F37" s="13" t="s">
        <v>15</v>
      </c>
      <c r="G37" s="53">
        <v>50</v>
      </c>
      <c r="H37" s="15"/>
      <c r="I37" s="15"/>
      <c r="J37" s="4"/>
    </row>
    <row r="38" spans="1:12" ht="21" x14ac:dyDescent="0.35">
      <c r="A38" s="9">
        <v>44215</v>
      </c>
      <c r="B38" s="37">
        <v>90338</v>
      </c>
      <c r="C38" s="11">
        <v>70367</v>
      </c>
      <c r="D38" s="38" t="s">
        <v>537</v>
      </c>
      <c r="E38" s="12" t="s">
        <v>14</v>
      </c>
      <c r="F38" s="13" t="s">
        <v>15</v>
      </c>
      <c r="G38" s="53">
        <v>300</v>
      </c>
      <c r="H38" s="15"/>
      <c r="I38" s="15"/>
      <c r="J38" s="4"/>
    </row>
    <row r="39" spans="1:12" ht="21" x14ac:dyDescent="0.35">
      <c r="A39" s="9">
        <v>44215</v>
      </c>
      <c r="B39" s="37">
        <v>90338</v>
      </c>
      <c r="C39" s="11">
        <v>70367</v>
      </c>
      <c r="D39" s="38" t="s">
        <v>537</v>
      </c>
      <c r="E39" s="12" t="s">
        <v>135</v>
      </c>
      <c r="F39" s="13" t="s">
        <v>136</v>
      </c>
      <c r="G39" s="53">
        <v>200</v>
      </c>
      <c r="H39" s="15"/>
      <c r="I39" s="15"/>
      <c r="J39" s="4"/>
    </row>
    <row r="40" spans="1:12" ht="21" x14ac:dyDescent="0.35">
      <c r="A40" s="9">
        <v>44215</v>
      </c>
      <c r="B40" s="37">
        <v>90338</v>
      </c>
      <c r="C40" s="11">
        <v>70367</v>
      </c>
      <c r="D40" s="38" t="s">
        <v>537</v>
      </c>
      <c r="E40" s="12" t="s">
        <v>389</v>
      </c>
      <c r="F40" s="13" t="s">
        <v>538</v>
      </c>
      <c r="G40" s="53">
        <v>100</v>
      </c>
      <c r="H40" s="15"/>
      <c r="I40" s="15"/>
      <c r="J40" s="4"/>
    </row>
    <row r="41" spans="1:12" ht="21" x14ac:dyDescent="0.35">
      <c r="A41" s="9">
        <v>44215</v>
      </c>
      <c r="B41" s="37">
        <v>90338</v>
      </c>
      <c r="C41" s="11">
        <v>70368</v>
      </c>
      <c r="D41" s="38" t="s">
        <v>537</v>
      </c>
      <c r="E41" s="12" t="s">
        <v>22</v>
      </c>
      <c r="F41" s="13" t="s">
        <v>23</v>
      </c>
      <c r="G41" s="53">
        <v>200</v>
      </c>
      <c r="H41" s="15"/>
      <c r="I41" s="15"/>
      <c r="J41" s="4"/>
    </row>
    <row r="42" spans="1:12" ht="21" x14ac:dyDescent="0.35">
      <c r="A42" s="9">
        <v>44215</v>
      </c>
      <c r="B42" s="37">
        <v>90338</v>
      </c>
      <c r="C42" s="11">
        <v>70368</v>
      </c>
      <c r="D42" s="38" t="s">
        <v>537</v>
      </c>
      <c r="E42" s="12" t="s">
        <v>387</v>
      </c>
      <c r="F42" s="13" t="s">
        <v>496</v>
      </c>
      <c r="G42" s="53">
        <v>90</v>
      </c>
      <c r="H42" s="15"/>
      <c r="I42" s="15"/>
      <c r="J42" s="4"/>
    </row>
    <row r="43" spans="1:12" ht="21" x14ac:dyDescent="0.35">
      <c r="A43" s="9">
        <v>44215</v>
      </c>
      <c r="B43" s="37">
        <v>90341</v>
      </c>
      <c r="C43" s="11">
        <v>70369</v>
      </c>
      <c r="D43" s="38" t="s">
        <v>539</v>
      </c>
      <c r="E43" s="12" t="s">
        <v>423</v>
      </c>
      <c r="F43" s="16" t="s">
        <v>195</v>
      </c>
      <c r="G43" s="53">
        <v>450</v>
      </c>
      <c r="H43" s="15"/>
      <c r="I43" s="15"/>
      <c r="J43" s="4"/>
    </row>
    <row r="44" spans="1:12" ht="21" x14ac:dyDescent="0.35">
      <c r="A44" s="9">
        <v>44215</v>
      </c>
      <c r="B44" s="37">
        <v>90379</v>
      </c>
      <c r="C44" s="11">
        <v>70370</v>
      </c>
      <c r="D44" s="38" t="s">
        <v>155</v>
      </c>
      <c r="E44" s="12" t="s">
        <v>14</v>
      </c>
      <c r="F44" s="13" t="s">
        <v>15</v>
      </c>
      <c r="G44" s="53">
        <v>2600</v>
      </c>
      <c r="H44" s="15"/>
      <c r="I44" s="15"/>
      <c r="J44" s="4"/>
    </row>
    <row r="45" spans="1:12" ht="21" x14ac:dyDescent="0.35">
      <c r="A45" s="9">
        <v>44215</v>
      </c>
      <c r="B45" s="37">
        <v>90321</v>
      </c>
      <c r="C45" s="11">
        <v>70371</v>
      </c>
      <c r="D45" s="38" t="s">
        <v>108</v>
      </c>
      <c r="E45" s="12" t="s">
        <v>17</v>
      </c>
      <c r="F45" s="16" t="s">
        <v>18</v>
      </c>
      <c r="G45" s="53">
        <v>500</v>
      </c>
      <c r="H45" s="15"/>
      <c r="I45" s="15"/>
      <c r="J45" s="4"/>
    </row>
    <row r="46" spans="1:12" ht="21" x14ac:dyDescent="0.35">
      <c r="A46" s="9">
        <v>44215</v>
      </c>
      <c r="B46" s="37">
        <v>90347</v>
      </c>
      <c r="C46" s="11">
        <v>70372</v>
      </c>
      <c r="D46" s="38" t="s">
        <v>540</v>
      </c>
      <c r="E46" s="12" t="s">
        <v>17</v>
      </c>
      <c r="F46" s="16" t="s">
        <v>18</v>
      </c>
      <c r="G46" s="53">
        <v>300</v>
      </c>
      <c r="H46" s="15"/>
      <c r="I46" s="15"/>
      <c r="J46" s="4"/>
    </row>
    <row r="47" spans="1:12" ht="21" x14ac:dyDescent="0.35">
      <c r="A47" s="9">
        <v>44215</v>
      </c>
      <c r="B47" s="37">
        <v>90344</v>
      </c>
      <c r="C47" s="11">
        <v>70373</v>
      </c>
      <c r="D47" s="38" t="s">
        <v>541</v>
      </c>
      <c r="E47" s="12" t="s">
        <v>17</v>
      </c>
      <c r="F47" s="16" t="s">
        <v>18</v>
      </c>
      <c r="G47" s="53">
        <v>220</v>
      </c>
      <c r="H47" s="15"/>
      <c r="I47" s="15"/>
      <c r="J47" s="4"/>
    </row>
    <row r="48" spans="1:12" ht="24.75" x14ac:dyDescent="0.45">
      <c r="A48" s="9">
        <v>44215</v>
      </c>
      <c r="B48" s="37">
        <v>90378</v>
      </c>
      <c r="C48" s="11">
        <v>70374</v>
      </c>
      <c r="D48" s="38" t="s">
        <v>78</v>
      </c>
      <c r="E48" s="12" t="s">
        <v>96</v>
      </c>
      <c r="F48" s="13" t="s">
        <v>97</v>
      </c>
      <c r="G48" s="53">
        <v>2500</v>
      </c>
      <c r="H48" s="15"/>
      <c r="I48" s="15"/>
      <c r="J48" s="4"/>
      <c r="K48" s="49"/>
      <c r="L48" s="50"/>
    </row>
    <row r="49" spans="1:12" ht="24.75" x14ac:dyDescent="0.45">
      <c r="A49" s="9">
        <v>44215</v>
      </c>
      <c r="B49" s="37">
        <v>90377</v>
      </c>
      <c r="C49" s="11">
        <v>70375</v>
      </c>
      <c r="D49" s="38" t="s">
        <v>542</v>
      </c>
      <c r="E49" s="12" t="s">
        <v>14</v>
      </c>
      <c r="F49" s="13" t="s">
        <v>15</v>
      </c>
      <c r="G49" s="53">
        <v>800</v>
      </c>
      <c r="H49" s="15"/>
      <c r="I49" s="15"/>
      <c r="J49" s="4"/>
      <c r="K49" s="49"/>
      <c r="L49" s="50"/>
    </row>
    <row r="50" spans="1:12" ht="24.75" x14ac:dyDescent="0.45">
      <c r="A50" s="9">
        <v>44215</v>
      </c>
      <c r="B50" s="37">
        <v>90376</v>
      </c>
      <c r="C50" s="11">
        <v>70376</v>
      </c>
      <c r="D50" s="38" t="s">
        <v>229</v>
      </c>
      <c r="E50" s="12" t="s">
        <v>24</v>
      </c>
      <c r="F50" s="16" t="s">
        <v>59</v>
      </c>
      <c r="G50" s="53">
        <v>330</v>
      </c>
      <c r="H50" s="15"/>
      <c r="I50" s="15"/>
      <c r="J50" s="4"/>
      <c r="K50" s="49"/>
      <c r="L50" s="50"/>
    </row>
    <row r="51" spans="1:12" ht="24.75" x14ac:dyDescent="0.45">
      <c r="A51" s="9">
        <v>44215</v>
      </c>
      <c r="B51" s="37">
        <v>90376</v>
      </c>
      <c r="C51" s="11">
        <v>70377</v>
      </c>
      <c r="D51" s="38" t="s">
        <v>229</v>
      </c>
      <c r="E51" s="12" t="s">
        <v>24</v>
      </c>
      <c r="F51" s="16" t="s">
        <v>59</v>
      </c>
      <c r="G51" s="53">
        <v>330</v>
      </c>
      <c r="H51" s="15"/>
      <c r="I51" s="15"/>
      <c r="J51" s="4"/>
      <c r="K51" s="49"/>
      <c r="L51" s="50"/>
    </row>
    <row r="52" spans="1:12" ht="24.75" x14ac:dyDescent="0.45">
      <c r="A52" s="9">
        <v>44215</v>
      </c>
      <c r="B52" s="37">
        <v>90297</v>
      </c>
      <c r="C52" s="11">
        <v>70378</v>
      </c>
      <c r="D52" s="38" t="s">
        <v>197</v>
      </c>
      <c r="E52" s="12" t="s">
        <v>22</v>
      </c>
      <c r="F52" s="13" t="s">
        <v>23</v>
      </c>
      <c r="G52" s="53">
        <v>900</v>
      </c>
      <c r="H52" s="15"/>
      <c r="I52" s="15"/>
      <c r="J52" s="4"/>
      <c r="K52" s="49"/>
      <c r="L52" s="50"/>
    </row>
    <row r="53" spans="1:12" ht="24.75" x14ac:dyDescent="0.45">
      <c r="A53" s="9">
        <v>44215</v>
      </c>
      <c r="B53" s="37">
        <v>90348</v>
      </c>
      <c r="C53" s="11">
        <v>70379</v>
      </c>
      <c r="D53" s="38" t="s">
        <v>67</v>
      </c>
      <c r="E53" s="12" t="s">
        <v>17</v>
      </c>
      <c r="F53" s="16" t="s">
        <v>18</v>
      </c>
      <c r="G53" s="53">
        <v>120</v>
      </c>
      <c r="H53" s="15"/>
      <c r="I53" s="15"/>
      <c r="J53" s="4"/>
      <c r="K53" s="49"/>
      <c r="L53" s="50"/>
    </row>
    <row r="54" spans="1:12" ht="24.75" x14ac:dyDescent="0.45">
      <c r="A54" s="9">
        <v>44215</v>
      </c>
      <c r="B54" s="37">
        <v>90375</v>
      </c>
      <c r="C54" s="11">
        <v>70380</v>
      </c>
      <c r="D54" s="38" t="s">
        <v>543</v>
      </c>
      <c r="E54" s="44" t="s">
        <v>544</v>
      </c>
      <c r="F54" s="57" t="s">
        <v>182</v>
      </c>
      <c r="G54" s="53">
        <v>0</v>
      </c>
      <c r="H54" s="15">
        <v>0</v>
      </c>
      <c r="I54" s="15">
        <v>2</v>
      </c>
      <c r="J54" s="4"/>
      <c r="K54" s="49"/>
      <c r="L54" s="50"/>
    </row>
    <row r="55" spans="1:12" ht="24.75" x14ac:dyDescent="0.45">
      <c r="A55" s="9">
        <v>44215</v>
      </c>
      <c r="B55" s="37">
        <v>90375</v>
      </c>
      <c r="C55" s="11">
        <v>70381</v>
      </c>
      <c r="D55" s="38" t="s">
        <v>543</v>
      </c>
      <c r="E55" s="44" t="s">
        <v>544</v>
      </c>
      <c r="F55" s="57" t="s">
        <v>182</v>
      </c>
      <c r="G55" s="53">
        <v>0</v>
      </c>
      <c r="H55" s="15">
        <v>0</v>
      </c>
      <c r="I55" s="15">
        <v>2</v>
      </c>
      <c r="J55" s="4"/>
      <c r="K55" s="49"/>
      <c r="L55" s="50"/>
    </row>
    <row r="56" spans="1:12" ht="24.75" x14ac:dyDescent="0.45">
      <c r="A56" s="9">
        <v>44215</v>
      </c>
      <c r="B56" s="37">
        <v>90359</v>
      </c>
      <c r="C56" s="11">
        <v>70382</v>
      </c>
      <c r="D56" s="38" t="s">
        <v>125</v>
      </c>
      <c r="E56" s="12" t="s">
        <v>14</v>
      </c>
      <c r="F56" s="13" t="s">
        <v>15</v>
      </c>
      <c r="G56" s="53">
        <v>2330</v>
      </c>
      <c r="H56" s="15"/>
      <c r="I56" s="15"/>
      <c r="J56" s="4"/>
      <c r="K56" s="49"/>
      <c r="L56" s="50"/>
    </row>
    <row r="57" spans="1:12" ht="24.75" x14ac:dyDescent="0.45">
      <c r="A57" s="9">
        <v>44215</v>
      </c>
      <c r="B57" s="37">
        <v>90364</v>
      </c>
      <c r="C57" s="11">
        <v>70383</v>
      </c>
      <c r="D57" s="38" t="s">
        <v>545</v>
      </c>
      <c r="E57" s="12" t="s">
        <v>14</v>
      </c>
      <c r="F57" s="13" t="s">
        <v>15</v>
      </c>
      <c r="G57" s="53">
        <v>800</v>
      </c>
      <c r="H57" s="15"/>
      <c r="I57" s="15"/>
      <c r="J57" s="4"/>
      <c r="K57" s="49"/>
      <c r="L57" s="50"/>
    </row>
    <row r="58" spans="1:12" ht="24.75" x14ac:dyDescent="0.45">
      <c r="A58" s="9">
        <v>44215</v>
      </c>
      <c r="B58" s="37">
        <v>90367</v>
      </c>
      <c r="C58" s="11">
        <v>70384</v>
      </c>
      <c r="D58" s="38" t="s">
        <v>169</v>
      </c>
      <c r="E58" s="12" t="s">
        <v>17</v>
      </c>
      <c r="F58" s="16" t="s">
        <v>18</v>
      </c>
      <c r="G58" s="53">
        <v>150</v>
      </c>
      <c r="H58" s="15"/>
      <c r="I58" s="15"/>
      <c r="J58" s="4"/>
      <c r="K58" s="49"/>
      <c r="L58" s="50"/>
    </row>
    <row r="59" spans="1:12" ht="24.75" x14ac:dyDescent="0.45">
      <c r="A59" s="9">
        <v>44215</v>
      </c>
      <c r="B59" s="37">
        <v>90261</v>
      </c>
      <c r="C59" s="11">
        <v>70385</v>
      </c>
      <c r="D59" s="38" t="s">
        <v>546</v>
      </c>
      <c r="E59" s="12" t="s">
        <v>22</v>
      </c>
      <c r="F59" s="13" t="s">
        <v>23</v>
      </c>
      <c r="G59" s="53">
        <v>500</v>
      </c>
      <c r="H59" s="15"/>
      <c r="I59" s="15"/>
      <c r="J59" s="4"/>
      <c r="K59" s="49"/>
      <c r="L59" s="50"/>
    </row>
    <row r="60" spans="1:12" ht="24.75" x14ac:dyDescent="0.45">
      <c r="A60" s="9">
        <v>44215</v>
      </c>
      <c r="B60" s="37">
        <v>90368</v>
      </c>
      <c r="C60" s="11">
        <v>70386</v>
      </c>
      <c r="D60" s="38" t="s">
        <v>92</v>
      </c>
      <c r="E60" s="12" t="s">
        <v>22</v>
      </c>
      <c r="F60" s="13" t="s">
        <v>23</v>
      </c>
      <c r="G60" s="53">
        <v>70</v>
      </c>
      <c r="H60" s="15"/>
      <c r="I60" s="15"/>
      <c r="J60" s="4"/>
      <c r="K60" s="49"/>
      <c r="L60" s="50"/>
    </row>
    <row r="61" spans="1:12" ht="24.75" x14ac:dyDescent="0.45">
      <c r="A61" s="9">
        <v>44215</v>
      </c>
      <c r="B61" s="37">
        <v>90362</v>
      </c>
      <c r="C61" s="11">
        <v>70387</v>
      </c>
      <c r="D61" s="38" t="s">
        <v>31</v>
      </c>
      <c r="E61" s="12" t="s">
        <v>14</v>
      </c>
      <c r="F61" s="13" t="s">
        <v>15</v>
      </c>
      <c r="G61" s="53">
        <v>900</v>
      </c>
      <c r="H61" s="15"/>
      <c r="I61" s="15"/>
      <c r="J61" s="4"/>
      <c r="K61" s="49"/>
      <c r="L61" s="50"/>
    </row>
    <row r="62" spans="1:12" ht="24.75" x14ac:dyDescent="0.45">
      <c r="A62" s="9">
        <v>44215</v>
      </c>
      <c r="B62" s="37">
        <v>90369</v>
      </c>
      <c r="C62" s="11">
        <v>70388</v>
      </c>
      <c r="D62" s="38" t="s">
        <v>128</v>
      </c>
      <c r="E62" s="12" t="s">
        <v>17</v>
      </c>
      <c r="F62" s="16" t="s">
        <v>18</v>
      </c>
      <c r="G62" s="53">
        <v>500</v>
      </c>
      <c r="H62" s="15"/>
      <c r="I62" s="15"/>
      <c r="J62" s="4"/>
      <c r="K62" s="49"/>
      <c r="L62" s="50"/>
    </row>
    <row r="63" spans="1:12" ht="24.75" x14ac:dyDescent="0.45">
      <c r="A63" s="9">
        <v>44215</v>
      </c>
      <c r="B63" s="37">
        <v>90369</v>
      </c>
      <c r="C63" s="11">
        <v>70388</v>
      </c>
      <c r="D63" s="38" t="s">
        <v>128</v>
      </c>
      <c r="E63" s="12" t="s">
        <v>14</v>
      </c>
      <c r="F63" s="13" t="s">
        <v>15</v>
      </c>
      <c r="G63" s="53">
        <v>300</v>
      </c>
      <c r="H63" s="15"/>
      <c r="I63" s="15"/>
      <c r="J63" s="4"/>
      <c r="K63" s="49"/>
      <c r="L63" s="50"/>
    </row>
    <row r="64" spans="1:12" ht="24.75" x14ac:dyDescent="0.45">
      <c r="A64" s="9">
        <v>44215</v>
      </c>
      <c r="B64" s="37">
        <v>90374</v>
      </c>
      <c r="C64" s="11">
        <v>70389</v>
      </c>
      <c r="D64" s="38" t="s">
        <v>547</v>
      </c>
      <c r="E64" s="12" t="s">
        <v>14</v>
      </c>
      <c r="F64" s="13" t="s">
        <v>15</v>
      </c>
      <c r="G64" s="53">
        <v>330</v>
      </c>
      <c r="H64" s="15"/>
      <c r="I64" s="15"/>
      <c r="J64" s="4"/>
      <c r="K64" s="49"/>
      <c r="L64" s="50"/>
    </row>
    <row r="65" spans="1:12" ht="24.75" x14ac:dyDescent="0.45">
      <c r="A65" s="9">
        <v>44215</v>
      </c>
      <c r="B65" s="37">
        <v>90373</v>
      </c>
      <c r="C65" s="11">
        <v>70390</v>
      </c>
      <c r="D65" s="38" t="s">
        <v>543</v>
      </c>
      <c r="E65" s="44" t="s">
        <v>544</v>
      </c>
      <c r="F65" s="57" t="s">
        <v>182</v>
      </c>
      <c r="G65" s="53">
        <v>0</v>
      </c>
      <c r="H65" s="15"/>
      <c r="I65" s="15">
        <v>2</v>
      </c>
      <c r="J65" s="4"/>
      <c r="K65" s="49"/>
      <c r="L65" s="50"/>
    </row>
    <row r="66" spans="1:12" ht="24.75" x14ac:dyDescent="0.45">
      <c r="A66" s="9">
        <v>44215</v>
      </c>
      <c r="B66" s="37">
        <v>90373</v>
      </c>
      <c r="C66" s="11">
        <v>70391</v>
      </c>
      <c r="D66" s="38" t="s">
        <v>543</v>
      </c>
      <c r="E66" s="44" t="s">
        <v>544</v>
      </c>
      <c r="F66" s="57" t="s">
        <v>182</v>
      </c>
      <c r="G66" s="53">
        <v>0</v>
      </c>
      <c r="H66" s="15"/>
      <c r="I66" s="15">
        <v>2</v>
      </c>
      <c r="J66" s="4"/>
      <c r="K66" s="49"/>
      <c r="L66" s="50"/>
    </row>
    <row r="67" spans="1:12" ht="24.75" x14ac:dyDescent="0.45">
      <c r="A67" s="9">
        <v>44215</v>
      </c>
      <c r="B67" s="37">
        <v>90169</v>
      </c>
      <c r="C67" s="11">
        <v>70392</v>
      </c>
      <c r="D67" s="38" t="s">
        <v>85</v>
      </c>
      <c r="E67" s="12" t="s">
        <v>17</v>
      </c>
      <c r="F67" s="16" t="s">
        <v>18</v>
      </c>
      <c r="G67" s="53">
        <v>100</v>
      </c>
      <c r="H67" s="15"/>
      <c r="I67" s="15"/>
      <c r="J67" s="4"/>
      <c r="K67" s="49"/>
      <c r="L67" s="50"/>
    </row>
    <row r="68" spans="1:12" ht="24.75" x14ac:dyDescent="0.45">
      <c r="A68" s="9">
        <v>44215</v>
      </c>
      <c r="B68" s="37">
        <v>90370</v>
      </c>
      <c r="C68" s="11">
        <v>70393</v>
      </c>
      <c r="D68" s="38" t="s">
        <v>254</v>
      </c>
      <c r="E68" s="12" t="s">
        <v>14</v>
      </c>
      <c r="F68" s="13" t="s">
        <v>15</v>
      </c>
      <c r="G68" s="53">
        <v>900</v>
      </c>
      <c r="H68" s="15"/>
      <c r="I68" s="15"/>
      <c r="J68" s="4"/>
      <c r="K68" s="49"/>
      <c r="L68" s="50"/>
    </row>
    <row r="69" spans="1:12" ht="24.75" x14ac:dyDescent="0.45">
      <c r="A69" s="9">
        <v>44215</v>
      </c>
      <c r="B69" s="37">
        <v>90367</v>
      </c>
      <c r="C69" s="11">
        <v>70394</v>
      </c>
      <c r="D69" s="38" t="s">
        <v>169</v>
      </c>
      <c r="E69" s="12" t="s">
        <v>17</v>
      </c>
      <c r="F69" s="16" t="s">
        <v>18</v>
      </c>
      <c r="G69" s="53">
        <v>150</v>
      </c>
      <c r="H69" s="15"/>
      <c r="I69" s="15"/>
      <c r="J69" s="4"/>
      <c r="K69" s="49"/>
      <c r="L69" s="50"/>
    </row>
    <row r="70" spans="1:12" ht="24.75" x14ac:dyDescent="0.45">
      <c r="A70" s="9">
        <v>44215</v>
      </c>
      <c r="B70" s="58">
        <v>90325</v>
      </c>
      <c r="C70" s="25" t="s">
        <v>572</v>
      </c>
      <c r="D70" s="38" t="s">
        <v>72</v>
      </c>
      <c r="E70" s="12" t="s">
        <v>17</v>
      </c>
      <c r="F70" s="16" t="s">
        <v>18</v>
      </c>
      <c r="G70" s="53">
        <v>1000</v>
      </c>
      <c r="H70" s="15"/>
      <c r="I70" s="15"/>
      <c r="J70" s="4"/>
      <c r="K70" s="49"/>
      <c r="L70" s="50"/>
    </row>
    <row r="71" spans="1:12" ht="24.75" x14ac:dyDescent="0.45">
      <c r="A71" s="9">
        <v>44215</v>
      </c>
      <c r="B71" s="58">
        <v>90305</v>
      </c>
      <c r="C71" s="25" t="s">
        <v>573</v>
      </c>
      <c r="D71" s="38" t="s">
        <v>517</v>
      </c>
      <c r="E71" s="12" t="s">
        <v>14</v>
      </c>
      <c r="F71" s="13" t="s">
        <v>15</v>
      </c>
      <c r="G71" s="53">
        <v>50</v>
      </c>
      <c r="H71" s="15"/>
      <c r="I71" s="15"/>
      <c r="J71" s="4">
        <v>1</v>
      </c>
      <c r="K71" s="49"/>
      <c r="L71" s="50"/>
    </row>
    <row r="72" spans="1:12" ht="24.75" x14ac:dyDescent="0.45">
      <c r="A72" s="9">
        <v>44215</v>
      </c>
      <c r="B72" s="58">
        <v>90296</v>
      </c>
      <c r="C72" s="25" t="s">
        <v>548</v>
      </c>
      <c r="D72" s="38" t="s">
        <v>31</v>
      </c>
      <c r="E72" s="12" t="s">
        <v>17</v>
      </c>
      <c r="F72" s="16" t="s">
        <v>18</v>
      </c>
      <c r="G72" s="53">
        <v>1000</v>
      </c>
      <c r="H72" s="15"/>
      <c r="I72" s="15"/>
      <c r="J72" s="4">
        <v>1</v>
      </c>
      <c r="K72" s="49"/>
      <c r="L72" s="50"/>
    </row>
    <row r="73" spans="1:12" ht="24.75" x14ac:dyDescent="0.45">
      <c r="A73" s="9">
        <v>44215</v>
      </c>
      <c r="B73" s="58" t="s">
        <v>552</v>
      </c>
      <c r="C73" s="25" t="s">
        <v>551</v>
      </c>
      <c r="D73" s="38" t="s">
        <v>553</v>
      </c>
      <c r="E73" s="44" t="s">
        <v>148</v>
      </c>
      <c r="F73" s="57" t="s">
        <v>149</v>
      </c>
      <c r="G73" s="53">
        <v>0</v>
      </c>
      <c r="H73" s="15"/>
      <c r="I73" s="15">
        <v>23</v>
      </c>
      <c r="J73" s="4">
        <v>1</v>
      </c>
      <c r="K73" s="49"/>
      <c r="L73" s="50"/>
    </row>
    <row r="74" spans="1:12" ht="21.75" thickBot="1" x14ac:dyDescent="0.4">
      <c r="A74" s="157" t="s">
        <v>26</v>
      </c>
      <c r="B74" s="158"/>
      <c r="C74" s="165" t="s">
        <v>25</v>
      </c>
      <c r="D74" s="168"/>
      <c r="E74" s="168"/>
      <c r="F74" s="169"/>
      <c r="G74" s="27">
        <f>SUM(G9:G73)</f>
        <v>35282</v>
      </c>
      <c r="H74" s="28">
        <f>SUM(H9:H73)</f>
        <v>1000</v>
      </c>
      <c r="I74" s="36">
        <f>SUM(I9:I73)</f>
        <v>31</v>
      </c>
      <c r="J74" s="36"/>
    </row>
    <row r="75" spans="1:12" ht="21" x14ac:dyDescent="0.35">
      <c r="B75"/>
      <c r="C75" s="3"/>
      <c r="D75" s="30"/>
      <c r="E75" s="30"/>
      <c r="F75" s="30"/>
      <c r="H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F77" s="4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B82"/>
      <c r="C82"/>
      <c r="H82" s="1"/>
      <c r="I82" s="1"/>
      <c r="J82" s="1"/>
      <c r="K82" s="24"/>
      <c r="L82" s="31"/>
    </row>
    <row r="83" spans="2:12" ht="21" x14ac:dyDescent="0.35">
      <c r="B83"/>
      <c r="C83"/>
      <c r="H83" s="1"/>
      <c r="I83" s="1"/>
      <c r="J83" s="1"/>
      <c r="K83" s="24"/>
      <c r="L83" s="31"/>
    </row>
    <row r="84" spans="2:12" ht="21" x14ac:dyDescent="0.35">
      <c r="B84"/>
      <c r="C84"/>
      <c r="H84" s="1"/>
      <c r="I84" s="1"/>
      <c r="J84" s="1"/>
      <c r="K84" s="24"/>
      <c r="L84" s="31"/>
    </row>
    <row r="85" spans="2:12" ht="21" x14ac:dyDescent="0.35">
      <c r="B85"/>
      <c r="C85"/>
      <c r="H85" s="1"/>
      <c r="I85" s="1"/>
      <c r="J85" s="1"/>
      <c r="K85" s="24"/>
      <c r="L85" s="31"/>
    </row>
    <row r="86" spans="2:12" ht="21" x14ac:dyDescent="0.35">
      <c r="B86"/>
      <c r="C86"/>
      <c r="H86" s="1"/>
      <c r="I86" s="1"/>
      <c r="J86" s="1"/>
      <c r="K86" s="24"/>
      <c r="L86" s="31"/>
    </row>
    <row r="87" spans="2:12" ht="21" x14ac:dyDescent="0.35">
      <c r="C87"/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ht="21" x14ac:dyDescent="0.35">
      <c r="H104" s="1"/>
      <c r="I104" s="1"/>
      <c r="J104" s="1"/>
      <c r="K104" s="24"/>
      <c r="L104" s="31"/>
    </row>
    <row r="105" spans="8:12" ht="21" x14ac:dyDescent="0.35">
      <c r="H105" s="1"/>
      <c r="I105" s="1"/>
      <c r="J105" s="1"/>
      <c r="K105" s="24"/>
      <c r="L105" s="31"/>
    </row>
    <row r="106" spans="8:12" ht="21" x14ac:dyDescent="0.35">
      <c r="H106" s="1"/>
      <c r="I106" s="1"/>
      <c r="J106" s="1"/>
      <c r="K106" s="24"/>
      <c r="L106" s="31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2"/>
      <c r="L113" s="33"/>
    </row>
    <row r="114" spans="8:12" x14ac:dyDescent="0.25">
      <c r="H114" s="1"/>
      <c r="I114" s="1"/>
      <c r="J114" s="1"/>
      <c r="K114" s="32"/>
      <c r="L114" s="33"/>
    </row>
    <row r="115" spans="8:12" x14ac:dyDescent="0.25">
      <c r="H115" s="1"/>
      <c r="I115" s="1"/>
      <c r="J115" s="1"/>
      <c r="K115" s="32"/>
      <c r="L115" s="33"/>
    </row>
    <row r="116" spans="8:12" x14ac:dyDescent="0.25">
      <c r="H116" s="1"/>
      <c r="I116" s="1"/>
      <c r="J116" s="1"/>
      <c r="K116" s="32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4" spans="8:12" x14ac:dyDescent="0.25">
      <c r="H124" s="1"/>
      <c r="I124" s="1"/>
      <c r="J124" s="1"/>
      <c r="K124" s="34"/>
      <c r="L124" s="33"/>
    </row>
    <row r="125" spans="8:12" x14ac:dyDescent="0.25">
      <c r="H125" s="1"/>
      <c r="I125" s="1"/>
      <c r="J125" s="1"/>
      <c r="K125" s="34"/>
      <c r="L125" s="33"/>
    </row>
    <row r="126" spans="8:12" x14ac:dyDescent="0.25">
      <c r="H126" s="1"/>
      <c r="I126" s="1"/>
      <c r="J126" s="1"/>
      <c r="K126" s="34"/>
      <c r="L126" s="33"/>
    </row>
    <row r="127" spans="8:12" x14ac:dyDescent="0.25">
      <c r="H127" s="1"/>
      <c r="I127" s="1"/>
      <c r="J127" s="1"/>
      <c r="K127" s="34"/>
      <c r="L127" s="33"/>
    </row>
    <row r="129" spans="8:10" x14ac:dyDescent="0.25">
      <c r="H129" s="35"/>
      <c r="I129" s="35"/>
      <c r="J129" s="35"/>
    </row>
  </sheetData>
  <autoFilter ref="E8:G74" xr:uid="{00000000-0009-0000-0000-00000D000000}"/>
  <mergeCells count="7">
    <mergeCell ref="K6:L6"/>
    <mergeCell ref="A7:G7"/>
    <mergeCell ref="A74:B74"/>
    <mergeCell ref="C74:F7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L122"/>
  <sheetViews>
    <sheetView topLeftCell="A37" workbookViewId="0">
      <selection activeCell="D45" sqref="D4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44216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12466</v>
      </c>
    </row>
    <row r="9" spans="1:12" ht="21.75" thickBot="1" x14ac:dyDescent="0.4">
      <c r="A9" s="9">
        <v>44216</v>
      </c>
      <c r="B9" s="37">
        <v>90468</v>
      </c>
      <c r="C9" s="11">
        <v>70395</v>
      </c>
      <c r="D9" s="38" t="s">
        <v>558</v>
      </c>
      <c r="E9" s="12" t="s">
        <v>17</v>
      </c>
      <c r="F9" s="16" t="s">
        <v>18</v>
      </c>
      <c r="G9" s="53">
        <v>900</v>
      </c>
      <c r="H9" s="15"/>
      <c r="I9" s="15"/>
      <c r="J9" s="4"/>
      <c r="K9" s="13" t="s">
        <v>23</v>
      </c>
      <c r="L9" s="8">
        <v>5330</v>
      </c>
    </row>
    <row r="10" spans="1:12" ht="21.75" thickBot="1" x14ac:dyDescent="0.4">
      <c r="A10" s="9">
        <v>44216</v>
      </c>
      <c r="B10" s="37">
        <v>14198</v>
      </c>
      <c r="C10" s="11">
        <v>70396</v>
      </c>
      <c r="D10" s="38" t="s">
        <v>199</v>
      </c>
      <c r="E10" s="12" t="s">
        <v>24</v>
      </c>
      <c r="F10" s="16" t="s">
        <v>59</v>
      </c>
      <c r="G10" s="53">
        <v>500</v>
      </c>
      <c r="H10" s="15"/>
      <c r="I10" s="15"/>
      <c r="J10" s="4"/>
      <c r="K10" s="7" t="s">
        <v>580</v>
      </c>
      <c r="L10" s="8">
        <v>4130</v>
      </c>
    </row>
    <row r="11" spans="1:12" ht="21.75" thickBot="1" x14ac:dyDescent="0.4">
      <c r="A11" s="9">
        <v>44216</v>
      </c>
      <c r="B11" s="37">
        <v>14198</v>
      </c>
      <c r="C11" s="11">
        <v>70397</v>
      </c>
      <c r="D11" s="38" t="s">
        <v>199</v>
      </c>
      <c r="E11" s="12" t="s">
        <v>24</v>
      </c>
      <c r="F11" s="16" t="s">
        <v>59</v>
      </c>
      <c r="G11" s="53">
        <v>500</v>
      </c>
      <c r="H11" s="15"/>
      <c r="I11" s="15"/>
      <c r="J11" s="4"/>
      <c r="K11" s="7" t="s">
        <v>581</v>
      </c>
      <c r="L11" s="8">
        <v>10200</v>
      </c>
    </row>
    <row r="12" spans="1:12" ht="21.75" thickBot="1" x14ac:dyDescent="0.4">
      <c r="A12" s="9">
        <v>44216</v>
      </c>
      <c r="B12" s="37">
        <v>14198</v>
      </c>
      <c r="C12" s="11">
        <v>70398</v>
      </c>
      <c r="D12" s="38" t="s">
        <v>199</v>
      </c>
      <c r="E12" s="12" t="s">
        <v>24</v>
      </c>
      <c r="F12" s="16" t="s">
        <v>59</v>
      </c>
      <c r="G12" s="53">
        <v>500</v>
      </c>
      <c r="H12" s="15"/>
      <c r="I12" s="15"/>
      <c r="J12" s="4"/>
      <c r="K12" s="7" t="s">
        <v>582</v>
      </c>
      <c r="L12" s="8">
        <v>6120</v>
      </c>
    </row>
    <row r="13" spans="1:12" ht="25.5" thickBot="1" x14ac:dyDescent="0.5">
      <c r="A13" s="9">
        <v>44216</v>
      </c>
      <c r="B13" s="37">
        <v>90238</v>
      </c>
      <c r="C13" s="11">
        <v>70399</v>
      </c>
      <c r="D13" s="38" t="s">
        <v>559</v>
      </c>
      <c r="E13" s="12" t="s">
        <v>14</v>
      </c>
      <c r="F13" s="13" t="s">
        <v>15</v>
      </c>
      <c r="G13" s="53">
        <v>40</v>
      </c>
      <c r="H13" s="15"/>
      <c r="I13" s="15"/>
      <c r="J13" s="4"/>
      <c r="K13" s="17" t="s">
        <v>21</v>
      </c>
      <c r="L13" s="18">
        <f ca="1">SUM(L8:L14)</f>
        <v>38246</v>
      </c>
    </row>
    <row r="14" spans="1:12" ht="21" x14ac:dyDescent="0.35">
      <c r="A14" s="9">
        <v>44216</v>
      </c>
      <c r="B14" s="37">
        <v>14198</v>
      </c>
      <c r="C14" s="11">
        <v>70400</v>
      </c>
      <c r="D14" s="38" t="s">
        <v>199</v>
      </c>
      <c r="E14" s="12" t="s">
        <v>24</v>
      </c>
      <c r="F14" s="16" t="s">
        <v>59</v>
      </c>
      <c r="G14" s="53">
        <v>500</v>
      </c>
      <c r="H14" s="15"/>
      <c r="I14" s="15"/>
      <c r="J14" s="4"/>
    </row>
    <row r="15" spans="1:12" ht="21" x14ac:dyDescent="0.35">
      <c r="A15" s="9">
        <v>44216</v>
      </c>
      <c r="B15" s="37">
        <v>90362</v>
      </c>
      <c r="C15" s="11">
        <v>70401</v>
      </c>
      <c r="D15" s="38" t="s">
        <v>31</v>
      </c>
      <c r="E15" s="12" t="s">
        <v>17</v>
      </c>
      <c r="F15" s="16" t="s">
        <v>18</v>
      </c>
      <c r="G15" s="53">
        <v>1000</v>
      </c>
      <c r="H15" s="15"/>
      <c r="I15" s="15"/>
      <c r="J15" s="4"/>
    </row>
    <row r="16" spans="1:12" ht="21" x14ac:dyDescent="0.35">
      <c r="A16" s="9">
        <v>44216</v>
      </c>
      <c r="B16" s="37">
        <v>90367</v>
      </c>
      <c r="C16" s="11">
        <v>70402</v>
      </c>
      <c r="D16" s="38" t="s">
        <v>560</v>
      </c>
      <c r="E16" s="12" t="s">
        <v>17</v>
      </c>
      <c r="F16" s="16" t="s">
        <v>18</v>
      </c>
      <c r="G16" s="53">
        <v>150</v>
      </c>
      <c r="H16" s="15"/>
      <c r="I16" s="15"/>
      <c r="J16" s="4"/>
    </row>
    <row r="17" spans="1:12" ht="21" x14ac:dyDescent="0.35">
      <c r="A17" s="9">
        <v>44216</v>
      </c>
      <c r="B17" s="37">
        <v>90398</v>
      </c>
      <c r="C17" s="11">
        <v>70403</v>
      </c>
      <c r="D17" s="38" t="s">
        <v>561</v>
      </c>
      <c r="E17" s="12" t="s">
        <v>17</v>
      </c>
      <c r="F17" s="16" t="s">
        <v>18</v>
      </c>
      <c r="G17" s="53">
        <v>800</v>
      </c>
      <c r="H17" s="15"/>
      <c r="I17" s="15"/>
      <c r="J17" s="4"/>
    </row>
    <row r="18" spans="1:12" ht="21.75" thickBot="1" x14ac:dyDescent="0.4">
      <c r="A18" s="9">
        <v>44216</v>
      </c>
      <c r="B18" s="37">
        <v>90068</v>
      </c>
      <c r="C18" s="11">
        <v>70404</v>
      </c>
      <c r="D18" s="38" t="s">
        <v>37</v>
      </c>
      <c r="E18" s="12" t="s">
        <v>17</v>
      </c>
      <c r="F18" s="16" t="s">
        <v>18</v>
      </c>
      <c r="G18" s="53">
        <v>660</v>
      </c>
      <c r="H18" s="15"/>
      <c r="I18" s="15"/>
      <c r="J18" s="4"/>
    </row>
    <row r="19" spans="1:12" ht="21.75" thickBot="1" x14ac:dyDescent="0.4">
      <c r="A19" s="9">
        <v>44216</v>
      </c>
      <c r="B19" s="37">
        <v>90238</v>
      </c>
      <c r="C19" s="11">
        <v>70405</v>
      </c>
      <c r="D19" s="38" t="s">
        <v>559</v>
      </c>
      <c r="E19" s="12" t="s">
        <v>14</v>
      </c>
      <c r="F19" s="13" t="s">
        <v>15</v>
      </c>
      <c r="G19" s="53">
        <v>40</v>
      </c>
      <c r="H19" s="15"/>
      <c r="I19" s="15"/>
      <c r="J19" s="4"/>
      <c r="K19" s="5" t="s">
        <v>144</v>
      </c>
      <c r="L19" s="5" t="s">
        <v>5</v>
      </c>
    </row>
    <row r="20" spans="1:12" ht="21.75" thickBot="1" x14ac:dyDescent="0.4">
      <c r="A20" s="9">
        <v>44216</v>
      </c>
      <c r="B20" s="37">
        <v>90467</v>
      </c>
      <c r="C20" s="11">
        <v>70406</v>
      </c>
      <c r="D20" s="38" t="s">
        <v>321</v>
      </c>
      <c r="E20" s="12" t="s">
        <v>22</v>
      </c>
      <c r="F20" s="13" t="s">
        <v>23</v>
      </c>
      <c r="G20" s="53">
        <v>1360</v>
      </c>
      <c r="H20" s="15"/>
      <c r="I20" s="15"/>
      <c r="J20" s="4"/>
      <c r="K20" s="46" t="s">
        <v>149</v>
      </c>
      <c r="L20" s="8">
        <v>15</v>
      </c>
    </row>
    <row r="21" spans="1:12" ht="21.75" thickBot="1" x14ac:dyDescent="0.4">
      <c r="A21" s="9">
        <v>44216</v>
      </c>
      <c r="B21" s="37">
        <v>90401</v>
      </c>
      <c r="C21" s="11">
        <v>70407</v>
      </c>
      <c r="D21" s="38" t="s">
        <v>108</v>
      </c>
      <c r="E21" s="12" t="s">
        <v>22</v>
      </c>
      <c r="F21" s="13" t="s">
        <v>23</v>
      </c>
      <c r="G21" s="53">
        <v>500</v>
      </c>
      <c r="H21" s="15"/>
      <c r="I21" s="15"/>
      <c r="J21" s="4"/>
      <c r="K21" s="46" t="s">
        <v>259</v>
      </c>
      <c r="L21" s="76">
        <v>5</v>
      </c>
    </row>
    <row r="22" spans="1:12" ht="25.5" thickBot="1" x14ac:dyDescent="0.5">
      <c r="A22" s="9">
        <v>44216</v>
      </c>
      <c r="B22" s="37">
        <v>90403</v>
      </c>
      <c r="C22" s="11">
        <v>70408</v>
      </c>
      <c r="D22" s="38" t="s">
        <v>562</v>
      </c>
      <c r="E22" s="12" t="s">
        <v>22</v>
      </c>
      <c r="F22" s="13" t="s">
        <v>23</v>
      </c>
      <c r="G22" s="53">
        <v>20</v>
      </c>
      <c r="H22" s="15"/>
      <c r="I22" s="15"/>
      <c r="J22" s="4"/>
      <c r="K22" s="17" t="s">
        <v>21</v>
      </c>
      <c r="L22" s="18">
        <f>+L21+L20</f>
        <v>20</v>
      </c>
    </row>
    <row r="23" spans="1:12" ht="21" x14ac:dyDescent="0.35">
      <c r="A23" s="9">
        <v>44216</v>
      </c>
      <c r="B23" s="37">
        <v>90409</v>
      </c>
      <c r="C23" s="11">
        <v>70409</v>
      </c>
      <c r="D23" s="38" t="s">
        <v>204</v>
      </c>
      <c r="E23" s="12" t="s">
        <v>14</v>
      </c>
      <c r="F23" s="13" t="s">
        <v>15</v>
      </c>
      <c r="G23" s="53">
        <v>250</v>
      </c>
      <c r="H23" s="15"/>
      <c r="I23" s="15"/>
      <c r="J23" s="4"/>
    </row>
    <row r="24" spans="1:12" ht="21" x14ac:dyDescent="0.35">
      <c r="A24" s="9">
        <v>44216</v>
      </c>
      <c r="B24" s="37">
        <v>90466</v>
      </c>
      <c r="C24" s="11">
        <v>70410</v>
      </c>
      <c r="D24" s="38" t="s">
        <v>563</v>
      </c>
      <c r="E24" s="12" t="s">
        <v>22</v>
      </c>
      <c r="F24" s="13" t="s">
        <v>23</v>
      </c>
      <c r="G24" s="53">
        <v>900</v>
      </c>
      <c r="H24" s="15"/>
      <c r="I24" s="15"/>
      <c r="J24" s="4"/>
    </row>
    <row r="25" spans="1:12" ht="21" x14ac:dyDescent="0.35">
      <c r="A25" s="9">
        <v>44216</v>
      </c>
      <c r="B25" s="37">
        <v>90343</v>
      </c>
      <c r="C25" s="11">
        <v>70411</v>
      </c>
      <c r="D25" s="38" t="s">
        <v>564</v>
      </c>
      <c r="E25" s="12" t="s">
        <v>14</v>
      </c>
      <c r="F25" s="13" t="s">
        <v>15</v>
      </c>
      <c r="G25" s="53">
        <v>850</v>
      </c>
      <c r="H25" s="15"/>
      <c r="I25" s="15"/>
      <c r="J25" s="4"/>
    </row>
    <row r="26" spans="1:12" ht="21" x14ac:dyDescent="0.35">
      <c r="A26" s="9">
        <v>44216</v>
      </c>
      <c r="B26" s="37">
        <v>90423</v>
      </c>
      <c r="C26" s="11">
        <v>70412</v>
      </c>
      <c r="D26" s="38" t="s">
        <v>471</v>
      </c>
      <c r="E26" s="12" t="s">
        <v>17</v>
      </c>
      <c r="F26" s="16" t="s">
        <v>18</v>
      </c>
      <c r="G26" s="53">
        <v>366</v>
      </c>
      <c r="H26" s="15"/>
      <c r="I26" s="15"/>
      <c r="J26" s="4"/>
    </row>
    <row r="27" spans="1:12" ht="21" x14ac:dyDescent="0.35">
      <c r="A27" s="9">
        <v>44216</v>
      </c>
      <c r="B27" s="37">
        <v>14198</v>
      </c>
      <c r="C27" s="11">
        <v>70413</v>
      </c>
      <c r="D27" s="38" t="s">
        <v>199</v>
      </c>
      <c r="E27" s="12" t="s">
        <v>24</v>
      </c>
      <c r="F27" s="16" t="s">
        <v>59</v>
      </c>
      <c r="G27" s="53">
        <v>500</v>
      </c>
      <c r="H27" s="15"/>
      <c r="I27" s="15"/>
      <c r="J27" s="4"/>
    </row>
    <row r="28" spans="1:12" ht="21" x14ac:dyDescent="0.35">
      <c r="A28" s="9">
        <v>44216</v>
      </c>
      <c r="B28" s="37">
        <v>14198</v>
      </c>
      <c r="C28" s="11">
        <v>70414</v>
      </c>
      <c r="D28" s="38" t="s">
        <v>199</v>
      </c>
      <c r="E28" s="12" t="s">
        <v>24</v>
      </c>
      <c r="F28" s="16" t="s">
        <v>59</v>
      </c>
      <c r="G28" s="53">
        <v>500</v>
      </c>
      <c r="H28" s="15"/>
      <c r="I28" s="15"/>
      <c r="J28" s="4"/>
    </row>
    <row r="29" spans="1:12" ht="21" x14ac:dyDescent="0.35">
      <c r="A29" s="9">
        <v>44216</v>
      </c>
      <c r="B29" s="37">
        <v>14198</v>
      </c>
      <c r="C29" s="11">
        <v>70415</v>
      </c>
      <c r="D29" s="38" t="s">
        <v>199</v>
      </c>
      <c r="E29" s="12" t="s">
        <v>24</v>
      </c>
      <c r="F29" s="16" t="s">
        <v>59</v>
      </c>
      <c r="G29" s="53">
        <v>500</v>
      </c>
      <c r="H29" s="15"/>
      <c r="I29" s="15"/>
      <c r="J29" s="4"/>
    </row>
    <row r="30" spans="1:12" ht="21" x14ac:dyDescent="0.35">
      <c r="A30" s="9">
        <v>44216</v>
      </c>
      <c r="B30" s="37">
        <v>14198</v>
      </c>
      <c r="C30" s="11">
        <v>70416</v>
      </c>
      <c r="D30" s="38" t="s">
        <v>199</v>
      </c>
      <c r="E30" s="12" t="s">
        <v>24</v>
      </c>
      <c r="F30" s="16" t="s">
        <v>59</v>
      </c>
      <c r="G30" s="53">
        <v>500</v>
      </c>
      <c r="H30" s="15"/>
      <c r="I30" s="15"/>
      <c r="J30" s="4"/>
    </row>
    <row r="31" spans="1:12" ht="21" x14ac:dyDescent="0.35">
      <c r="A31" s="9">
        <v>44216</v>
      </c>
      <c r="B31" s="37">
        <v>90425</v>
      </c>
      <c r="C31" s="11">
        <v>70417</v>
      </c>
      <c r="D31" s="38" t="s">
        <v>61</v>
      </c>
      <c r="E31" s="12" t="s">
        <v>17</v>
      </c>
      <c r="F31" s="16" t="s">
        <v>18</v>
      </c>
      <c r="G31" s="53">
        <v>3000</v>
      </c>
      <c r="H31" s="15"/>
      <c r="I31" s="15"/>
      <c r="J31" s="4"/>
    </row>
    <row r="32" spans="1:12" ht="21" x14ac:dyDescent="0.35">
      <c r="A32" s="9">
        <v>44216</v>
      </c>
      <c r="B32" s="37">
        <v>90465</v>
      </c>
      <c r="C32" s="11">
        <v>70418</v>
      </c>
      <c r="D32" s="38" t="s">
        <v>78</v>
      </c>
      <c r="E32" s="12" t="s">
        <v>96</v>
      </c>
      <c r="F32" s="13" t="s">
        <v>97</v>
      </c>
      <c r="G32" s="53">
        <v>1600</v>
      </c>
      <c r="H32" s="15"/>
      <c r="I32" s="15"/>
      <c r="J32" s="4"/>
    </row>
    <row r="33" spans="1:10" ht="21" x14ac:dyDescent="0.35">
      <c r="A33" s="9">
        <v>44216</v>
      </c>
      <c r="B33" s="37">
        <v>90465</v>
      </c>
      <c r="C33" s="11">
        <v>70419</v>
      </c>
      <c r="D33" s="38" t="s">
        <v>78</v>
      </c>
      <c r="E33" s="12" t="s">
        <v>96</v>
      </c>
      <c r="F33" s="13" t="s">
        <v>97</v>
      </c>
      <c r="G33" s="53">
        <v>1600</v>
      </c>
      <c r="H33" s="15"/>
      <c r="I33" s="15"/>
      <c r="J33" s="4"/>
    </row>
    <row r="34" spans="1:10" ht="21" x14ac:dyDescent="0.35">
      <c r="A34" s="9">
        <v>44216</v>
      </c>
      <c r="B34" s="37">
        <v>90362</v>
      </c>
      <c r="C34" s="11">
        <v>70420</v>
      </c>
      <c r="D34" s="38" t="s">
        <v>31</v>
      </c>
      <c r="E34" s="12" t="s">
        <v>17</v>
      </c>
      <c r="F34" s="16" t="s">
        <v>18</v>
      </c>
      <c r="G34" s="53">
        <v>950</v>
      </c>
      <c r="H34" s="15"/>
      <c r="I34" s="15"/>
      <c r="J34" s="4"/>
    </row>
    <row r="35" spans="1:10" ht="21" x14ac:dyDescent="0.35">
      <c r="A35" s="9">
        <v>44216</v>
      </c>
      <c r="B35" s="37">
        <v>90433</v>
      </c>
      <c r="C35" s="11">
        <v>70421</v>
      </c>
      <c r="D35" s="38" t="s">
        <v>169</v>
      </c>
      <c r="E35" s="12" t="s">
        <v>17</v>
      </c>
      <c r="F35" s="16" t="s">
        <v>18</v>
      </c>
      <c r="G35" s="53">
        <v>150</v>
      </c>
      <c r="H35" s="15"/>
      <c r="I35" s="15"/>
      <c r="J35" s="4"/>
    </row>
    <row r="36" spans="1:10" ht="21" x14ac:dyDescent="0.35">
      <c r="A36" s="9">
        <v>44216</v>
      </c>
      <c r="B36" s="37">
        <v>90464</v>
      </c>
      <c r="C36" s="11">
        <v>70422</v>
      </c>
      <c r="D36" s="38" t="s">
        <v>115</v>
      </c>
      <c r="E36" s="12" t="s">
        <v>96</v>
      </c>
      <c r="F36" s="13" t="s">
        <v>97</v>
      </c>
      <c r="G36" s="53">
        <v>750</v>
      </c>
      <c r="H36" s="15"/>
      <c r="I36" s="15"/>
      <c r="J36" s="4"/>
    </row>
    <row r="37" spans="1:10" ht="21" x14ac:dyDescent="0.35">
      <c r="A37" s="9">
        <v>44216</v>
      </c>
      <c r="B37" s="37">
        <v>90464</v>
      </c>
      <c r="C37" s="11">
        <v>70423</v>
      </c>
      <c r="D37" s="38" t="s">
        <v>115</v>
      </c>
      <c r="E37" s="12" t="s">
        <v>96</v>
      </c>
      <c r="F37" s="13" t="s">
        <v>97</v>
      </c>
      <c r="G37" s="53">
        <v>750</v>
      </c>
      <c r="H37" s="15"/>
      <c r="I37" s="15"/>
      <c r="J37" s="4"/>
    </row>
    <row r="38" spans="1:10" ht="21" x14ac:dyDescent="0.35">
      <c r="A38" s="9">
        <v>44216</v>
      </c>
      <c r="B38" s="37">
        <v>90463</v>
      </c>
      <c r="C38" s="11">
        <v>70424</v>
      </c>
      <c r="D38" s="38" t="s">
        <v>158</v>
      </c>
      <c r="E38" s="12">
        <v>98000001</v>
      </c>
      <c r="F38" s="13" t="s">
        <v>91</v>
      </c>
      <c r="G38" s="53">
        <v>0</v>
      </c>
      <c r="H38" s="15"/>
      <c r="I38" s="15"/>
      <c r="J38" s="4"/>
    </row>
    <row r="39" spans="1:10" ht="21" x14ac:dyDescent="0.35">
      <c r="A39" s="9">
        <v>44216</v>
      </c>
      <c r="B39" s="37">
        <v>90462</v>
      </c>
      <c r="C39" s="11">
        <v>70425</v>
      </c>
      <c r="D39" s="38" t="s">
        <v>158</v>
      </c>
      <c r="E39" s="12" t="s">
        <v>14</v>
      </c>
      <c r="F39" s="13" t="s">
        <v>15</v>
      </c>
      <c r="G39" s="53">
        <v>2200</v>
      </c>
      <c r="H39" s="15"/>
      <c r="I39" s="15"/>
      <c r="J39" s="4"/>
    </row>
    <row r="40" spans="1:10" ht="21" x14ac:dyDescent="0.35">
      <c r="A40" s="9">
        <v>44216</v>
      </c>
      <c r="B40" s="37">
        <v>90429</v>
      </c>
      <c r="C40" s="11">
        <v>70426</v>
      </c>
      <c r="D40" s="38" t="s">
        <v>65</v>
      </c>
      <c r="E40" s="12" t="s">
        <v>17</v>
      </c>
      <c r="F40" s="16" t="s">
        <v>18</v>
      </c>
      <c r="G40" s="53">
        <v>400</v>
      </c>
      <c r="H40" s="15"/>
      <c r="I40" s="15"/>
      <c r="J40" s="4"/>
    </row>
    <row r="41" spans="1:10" ht="21" x14ac:dyDescent="0.35">
      <c r="A41" s="9">
        <v>44216</v>
      </c>
      <c r="B41" s="37">
        <v>90460</v>
      </c>
      <c r="C41" s="11">
        <v>70427</v>
      </c>
      <c r="D41" s="38" t="s">
        <v>301</v>
      </c>
      <c r="E41" s="12" t="s">
        <v>22</v>
      </c>
      <c r="F41" s="13" t="s">
        <v>23</v>
      </c>
      <c r="G41" s="53">
        <v>850</v>
      </c>
      <c r="H41" s="15"/>
      <c r="I41" s="15"/>
      <c r="J41" s="4"/>
    </row>
    <row r="42" spans="1:10" ht="21" x14ac:dyDescent="0.35">
      <c r="A42" s="9">
        <v>44216</v>
      </c>
      <c r="B42" s="37">
        <v>90411</v>
      </c>
      <c r="C42" s="11">
        <v>70428</v>
      </c>
      <c r="D42" s="38" t="s">
        <v>565</v>
      </c>
      <c r="E42" s="12" t="s">
        <v>17</v>
      </c>
      <c r="F42" s="16" t="s">
        <v>18</v>
      </c>
      <c r="G42" s="53">
        <v>150</v>
      </c>
      <c r="H42" s="15"/>
      <c r="I42" s="15"/>
      <c r="J42" s="4"/>
    </row>
    <row r="43" spans="1:10" ht="21" x14ac:dyDescent="0.35">
      <c r="A43" s="9">
        <v>44216</v>
      </c>
      <c r="B43" s="37">
        <v>90444</v>
      </c>
      <c r="C43" s="11">
        <v>70429</v>
      </c>
      <c r="D43" s="38" t="s">
        <v>31</v>
      </c>
      <c r="E43" s="12" t="s">
        <v>17</v>
      </c>
      <c r="F43" s="16" t="s">
        <v>18</v>
      </c>
      <c r="G43" s="53">
        <v>300</v>
      </c>
      <c r="H43" s="15"/>
      <c r="I43" s="15"/>
      <c r="J43" s="4"/>
    </row>
    <row r="44" spans="1:10" ht="21" x14ac:dyDescent="0.35">
      <c r="A44" s="9">
        <v>44216</v>
      </c>
      <c r="B44" s="37">
        <v>90444</v>
      </c>
      <c r="C44" s="11">
        <v>70429</v>
      </c>
      <c r="D44" s="38" t="s">
        <v>31</v>
      </c>
      <c r="E44" s="12" t="s">
        <v>14</v>
      </c>
      <c r="F44" s="13" t="s">
        <v>15</v>
      </c>
      <c r="G44" s="53">
        <v>700</v>
      </c>
      <c r="H44" s="15"/>
      <c r="I44" s="15"/>
      <c r="J44" s="4"/>
    </row>
    <row r="45" spans="1:10" ht="21" x14ac:dyDescent="0.35">
      <c r="A45" s="9">
        <v>44216</v>
      </c>
      <c r="B45" s="37">
        <v>90446</v>
      </c>
      <c r="C45" s="11">
        <v>70430</v>
      </c>
      <c r="D45" s="38" t="s">
        <v>566</v>
      </c>
      <c r="E45" s="12" t="s">
        <v>24</v>
      </c>
      <c r="F45" s="16" t="s">
        <v>59</v>
      </c>
      <c r="G45" s="53">
        <v>120</v>
      </c>
      <c r="H45" s="15"/>
      <c r="I45" s="15"/>
      <c r="J45" s="4"/>
    </row>
    <row r="46" spans="1:10" ht="21" x14ac:dyDescent="0.35">
      <c r="A46" s="9">
        <v>44216</v>
      </c>
      <c r="B46" s="37">
        <v>90433</v>
      </c>
      <c r="C46" s="11">
        <v>70431</v>
      </c>
      <c r="D46" s="38" t="s">
        <v>567</v>
      </c>
      <c r="E46" s="12" t="s">
        <v>17</v>
      </c>
      <c r="F46" s="16" t="s">
        <v>18</v>
      </c>
      <c r="G46" s="53">
        <v>150</v>
      </c>
      <c r="H46" s="15"/>
      <c r="I46" s="15"/>
      <c r="J46" s="4"/>
    </row>
    <row r="47" spans="1:10" ht="21" x14ac:dyDescent="0.35">
      <c r="A47" s="9">
        <v>44216</v>
      </c>
      <c r="B47" s="37">
        <v>90451</v>
      </c>
      <c r="C47" s="11">
        <v>70432</v>
      </c>
      <c r="D47" s="38" t="s">
        <v>568</v>
      </c>
      <c r="E47" s="12" t="s">
        <v>96</v>
      </c>
      <c r="F47" s="13" t="s">
        <v>97</v>
      </c>
      <c r="G47" s="53">
        <v>500</v>
      </c>
      <c r="H47" s="15"/>
      <c r="I47" s="15"/>
      <c r="J47" s="4"/>
    </row>
    <row r="48" spans="1:10" ht="21" x14ac:dyDescent="0.35">
      <c r="A48" s="9">
        <v>44216</v>
      </c>
      <c r="B48" s="37">
        <v>90451</v>
      </c>
      <c r="C48" s="11">
        <v>70432</v>
      </c>
      <c r="D48" s="38" t="s">
        <v>568</v>
      </c>
      <c r="E48" s="12" t="s">
        <v>17</v>
      </c>
      <c r="F48" s="16" t="s">
        <v>18</v>
      </c>
      <c r="G48" s="53">
        <v>2400</v>
      </c>
      <c r="H48" s="15"/>
      <c r="I48" s="15"/>
      <c r="J48" s="4"/>
    </row>
    <row r="49" spans="1:12" ht="21" x14ac:dyDescent="0.35">
      <c r="A49" s="9">
        <v>44216</v>
      </c>
      <c r="B49" s="37">
        <v>90432</v>
      </c>
      <c r="C49" s="11">
        <v>70433</v>
      </c>
      <c r="D49" s="38" t="s">
        <v>569</v>
      </c>
      <c r="E49" s="12" t="s">
        <v>17</v>
      </c>
      <c r="F49" s="16" t="s">
        <v>18</v>
      </c>
      <c r="G49" s="53">
        <v>80</v>
      </c>
      <c r="H49" s="15"/>
      <c r="I49" s="15"/>
      <c r="J49" s="4"/>
    </row>
    <row r="50" spans="1:12" ht="24.75" x14ac:dyDescent="0.45">
      <c r="A50" s="9">
        <v>44216</v>
      </c>
      <c r="B50" s="37">
        <v>90305</v>
      </c>
      <c r="C50" s="11">
        <v>70434</v>
      </c>
      <c r="D50" s="38" t="s">
        <v>517</v>
      </c>
      <c r="E50" s="12" t="s">
        <v>14</v>
      </c>
      <c r="F50" s="13" t="s">
        <v>15</v>
      </c>
      <c r="G50" s="53">
        <v>50</v>
      </c>
      <c r="H50" s="15"/>
      <c r="I50" s="15"/>
      <c r="J50" s="4"/>
      <c r="K50" s="49"/>
      <c r="L50" s="50"/>
    </row>
    <row r="51" spans="1:12" ht="24.75" x14ac:dyDescent="0.45">
      <c r="A51" s="9">
        <v>44216</v>
      </c>
      <c r="B51" s="37">
        <v>90459</v>
      </c>
      <c r="C51" s="11">
        <v>70435</v>
      </c>
      <c r="D51" s="38" t="s">
        <v>110</v>
      </c>
      <c r="E51" s="12" t="s">
        <v>17</v>
      </c>
      <c r="F51" s="16" t="s">
        <v>18</v>
      </c>
      <c r="G51" s="53">
        <v>530</v>
      </c>
      <c r="H51" s="15"/>
      <c r="I51" s="15"/>
      <c r="J51" s="4"/>
      <c r="K51" s="49"/>
      <c r="L51" s="50"/>
    </row>
    <row r="52" spans="1:12" ht="24.75" x14ac:dyDescent="0.45">
      <c r="A52" s="9">
        <v>44216</v>
      </c>
      <c r="B52" s="37" t="s">
        <v>570</v>
      </c>
      <c r="C52" s="11">
        <v>70436</v>
      </c>
      <c r="D52" s="38" t="s">
        <v>76</v>
      </c>
      <c r="E52" s="12" t="s">
        <v>76</v>
      </c>
      <c r="F52" s="16" t="s">
        <v>76</v>
      </c>
      <c r="G52" s="53">
        <v>0</v>
      </c>
      <c r="H52" s="15"/>
      <c r="I52" s="15"/>
      <c r="J52" s="4"/>
      <c r="K52" s="49"/>
      <c r="L52" s="50"/>
    </row>
    <row r="53" spans="1:12" ht="24.75" x14ac:dyDescent="0.45">
      <c r="A53" s="9">
        <v>44216</v>
      </c>
      <c r="B53" s="37">
        <v>90458</v>
      </c>
      <c r="C53" s="11">
        <v>70437</v>
      </c>
      <c r="D53" s="38" t="s">
        <v>78</v>
      </c>
      <c r="E53" s="12" t="s">
        <v>22</v>
      </c>
      <c r="F53" s="13" t="s">
        <v>23</v>
      </c>
      <c r="G53" s="53">
        <v>1700</v>
      </c>
      <c r="H53" s="15"/>
      <c r="I53" s="15"/>
      <c r="J53" s="4"/>
      <c r="K53" s="49"/>
      <c r="L53" s="50"/>
    </row>
    <row r="54" spans="1:12" ht="24.75" x14ac:dyDescent="0.45">
      <c r="A54" s="9">
        <v>44216</v>
      </c>
      <c r="B54" s="37">
        <v>90428</v>
      </c>
      <c r="C54" s="11">
        <v>70438</v>
      </c>
      <c r="D54" s="38" t="s">
        <v>571</v>
      </c>
      <c r="E54" s="12" t="s">
        <v>17</v>
      </c>
      <c r="F54" s="16" t="s">
        <v>18</v>
      </c>
      <c r="G54" s="53">
        <v>400</v>
      </c>
      <c r="H54" s="15"/>
      <c r="I54" s="15"/>
      <c r="J54" s="4"/>
      <c r="K54" s="49"/>
      <c r="L54" s="50"/>
    </row>
    <row r="55" spans="1:12" ht="24.75" x14ac:dyDescent="0.45">
      <c r="A55" s="9">
        <v>44216</v>
      </c>
      <c r="B55" s="37">
        <v>90456</v>
      </c>
      <c r="C55" s="11">
        <v>70439</v>
      </c>
      <c r="D55" s="38" t="s">
        <v>61</v>
      </c>
      <c r="E55" s="12" t="s">
        <v>96</v>
      </c>
      <c r="F55" s="13" t="s">
        <v>97</v>
      </c>
      <c r="G55" s="53">
        <v>2500</v>
      </c>
      <c r="H55" s="15"/>
      <c r="I55" s="15"/>
      <c r="J55" s="4"/>
      <c r="K55" s="49"/>
      <c r="L55" s="50"/>
    </row>
    <row r="56" spans="1:12" ht="24.75" x14ac:dyDescent="0.45">
      <c r="A56" s="9">
        <v>44216</v>
      </c>
      <c r="B56" s="37">
        <v>90432</v>
      </c>
      <c r="C56" s="11">
        <v>70440</v>
      </c>
      <c r="D56" s="38" t="s">
        <v>569</v>
      </c>
      <c r="E56" s="12" t="s">
        <v>17</v>
      </c>
      <c r="F56" s="16" t="s">
        <v>18</v>
      </c>
      <c r="G56" s="53">
        <v>80</v>
      </c>
      <c r="H56" s="15">
        <v>0</v>
      </c>
      <c r="I56" s="15"/>
      <c r="J56" s="4"/>
      <c r="K56" s="49"/>
      <c r="L56" s="50"/>
    </row>
    <row r="57" spans="1:12" ht="24.75" x14ac:dyDescent="0.45">
      <c r="A57" s="9">
        <v>44216</v>
      </c>
      <c r="B57" s="37">
        <v>90461</v>
      </c>
      <c r="C57" s="11">
        <v>70441</v>
      </c>
      <c r="D57" s="38" t="s">
        <v>234</v>
      </c>
      <c r="E57" s="12" t="s">
        <v>131</v>
      </c>
      <c r="F57" s="16" t="s">
        <v>132</v>
      </c>
      <c r="G57" s="53">
        <v>0</v>
      </c>
      <c r="H57" s="15">
        <v>100</v>
      </c>
      <c r="I57" s="15"/>
      <c r="J57" s="4"/>
      <c r="K57" s="49"/>
      <c r="L57" s="50"/>
    </row>
    <row r="58" spans="1:12" ht="24.75" x14ac:dyDescent="0.45">
      <c r="A58" s="9">
        <v>44216</v>
      </c>
      <c r="B58" s="37">
        <v>14198</v>
      </c>
      <c r="C58" s="25" t="s">
        <v>549</v>
      </c>
      <c r="D58" s="38" t="s">
        <v>199</v>
      </c>
      <c r="E58" s="12" t="s">
        <v>24</v>
      </c>
      <c r="F58" s="16" t="s">
        <v>59</v>
      </c>
      <c r="G58" s="53">
        <v>500</v>
      </c>
      <c r="H58" s="15"/>
      <c r="I58" s="15"/>
      <c r="J58" s="4"/>
      <c r="K58" s="49"/>
      <c r="L58" s="50"/>
    </row>
    <row r="59" spans="1:12" ht="24.75" x14ac:dyDescent="0.45">
      <c r="A59" s="9">
        <v>44216</v>
      </c>
      <c r="B59" s="37">
        <v>14198</v>
      </c>
      <c r="C59" s="25" t="s">
        <v>550</v>
      </c>
      <c r="D59" s="38" t="s">
        <v>199</v>
      </c>
      <c r="E59" s="12" t="s">
        <v>24</v>
      </c>
      <c r="F59" s="16" t="s">
        <v>59</v>
      </c>
      <c r="G59" s="53">
        <v>500</v>
      </c>
      <c r="H59" s="15"/>
      <c r="I59" s="15"/>
      <c r="J59" s="4"/>
      <c r="K59" s="49"/>
      <c r="L59" s="50"/>
    </row>
    <row r="60" spans="1:12" ht="24.75" x14ac:dyDescent="0.45">
      <c r="A60" s="9">
        <v>44216</v>
      </c>
      <c r="B60" s="37">
        <v>14198</v>
      </c>
      <c r="C60" s="25" t="s">
        <v>574</v>
      </c>
      <c r="D60" s="38" t="s">
        <v>199</v>
      </c>
      <c r="E60" s="12" t="s">
        <v>24</v>
      </c>
      <c r="F60" s="16" t="s">
        <v>59</v>
      </c>
      <c r="G60" s="53">
        <v>500</v>
      </c>
      <c r="H60" s="15"/>
      <c r="I60" s="15"/>
      <c r="J60" s="4"/>
      <c r="K60" s="49"/>
      <c r="L60" s="50"/>
    </row>
    <row r="61" spans="1:12" ht="24.75" x14ac:dyDescent="0.45">
      <c r="A61" s="9">
        <v>44216</v>
      </c>
      <c r="B61" s="37">
        <v>14198</v>
      </c>
      <c r="C61" s="25" t="s">
        <v>575</v>
      </c>
      <c r="D61" s="38" t="s">
        <v>199</v>
      </c>
      <c r="E61" s="12" t="s">
        <v>24</v>
      </c>
      <c r="F61" s="16" t="s">
        <v>59</v>
      </c>
      <c r="G61" s="53">
        <v>500</v>
      </c>
      <c r="H61" s="15"/>
      <c r="I61" s="15"/>
      <c r="J61" s="4"/>
      <c r="K61" s="49"/>
      <c r="L61" s="50"/>
    </row>
    <row r="62" spans="1:12" ht="24.75" x14ac:dyDescent="0.45">
      <c r="A62" s="9">
        <v>44216</v>
      </c>
      <c r="B62" s="37" t="s">
        <v>570</v>
      </c>
      <c r="C62" s="25" t="s">
        <v>576</v>
      </c>
      <c r="D62" s="38" t="s">
        <v>76</v>
      </c>
      <c r="E62" s="12" t="s">
        <v>76</v>
      </c>
      <c r="F62" s="13" t="s">
        <v>76</v>
      </c>
      <c r="G62" s="53">
        <v>0</v>
      </c>
      <c r="H62" s="15"/>
      <c r="I62" s="15"/>
      <c r="J62" s="4"/>
      <c r="K62" s="49"/>
      <c r="L62" s="50"/>
    </row>
    <row r="63" spans="1:12" ht="24.75" x14ac:dyDescent="0.45">
      <c r="A63" s="9">
        <v>44216</v>
      </c>
      <c r="B63" s="37" t="s">
        <v>523</v>
      </c>
      <c r="C63" s="25" t="s">
        <v>577</v>
      </c>
      <c r="D63" s="38" t="s">
        <v>481</v>
      </c>
      <c r="E63" s="12" t="s">
        <v>482</v>
      </c>
      <c r="F63" s="13" t="s">
        <v>578</v>
      </c>
      <c r="G63" s="53">
        <v>0</v>
      </c>
      <c r="H63" s="15">
        <v>0</v>
      </c>
      <c r="I63" s="15">
        <v>0</v>
      </c>
      <c r="J63" s="4">
        <v>3</v>
      </c>
      <c r="K63" s="49"/>
      <c r="L63" s="50"/>
    </row>
    <row r="64" spans="1:12" ht="24.75" x14ac:dyDescent="0.45">
      <c r="A64" s="9">
        <v>44216</v>
      </c>
      <c r="B64" s="37">
        <v>14191</v>
      </c>
      <c r="C64" s="25" t="s">
        <v>693</v>
      </c>
      <c r="D64" s="38" t="s">
        <v>78</v>
      </c>
      <c r="E64" s="12" t="s">
        <v>96</v>
      </c>
      <c r="F64" s="13" t="s">
        <v>97</v>
      </c>
      <c r="G64" s="53">
        <v>2500</v>
      </c>
      <c r="H64" s="15"/>
      <c r="I64" s="15"/>
      <c r="J64" s="4"/>
      <c r="K64" s="49"/>
      <c r="L64" s="50"/>
    </row>
    <row r="65" spans="1:12" ht="24.75" x14ac:dyDescent="0.45">
      <c r="A65" s="9">
        <v>44216</v>
      </c>
      <c r="B65" s="58" t="s">
        <v>1064</v>
      </c>
      <c r="C65" s="25" t="s">
        <v>584</v>
      </c>
      <c r="D65" s="59" t="s">
        <v>583</v>
      </c>
      <c r="E65" s="44" t="s">
        <v>258</v>
      </c>
      <c r="F65" s="57" t="s">
        <v>259</v>
      </c>
      <c r="G65" s="53">
        <v>0</v>
      </c>
      <c r="H65" s="45"/>
      <c r="I65" s="21">
        <v>5</v>
      </c>
      <c r="J65" s="21"/>
      <c r="K65" s="49"/>
      <c r="L65" s="50"/>
    </row>
    <row r="66" spans="1:12" ht="24.75" x14ac:dyDescent="0.45">
      <c r="A66" s="9">
        <v>44216</v>
      </c>
      <c r="B66" s="58" t="s">
        <v>1064</v>
      </c>
      <c r="C66" s="25" t="s">
        <v>584</v>
      </c>
      <c r="D66" s="59" t="s">
        <v>583</v>
      </c>
      <c r="E66" s="44" t="s">
        <v>148</v>
      </c>
      <c r="F66" s="57" t="s">
        <v>149</v>
      </c>
      <c r="G66" s="53">
        <v>0</v>
      </c>
      <c r="H66" s="45"/>
      <c r="I66" s="21">
        <v>15</v>
      </c>
      <c r="J66" s="21"/>
      <c r="K66" s="49"/>
      <c r="L66" s="50"/>
    </row>
    <row r="67" spans="1:12" ht="21.75" thickBot="1" x14ac:dyDescent="0.4">
      <c r="A67" s="157" t="s">
        <v>26</v>
      </c>
      <c r="B67" s="158"/>
      <c r="C67" s="165" t="s">
        <v>25</v>
      </c>
      <c r="D67" s="168"/>
      <c r="E67" s="168"/>
      <c r="F67" s="169"/>
      <c r="G67" s="27">
        <f>SUM(G9:G66)</f>
        <v>38246</v>
      </c>
      <c r="H67" s="28">
        <f>SUM(H9:H64)</f>
        <v>100</v>
      </c>
      <c r="I67" s="36">
        <f>SUM(I65:I66)</f>
        <v>20</v>
      </c>
      <c r="J67" s="36"/>
    </row>
    <row r="68" spans="1:12" ht="21" x14ac:dyDescent="0.35">
      <c r="B68"/>
      <c r="C68" s="3"/>
      <c r="D68" s="30"/>
      <c r="E68" s="30"/>
      <c r="F68" s="30"/>
      <c r="H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F70" s="47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ht="21" x14ac:dyDescent="0.35">
      <c r="B74"/>
      <c r="C74"/>
      <c r="H74" s="1"/>
      <c r="I74" s="1"/>
      <c r="J74" s="1"/>
      <c r="K74" s="24"/>
      <c r="L74" s="3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C80"/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2" spans="8:12" x14ac:dyDescent="0.25">
      <c r="H122" s="35"/>
      <c r="I122" s="35"/>
      <c r="J122" s="35"/>
    </row>
  </sheetData>
  <autoFilter ref="E8:G67" xr:uid="{00000000-0009-0000-0000-00000E000000}"/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L82"/>
  <sheetViews>
    <sheetView topLeftCell="F2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44217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10353</v>
      </c>
    </row>
    <row r="9" spans="1:12" ht="21.75" thickBot="1" x14ac:dyDescent="0.4">
      <c r="A9" s="9">
        <v>44217</v>
      </c>
      <c r="B9" s="37">
        <v>90062</v>
      </c>
      <c r="C9" s="11">
        <v>70442</v>
      </c>
      <c r="D9" s="38" t="s">
        <v>466</v>
      </c>
      <c r="E9" s="12" t="s">
        <v>17</v>
      </c>
      <c r="F9" s="16" t="s">
        <v>18</v>
      </c>
      <c r="G9" s="53">
        <v>900</v>
      </c>
      <c r="H9" s="15"/>
      <c r="I9" s="15"/>
      <c r="J9" s="4"/>
      <c r="K9" s="13" t="s">
        <v>23</v>
      </c>
      <c r="L9" s="8">
        <v>2700</v>
      </c>
    </row>
    <row r="10" spans="1:12" ht="21.75" thickBot="1" x14ac:dyDescent="0.4">
      <c r="A10" s="9">
        <v>44217</v>
      </c>
      <c r="B10" s="37">
        <v>90150</v>
      </c>
      <c r="C10" s="11">
        <v>70443</v>
      </c>
      <c r="D10" s="38" t="s">
        <v>585</v>
      </c>
      <c r="E10" s="12" t="s">
        <v>17</v>
      </c>
      <c r="F10" s="16" t="s">
        <v>18</v>
      </c>
      <c r="G10" s="53">
        <v>650</v>
      </c>
      <c r="H10" s="15"/>
      <c r="I10" s="15"/>
      <c r="J10" s="4"/>
      <c r="K10" s="7" t="s">
        <v>580</v>
      </c>
      <c r="L10" s="8">
        <v>850</v>
      </c>
    </row>
    <row r="11" spans="1:12" ht="21.75" thickBot="1" x14ac:dyDescent="0.4">
      <c r="A11" s="9">
        <v>44217</v>
      </c>
      <c r="B11" s="37">
        <v>90404</v>
      </c>
      <c r="C11" s="11">
        <v>70444</v>
      </c>
      <c r="D11" s="38" t="s">
        <v>586</v>
      </c>
      <c r="E11" s="12" t="s">
        <v>22</v>
      </c>
      <c r="F11" s="13" t="s">
        <v>23</v>
      </c>
      <c r="G11" s="53">
        <v>900</v>
      </c>
      <c r="H11" s="15"/>
      <c r="I11" s="15"/>
      <c r="J11" s="4"/>
      <c r="K11" s="7" t="s">
        <v>581</v>
      </c>
      <c r="L11" s="8">
        <v>264</v>
      </c>
    </row>
    <row r="12" spans="1:12" ht="21.75" thickBot="1" x14ac:dyDescent="0.4">
      <c r="A12" s="9">
        <v>44217</v>
      </c>
      <c r="B12" s="37">
        <v>90410</v>
      </c>
      <c r="C12" s="11">
        <v>70445</v>
      </c>
      <c r="D12" s="38" t="s">
        <v>111</v>
      </c>
      <c r="E12" s="12" t="s">
        <v>17</v>
      </c>
      <c r="F12" s="16" t="s">
        <v>18</v>
      </c>
      <c r="G12" s="53">
        <v>900</v>
      </c>
      <c r="H12" s="15"/>
      <c r="I12" s="15"/>
      <c r="J12" s="4"/>
      <c r="K12" s="7" t="s">
        <v>582</v>
      </c>
      <c r="L12" s="8">
        <v>500</v>
      </c>
    </row>
    <row r="13" spans="1:12" ht="25.5" thickBot="1" x14ac:dyDescent="0.5">
      <c r="A13" s="9">
        <v>44217</v>
      </c>
      <c r="B13" s="37">
        <v>90521</v>
      </c>
      <c r="C13" s="11">
        <v>70446</v>
      </c>
      <c r="D13" s="38" t="s">
        <v>459</v>
      </c>
      <c r="E13" s="44" t="s">
        <v>460</v>
      </c>
      <c r="F13" s="57" t="s">
        <v>461</v>
      </c>
      <c r="G13" s="53">
        <v>0</v>
      </c>
      <c r="H13" s="15"/>
      <c r="I13" s="15">
        <v>15</v>
      </c>
      <c r="J13" s="4"/>
      <c r="K13" s="17" t="s">
        <v>21</v>
      </c>
      <c r="L13" s="18">
        <f>SUM(L8:L12)</f>
        <v>14667</v>
      </c>
    </row>
    <row r="14" spans="1:12" ht="21.75" thickBot="1" x14ac:dyDescent="0.4">
      <c r="A14" s="9">
        <v>44217</v>
      </c>
      <c r="B14" s="37">
        <v>90352</v>
      </c>
      <c r="C14" s="11">
        <v>70447</v>
      </c>
      <c r="D14" s="38" t="s">
        <v>125</v>
      </c>
      <c r="E14" s="12" t="s">
        <v>17</v>
      </c>
      <c r="F14" s="16" t="s">
        <v>18</v>
      </c>
      <c r="G14" s="53">
        <v>2800</v>
      </c>
      <c r="H14" s="15"/>
      <c r="I14" s="15"/>
      <c r="J14" s="4"/>
    </row>
    <row r="15" spans="1:12" ht="21.75" thickBot="1" x14ac:dyDescent="0.4">
      <c r="A15" s="9">
        <v>44217</v>
      </c>
      <c r="B15" s="37">
        <v>90480</v>
      </c>
      <c r="C15" s="11">
        <v>70448</v>
      </c>
      <c r="D15" s="38" t="s">
        <v>154</v>
      </c>
      <c r="E15" s="12" t="s">
        <v>96</v>
      </c>
      <c r="F15" s="13" t="s">
        <v>97</v>
      </c>
      <c r="G15" s="53">
        <v>264</v>
      </c>
      <c r="H15" s="15"/>
      <c r="I15" s="15"/>
      <c r="J15" s="4"/>
      <c r="K15" s="5" t="s">
        <v>144</v>
      </c>
      <c r="L15" s="5" t="s">
        <v>5</v>
      </c>
    </row>
    <row r="16" spans="1:12" ht="21.75" thickBot="1" x14ac:dyDescent="0.4">
      <c r="A16" s="9">
        <v>44217</v>
      </c>
      <c r="B16" s="37">
        <v>90480</v>
      </c>
      <c r="C16" s="11">
        <v>70448</v>
      </c>
      <c r="D16" s="38" t="s">
        <v>154</v>
      </c>
      <c r="E16" s="12" t="s">
        <v>17</v>
      </c>
      <c r="F16" s="16" t="s">
        <v>18</v>
      </c>
      <c r="G16" s="53">
        <v>2000</v>
      </c>
      <c r="H16" s="15"/>
      <c r="I16" s="15"/>
      <c r="J16" s="4"/>
      <c r="K16" s="46" t="s">
        <v>461</v>
      </c>
      <c r="L16" s="8">
        <v>15</v>
      </c>
    </row>
    <row r="17" spans="1:12" ht="25.5" thickBot="1" x14ac:dyDescent="0.5">
      <c r="A17" s="9">
        <v>44217</v>
      </c>
      <c r="B17" s="37">
        <v>14236</v>
      </c>
      <c r="C17" s="11">
        <v>70449</v>
      </c>
      <c r="D17" s="38" t="s">
        <v>587</v>
      </c>
      <c r="E17" s="12" t="s">
        <v>17</v>
      </c>
      <c r="F17" s="16" t="s">
        <v>18</v>
      </c>
      <c r="G17" s="53">
        <v>103</v>
      </c>
      <c r="H17" s="15"/>
      <c r="I17" s="15"/>
      <c r="J17" s="4"/>
      <c r="K17" s="17" t="s">
        <v>21</v>
      </c>
      <c r="L17" s="18">
        <f>+L16</f>
        <v>15</v>
      </c>
    </row>
    <row r="18" spans="1:12" ht="21" x14ac:dyDescent="0.35">
      <c r="A18" s="9">
        <v>44217</v>
      </c>
      <c r="B18" s="37">
        <v>90520</v>
      </c>
      <c r="C18" s="11">
        <v>70450</v>
      </c>
      <c r="D18" s="38" t="s">
        <v>206</v>
      </c>
      <c r="E18" s="12" t="s">
        <v>22</v>
      </c>
      <c r="F18" s="13" t="s">
        <v>23</v>
      </c>
      <c r="G18" s="53">
        <v>400</v>
      </c>
      <c r="H18" s="15"/>
      <c r="I18" s="15"/>
      <c r="J18" s="4"/>
    </row>
    <row r="19" spans="1:12" ht="21" x14ac:dyDescent="0.35">
      <c r="A19" s="9">
        <v>44217</v>
      </c>
      <c r="B19" s="37">
        <v>14235</v>
      </c>
      <c r="C19" s="11">
        <v>70451</v>
      </c>
      <c r="D19" s="38" t="s">
        <v>279</v>
      </c>
      <c r="E19" s="12" t="s">
        <v>24</v>
      </c>
      <c r="F19" s="16" t="s">
        <v>59</v>
      </c>
      <c r="G19" s="53">
        <v>500</v>
      </c>
      <c r="H19" s="15"/>
      <c r="I19" s="15"/>
      <c r="J19" s="4"/>
    </row>
    <row r="20" spans="1:12" ht="21" x14ac:dyDescent="0.35">
      <c r="A20" s="9">
        <v>44217</v>
      </c>
      <c r="B20" s="37">
        <v>90424</v>
      </c>
      <c r="C20" s="11">
        <v>70452</v>
      </c>
      <c r="D20" s="38" t="s">
        <v>588</v>
      </c>
      <c r="E20" s="12" t="s">
        <v>17</v>
      </c>
      <c r="F20" s="16" t="s">
        <v>18</v>
      </c>
      <c r="G20" s="53">
        <v>1000</v>
      </c>
      <c r="H20" s="15"/>
      <c r="I20" s="15"/>
      <c r="J20" s="4"/>
    </row>
    <row r="21" spans="1:12" ht="21" x14ac:dyDescent="0.35">
      <c r="A21" s="9">
        <v>44217</v>
      </c>
      <c r="B21" s="37">
        <v>90273</v>
      </c>
      <c r="C21" s="11">
        <v>70453</v>
      </c>
      <c r="D21" s="38" t="s">
        <v>111</v>
      </c>
      <c r="E21" s="12" t="s">
        <v>22</v>
      </c>
      <c r="F21" s="13" t="s">
        <v>23</v>
      </c>
      <c r="G21" s="53">
        <v>900</v>
      </c>
      <c r="H21" s="15"/>
      <c r="I21" s="15"/>
      <c r="J21" s="4"/>
    </row>
    <row r="22" spans="1:12" ht="21" x14ac:dyDescent="0.35">
      <c r="A22" s="9">
        <v>44217</v>
      </c>
      <c r="B22" s="37">
        <v>90441</v>
      </c>
      <c r="C22" s="11">
        <v>70454</v>
      </c>
      <c r="D22" s="38" t="s">
        <v>31</v>
      </c>
      <c r="E22" s="12" t="s">
        <v>17</v>
      </c>
      <c r="F22" s="16" t="s">
        <v>18</v>
      </c>
      <c r="G22" s="53">
        <v>1000</v>
      </c>
      <c r="H22" s="15"/>
      <c r="I22" s="15"/>
      <c r="J22" s="4"/>
    </row>
    <row r="23" spans="1:12" ht="21" x14ac:dyDescent="0.35">
      <c r="A23" s="9">
        <v>44217</v>
      </c>
      <c r="B23" s="37">
        <v>90289</v>
      </c>
      <c r="C23" s="11">
        <v>70455</v>
      </c>
      <c r="D23" s="38" t="s">
        <v>530</v>
      </c>
      <c r="E23" s="12" t="s">
        <v>14</v>
      </c>
      <c r="F23" s="13" t="s">
        <v>15</v>
      </c>
      <c r="G23" s="53">
        <v>850</v>
      </c>
      <c r="H23" s="15"/>
      <c r="I23" s="15"/>
      <c r="J23" s="4"/>
    </row>
    <row r="24" spans="1:12" ht="21" x14ac:dyDescent="0.35">
      <c r="A24" s="9">
        <v>44217</v>
      </c>
      <c r="B24" s="37">
        <v>90506</v>
      </c>
      <c r="C24" s="11">
        <v>70456</v>
      </c>
      <c r="D24" s="38" t="s">
        <v>186</v>
      </c>
      <c r="E24" s="12" t="s">
        <v>22</v>
      </c>
      <c r="F24" s="13" t="s">
        <v>23</v>
      </c>
      <c r="G24" s="53">
        <v>500</v>
      </c>
      <c r="H24" s="15"/>
      <c r="I24" s="15"/>
      <c r="J24" s="4"/>
    </row>
    <row r="25" spans="1:12" ht="21" x14ac:dyDescent="0.35">
      <c r="A25" s="9">
        <v>44217</v>
      </c>
      <c r="B25" s="37">
        <v>90444</v>
      </c>
      <c r="C25" s="11">
        <v>70457</v>
      </c>
      <c r="D25" s="38" t="s">
        <v>31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2" ht="24.75" x14ac:dyDescent="0.45">
      <c r="A26" s="9">
        <v>44217</v>
      </c>
      <c r="B26" s="58" t="s">
        <v>523</v>
      </c>
      <c r="C26" s="25" t="s">
        <v>589</v>
      </c>
      <c r="D26" s="59" t="s">
        <v>459</v>
      </c>
      <c r="E26" s="44" t="s">
        <v>460</v>
      </c>
      <c r="F26" s="57" t="s">
        <v>461</v>
      </c>
      <c r="G26" s="53">
        <v>0</v>
      </c>
      <c r="H26" s="45">
        <v>0</v>
      </c>
      <c r="I26" s="21"/>
      <c r="J26" s="21">
        <v>1</v>
      </c>
      <c r="K26" s="49"/>
      <c r="L26" s="50"/>
    </row>
    <row r="27" spans="1:12" ht="21.75" thickBot="1" x14ac:dyDescent="0.4">
      <c r="A27" s="157" t="s">
        <v>26</v>
      </c>
      <c r="B27" s="158"/>
      <c r="C27" s="165" t="s">
        <v>25</v>
      </c>
      <c r="D27" s="168"/>
      <c r="E27" s="168"/>
      <c r="F27" s="169"/>
      <c r="G27" s="27">
        <f>SUM(G9:G26)</f>
        <v>14667</v>
      </c>
      <c r="H27" s="28">
        <f>SUM(H9:H25)</f>
        <v>0</v>
      </c>
      <c r="I27" s="36">
        <f>+I13</f>
        <v>15</v>
      </c>
      <c r="J27" s="36"/>
    </row>
    <row r="28" spans="1:12" ht="21" x14ac:dyDescent="0.35">
      <c r="B28"/>
      <c r="C28" s="3"/>
      <c r="D28" s="30"/>
      <c r="E28" s="30"/>
      <c r="F28" s="30"/>
      <c r="H28" s="1"/>
      <c r="J28" s="1"/>
    </row>
    <row r="29" spans="1:12" x14ac:dyDescent="0.25">
      <c r="B29"/>
      <c r="C29"/>
      <c r="H29" s="1"/>
      <c r="I29" s="1"/>
      <c r="J29" s="1"/>
    </row>
    <row r="30" spans="1:12" x14ac:dyDescent="0.25">
      <c r="B30"/>
      <c r="C30"/>
      <c r="F30" s="47"/>
      <c r="H30" s="1"/>
      <c r="I30" s="1"/>
      <c r="J30" s="1"/>
    </row>
    <row r="31" spans="1:12" x14ac:dyDescent="0.25">
      <c r="B31"/>
      <c r="C31"/>
      <c r="H31" s="1"/>
      <c r="I31" s="1"/>
      <c r="J31" s="1"/>
    </row>
    <row r="32" spans="1:12" x14ac:dyDescent="0.25">
      <c r="B32"/>
      <c r="C32"/>
      <c r="H32" s="1"/>
      <c r="I32" s="1"/>
      <c r="J32" s="1"/>
    </row>
    <row r="33" spans="2:12" x14ac:dyDescent="0.25">
      <c r="B33"/>
      <c r="C33"/>
      <c r="H33" s="1"/>
      <c r="I33" s="1"/>
      <c r="J33" s="1"/>
    </row>
    <row r="34" spans="2:12" ht="21" x14ac:dyDescent="0.35">
      <c r="B34"/>
      <c r="C34"/>
      <c r="H34" s="1"/>
      <c r="I34" s="1"/>
      <c r="J34" s="1"/>
      <c r="K34" s="24"/>
      <c r="L34" s="31"/>
    </row>
    <row r="35" spans="2:12" ht="21" x14ac:dyDescent="0.35">
      <c r="B35"/>
      <c r="C35"/>
      <c r="H35" s="1"/>
      <c r="I35" s="1"/>
      <c r="J35" s="1"/>
      <c r="K35" s="24"/>
      <c r="L35" s="31"/>
    </row>
    <row r="36" spans="2:12" ht="21" x14ac:dyDescent="0.35">
      <c r="B36"/>
      <c r="C36"/>
      <c r="H36" s="1"/>
      <c r="I36" s="1"/>
      <c r="J36" s="1"/>
      <c r="K36" s="24"/>
      <c r="L36" s="31"/>
    </row>
    <row r="37" spans="2:12" ht="21" x14ac:dyDescent="0.35">
      <c r="B37"/>
      <c r="C37"/>
      <c r="H37" s="1"/>
      <c r="I37" s="1"/>
      <c r="J37" s="1"/>
      <c r="K37" s="24"/>
      <c r="L37" s="31"/>
    </row>
    <row r="38" spans="2:12" ht="21" x14ac:dyDescent="0.35">
      <c r="B38"/>
      <c r="C38"/>
      <c r="H38" s="1"/>
      <c r="I38" s="1"/>
      <c r="J38" s="1"/>
      <c r="K38" s="24"/>
      <c r="L38" s="31"/>
    </row>
    <row r="39" spans="2:12" ht="21" x14ac:dyDescent="0.35">
      <c r="B39"/>
      <c r="C39"/>
      <c r="H39" s="1"/>
      <c r="I39" s="1"/>
      <c r="J39" s="1"/>
      <c r="K39" s="24"/>
      <c r="L39" s="31"/>
    </row>
    <row r="40" spans="2:12" ht="21" x14ac:dyDescent="0.35">
      <c r="C40"/>
      <c r="H40" s="1"/>
      <c r="I40" s="1"/>
      <c r="J40" s="1"/>
      <c r="K40" s="24"/>
      <c r="L40" s="31"/>
    </row>
    <row r="41" spans="2:12" ht="21" x14ac:dyDescent="0.35">
      <c r="H41" s="1"/>
      <c r="I41" s="1"/>
      <c r="J41" s="1"/>
      <c r="K41" s="24"/>
      <c r="L41" s="31"/>
    </row>
    <row r="42" spans="2:12" ht="21" x14ac:dyDescent="0.35">
      <c r="H42" s="1"/>
      <c r="I42" s="1"/>
      <c r="J42" s="1"/>
      <c r="K42" s="24"/>
      <c r="L42" s="31"/>
    </row>
    <row r="43" spans="2:12" ht="21" x14ac:dyDescent="0.35">
      <c r="H43" s="1"/>
      <c r="I43" s="1"/>
      <c r="J43" s="1"/>
      <c r="K43" s="24"/>
      <c r="L43" s="31"/>
    </row>
    <row r="44" spans="2:12" ht="21" x14ac:dyDescent="0.35">
      <c r="H44" s="1"/>
      <c r="I44" s="1"/>
      <c r="J44" s="1"/>
      <c r="K44" s="24"/>
      <c r="L44" s="31"/>
    </row>
    <row r="45" spans="2:12" ht="21" x14ac:dyDescent="0.35">
      <c r="H45" s="1"/>
      <c r="I45" s="1"/>
      <c r="J45" s="1"/>
      <c r="K45" s="24"/>
      <c r="L45" s="31"/>
    </row>
    <row r="46" spans="2:12" ht="21" x14ac:dyDescent="0.35">
      <c r="H46" s="1"/>
      <c r="I46" s="1"/>
      <c r="J46" s="1"/>
      <c r="K46" s="24"/>
      <c r="L46" s="31"/>
    </row>
    <row r="47" spans="2:12" ht="21" x14ac:dyDescent="0.35">
      <c r="H47" s="1"/>
      <c r="I47" s="1"/>
      <c r="J47" s="1"/>
      <c r="K47" s="24"/>
      <c r="L47" s="31"/>
    </row>
    <row r="48" spans="2:12" ht="21" x14ac:dyDescent="0.35">
      <c r="H48" s="1"/>
      <c r="I48" s="1"/>
      <c r="J48" s="1"/>
      <c r="K48" s="24"/>
      <c r="L48" s="31"/>
    </row>
    <row r="49" spans="8:12" ht="21" x14ac:dyDescent="0.35">
      <c r="H49" s="1"/>
      <c r="I49" s="1"/>
      <c r="J49" s="1"/>
      <c r="K49" s="24"/>
      <c r="L49" s="31"/>
    </row>
    <row r="50" spans="8:12" ht="21" x14ac:dyDescent="0.35">
      <c r="H50" s="1"/>
      <c r="I50" s="1"/>
      <c r="J50" s="1"/>
      <c r="K50" s="24"/>
      <c r="L50" s="31"/>
    </row>
    <row r="51" spans="8:12" ht="21" x14ac:dyDescent="0.35">
      <c r="H51" s="1"/>
      <c r="I51" s="1"/>
      <c r="J51" s="1"/>
      <c r="K51" s="24"/>
      <c r="L51" s="31"/>
    </row>
    <row r="52" spans="8:12" ht="21" x14ac:dyDescent="0.35">
      <c r="H52" s="1"/>
      <c r="I52" s="1"/>
      <c r="J52" s="1"/>
      <c r="K52" s="24"/>
      <c r="L52" s="31"/>
    </row>
    <row r="53" spans="8:12" ht="21" x14ac:dyDescent="0.35">
      <c r="H53" s="1"/>
      <c r="I53" s="1"/>
      <c r="J53" s="1"/>
      <c r="K53" s="24"/>
      <c r="L53" s="31"/>
    </row>
    <row r="54" spans="8:12" ht="21" x14ac:dyDescent="0.35">
      <c r="H54" s="1"/>
      <c r="I54" s="1"/>
      <c r="J54" s="1"/>
      <c r="K54" s="24"/>
      <c r="L54" s="31"/>
    </row>
    <row r="55" spans="8:12" ht="21" x14ac:dyDescent="0.35">
      <c r="H55" s="1"/>
      <c r="I55" s="1"/>
      <c r="J55" s="1"/>
      <c r="K55" s="24"/>
      <c r="L55" s="31"/>
    </row>
    <row r="56" spans="8:12" ht="21" x14ac:dyDescent="0.35">
      <c r="H56" s="1"/>
      <c r="I56" s="1"/>
      <c r="J56" s="1"/>
      <c r="K56" s="24"/>
      <c r="L56" s="31"/>
    </row>
    <row r="57" spans="8:12" ht="21" x14ac:dyDescent="0.35">
      <c r="H57" s="1"/>
      <c r="I57" s="1"/>
      <c r="J57" s="1"/>
      <c r="K57" s="24"/>
      <c r="L57" s="31"/>
    </row>
    <row r="58" spans="8:12" ht="21" x14ac:dyDescent="0.35">
      <c r="H58" s="1"/>
      <c r="I58" s="1"/>
      <c r="J58" s="1"/>
      <c r="K58" s="24"/>
      <c r="L58" s="31"/>
    </row>
    <row r="59" spans="8:12" ht="21" x14ac:dyDescent="0.35">
      <c r="H59" s="1"/>
      <c r="I59" s="1"/>
      <c r="J59" s="1"/>
      <c r="K59" s="24"/>
      <c r="L59" s="31"/>
    </row>
    <row r="60" spans="8:12" x14ac:dyDescent="0.25">
      <c r="H60" s="1"/>
      <c r="I60" s="1"/>
      <c r="J60" s="1"/>
      <c r="K60" s="32"/>
      <c r="L60" s="33"/>
    </row>
    <row r="61" spans="8:12" x14ac:dyDescent="0.25">
      <c r="H61" s="1"/>
      <c r="I61" s="1"/>
      <c r="J61" s="1"/>
      <c r="K61" s="32"/>
      <c r="L61" s="33"/>
    </row>
    <row r="62" spans="8:12" x14ac:dyDescent="0.25">
      <c r="H62" s="1"/>
      <c r="I62" s="1"/>
      <c r="J62" s="1"/>
      <c r="K62" s="32"/>
      <c r="L62" s="33"/>
    </row>
    <row r="63" spans="8:12" x14ac:dyDescent="0.25">
      <c r="H63" s="1"/>
      <c r="I63" s="1"/>
      <c r="J63" s="1"/>
      <c r="K63" s="32"/>
      <c r="L63" s="33"/>
    </row>
    <row r="64" spans="8:12" x14ac:dyDescent="0.25">
      <c r="H64" s="1"/>
      <c r="I64" s="1"/>
      <c r="J64" s="1"/>
      <c r="K64" s="32"/>
      <c r="L64" s="33"/>
    </row>
    <row r="65" spans="8:12" x14ac:dyDescent="0.25">
      <c r="H65" s="1"/>
      <c r="I65" s="1"/>
      <c r="J65" s="1"/>
      <c r="K65" s="32"/>
      <c r="L65" s="33"/>
    </row>
    <row r="66" spans="8:12" x14ac:dyDescent="0.25">
      <c r="H66" s="1"/>
      <c r="I66" s="1"/>
      <c r="J66" s="1"/>
      <c r="K66" s="32"/>
      <c r="L66" s="33"/>
    </row>
    <row r="67" spans="8:12" x14ac:dyDescent="0.25">
      <c r="H67" s="1"/>
      <c r="I67" s="1"/>
      <c r="J67" s="1"/>
      <c r="K67" s="32"/>
      <c r="L67" s="33"/>
    </row>
    <row r="68" spans="8:12" x14ac:dyDescent="0.25">
      <c r="H68" s="1"/>
      <c r="I68" s="1"/>
      <c r="J68" s="1"/>
      <c r="K68" s="32"/>
      <c r="L68" s="33"/>
    </row>
    <row r="69" spans="8:12" x14ac:dyDescent="0.25">
      <c r="H69" s="1"/>
      <c r="I69" s="1"/>
      <c r="J69" s="1"/>
      <c r="K69" s="32"/>
      <c r="L69" s="33"/>
    </row>
    <row r="70" spans="8:12" x14ac:dyDescent="0.25">
      <c r="H70" s="1"/>
      <c r="I70" s="1"/>
      <c r="J70" s="1"/>
      <c r="K70" s="34"/>
      <c r="L70" s="33"/>
    </row>
    <row r="71" spans="8:12" x14ac:dyDescent="0.25">
      <c r="H71" s="1"/>
      <c r="I71" s="1"/>
      <c r="J71" s="1"/>
      <c r="K71" s="34"/>
      <c r="L71" s="33"/>
    </row>
    <row r="72" spans="8:12" x14ac:dyDescent="0.25">
      <c r="H72" s="1"/>
      <c r="I72" s="1"/>
      <c r="J72" s="1"/>
      <c r="K72" s="34"/>
      <c r="L72" s="33"/>
    </row>
    <row r="73" spans="8:12" x14ac:dyDescent="0.25">
      <c r="H73" s="1"/>
      <c r="I73" s="1"/>
      <c r="J73" s="1"/>
      <c r="K73" s="34"/>
      <c r="L73" s="33"/>
    </row>
    <row r="74" spans="8:12" x14ac:dyDescent="0.25">
      <c r="H74" s="1"/>
      <c r="I74" s="1"/>
      <c r="J74" s="1"/>
      <c r="K74" s="34"/>
      <c r="L74" s="33"/>
    </row>
    <row r="75" spans="8:12" x14ac:dyDescent="0.25">
      <c r="H75" s="1"/>
      <c r="I75" s="1"/>
      <c r="J75" s="1"/>
      <c r="K75" s="34"/>
      <c r="L75" s="33"/>
    </row>
    <row r="76" spans="8:12" x14ac:dyDescent="0.25">
      <c r="H76" s="1"/>
      <c r="I76" s="1"/>
      <c r="J76" s="1"/>
      <c r="K76" s="34"/>
      <c r="L76" s="33"/>
    </row>
    <row r="77" spans="8:12" x14ac:dyDescent="0.25">
      <c r="H77" s="1"/>
      <c r="I77" s="1"/>
      <c r="J77" s="1"/>
      <c r="K77" s="34"/>
      <c r="L77" s="33"/>
    </row>
    <row r="78" spans="8:12" x14ac:dyDescent="0.25">
      <c r="H78" s="1"/>
      <c r="I78" s="1"/>
      <c r="J78" s="1"/>
      <c r="K78" s="34"/>
      <c r="L78" s="33"/>
    </row>
    <row r="79" spans="8:12" x14ac:dyDescent="0.25">
      <c r="H79" s="1"/>
      <c r="I79" s="1"/>
      <c r="J79" s="1"/>
      <c r="K79" s="34"/>
      <c r="L79" s="33"/>
    </row>
    <row r="80" spans="8:12" x14ac:dyDescent="0.25">
      <c r="H80" s="1"/>
      <c r="I80" s="1"/>
      <c r="J80" s="1"/>
      <c r="K80" s="34"/>
      <c r="L80" s="33"/>
    </row>
    <row r="82" spans="8:10" x14ac:dyDescent="0.25">
      <c r="H82" s="35"/>
      <c r="I82" s="35"/>
      <c r="J82" s="35"/>
    </row>
  </sheetData>
  <autoFilter ref="E8:G27" xr:uid="{00000000-0009-0000-0000-00000F000000}"/>
  <mergeCells count="7">
    <mergeCell ref="K6:L6"/>
    <mergeCell ref="A7:G7"/>
    <mergeCell ref="A27:B27"/>
    <mergeCell ref="C27:F2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L109"/>
  <sheetViews>
    <sheetView topLeftCell="A5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44218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1160</v>
      </c>
    </row>
    <row r="9" spans="1:12" ht="21.75" thickBot="1" x14ac:dyDescent="0.4">
      <c r="A9" s="9">
        <v>44218</v>
      </c>
      <c r="B9" s="37">
        <v>90589</v>
      </c>
      <c r="C9" s="11">
        <v>70458</v>
      </c>
      <c r="D9" s="38" t="s">
        <v>158</v>
      </c>
      <c r="E9" s="12" t="s">
        <v>24</v>
      </c>
      <c r="F9" s="16" t="s">
        <v>59</v>
      </c>
      <c r="G9" s="53">
        <v>456</v>
      </c>
      <c r="H9" s="15"/>
      <c r="I9" s="15"/>
      <c r="J9" s="4"/>
      <c r="K9" s="13" t="s">
        <v>23</v>
      </c>
      <c r="L9" s="8">
        <v>7844</v>
      </c>
    </row>
    <row r="10" spans="1:12" ht="21.75" thickBot="1" x14ac:dyDescent="0.4">
      <c r="A10" s="9">
        <v>44218</v>
      </c>
      <c r="B10" s="37">
        <v>90401</v>
      </c>
      <c r="C10" s="11">
        <v>70459</v>
      </c>
      <c r="D10" s="38" t="s">
        <v>590</v>
      </c>
      <c r="E10" s="12" t="s">
        <v>22</v>
      </c>
      <c r="F10" s="13" t="s">
        <v>23</v>
      </c>
      <c r="G10" s="53">
        <v>500</v>
      </c>
      <c r="H10" s="15"/>
      <c r="I10" s="15"/>
      <c r="J10" s="4"/>
      <c r="K10" s="7" t="s">
        <v>580</v>
      </c>
      <c r="L10" s="8">
        <v>5070</v>
      </c>
    </row>
    <row r="11" spans="1:12" ht="21.75" thickBot="1" x14ac:dyDescent="0.4">
      <c r="A11" s="9">
        <v>44218</v>
      </c>
      <c r="B11" s="37">
        <v>90524</v>
      </c>
      <c r="C11" s="11">
        <v>70460</v>
      </c>
      <c r="D11" s="38" t="s">
        <v>591</v>
      </c>
      <c r="E11" s="12" t="s">
        <v>131</v>
      </c>
      <c r="F11" s="16" t="s">
        <v>132</v>
      </c>
      <c r="G11" s="53">
        <v>0</v>
      </c>
      <c r="H11" s="15">
        <v>800</v>
      </c>
      <c r="I11" s="15"/>
      <c r="J11" s="4"/>
      <c r="K11" s="7" t="s">
        <v>609</v>
      </c>
      <c r="L11" s="8">
        <v>400</v>
      </c>
    </row>
    <row r="12" spans="1:12" ht="21.75" thickBot="1" x14ac:dyDescent="0.4">
      <c r="A12" s="9">
        <v>44218</v>
      </c>
      <c r="B12" s="37">
        <v>14255</v>
      </c>
      <c r="C12" s="11">
        <v>70461</v>
      </c>
      <c r="D12" s="38" t="s">
        <v>163</v>
      </c>
      <c r="E12" s="12" t="s">
        <v>14</v>
      </c>
      <c r="F12" s="13" t="s">
        <v>15</v>
      </c>
      <c r="G12" s="53">
        <v>850</v>
      </c>
      <c r="H12" s="15"/>
      <c r="I12" s="15"/>
      <c r="J12" s="4"/>
      <c r="K12" s="7" t="s">
        <v>581</v>
      </c>
      <c r="L12" s="8">
        <v>4545</v>
      </c>
    </row>
    <row r="13" spans="1:12" ht="21.75" thickBot="1" x14ac:dyDescent="0.4">
      <c r="A13" s="9">
        <v>44218</v>
      </c>
      <c r="B13" s="37">
        <v>14256</v>
      </c>
      <c r="C13" s="11">
        <v>70462</v>
      </c>
      <c r="D13" s="38" t="s">
        <v>163</v>
      </c>
      <c r="E13" s="44">
        <v>98000001</v>
      </c>
      <c r="F13" s="16" t="s">
        <v>91</v>
      </c>
      <c r="G13" s="53">
        <v>0</v>
      </c>
      <c r="H13" s="15"/>
      <c r="I13" s="15">
        <v>15</v>
      </c>
      <c r="J13" s="4"/>
      <c r="K13" s="7" t="s">
        <v>582</v>
      </c>
      <c r="L13" s="8">
        <v>956</v>
      </c>
    </row>
    <row r="14" spans="1:12" ht="21.75" thickBot="1" x14ac:dyDescent="0.4">
      <c r="A14" s="9">
        <v>44218</v>
      </c>
      <c r="B14" s="37">
        <v>90587</v>
      </c>
      <c r="C14" s="11">
        <v>70463</v>
      </c>
      <c r="D14" s="38" t="s">
        <v>592</v>
      </c>
      <c r="E14" s="12" t="s">
        <v>421</v>
      </c>
      <c r="F14" s="16" t="s">
        <v>422</v>
      </c>
      <c r="G14" s="53">
        <v>1</v>
      </c>
      <c r="H14" s="15"/>
      <c r="I14" s="15"/>
      <c r="J14" s="4"/>
      <c r="K14" s="7" t="s">
        <v>610</v>
      </c>
      <c r="L14" s="8">
        <v>1400</v>
      </c>
    </row>
    <row r="15" spans="1:12" ht="21.75" thickBot="1" x14ac:dyDescent="0.4">
      <c r="A15" s="9">
        <v>44218</v>
      </c>
      <c r="B15" s="37">
        <v>90587</v>
      </c>
      <c r="C15" s="11">
        <v>70463</v>
      </c>
      <c r="D15" s="38" t="s">
        <v>592</v>
      </c>
      <c r="E15" s="12" t="s">
        <v>297</v>
      </c>
      <c r="F15" s="16" t="s">
        <v>298</v>
      </c>
      <c r="G15" s="53">
        <v>1</v>
      </c>
      <c r="H15" s="15"/>
      <c r="I15" s="15"/>
      <c r="J15" s="4"/>
      <c r="K15" s="7" t="s">
        <v>195</v>
      </c>
      <c r="L15" s="8">
        <v>2601</v>
      </c>
    </row>
    <row r="16" spans="1:12" ht="21.75" thickBot="1" x14ac:dyDescent="0.4">
      <c r="A16" s="9">
        <v>44218</v>
      </c>
      <c r="B16" s="37">
        <v>90587</v>
      </c>
      <c r="C16" s="11">
        <v>70463</v>
      </c>
      <c r="D16" s="38" t="s">
        <v>592</v>
      </c>
      <c r="E16" s="12" t="s">
        <v>299</v>
      </c>
      <c r="F16" s="16" t="s">
        <v>216</v>
      </c>
      <c r="G16" s="53">
        <v>1</v>
      </c>
      <c r="H16" s="15"/>
      <c r="I16" s="15"/>
      <c r="J16" s="4"/>
      <c r="K16" s="16" t="s">
        <v>422</v>
      </c>
      <c r="L16" s="8">
        <v>1</v>
      </c>
    </row>
    <row r="17" spans="1:12" ht="21.75" thickBot="1" x14ac:dyDescent="0.4">
      <c r="A17" s="9">
        <v>44218</v>
      </c>
      <c r="B17" s="37">
        <v>90587</v>
      </c>
      <c r="C17" s="11">
        <v>70464</v>
      </c>
      <c r="D17" s="38" t="s">
        <v>592</v>
      </c>
      <c r="E17" s="12" t="s">
        <v>41</v>
      </c>
      <c r="F17" s="13" t="s">
        <v>42</v>
      </c>
      <c r="G17" s="53">
        <v>1</v>
      </c>
      <c r="H17" s="15"/>
      <c r="I17" s="15"/>
      <c r="J17" s="4"/>
      <c r="K17" s="16" t="s">
        <v>298</v>
      </c>
      <c r="L17" s="8">
        <v>1</v>
      </c>
    </row>
    <row r="18" spans="1:12" ht="21.75" thickBot="1" x14ac:dyDescent="0.4">
      <c r="A18" s="9">
        <v>44218</v>
      </c>
      <c r="B18" s="37">
        <v>90587</v>
      </c>
      <c r="C18" s="11">
        <v>70464</v>
      </c>
      <c r="D18" s="38" t="s">
        <v>592</v>
      </c>
      <c r="E18" s="12" t="s">
        <v>43</v>
      </c>
      <c r="F18" s="13" t="s">
        <v>84</v>
      </c>
      <c r="G18" s="53">
        <v>1</v>
      </c>
      <c r="H18" s="15"/>
      <c r="I18" s="15"/>
      <c r="J18" s="4"/>
      <c r="K18" s="16" t="s">
        <v>216</v>
      </c>
      <c r="L18" s="8">
        <v>1</v>
      </c>
    </row>
    <row r="19" spans="1:12" ht="21.75" thickBot="1" x14ac:dyDescent="0.4">
      <c r="A19" s="9">
        <v>44218</v>
      </c>
      <c r="B19" s="37">
        <v>90587</v>
      </c>
      <c r="C19" s="11">
        <v>70464</v>
      </c>
      <c r="D19" s="38" t="s">
        <v>592</v>
      </c>
      <c r="E19" s="12" t="s">
        <v>423</v>
      </c>
      <c r="F19" s="13" t="s">
        <v>195</v>
      </c>
      <c r="G19" s="53">
        <v>1</v>
      </c>
      <c r="H19" s="15"/>
      <c r="I19" s="15"/>
      <c r="J19" s="4"/>
      <c r="K19" s="13" t="s">
        <v>42</v>
      </c>
      <c r="L19" s="8">
        <v>1</v>
      </c>
    </row>
    <row r="20" spans="1:12" ht="21.75" thickBot="1" x14ac:dyDescent="0.4">
      <c r="A20" s="9">
        <v>44218</v>
      </c>
      <c r="B20" s="37">
        <v>90528</v>
      </c>
      <c r="C20" s="11">
        <v>70465</v>
      </c>
      <c r="D20" s="38" t="s">
        <v>593</v>
      </c>
      <c r="E20" s="12" t="s">
        <v>96</v>
      </c>
      <c r="F20" s="13" t="s">
        <v>97</v>
      </c>
      <c r="G20" s="53">
        <v>120</v>
      </c>
      <c r="H20" s="15"/>
      <c r="I20" s="15"/>
      <c r="J20" s="4"/>
      <c r="K20" s="13" t="s">
        <v>84</v>
      </c>
      <c r="L20" s="8">
        <v>1</v>
      </c>
    </row>
    <row r="21" spans="1:12" ht="25.5" thickBot="1" x14ac:dyDescent="0.5">
      <c r="A21" s="9">
        <v>44218</v>
      </c>
      <c r="B21" s="37">
        <v>90528</v>
      </c>
      <c r="C21" s="11">
        <v>70465</v>
      </c>
      <c r="D21" s="38" t="s">
        <v>593</v>
      </c>
      <c r="E21" s="12" t="s">
        <v>131</v>
      </c>
      <c r="F21" s="16" t="s">
        <v>132</v>
      </c>
      <c r="G21" s="53">
        <v>0</v>
      </c>
      <c r="H21" s="15">
        <v>445</v>
      </c>
      <c r="I21" s="15"/>
      <c r="J21" s="4"/>
      <c r="K21" s="17" t="s">
        <v>21</v>
      </c>
      <c r="L21" s="18">
        <f>SUM(L8:L20)</f>
        <v>23981</v>
      </c>
    </row>
    <row r="22" spans="1:12" ht="21.75" thickBot="1" x14ac:dyDescent="0.4">
      <c r="A22" s="9">
        <v>44218</v>
      </c>
      <c r="B22" s="37">
        <v>14255</v>
      </c>
      <c r="C22" s="11">
        <v>70466</v>
      </c>
      <c r="D22" s="38" t="s">
        <v>163</v>
      </c>
      <c r="E22" s="12" t="s">
        <v>14</v>
      </c>
      <c r="F22" s="13" t="s">
        <v>15</v>
      </c>
      <c r="G22" s="53">
        <v>850</v>
      </c>
      <c r="H22" s="15"/>
      <c r="I22" s="15"/>
      <c r="J22" s="4"/>
    </row>
    <row r="23" spans="1:12" ht="21.75" thickBot="1" x14ac:dyDescent="0.4">
      <c r="A23" s="9">
        <v>44218</v>
      </c>
      <c r="B23" s="37">
        <v>14256</v>
      </c>
      <c r="C23" s="11">
        <v>70467</v>
      </c>
      <c r="D23" s="38" t="s">
        <v>163</v>
      </c>
      <c r="E23" s="44">
        <v>98000001</v>
      </c>
      <c r="F23" s="16" t="s">
        <v>91</v>
      </c>
      <c r="G23" s="53">
        <v>0</v>
      </c>
      <c r="H23" s="15"/>
      <c r="I23" s="15"/>
      <c r="J23" s="4"/>
      <c r="K23" s="5" t="s">
        <v>139</v>
      </c>
      <c r="L23" s="5" t="s">
        <v>5</v>
      </c>
    </row>
    <row r="24" spans="1:12" ht="21.75" thickBot="1" x14ac:dyDescent="0.4">
      <c r="A24" s="9">
        <v>44218</v>
      </c>
      <c r="B24" s="37">
        <v>90532</v>
      </c>
      <c r="C24" s="11">
        <v>70468</v>
      </c>
      <c r="D24" s="38" t="s">
        <v>289</v>
      </c>
      <c r="E24" s="12" t="s">
        <v>22</v>
      </c>
      <c r="F24" s="13" t="s">
        <v>23</v>
      </c>
      <c r="G24" s="53">
        <v>1000</v>
      </c>
      <c r="H24" s="15"/>
      <c r="I24" s="15"/>
      <c r="J24" s="4"/>
      <c r="K24" s="16" t="s">
        <v>132</v>
      </c>
      <c r="L24" s="8">
        <v>1245</v>
      </c>
    </row>
    <row r="25" spans="1:12" ht="25.5" thickBot="1" x14ac:dyDescent="0.5">
      <c r="A25" s="9">
        <v>44218</v>
      </c>
      <c r="B25" s="37">
        <v>90535</v>
      </c>
      <c r="C25" s="11">
        <v>70469</v>
      </c>
      <c r="D25" s="38" t="s">
        <v>52</v>
      </c>
      <c r="E25" s="12" t="s">
        <v>14</v>
      </c>
      <c r="F25" s="13" t="s">
        <v>15</v>
      </c>
      <c r="G25" s="53">
        <v>750</v>
      </c>
      <c r="H25" s="15"/>
      <c r="I25" s="15"/>
      <c r="J25" s="4"/>
      <c r="K25" s="17" t="s">
        <v>21</v>
      </c>
      <c r="L25" s="18">
        <f>+L24</f>
        <v>1245</v>
      </c>
    </row>
    <row r="26" spans="1:12" ht="21.75" thickBot="1" x14ac:dyDescent="0.4">
      <c r="A26" s="9">
        <v>44218</v>
      </c>
      <c r="B26" s="37">
        <v>90586</v>
      </c>
      <c r="C26" s="11">
        <v>70470</v>
      </c>
      <c r="D26" s="38" t="s">
        <v>220</v>
      </c>
      <c r="E26" s="12" t="s">
        <v>423</v>
      </c>
      <c r="F26" s="13" t="s">
        <v>195</v>
      </c>
      <c r="G26" s="53">
        <v>2600</v>
      </c>
      <c r="H26" s="15"/>
      <c r="I26" s="15"/>
      <c r="J26" s="4"/>
    </row>
    <row r="27" spans="1:12" ht="21.75" thickBot="1" x14ac:dyDescent="0.4">
      <c r="A27" s="9">
        <v>44218</v>
      </c>
      <c r="B27" s="37">
        <v>90585</v>
      </c>
      <c r="C27" s="11">
        <v>70471</v>
      </c>
      <c r="D27" s="38" t="s">
        <v>594</v>
      </c>
      <c r="E27" s="12" t="s">
        <v>402</v>
      </c>
      <c r="F27" s="16" t="s">
        <v>595</v>
      </c>
      <c r="G27" s="53">
        <v>500</v>
      </c>
      <c r="H27" s="15"/>
      <c r="I27" s="15"/>
      <c r="J27" s="4"/>
      <c r="K27" s="5" t="s">
        <v>144</v>
      </c>
      <c r="L27" s="5" t="s">
        <v>5</v>
      </c>
    </row>
    <row r="28" spans="1:12" ht="21.75" thickBot="1" x14ac:dyDescent="0.4">
      <c r="A28" s="9">
        <v>44218</v>
      </c>
      <c r="B28" s="37">
        <v>90585</v>
      </c>
      <c r="C28" s="11">
        <v>70472</v>
      </c>
      <c r="D28" s="38" t="s">
        <v>594</v>
      </c>
      <c r="E28" s="12" t="s">
        <v>402</v>
      </c>
      <c r="F28" s="16" t="s">
        <v>595</v>
      </c>
      <c r="G28" s="53">
        <v>500</v>
      </c>
      <c r="H28" s="15"/>
      <c r="I28" s="15"/>
      <c r="J28" s="4"/>
      <c r="K28" s="46" t="s">
        <v>149</v>
      </c>
      <c r="L28" s="8">
        <v>24</v>
      </c>
    </row>
    <row r="29" spans="1:12" ht="25.5" thickBot="1" x14ac:dyDescent="0.5">
      <c r="A29" s="9">
        <v>44218</v>
      </c>
      <c r="B29" s="37">
        <v>90585</v>
      </c>
      <c r="C29" s="11">
        <v>70473</v>
      </c>
      <c r="D29" s="38" t="s">
        <v>594</v>
      </c>
      <c r="E29" s="12" t="s">
        <v>394</v>
      </c>
      <c r="F29" s="16" t="s">
        <v>596</v>
      </c>
      <c r="G29" s="53">
        <v>170</v>
      </c>
      <c r="H29" s="15"/>
      <c r="I29" s="15"/>
      <c r="J29" s="4"/>
      <c r="K29" s="17" t="s">
        <v>21</v>
      </c>
      <c r="L29" s="18">
        <f>+L28</f>
        <v>24</v>
      </c>
    </row>
    <row r="30" spans="1:12" ht="21" x14ac:dyDescent="0.35">
      <c r="A30" s="9">
        <v>44218</v>
      </c>
      <c r="B30" s="37">
        <v>90585</v>
      </c>
      <c r="C30" s="11">
        <v>70473</v>
      </c>
      <c r="D30" s="38" t="s">
        <v>594</v>
      </c>
      <c r="E30" s="12" t="s">
        <v>402</v>
      </c>
      <c r="F30" s="16" t="s">
        <v>595</v>
      </c>
      <c r="G30" s="53">
        <v>400</v>
      </c>
      <c r="H30" s="15"/>
      <c r="I30" s="15"/>
      <c r="J30" s="4"/>
    </row>
    <row r="31" spans="1:12" ht="21" x14ac:dyDescent="0.35">
      <c r="A31" s="9">
        <v>44218</v>
      </c>
      <c r="B31" s="37">
        <v>90585</v>
      </c>
      <c r="C31" s="11">
        <v>70474</v>
      </c>
      <c r="D31" s="38" t="s">
        <v>594</v>
      </c>
      <c r="E31" s="12" t="s">
        <v>14</v>
      </c>
      <c r="F31" s="13" t="s">
        <v>15</v>
      </c>
      <c r="G31" s="53">
        <v>620</v>
      </c>
      <c r="H31" s="15"/>
      <c r="I31" s="15"/>
      <c r="J31" s="4"/>
    </row>
    <row r="32" spans="1:12" ht="21" x14ac:dyDescent="0.35">
      <c r="A32" s="9">
        <v>44218</v>
      </c>
      <c r="B32" s="37">
        <v>90585</v>
      </c>
      <c r="C32" s="11">
        <v>70474</v>
      </c>
      <c r="D32" s="38" t="s">
        <v>594</v>
      </c>
      <c r="E32" s="12" t="s">
        <v>394</v>
      </c>
      <c r="F32" s="16" t="s">
        <v>596</v>
      </c>
      <c r="G32" s="53">
        <v>230</v>
      </c>
      <c r="H32" s="15"/>
      <c r="I32" s="15"/>
      <c r="J32" s="4"/>
    </row>
    <row r="33" spans="1:10" ht="21" x14ac:dyDescent="0.35">
      <c r="A33" s="9">
        <v>44218</v>
      </c>
      <c r="B33" s="37">
        <v>90583</v>
      </c>
      <c r="C33" s="11">
        <v>70475</v>
      </c>
      <c r="D33" s="38" t="s">
        <v>597</v>
      </c>
      <c r="E33" s="12" t="s">
        <v>22</v>
      </c>
      <c r="F33" s="13" t="s">
        <v>23</v>
      </c>
      <c r="G33" s="53">
        <v>900</v>
      </c>
      <c r="H33" s="15"/>
      <c r="I33" s="15"/>
      <c r="J33" s="4"/>
    </row>
    <row r="34" spans="1:10" ht="21" x14ac:dyDescent="0.35">
      <c r="A34" s="9">
        <v>44218</v>
      </c>
      <c r="B34" s="37">
        <v>90564</v>
      </c>
      <c r="C34" s="11">
        <v>70476</v>
      </c>
      <c r="D34" s="38" t="s">
        <v>119</v>
      </c>
      <c r="E34" s="12" t="s">
        <v>22</v>
      </c>
      <c r="F34" s="13" t="s">
        <v>23</v>
      </c>
      <c r="G34" s="53">
        <v>900</v>
      </c>
      <c r="H34" s="15"/>
      <c r="I34" s="15"/>
      <c r="J34" s="4"/>
    </row>
    <row r="35" spans="1:10" ht="21" x14ac:dyDescent="0.35">
      <c r="A35" s="9">
        <v>44218</v>
      </c>
      <c r="B35" s="37">
        <v>90408</v>
      </c>
      <c r="C35" s="11">
        <v>70477</v>
      </c>
      <c r="D35" s="38" t="s">
        <v>37</v>
      </c>
      <c r="E35" s="12" t="s">
        <v>22</v>
      </c>
      <c r="F35" s="13" t="s">
        <v>23</v>
      </c>
      <c r="G35" s="53">
        <v>550</v>
      </c>
      <c r="H35" s="15"/>
      <c r="I35" s="15"/>
      <c r="J35" s="4"/>
    </row>
    <row r="36" spans="1:10" ht="21" x14ac:dyDescent="0.35">
      <c r="A36" s="9">
        <v>44218</v>
      </c>
      <c r="B36" s="37">
        <v>90584</v>
      </c>
      <c r="C36" s="11">
        <v>70478</v>
      </c>
      <c r="D36" s="38" t="s">
        <v>78</v>
      </c>
      <c r="E36" s="12" t="s">
        <v>96</v>
      </c>
      <c r="F36" s="13" t="s">
        <v>97</v>
      </c>
      <c r="G36" s="53">
        <v>1100</v>
      </c>
      <c r="H36" s="15"/>
      <c r="I36" s="15"/>
      <c r="J36" s="4"/>
    </row>
    <row r="37" spans="1:10" ht="21" x14ac:dyDescent="0.35">
      <c r="A37" s="9">
        <v>44218</v>
      </c>
      <c r="B37" s="37">
        <v>90583</v>
      </c>
      <c r="C37" s="11">
        <v>70479</v>
      </c>
      <c r="D37" s="38" t="s">
        <v>78</v>
      </c>
      <c r="E37" s="12" t="s">
        <v>96</v>
      </c>
      <c r="F37" s="13" t="s">
        <v>97</v>
      </c>
      <c r="G37" s="53">
        <v>500</v>
      </c>
      <c r="H37" s="15"/>
      <c r="I37" s="15"/>
      <c r="J37" s="4"/>
    </row>
    <row r="38" spans="1:10" ht="21" x14ac:dyDescent="0.35">
      <c r="A38" s="9">
        <v>44218</v>
      </c>
      <c r="B38" s="37">
        <v>90582</v>
      </c>
      <c r="C38" s="11">
        <v>70480</v>
      </c>
      <c r="D38" s="38" t="s">
        <v>78</v>
      </c>
      <c r="E38" s="12" t="s">
        <v>96</v>
      </c>
      <c r="F38" s="13" t="s">
        <v>97</v>
      </c>
      <c r="G38" s="53">
        <v>400</v>
      </c>
      <c r="H38" s="15"/>
      <c r="I38" s="15"/>
      <c r="J38" s="4"/>
    </row>
    <row r="39" spans="1:10" ht="21" x14ac:dyDescent="0.35">
      <c r="A39" s="9">
        <v>44218</v>
      </c>
      <c r="B39" s="37">
        <v>90582</v>
      </c>
      <c r="C39" s="11">
        <v>70480</v>
      </c>
      <c r="D39" s="38" t="s">
        <v>78</v>
      </c>
      <c r="E39" s="12" t="s">
        <v>24</v>
      </c>
      <c r="F39" s="16" t="s">
        <v>59</v>
      </c>
      <c r="G39" s="53">
        <v>200</v>
      </c>
      <c r="H39" s="15"/>
      <c r="I39" s="15"/>
      <c r="J39" s="4"/>
    </row>
    <row r="40" spans="1:10" ht="21" x14ac:dyDescent="0.35">
      <c r="A40" s="9">
        <v>44218</v>
      </c>
      <c r="B40" s="37">
        <v>90582</v>
      </c>
      <c r="C40" s="11">
        <v>70480</v>
      </c>
      <c r="D40" s="38" t="s">
        <v>78</v>
      </c>
      <c r="E40" s="12" t="s">
        <v>17</v>
      </c>
      <c r="F40" s="16" t="s">
        <v>18</v>
      </c>
      <c r="G40" s="53">
        <v>300</v>
      </c>
      <c r="H40" s="15"/>
      <c r="I40" s="15"/>
      <c r="J40" s="4"/>
    </row>
    <row r="41" spans="1:10" ht="21" x14ac:dyDescent="0.35">
      <c r="A41" s="9">
        <v>44218</v>
      </c>
      <c r="B41" s="37">
        <v>90577</v>
      </c>
      <c r="C41" s="11">
        <v>70481</v>
      </c>
      <c r="D41" s="38" t="s">
        <v>31</v>
      </c>
      <c r="E41" s="12" t="s">
        <v>22</v>
      </c>
      <c r="F41" s="13" t="s">
        <v>23</v>
      </c>
      <c r="G41" s="53">
        <v>900</v>
      </c>
      <c r="H41" s="15"/>
      <c r="I41" s="15"/>
      <c r="J41" s="4"/>
    </row>
    <row r="42" spans="1:10" ht="21" x14ac:dyDescent="0.35">
      <c r="A42" s="9">
        <v>44218</v>
      </c>
      <c r="B42" s="37">
        <v>90578</v>
      </c>
      <c r="C42" s="11">
        <v>70482</v>
      </c>
      <c r="D42" s="38" t="s">
        <v>598</v>
      </c>
      <c r="E42" s="12" t="s">
        <v>96</v>
      </c>
      <c r="F42" s="13" t="s">
        <v>97</v>
      </c>
      <c r="G42" s="53">
        <v>75</v>
      </c>
      <c r="H42" s="15"/>
      <c r="I42" s="15"/>
      <c r="J42" s="4"/>
    </row>
    <row r="43" spans="1:10" ht="21" x14ac:dyDescent="0.35">
      <c r="A43" s="9">
        <v>44218</v>
      </c>
      <c r="B43" s="37">
        <v>90572</v>
      </c>
      <c r="C43" s="11">
        <v>70483</v>
      </c>
      <c r="D43" s="38" t="s">
        <v>599</v>
      </c>
      <c r="E43" s="12" t="s">
        <v>17</v>
      </c>
      <c r="F43" s="16" t="s">
        <v>18</v>
      </c>
      <c r="G43" s="53">
        <v>100</v>
      </c>
      <c r="H43" s="15"/>
      <c r="I43" s="15"/>
      <c r="J43" s="4"/>
    </row>
    <row r="44" spans="1:10" ht="21" x14ac:dyDescent="0.35">
      <c r="A44" s="9">
        <v>44218</v>
      </c>
      <c r="B44" s="37">
        <v>90581</v>
      </c>
      <c r="C44" s="11">
        <v>70484</v>
      </c>
      <c r="D44" s="38" t="s">
        <v>78</v>
      </c>
      <c r="E44" s="12" t="s">
        <v>96</v>
      </c>
      <c r="F44" s="13" t="s">
        <v>97</v>
      </c>
      <c r="G44" s="53">
        <v>2350</v>
      </c>
      <c r="H44" s="15"/>
      <c r="I44" s="15"/>
      <c r="J44" s="4"/>
    </row>
    <row r="45" spans="1:10" ht="21" x14ac:dyDescent="0.35">
      <c r="A45" s="9">
        <v>44218</v>
      </c>
      <c r="B45" s="37">
        <v>90573</v>
      </c>
      <c r="C45" s="11">
        <v>70485</v>
      </c>
      <c r="D45" s="38" t="s">
        <v>600</v>
      </c>
      <c r="E45" s="12" t="s">
        <v>17</v>
      </c>
      <c r="F45" s="16" t="s">
        <v>18</v>
      </c>
      <c r="G45" s="53">
        <v>20</v>
      </c>
      <c r="H45" s="15"/>
      <c r="I45" s="15"/>
      <c r="J45" s="4"/>
    </row>
    <row r="46" spans="1:10" ht="21" x14ac:dyDescent="0.35">
      <c r="A46" s="9">
        <v>44218</v>
      </c>
      <c r="B46" s="37">
        <v>90573</v>
      </c>
      <c r="C46" s="11">
        <v>70486</v>
      </c>
      <c r="D46" s="38" t="s">
        <v>301</v>
      </c>
      <c r="E46" s="12" t="s">
        <v>22</v>
      </c>
      <c r="F46" s="13" t="s">
        <v>23</v>
      </c>
      <c r="G46" s="53">
        <v>850</v>
      </c>
      <c r="H46" s="15"/>
      <c r="I46" s="15"/>
      <c r="J46" s="4"/>
    </row>
    <row r="47" spans="1:10" ht="21" x14ac:dyDescent="0.35">
      <c r="A47" s="9">
        <v>44218</v>
      </c>
      <c r="B47" s="37">
        <v>90407</v>
      </c>
      <c r="C47" s="25" t="s">
        <v>601</v>
      </c>
      <c r="D47" s="38" t="s">
        <v>37</v>
      </c>
      <c r="E47" s="12" t="s">
        <v>17</v>
      </c>
      <c r="F47" s="16" t="s">
        <v>18</v>
      </c>
      <c r="G47" s="53">
        <v>660</v>
      </c>
      <c r="H47" s="15"/>
      <c r="I47" s="15"/>
      <c r="J47" s="4"/>
    </row>
    <row r="48" spans="1:10" ht="21" x14ac:dyDescent="0.35">
      <c r="A48" s="9">
        <v>44218</v>
      </c>
      <c r="B48" s="37">
        <v>90549</v>
      </c>
      <c r="C48" s="25" t="s">
        <v>602</v>
      </c>
      <c r="D48" s="38" t="s">
        <v>272</v>
      </c>
      <c r="E48" s="12" t="s">
        <v>22</v>
      </c>
      <c r="F48" s="13" t="s">
        <v>23</v>
      </c>
      <c r="G48" s="53">
        <v>1944</v>
      </c>
      <c r="H48" s="15"/>
      <c r="I48" s="15"/>
      <c r="J48" s="4"/>
    </row>
    <row r="49" spans="1:12" ht="21" x14ac:dyDescent="0.35">
      <c r="A49" s="9">
        <v>44218</v>
      </c>
      <c r="B49" s="37">
        <v>90432</v>
      </c>
      <c r="C49" s="25" t="s">
        <v>603</v>
      </c>
      <c r="D49" s="38" t="s">
        <v>606</v>
      </c>
      <c r="E49" s="12" t="s">
        <v>17</v>
      </c>
      <c r="F49" s="16" t="s">
        <v>18</v>
      </c>
      <c r="G49" s="53">
        <v>80</v>
      </c>
      <c r="H49" s="15"/>
      <c r="I49" s="15"/>
      <c r="J49" s="4"/>
    </row>
    <row r="50" spans="1:12" ht="21" x14ac:dyDescent="0.35">
      <c r="A50" s="9">
        <v>44218</v>
      </c>
      <c r="B50" s="37">
        <v>90590</v>
      </c>
      <c r="C50" s="25" t="s">
        <v>604</v>
      </c>
      <c r="D50" s="38" t="s">
        <v>155</v>
      </c>
      <c r="E50" s="12" t="s">
        <v>24</v>
      </c>
      <c r="F50" s="16" t="s">
        <v>59</v>
      </c>
      <c r="G50" s="53">
        <v>300</v>
      </c>
      <c r="H50" s="15"/>
      <c r="I50" s="15"/>
      <c r="J50" s="4"/>
    </row>
    <row r="51" spans="1:12" ht="21" x14ac:dyDescent="0.35">
      <c r="A51" s="9">
        <v>44218</v>
      </c>
      <c r="B51" s="37">
        <v>90590</v>
      </c>
      <c r="C51" s="25" t="s">
        <v>604</v>
      </c>
      <c r="D51" s="38" t="s">
        <v>155</v>
      </c>
      <c r="E51" s="12" t="s">
        <v>14</v>
      </c>
      <c r="F51" s="13" t="s">
        <v>15</v>
      </c>
      <c r="G51" s="53">
        <v>2000</v>
      </c>
      <c r="H51" s="15"/>
      <c r="I51" s="15"/>
      <c r="J51" s="4"/>
    </row>
    <row r="52" spans="1:12" ht="21" x14ac:dyDescent="0.35">
      <c r="A52" s="9">
        <v>44218</v>
      </c>
      <c r="B52" s="37">
        <v>90582</v>
      </c>
      <c r="C52" s="25" t="s">
        <v>605</v>
      </c>
      <c r="D52" s="38" t="s">
        <v>78</v>
      </c>
      <c r="E52" s="12" t="s">
        <v>22</v>
      </c>
      <c r="F52" s="13" t="s">
        <v>23</v>
      </c>
      <c r="G52" s="53">
        <v>300</v>
      </c>
      <c r="H52" s="15"/>
      <c r="I52" s="15"/>
      <c r="J52" s="4"/>
    </row>
    <row r="53" spans="1:12" ht="21" x14ac:dyDescent="0.35">
      <c r="A53" s="9">
        <v>44218</v>
      </c>
      <c r="B53" s="58" t="s">
        <v>607</v>
      </c>
      <c r="C53" s="77" t="s">
        <v>608</v>
      </c>
      <c r="D53" s="59" t="s">
        <v>583</v>
      </c>
      <c r="E53" s="44" t="s">
        <v>148</v>
      </c>
      <c r="F53" s="57" t="s">
        <v>149</v>
      </c>
      <c r="G53" s="53">
        <v>0</v>
      </c>
      <c r="H53" s="45"/>
      <c r="I53" s="21">
        <v>24</v>
      </c>
      <c r="J53" s="21"/>
    </row>
    <row r="54" spans="1:12" ht="21.75" thickBot="1" x14ac:dyDescent="0.4">
      <c r="A54" s="157" t="s">
        <v>26</v>
      </c>
      <c r="B54" s="158"/>
      <c r="C54" s="165" t="s">
        <v>25</v>
      </c>
      <c r="D54" s="168"/>
      <c r="E54" s="168"/>
      <c r="F54" s="169"/>
      <c r="G54" s="27">
        <f>SUM(G9:G53)</f>
        <v>23981</v>
      </c>
      <c r="H54" s="28">
        <f>SUM(H9:H52)</f>
        <v>1245</v>
      </c>
      <c r="I54" s="36">
        <f>+I53</f>
        <v>24</v>
      </c>
      <c r="J54" s="36"/>
    </row>
    <row r="55" spans="1:12" ht="21" x14ac:dyDescent="0.35">
      <c r="B55"/>
      <c r="C55" s="3"/>
      <c r="D55" s="30"/>
      <c r="E55" s="30"/>
      <c r="F55" s="30"/>
      <c r="H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F57" s="4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ht="21" x14ac:dyDescent="0.35">
      <c r="B61"/>
      <c r="C61"/>
      <c r="H61" s="1"/>
      <c r="I61" s="1"/>
      <c r="J61" s="1"/>
      <c r="K61" s="24"/>
      <c r="L61" s="31"/>
    </row>
    <row r="62" spans="1:12" ht="21" x14ac:dyDescent="0.35">
      <c r="B62"/>
      <c r="C62"/>
      <c r="H62" s="1"/>
      <c r="I62" s="1"/>
      <c r="J62" s="1"/>
      <c r="K62" s="24"/>
      <c r="L62" s="31"/>
    </row>
    <row r="63" spans="1:12" ht="21" x14ac:dyDescent="0.35">
      <c r="B63"/>
      <c r="C63"/>
      <c r="H63" s="1"/>
      <c r="I63" s="1"/>
      <c r="J63" s="1"/>
      <c r="K63" s="24"/>
      <c r="L63" s="31"/>
    </row>
    <row r="64" spans="1:12" ht="21" x14ac:dyDescent="0.35">
      <c r="B64"/>
      <c r="C64"/>
      <c r="H64" s="1"/>
      <c r="I64" s="1"/>
      <c r="J64" s="1"/>
      <c r="K64" s="24"/>
      <c r="L64" s="31"/>
    </row>
    <row r="65" spans="2:12" ht="21" x14ac:dyDescent="0.35">
      <c r="B65"/>
      <c r="C65"/>
      <c r="H65" s="1"/>
      <c r="I65" s="1"/>
      <c r="J65" s="1"/>
      <c r="K65" s="24"/>
      <c r="L65" s="31"/>
    </row>
    <row r="66" spans="2:12" ht="21" x14ac:dyDescent="0.35">
      <c r="B66"/>
      <c r="C66"/>
      <c r="H66" s="1"/>
      <c r="I66" s="1"/>
      <c r="J66" s="1"/>
      <c r="K66" s="24"/>
      <c r="L66" s="31"/>
    </row>
    <row r="67" spans="2:12" ht="21" x14ac:dyDescent="0.35">
      <c r="C67"/>
      <c r="H67" s="1"/>
      <c r="I67" s="1"/>
      <c r="J67" s="1"/>
      <c r="K67" s="24"/>
      <c r="L67" s="31"/>
    </row>
    <row r="68" spans="2:12" ht="21" x14ac:dyDescent="0.35">
      <c r="H68" s="1"/>
      <c r="I68" s="1"/>
      <c r="J68" s="1"/>
      <c r="K68" s="24"/>
      <c r="L68" s="31"/>
    </row>
    <row r="69" spans="2:12" ht="21" x14ac:dyDescent="0.35">
      <c r="H69" s="1"/>
      <c r="I69" s="1"/>
      <c r="J69" s="1"/>
      <c r="K69" s="24"/>
      <c r="L69" s="31"/>
    </row>
    <row r="70" spans="2:12" ht="21" x14ac:dyDescent="0.35">
      <c r="H70" s="1"/>
      <c r="I70" s="1"/>
      <c r="J70" s="1"/>
      <c r="K70" s="24"/>
      <c r="L70" s="31"/>
    </row>
    <row r="71" spans="2:12" ht="21" x14ac:dyDescent="0.35">
      <c r="H71" s="1"/>
      <c r="I71" s="1"/>
      <c r="J71" s="1"/>
      <c r="K71" s="24"/>
      <c r="L71" s="31"/>
    </row>
    <row r="72" spans="2:12" ht="21" x14ac:dyDescent="0.35">
      <c r="H72" s="1"/>
      <c r="I72" s="1"/>
      <c r="J72" s="1"/>
      <c r="K72" s="24"/>
      <c r="L72" s="31"/>
    </row>
    <row r="73" spans="2:12" ht="21" x14ac:dyDescent="0.35">
      <c r="H73" s="1"/>
      <c r="I73" s="1"/>
      <c r="J73" s="1"/>
      <c r="K73" s="24"/>
      <c r="L73" s="31"/>
    </row>
    <row r="74" spans="2:12" ht="21" x14ac:dyDescent="0.35">
      <c r="H74" s="1"/>
      <c r="I74" s="1"/>
      <c r="J74" s="1"/>
      <c r="K74" s="24"/>
      <c r="L74" s="31"/>
    </row>
    <row r="75" spans="2:12" ht="21" x14ac:dyDescent="0.35">
      <c r="H75" s="1"/>
      <c r="I75" s="1"/>
      <c r="J75" s="1"/>
      <c r="K75" s="24"/>
      <c r="L75" s="31"/>
    </row>
    <row r="76" spans="2:12" ht="21" x14ac:dyDescent="0.35">
      <c r="H76" s="1"/>
      <c r="I76" s="1"/>
      <c r="J76" s="1"/>
      <c r="K76" s="24"/>
      <c r="L76" s="31"/>
    </row>
    <row r="77" spans="2:12" ht="21" x14ac:dyDescent="0.35"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x14ac:dyDescent="0.25">
      <c r="H87" s="1"/>
      <c r="I87" s="1"/>
      <c r="J87" s="1"/>
      <c r="K87" s="32"/>
      <c r="L87" s="33"/>
    </row>
    <row r="88" spans="8:12" x14ac:dyDescent="0.25">
      <c r="H88" s="1"/>
      <c r="I88" s="1"/>
      <c r="J88" s="1"/>
      <c r="K88" s="32"/>
      <c r="L88" s="33"/>
    </row>
    <row r="89" spans="8:12" x14ac:dyDescent="0.25">
      <c r="H89" s="1"/>
      <c r="I89" s="1"/>
      <c r="J89" s="1"/>
      <c r="K89" s="32"/>
      <c r="L89" s="33"/>
    </row>
    <row r="90" spans="8:12" x14ac:dyDescent="0.25">
      <c r="H90" s="1"/>
      <c r="I90" s="1"/>
      <c r="J90" s="1"/>
      <c r="K90" s="32"/>
      <c r="L90" s="33"/>
    </row>
    <row r="91" spans="8:12" x14ac:dyDescent="0.25">
      <c r="H91" s="1"/>
      <c r="I91" s="1"/>
      <c r="J91" s="1"/>
      <c r="K91" s="32"/>
      <c r="L91" s="33"/>
    </row>
    <row r="92" spans="8:12" x14ac:dyDescent="0.25">
      <c r="H92" s="1"/>
      <c r="I92" s="1"/>
      <c r="J92" s="1"/>
      <c r="K92" s="32"/>
      <c r="L92" s="33"/>
    </row>
    <row r="93" spans="8:12" x14ac:dyDescent="0.25">
      <c r="H93" s="1"/>
      <c r="I93" s="1"/>
      <c r="J93" s="1"/>
      <c r="K93" s="32"/>
      <c r="L93" s="33"/>
    </row>
    <row r="94" spans="8:12" x14ac:dyDescent="0.25">
      <c r="H94" s="1"/>
      <c r="I94" s="1"/>
      <c r="J94" s="1"/>
      <c r="K94" s="32"/>
      <c r="L94" s="33"/>
    </row>
    <row r="95" spans="8:12" x14ac:dyDescent="0.25">
      <c r="H95" s="1"/>
      <c r="I95" s="1"/>
      <c r="J95" s="1"/>
      <c r="K95" s="32"/>
      <c r="L95" s="33"/>
    </row>
    <row r="96" spans="8:12" x14ac:dyDescent="0.25">
      <c r="H96" s="1"/>
      <c r="I96" s="1"/>
      <c r="J96" s="1"/>
      <c r="K96" s="32"/>
      <c r="L96" s="33"/>
    </row>
    <row r="97" spans="8:12" x14ac:dyDescent="0.25">
      <c r="H97" s="1"/>
      <c r="I97" s="1"/>
      <c r="J97" s="1"/>
      <c r="K97" s="34"/>
      <c r="L97" s="33"/>
    </row>
    <row r="98" spans="8:12" x14ac:dyDescent="0.25">
      <c r="H98" s="1"/>
      <c r="I98" s="1"/>
      <c r="J98" s="1"/>
      <c r="K98" s="34"/>
      <c r="L98" s="33"/>
    </row>
    <row r="99" spans="8:12" x14ac:dyDescent="0.25">
      <c r="H99" s="1"/>
      <c r="I99" s="1"/>
      <c r="J99" s="1"/>
      <c r="K99" s="34"/>
      <c r="L99" s="33"/>
    </row>
    <row r="100" spans="8:12" x14ac:dyDescent="0.25">
      <c r="H100" s="1"/>
      <c r="I100" s="1"/>
      <c r="J100" s="1"/>
      <c r="K100" s="34"/>
      <c r="L100" s="33"/>
    </row>
    <row r="101" spans="8:12" x14ac:dyDescent="0.25">
      <c r="H101" s="1"/>
      <c r="I101" s="1"/>
      <c r="J101" s="1"/>
      <c r="K101" s="34"/>
      <c r="L101" s="33"/>
    </row>
    <row r="102" spans="8:12" x14ac:dyDescent="0.25">
      <c r="H102" s="1"/>
      <c r="I102" s="1"/>
      <c r="J102" s="1"/>
      <c r="K102" s="34"/>
      <c r="L102" s="33"/>
    </row>
    <row r="103" spans="8:12" x14ac:dyDescent="0.25">
      <c r="H103" s="1"/>
      <c r="I103" s="1"/>
      <c r="J103" s="1"/>
      <c r="K103" s="34"/>
      <c r="L103" s="33"/>
    </row>
    <row r="104" spans="8:12" x14ac:dyDescent="0.25">
      <c r="H104" s="1"/>
      <c r="I104" s="1"/>
      <c r="J104" s="1"/>
      <c r="K104" s="34"/>
      <c r="L104" s="33"/>
    </row>
    <row r="105" spans="8:12" x14ac:dyDescent="0.25">
      <c r="H105" s="1"/>
      <c r="I105" s="1"/>
      <c r="J105" s="1"/>
      <c r="K105" s="34"/>
      <c r="L105" s="33"/>
    </row>
    <row r="106" spans="8:12" x14ac:dyDescent="0.25">
      <c r="H106" s="1"/>
      <c r="I106" s="1"/>
      <c r="J106" s="1"/>
      <c r="K106" s="34"/>
      <c r="L106" s="33"/>
    </row>
    <row r="107" spans="8:12" x14ac:dyDescent="0.25">
      <c r="H107" s="1"/>
      <c r="I107" s="1"/>
      <c r="J107" s="1"/>
      <c r="K107" s="34"/>
      <c r="L107" s="33"/>
    </row>
    <row r="109" spans="8:12" x14ac:dyDescent="0.25">
      <c r="H109" s="35"/>
      <c r="I109" s="35"/>
      <c r="J109" s="35"/>
    </row>
  </sheetData>
  <autoFilter ref="E8:G54" xr:uid="{00000000-0009-0000-0000-000010000000}"/>
  <mergeCells count="7">
    <mergeCell ref="K6:L6"/>
    <mergeCell ref="A7:G7"/>
    <mergeCell ref="A54:B54"/>
    <mergeCell ref="C54:F5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L94"/>
  <sheetViews>
    <sheetView topLeftCell="D2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44219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7600</v>
      </c>
    </row>
    <row r="9" spans="1:12" ht="21.75" thickBot="1" x14ac:dyDescent="0.4">
      <c r="A9" s="9">
        <v>44219</v>
      </c>
      <c r="B9" s="37">
        <v>90576</v>
      </c>
      <c r="C9" s="11">
        <v>70487</v>
      </c>
      <c r="D9" s="38" t="s">
        <v>335</v>
      </c>
      <c r="E9" s="12" t="s">
        <v>22</v>
      </c>
      <c r="F9" s="13" t="s">
        <v>23</v>
      </c>
      <c r="G9" s="53">
        <v>1200</v>
      </c>
      <c r="H9" s="15"/>
      <c r="I9" s="15"/>
      <c r="J9" s="4"/>
      <c r="K9" s="13" t="s">
        <v>23</v>
      </c>
      <c r="L9" s="8">
        <v>4050</v>
      </c>
    </row>
    <row r="10" spans="1:12" ht="21.75" thickBot="1" x14ac:dyDescent="0.4">
      <c r="A10" s="9">
        <v>44219</v>
      </c>
      <c r="B10" s="37">
        <v>90562</v>
      </c>
      <c r="C10" s="11">
        <v>70488</v>
      </c>
      <c r="D10" s="38" t="s">
        <v>512</v>
      </c>
      <c r="E10" s="12" t="s">
        <v>22</v>
      </c>
      <c r="F10" s="13" t="s">
        <v>23</v>
      </c>
      <c r="G10" s="53">
        <v>1000</v>
      </c>
      <c r="H10" s="15"/>
      <c r="I10" s="15"/>
      <c r="J10" s="4"/>
      <c r="K10" s="13" t="s">
        <v>86</v>
      </c>
      <c r="L10" s="8">
        <v>200</v>
      </c>
    </row>
    <row r="11" spans="1:12" ht="21.75" thickBot="1" x14ac:dyDescent="0.4">
      <c r="A11" s="9">
        <v>44219</v>
      </c>
      <c r="B11" s="37">
        <v>90363</v>
      </c>
      <c r="C11" s="11">
        <v>70489</v>
      </c>
      <c r="D11" s="38" t="s">
        <v>512</v>
      </c>
      <c r="E11" s="12" t="s">
        <v>17</v>
      </c>
      <c r="F11" s="16" t="s">
        <v>18</v>
      </c>
      <c r="G11" s="53">
        <v>2000</v>
      </c>
      <c r="H11" s="15"/>
      <c r="I11" s="15"/>
      <c r="J11" s="4"/>
      <c r="K11" s="7" t="s">
        <v>609</v>
      </c>
      <c r="L11" s="8">
        <v>300</v>
      </c>
    </row>
    <row r="12" spans="1:12" ht="21.75" thickBot="1" x14ac:dyDescent="0.4">
      <c r="A12" s="9">
        <v>44219</v>
      </c>
      <c r="B12" s="37">
        <v>90626</v>
      </c>
      <c r="C12" s="11">
        <v>70490</v>
      </c>
      <c r="D12" s="38" t="s">
        <v>543</v>
      </c>
      <c r="E12" s="44" t="s">
        <v>544</v>
      </c>
      <c r="F12" s="57" t="s">
        <v>182</v>
      </c>
      <c r="G12" s="53">
        <v>0</v>
      </c>
      <c r="H12" s="15"/>
      <c r="I12" s="15">
        <v>2</v>
      </c>
      <c r="J12" s="4"/>
      <c r="K12" s="7" t="s">
        <v>580</v>
      </c>
      <c r="L12" s="8">
        <v>252</v>
      </c>
    </row>
    <row r="13" spans="1:12" ht="21.75" thickBot="1" x14ac:dyDescent="0.4">
      <c r="A13" s="9">
        <v>44219</v>
      </c>
      <c r="B13" s="37">
        <v>90626</v>
      </c>
      <c r="C13" s="11">
        <v>70491</v>
      </c>
      <c r="D13" s="38" t="s">
        <v>543</v>
      </c>
      <c r="E13" s="44" t="s">
        <v>544</v>
      </c>
      <c r="F13" s="57" t="s">
        <v>182</v>
      </c>
      <c r="G13" s="53">
        <v>0</v>
      </c>
      <c r="H13" s="15"/>
      <c r="I13" s="15">
        <v>2</v>
      </c>
      <c r="J13" s="4"/>
      <c r="K13" s="7" t="s">
        <v>581</v>
      </c>
      <c r="L13" s="8">
        <v>145</v>
      </c>
    </row>
    <row r="14" spans="1:12" ht="21.75" thickBot="1" x14ac:dyDescent="0.4">
      <c r="A14" s="9">
        <v>44219</v>
      </c>
      <c r="B14" s="37">
        <v>90626</v>
      </c>
      <c r="C14" s="11">
        <v>70492</v>
      </c>
      <c r="D14" s="38" t="s">
        <v>543</v>
      </c>
      <c r="E14" s="44" t="s">
        <v>544</v>
      </c>
      <c r="F14" s="57" t="s">
        <v>182</v>
      </c>
      <c r="G14" s="53">
        <v>0</v>
      </c>
      <c r="H14" s="15"/>
      <c r="I14" s="15">
        <v>2</v>
      </c>
      <c r="J14" s="4"/>
      <c r="K14" s="7" t="s">
        <v>617</v>
      </c>
      <c r="L14" s="8">
        <v>230</v>
      </c>
    </row>
    <row r="15" spans="1:12" ht="25.5" thickBot="1" x14ac:dyDescent="0.5">
      <c r="A15" s="9">
        <v>44219</v>
      </c>
      <c r="B15" s="37">
        <v>90626</v>
      </c>
      <c r="C15" s="11">
        <v>70493</v>
      </c>
      <c r="D15" s="38" t="s">
        <v>543</v>
      </c>
      <c r="E15" s="44" t="s">
        <v>544</v>
      </c>
      <c r="F15" s="57" t="s">
        <v>182</v>
      </c>
      <c r="G15" s="53">
        <v>0</v>
      </c>
      <c r="H15" s="15"/>
      <c r="I15" s="15">
        <v>2</v>
      </c>
      <c r="J15" s="4"/>
      <c r="K15" s="17" t="s">
        <v>21</v>
      </c>
      <c r="L15" s="18">
        <f>SUM(L8:L14)</f>
        <v>12777</v>
      </c>
    </row>
    <row r="16" spans="1:12" ht="21.75" thickBot="1" x14ac:dyDescent="0.4">
      <c r="A16" s="9">
        <v>44219</v>
      </c>
      <c r="B16" s="37">
        <v>90629</v>
      </c>
      <c r="C16" s="11">
        <v>70494</v>
      </c>
      <c r="D16" s="38" t="s">
        <v>611</v>
      </c>
      <c r="E16" s="12" t="s">
        <v>14</v>
      </c>
      <c r="F16" s="13" t="s">
        <v>15</v>
      </c>
      <c r="G16" s="53">
        <v>100</v>
      </c>
      <c r="H16" s="15"/>
      <c r="I16" s="15"/>
      <c r="J16" s="4"/>
    </row>
    <row r="17" spans="1:12" ht="21.75" thickBot="1" x14ac:dyDescent="0.4">
      <c r="A17" s="9">
        <v>44219</v>
      </c>
      <c r="B17" s="37">
        <v>90629</v>
      </c>
      <c r="C17" s="11">
        <v>70494</v>
      </c>
      <c r="D17" s="38" t="s">
        <v>611</v>
      </c>
      <c r="E17" s="12" t="s">
        <v>394</v>
      </c>
      <c r="F17" s="16" t="s">
        <v>596</v>
      </c>
      <c r="G17" s="53">
        <v>300</v>
      </c>
      <c r="H17" s="15"/>
      <c r="I17" s="15"/>
      <c r="J17" s="4"/>
      <c r="K17" s="5" t="s">
        <v>139</v>
      </c>
      <c r="L17" s="5" t="s">
        <v>5</v>
      </c>
    </row>
    <row r="18" spans="1:12" ht="21.75" thickBot="1" x14ac:dyDescent="0.4">
      <c r="A18" s="9">
        <v>44219</v>
      </c>
      <c r="B18" s="37">
        <v>90628</v>
      </c>
      <c r="C18" s="11">
        <v>70495</v>
      </c>
      <c r="D18" s="38" t="s">
        <v>612</v>
      </c>
      <c r="E18" s="12" t="s">
        <v>17</v>
      </c>
      <c r="F18" s="16" t="s">
        <v>18</v>
      </c>
      <c r="G18" s="53">
        <v>900</v>
      </c>
      <c r="H18" s="15"/>
      <c r="I18" s="15"/>
      <c r="J18" s="4"/>
      <c r="K18" s="16" t="s">
        <v>132</v>
      </c>
      <c r="L18" s="8">
        <v>100</v>
      </c>
    </row>
    <row r="19" spans="1:12" ht="25.5" thickBot="1" x14ac:dyDescent="0.5">
      <c r="A19" s="9">
        <v>44219</v>
      </c>
      <c r="B19" s="37">
        <v>90598</v>
      </c>
      <c r="C19" s="11">
        <v>70496</v>
      </c>
      <c r="D19" s="38" t="s">
        <v>229</v>
      </c>
      <c r="E19" s="12" t="s">
        <v>17</v>
      </c>
      <c r="F19" s="16" t="s">
        <v>18</v>
      </c>
      <c r="G19" s="53">
        <v>900</v>
      </c>
      <c r="H19" s="15"/>
      <c r="I19" s="15"/>
      <c r="J19" s="4"/>
      <c r="K19" s="17" t="s">
        <v>21</v>
      </c>
      <c r="L19" s="18">
        <f>+L18</f>
        <v>100</v>
      </c>
    </row>
    <row r="20" spans="1:12" ht="21.75" thickBot="1" x14ac:dyDescent="0.4">
      <c r="A20" s="9">
        <v>44219</v>
      </c>
      <c r="B20" s="37">
        <v>14247</v>
      </c>
      <c r="C20" s="11">
        <v>70497</v>
      </c>
      <c r="D20" s="38" t="s">
        <v>229</v>
      </c>
      <c r="E20" s="12" t="s">
        <v>17</v>
      </c>
      <c r="F20" s="16" t="s">
        <v>18</v>
      </c>
      <c r="G20" s="53">
        <v>900</v>
      </c>
      <c r="H20" s="15"/>
      <c r="I20" s="15"/>
      <c r="J20" s="4"/>
    </row>
    <row r="21" spans="1:12" ht="21.75" thickBot="1" x14ac:dyDescent="0.4">
      <c r="A21" s="9">
        <v>44219</v>
      </c>
      <c r="B21" s="37">
        <v>90600</v>
      </c>
      <c r="C21" s="11">
        <v>70498</v>
      </c>
      <c r="D21" s="38" t="s">
        <v>229</v>
      </c>
      <c r="E21" s="12" t="s">
        <v>17</v>
      </c>
      <c r="F21" s="16" t="s">
        <v>18</v>
      </c>
      <c r="G21" s="53">
        <v>900</v>
      </c>
      <c r="H21" s="15"/>
      <c r="I21" s="15"/>
      <c r="J21" s="4"/>
      <c r="K21" s="5" t="s">
        <v>144</v>
      </c>
      <c r="L21" s="5" t="s">
        <v>5</v>
      </c>
    </row>
    <row r="22" spans="1:12" ht="21.75" thickBot="1" x14ac:dyDescent="0.4">
      <c r="A22" s="9">
        <v>44219</v>
      </c>
      <c r="B22" s="37">
        <v>90599</v>
      </c>
      <c r="C22" s="11">
        <v>70499</v>
      </c>
      <c r="D22" s="38" t="s">
        <v>85</v>
      </c>
      <c r="E22" s="12" t="s">
        <v>33</v>
      </c>
      <c r="F22" s="13" t="s">
        <v>86</v>
      </c>
      <c r="G22" s="53">
        <v>100</v>
      </c>
      <c r="H22" s="15"/>
      <c r="I22" s="15"/>
      <c r="J22" s="4"/>
      <c r="K22" s="46" t="s">
        <v>182</v>
      </c>
      <c r="L22" s="8">
        <v>16</v>
      </c>
    </row>
    <row r="23" spans="1:12" ht="25.5" thickBot="1" x14ac:dyDescent="0.5">
      <c r="A23" s="9">
        <v>44219</v>
      </c>
      <c r="B23" s="37">
        <v>90626</v>
      </c>
      <c r="C23" s="11">
        <v>70500</v>
      </c>
      <c r="D23" s="38" t="s">
        <v>543</v>
      </c>
      <c r="E23" s="44" t="s">
        <v>544</v>
      </c>
      <c r="F23" s="57" t="s">
        <v>182</v>
      </c>
      <c r="G23" s="53">
        <v>0</v>
      </c>
      <c r="H23" s="15"/>
      <c r="I23" s="15">
        <v>2</v>
      </c>
      <c r="J23" s="4"/>
      <c r="K23" s="17" t="s">
        <v>21</v>
      </c>
      <c r="L23" s="18">
        <f>+L22</f>
        <v>16</v>
      </c>
    </row>
    <row r="24" spans="1:12" ht="21" x14ac:dyDescent="0.35">
      <c r="A24" s="9">
        <v>44219</v>
      </c>
      <c r="B24" s="37">
        <v>90563</v>
      </c>
      <c r="C24" s="11">
        <v>70501</v>
      </c>
      <c r="D24" s="38" t="s">
        <v>119</v>
      </c>
      <c r="E24" s="12" t="s">
        <v>22</v>
      </c>
      <c r="F24" s="13" t="s">
        <v>23</v>
      </c>
      <c r="G24" s="53">
        <v>900</v>
      </c>
      <c r="H24" s="15"/>
      <c r="I24" s="15"/>
      <c r="J24" s="4"/>
    </row>
    <row r="25" spans="1:12" ht="21" x14ac:dyDescent="0.35">
      <c r="A25" s="9">
        <v>44219</v>
      </c>
      <c r="B25" s="37">
        <v>90603</v>
      </c>
      <c r="C25" s="11">
        <v>70502</v>
      </c>
      <c r="D25" s="38" t="s">
        <v>613</v>
      </c>
      <c r="E25" s="12" t="s">
        <v>135</v>
      </c>
      <c r="F25" s="13" t="s">
        <v>136</v>
      </c>
      <c r="G25" s="53">
        <v>230</v>
      </c>
      <c r="H25" s="15"/>
      <c r="I25" s="15"/>
      <c r="J25" s="4"/>
    </row>
    <row r="26" spans="1:12" ht="21" x14ac:dyDescent="0.35">
      <c r="A26" s="9">
        <v>44219</v>
      </c>
      <c r="B26" s="37">
        <v>90626</v>
      </c>
      <c r="C26" s="11">
        <v>70503</v>
      </c>
      <c r="D26" s="38" t="s">
        <v>543</v>
      </c>
      <c r="E26" s="44" t="s">
        <v>544</v>
      </c>
      <c r="F26" s="57" t="s">
        <v>182</v>
      </c>
      <c r="G26" s="53">
        <v>0</v>
      </c>
      <c r="H26" s="15">
        <v>0</v>
      </c>
      <c r="I26" s="15">
        <v>2</v>
      </c>
      <c r="J26" s="4"/>
    </row>
    <row r="27" spans="1:12" ht="21" x14ac:dyDescent="0.35">
      <c r="A27" s="9">
        <v>44219</v>
      </c>
      <c r="B27" s="37">
        <v>90607</v>
      </c>
      <c r="C27" s="11">
        <v>70504</v>
      </c>
      <c r="D27" s="38" t="s">
        <v>614</v>
      </c>
      <c r="E27" s="12" t="s">
        <v>14</v>
      </c>
      <c r="F27" s="13" t="s">
        <v>15</v>
      </c>
      <c r="G27" s="53">
        <v>152</v>
      </c>
      <c r="H27" s="15"/>
      <c r="I27" s="15"/>
      <c r="J27" s="4"/>
    </row>
    <row r="28" spans="1:12" ht="21" x14ac:dyDescent="0.35">
      <c r="A28" s="9">
        <v>44219</v>
      </c>
      <c r="B28" s="37">
        <v>90578</v>
      </c>
      <c r="C28" s="11">
        <v>70505</v>
      </c>
      <c r="D28" s="38" t="s">
        <v>615</v>
      </c>
      <c r="E28" s="12" t="s">
        <v>96</v>
      </c>
      <c r="F28" s="13" t="s">
        <v>97</v>
      </c>
      <c r="G28" s="53">
        <v>75</v>
      </c>
      <c r="H28" s="15"/>
      <c r="I28" s="15"/>
      <c r="J28" s="4"/>
    </row>
    <row r="29" spans="1:12" ht="21" x14ac:dyDescent="0.35">
      <c r="A29" s="9">
        <v>44219</v>
      </c>
      <c r="B29" s="37">
        <v>90610</v>
      </c>
      <c r="C29" s="11">
        <v>70506</v>
      </c>
      <c r="D29" s="38" t="s">
        <v>234</v>
      </c>
      <c r="E29" s="12" t="s">
        <v>131</v>
      </c>
      <c r="F29" s="16" t="s">
        <v>132</v>
      </c>
      <c r="G29" s="53">
        <v>0</v>
      </c>
      <c r="H29" s="15">
        <v>100</v>
      </c>
      <c r="I29" s="15"/>
      <c r="J29" s="4"/>
    </row>
    <row r="30" spans="1:12" ht="21" x14ac:dyDescent="0.35">
      <c r="A30" s="9">
        <v>44219</v>
      </c>
      <c r="B30" s="37">
        <v>90611</v>
      </c>
      <c r="C30" s="11">
        <v>70507</v>
      </c>
      <c r="D30" s="38" t="s">
        <v>616</v>
      </c>
      <c r="E30" s="12" t="s">
        <v>22</v>
      </c>
      <c r="F30" s="13" t="s">
        <v>23</v>
      </c>
      <c r="G30" s="53">
        <v>100</v>
      </c>
      <c r="H30" s="15"/>
      <c r="I30" s="15"/>
      <c r="J30" s="4"/>
    </row>
    <row r="31" spans="1:12" ht="21" x14ac:dyDescent="0.35">
      <c r="A31" s="9">
        <v>44219</v>
      </c>
      <c r="B31" s="37">
        <v>90636</v>
      </c>
      <c r="C31" s="11">
        <v>70508</v>
      </c>
      <c r="D31" s="38" t="s">
        <v>543</v>
      </c>
      <c r="E31" s="44" t="s">
        <v>544</v>
      </c>
      <c r="F31" s="57" t="s">
        <v>182</v>
      </c>
      <c r="G31" s="53">
        <v>0</v>
      </c>
      <c r="H31" s="15"/>
      <c r="I31" s="15">
        <v>2</v>
      </c>
      <c r="J31" s="4"/>
    </row>
    <row r="32" spans="1:12" ht="21" x14ac:dyDescent="0.35">
      <c r="A32" s="9">
        <v>44219</v>
      </c>
      <c r="B32" s="37">
        <v>90599</v>
      </c>
      <c r="C32" s="11">
        <v>70509</v>
      </c>
      <c r="D32" s="38" t="s">
        <v>85</v>
      </c>
      <c r="E32" s="12" t="s">
        <v>33</v>
      </c>
      <c r="F32" s="13" t="s">
        <v>86</v>
      </c>
      <c r="G32" s="53">
        <v>100</v>
      </c>
      <c r="H32" s="15"/>
      <c r="I32" s="15"/>
      <c r="J32" s="4"/>
    </row>
    <row r="33" spans="1:12" ht="21" x14ac:dyDescent="0.35">
      <c r="A33" s="9">
        <v>44219</v>
      </c>
      <c r="B33" s="37">
        <v>90636</v>
      </c>
      <c r="C33" s="11">
        <v>70510</v>
      </c>
      <c r="D33" s="38" t="s">
        <v>543</v>
      </c>
      <c r="E33" s="44" t="s">
        <v>544</v>
      </c>
      <c r="F33" s="57" t="s">
        <v>182</v>
      </c>
      <c r="G33" s="53">
        <v>0</v>
      </c>
      <c r="H33" s="15"/>
      <c r="I33" s="15">
        <v>2</v>
      </c>
      <c r="J33" s="4"/>
    </row>
    <row r="34" spans="1:12" ht="21" x14ac:dyDescent="0.35">
      <c r="A34" s="9">
        <v>44219</v>
      </c>
      <c r="B34" s="37">
        <v>90578</v>
      </c>
      <c r="C34" s="11">
        <v>70511</v>
      </c>
      <c r="D34" s="38" t="s">
        <v>615</v>
      </c>
      <c r="E34" s="12" t="s">
        <v>96</v>
      </c>
      <c r="F34" s="13" t="s">
        <v>97</v>
      </c>
      <c r="G34" s="53">
        <v>70</v>
      </c>
      <c r="H34" s="15"/>
      <c r="I34" s="15"/>
      <c r="J34" s="4"/>
    </row>
    <row r="35" spans="1:12" ht="21" x14ac:dyDescent="0.35">
      <c r="A35" s="9">
        <v>44219</v>
      </c>
      <c r="B35" s="37">
        <v>90441</v>
      </c>
      <c r="C35" s="11">
        <v>70512</v>
      </c>
      <c r="D35" s="38" t="s">
        <v>31</v>
      </c>
      <c r="E35" s="12" t="s">
        <v>17</v>
      </c>
      <c r="F35" s="16" t="s">
        <v>18</v>
      </c>
      <c r="G35" s="53">
        <v>50</v>
      </c>
      <c r="H35" s="15"/>
      <c r="I35" s="15"/>
      <c r="J35" s="4"/>
    </row>
    <row r="36" spans="1:12" ht="21" x14ac:dyDescent="0.35">
      <c r="A36" s="9">
        <v>44219</v>
      </c>
      <c r="B36" s="37">
        <v>90444</v>
      </c>
      <c r="C36" s="11">
        <v>70513</v>
      </c>
      <c r="D36" s="38" t="s">
        <v>31</v>
      </c>
      <c r="E36" s="12" t="s">
        <v>17</v>
      </c>
      <c r="F36" s="16" t="s">
        <v>18</v>
      </c>
      <c r="G36" s="53">
        <v>950</v>
      </c>
      <c r="H36" s="15"/>
      <c r="I36" s="15"/>
      <c r="J36" s="4"/>
    </row>
    <row r="37" spans="1:12" ht="21" x14ac:dyDescent="0.35">
      <c r="A37" s="9">
        <v>44219</v>
      </c>
      <c r="B37" s="37">
        <v>90638</v>
      </c>
      <c r="C37" s="11">
        <v>70514</v>
      </c>
      <c r="D37" s="38" t="s">
        <v>301</v>
      </c>
      <c r="E37" s="12" t="s">
        <v>22</v>
      </c>
      <c r="F37" s="13" t="s">
        <v>23</v>
      </c>
      <c r="G37" s="53">
        <v>850</v>
      </c>
      <c r="H37" s="15"/>
      <c r="I37" s="15"/>
      <c r="J37" s="4"/>
    </row>
    <row r="38" spans="1:12" ht="21" x14ac:dyDescent="0.35">
      <c r="A38" s="9">
        <v>44219</v>
      </c>
      <c r="B38" s="37">
        <v>90637</v>
      </c>
      <c r="C38" s="11">
        <v>70515</v>
      </c>
      <c r="D38" s="38" t="s">
        <v>31</v>
      </c>
      <c r="E38" s="12" t="s">
        <v>17</v>
      </c>
      <c r="F38" s="16" t="s">
        <v>18</v>
      </c>
      <c r="G38" s="53">
        <v>1000</v>
      </c>
      <c r="H38" s="15"/>
      <c r="I38" s="15"/>
      <c r="J38" s="4"/>
    </row>
    <row r="39" spans="1:12" ht="21.75" thickBot="1" x14ac:dyDescent="0.4">
      <c r="A39" s="157" t="s">
        <v>26</v>
      </c>
      <c r="B39" s="158"/>
      <c r="C39" s="165" t="s">
        <v>25</v>
      </c>
      <c r="D39" s="168"/>
      <c r="E39" s="168"/>
      <c r="F39" s="169"/>
      <c r="G39" s="27">
        <f>SUM(G9:G38)</f>
        <v>12777</v>
      </c>
      <c r="H39" s="28">
        <f>SUM(H9:H38)</f>
        <v>100</v>
      </c>
      <c r="I39" s="36" t="e">
        <f>+#REF!</f>
        <v>#REF!</v>
      </c>
      <c r="J39" s="36"/>
    </row>
    <row r="40" spans="1:12" ht="21" x14ac:dyDescent="0.35">
      <c r="B40"/>
      <c r="C40" s="3"/>
      <c r="D40" s="30"/>
      <c r="E40" s="30"/>
      <c r="F40" s="30"/>
      <c r="H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F42" s="47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ht="21" x14ac:dyDescent="0.35">
      <c r="B46"/>
      <c r="C46"/>
      <c r="H46" s="1"/>
      <c r="I46" s="1"/>
      <c r="J46" s="1"/>
      <c r="K46" s="24"/>
      <c r="L46" s="31"/>
    </row>
    <row r="47" spans="1:12" ht="21" x14ac:dyDescent="0.35">
      <c r="B47"/>
      <c r="C47"/>
      <c r="H47" s="1"/>
      <c r="I47" s="1"/>
      <c r="J47" s="1"/>
      <c r="K47" s="24"/>
      <c r="L47" s="31"/>
    </row>
    <row r="48" spans="1:12" ht="21" x14ac:dyDescent="0.35">
      <c r="B48"/>
      <c r="C48"/>
      <c r="H48" s="1"/>
      <c r="I48" s="1"/>
      <c r="J48" s="1"/>
      <c r="K48" s="24"/>
      <c r="L48" s="31"/>
    </row>
    <row r="49" spans="2:12" ht="21" x14ac:dyDescent="0.35">
      <c r="B49"/>
      <c r="C49"/>
      <c r="H49" s="1"/>
      <c r="I49" s="1"/>
      <c r="J49" s="1"/>
      <c r="K49" s="24"/>
      <c r="L49" s="31"/>
    </row>
    <row r="50" spans="2:12" ht="21" x14ac:dyDescent="0.35">
      <c r="B50"/>
      <c r="C50"/>
      <c r="H50" s="1"/>
      <c r="I50" s="1"/>
      <c r="J50" s="1"/>
      <c r="K50" s="24"/>
      <c r="L50" s="31"/>
    </row>
    <row r="51" spans="2:12" ht="21" x14ac:dyDescent="0.35">
      <c r="B51"/>
      <c r="C51"/>
      <c r="H51" s="1"/>
      <c r="I51" s="1"/>
      <c r="J51" s="1"/>
      <c r="K51" s="24"/>
      <c r="L51" s="31"/>
    </row>
    <row r="52" spans="2:12" ht="21" x14ac:dyDescent="0.35">
      <c r="C52"/>
      <c r="H52" s="1"/>
      <c r="I52" s="1"/>
      <c r="J52" s="1"/>
      <c r="K52" s="24"/>
      <c r="L52" s="31"/>
    </row>
    <row r="53" spans="2:12" ht="21" x14ac:dyDescent="0.35">
      <c r="H53" s="1"/>
      <c r="I53" s="1"/>
      <c r="J53" s="1"/>
      <c r="K53" s="24"/>
      <c r="L53" s="31"/>
    </row>
    <row r="54" spans="2:12" ht="21" x14ac:dyDescent="0.35">
      <c r="H54" s="1"/>
      <c r="I54" s="1"/>
      <c r="J54" s="1"/>
      <c r="K54" s="24"/>
      <c r="L54" s="31"/>
    </row>
    <row r="55" spans="2:12" ht="21" x14ac:dyDescent="0.35">
      <c r="H55" s="1"/>
      <c r="I55" s="1"/>
      <c r="J55" s="1"/>
      <c r="K55" s="24"/>
      <c r="L55" s="31"/>
    </row>
    <row r="56" spans="2:12" ht="21" x14ac:dyDescent="0.35">
      <c r="H56" s="1"/>
      <c r="I56" s="1"/>
      <c r="J56" s="1"/>
      <c r="K56" s="24"/>
      <c r="L56" s="31"/>
    </row>
    <row r="57" spans="2:12" ht="21" x14ac:dyDescent="0.35">
      <c r="H57" s="1"/>
      <c r="I57" s="1"/>
      <c r="J57" s="1"/>
      <c r="K57" s="24"/>
      <c r="L57" s="31"/>
    </row>
    <row r="58" spans="2:12" ht="21" x14ac:dyDescent="0.35">
      <c r="H58" s="1"/>
      <c r="I58" s="1"/>
      <c r="J58" s="1"/>
      <c r="K58" s="24"/>
      <c r="L58" s="31"/>
    </row>
    <row r="59" spans="2:12" ht="21" x14ac:dyDescent="0.35">
      <c r="H59" s="1"/>
      <c r="I59" s="1"/>
      <c r="J59" s="1"/>
      <c r="K59" s="24"/>
      <c r="L59" s="31"/>
    </row>
    <row r="60" spans="2:12" ht="21" x14ac:dyDescent="0.35">
      <c r="H60" s="1"/>
      <c r="I60" s="1"/>
      <c r="J60" s="1"/>
      <c r="K60" s="24"/>
      <c r="L60" s="31"/>
    </row>
    <row r="61" spans="2:12" ht="21" x14ac:dyDescent="0.35">
      <c r="H61" s="1"/>
      <c r="I61" s="1"/>
      <c r="J61" s="1"/>
      <c r="K61" s="24"/>
      <c r="L61" s="31"/>
    </row>
    <row r="62" spans="2:12" ht="21" x14ac:dyDescent="0.35">
      <c r="H62" s="1"/>
      <c r="I62" s="1"/>
      <c r="J62" s="1"/>
      <c r="K62" s="24"/>
      <c r="L62" s="31"/>
    </row>
    <row r="63" spans="2:12" ht="21" x14ac:dyDescent="0.35">
      <c r="H63" s="1"/>
      <c r="I63" s="1"/>
      <c r="J63" s="1"/>
      <c r="K63" s="24"/>
      <c r="L63" s="31"/>
    </row>
    <row r="64" spans="2:12" ht="21" x14ac:dyDescent="0.35">
      <c r="H64" s="1"/>
      <c r="I64" s="1"/>
      <c r="J64" s="1"/>
      <c r="K64" s="24"/>
      <c r="L64" s="31"/>
    </row>
    <row r="65" spans="8:12" ht="21" x14ac:dyDescent="0.35">
      <c r="H65" s="1"/>
      <c r="I65" s="1"/>
      <c r="J65" s="1"/>
      <c r="K65" s="24"/>
      <c r="L65" s="31"/>
    </row>
    <row r="66" spans="8:12" ht="21" x14ac:dyDescent="0.35">
      <c r="H66" s="1"/>
      <c r="I66" s="1"/>
      <c r="J66" s="1"/>
      <c r="K66" s="24"/>
      <c r="L66" s="31"/>
    </row>
    <row r="67" spans="8:12" ht="21" x14ac:dyDescent="0.35">
      <c r="H67" s="1"/>
      <c r="I67" s="1"/>
      <c r="J67" s="1"/>
      <c r="K67" s="24"/>
      <c r="L67" s="31"/>
    </row>
    <row r="68" spans="8:12" ht="21" x14ac:dyDescent="0.35">
      <c r="H68" s="1"/>
      <c r="I68" s="1"/>
      <c r="J68" s="1"/>
      <c r="K68" s="24"/>
      <c r="L68" s="31"/>
    </row>
    <row r="69" spans="8:12" ht="21" x14ac:dyDescent="0.35">
      <c r="H69" s="1"/>
      <c r="I69" s="1"/>
      <c r="J69" s="1"/>
      <c r="K69" s="24"/>
      <c r="L69" s="31"/>
    </row>
    <row r="70" spans="8:12" ht="21" x14ac:dyDescent="0.35">
      <c r="H70" s="1"/>
      <c r="I70" s="1"/>
      <c r="J70" s="1"/>
      <c r="K70" s="24"/>
      <c r="L70" s="31"/>
    </row>
    <row r="71" spans="8:12" ht="21" x14ac:dyDescent="0.35">
      <c r="H71" s="1"/>
      <c r="I71" s="1"/>
      <c r="J71" s="1"/>
      <c r="K71" s="24"/>
      <c r="L71" s="31"/>
    </row>
    <row r="72" spans="8:12" x14ac:dyDescent="0.25">
      <c r="H72" s="1"/>
      <c r="I72" s="1"/>
      <c r="J72" s="1"/>
      <c r="K72" s="32"/>
      <c r="L72" s="33"/>
    </row>
    <row r="73" spans="8:12" x14ac:dyDescent="0.25">
      <c r="H73" s="1"/>
      <c r="I73" s="1"/>
      <c r="J73" s="1"/>
      <c r="K73" s="32"/>
      <c r="L73" s="33"/>
    </row>
    <row r="74" spans="8:12" x14ac:dyDescent="0.25">
      <c r="H74" s="1"/>
      <c r="I74" s="1"/>
      <c r="J74" s="1"/>
      <c r="K74" s="32"/>
      <c r="L74" s="33"/>
    </row>
    <row r="75" spans="8:12" x14ac:dyDescent="0.25">
      <c r="H75" s="1"/>
      <c r="I75" s="1"/>
      <c r="J75" s="1"/>
      <c r="K75" s="32"/>
      <c r="L75" s="33"/>
    </row>
    <row r="76" spans="8:12" x14ac:dyDescent="0.25">
      <c r="H76" s="1"/>
      <c r="I76" s="1"/>
      <c r="J76" s="1"/>
      <c r="K76" s="32"/>
      <c r="L76" s="33"/>
    </row>
    <row r="77" spans="8:12" x14ac:dyDescent="0.25">
      <c r="H77" s="1"/>
      <c r="I77" s="1"/>
      <c r="J77" s="1"/>
      <c r="K77" s="32"/>
      <c r="L77" s="33"/>
    </row>
    <row r="78" spans="8:12" x14ac:dyDescent="0.25">
      <c r="H78" s="1"/>
      <c r="I78" s="1"/>
      <c r="J78" s="1"/>
      <c r="K78" s="32"/>
      <c r="L78" s="33"/>
    </row>
    <row r="79" spans="8:12" x14ac:dyDescent="0.25">
      <c r="H79" s="1"/>
      <c r="I79" s="1"/>
      <c r="J79" s="1"/>
      <c r="K79" s="32"/>
      <c r="L79" s="33"/>
    </row>
    <row r="80" spans="8:12" x14ac:dyDescent="0.25">
      <c r="H80" s="1"/>
      <c r="I80" s="1"/>
      <c r="J80" s="1"/>
      <c r="K80" s="32"/>
      <c r="L80" s="33"/>
    </row>
    <row r="81" spans="8:12" x14ac:dyDescent="0.25">
      <c r="H81" s="1"/>
      <c r="I81" s="1"/>
      <c r="J81" s="1"/>
      <c r="K81" s="32"/>
      <c r="L81" s="33"/>
    </row>
    <row r="82" spans="8:12" x14ac:dyDescent="0.25">
      <c r="H82" s="1"/>
      <c r="I82" s="1"/>
      <c r="J82" s="1"/>
      <c r="K82" s="34"/>
      <c r="L82" s="33"/>
    </row>
    <row r="83" spans="8:12" x14ac:dyDescent="0.25">
      <c r="H83" s="1"/>
      <c r="I83" s="1"/>
      <c r="J83" s="1"/>
      <c r="K83" s="34"/>
      <c r="L83" s="33"/>
    </row>
    <row r="84" spans="8:12" x14ac:dyDescent="0.25">
      <c r="H84" s="1"/>
      <c r="I84" s="1"/>
      <c r="J84" s="1"/>
      <c r="K84" s="34"/>
      <c r="L84" s="33"/>
    </row>
    <row r="85" spans="8:12" x14ac:dyDescent="0.25">
      <c r="H85" s="1"/>
      <c r="I85" s="1"/>
      <c r="J85" s="1"/>
      <c r="K85" s="34"/>
      <c r="L85" s="33"/>
    </row>
    <row r="86" spans="8:12" x14ac:dyDescent="0.25">
      <c r="H86" s="1"/>
      <c r="I86" s="1"/>
      <c r="J86" s="1"/>
      <c r="K86" s="34"/>
      <c r="L86" s="33"/>
    </row>
    <row r="87" spans="8:12" x14ac:dyDescent="0.25">
      <c r="H87" s="1"/>
      <c r="I87" s="1"/>
      <c r="J87" s="1"/>
      <c r="K87" s="34"/>
      <c r="L87" s="33"/>
    </row>
    <row r="88" spans="8:12" x14ac:dyDescent="0.25">
      <c r="H88" s="1"/>
      <c r="I88" s="1"/>
      <c r="J88" s="1"/>
      <c r="K88" s="34"/>
      <c r="L88" s="33"/>
    </row>
    <row r="89" spans="8:12" x14ac:dyDescent="0.25">
      <c r="H89" s="1"/>
      <c r="I89" s="1"/>
      <c r="J89" s="1"/>
      <c r="K89" s="34"/>
      <c r="L89" s="33"/>
    </row>
    <row r="90" spans="8:12" x14ac:dyDescent="0.25">
      <c r="H90" s="1"/>
      <c r="I90" s="1"/>
      <c r="J90" s="1"/>
      <c r="K90" s="34"/>
      <c r="L90" s="33"/>
    </row>
    <row r="91" spans="8:12" x14ac:dyDescent="0.25">
      <c r="H91" s="1"/>
      <c r="I91" s="1"/>
      <c r="J91" s="1"/>
      <c r="K91" s="34"/>
      <c r="L91" s="33"/>
    </row>
    <row r="92" spans="8:12" x14ac:dyDescent="0.25">
      <c r="H92" s="1"/>
      <c r="I92" s="1"/>
      <c r="J92" s="1"/>
      <c r="K92" s="34"/>
      <c r="L92" s="33"/>
    </row>
    <row r="94" spans="8:12" x14ac:dyDescent="0.25">
      <c r="H94" s="35"/>
      <c r="I94" s="35"/>
      <c r="J94" s="35"/>
    </row>
  </sheetData>
  <autoFilter ref="E8:G39" xr:uid="{00000000-0009-0000-0000-000011000000}"/>
  <mergeCells count="7">
    <mergeCell ref="K6:L6"/>
    <mergeCell ref="A7:G7"/>
    <mergeCell ref="A39:B39"/>
    <mergeCell ref="C39:F3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L156"/>
  <sheetViews>
    <sheetView topLeftCell="C8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44221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19825</v>
      </c>
    </row>
    <row r="9" spans="1:12" ht="21.75" thickBot="1" x14ac:dyDescent="0.4">
      <c r="A9" s="9">
        <v>44221</v>
      </c>
      <c r="B9" s="37">
        <v>90724</v>
      </c>
      <c r="C9" s="11">
        <v>70516</v>
      </c>
      <c r="D9" s="38" t="s">
        <v>184</v>
      </c>
      <c r="E9" s="12" t="s">
        <v>14</v>
      </c>
      <c r="F9" s="13" t="s">
        <v>15</v>
      </c>
      <c r="G9" s="53">
        <v>850</v>
      </c>
      <c r="H9" s="15"/>
      <c r="I9" s="15"/>
      <c r="J9" s="4"/>
      <c r="K9" s="13" t="s">
        <v>23</v>
      </c>
      <c r="L9" s="8">
        <v>6910</v>
      </c>
    </row>
    <row r="10" spans="1:12" ht="21.75" thickBot="1" x14ac:dyDescent="0.4">
      <c r="A10" s="9">
        <v>44221</v>
      </c>
      <c r="B10" s="37">
        <v>90723</v>
      </c>
      <c r="C10" s="11">
        <v>70517</v>
      </c>
      <c r="D10" s="38" t="s">
        <v>618</v>
      </c>
      <c r="E10" s="12" t="s">
        <v>14</v>
      </c>
      <c r="F10" s="13" t="s">
        <v>15</v>
      </c>
      <c r="G10" s="53">
        <v>2500</v>
      </c>
      <c r="H10" s="15"/>
      <c r="I10" s="15"/>
      <c r="J10" s="4"/>
      <c r="K10" s="13" t="s">
        <v>86</v>
      </c>
      <c r="L10" s="8">
        <v>100</v>
      </c>
    </row>
    <row r="11" spans="1:12" ht="21.75" thickBot="1" x14ac:dyDescent="0.4">
      <c r="A11" s="9">
        <v>44221</v>
      </c>
      <c r="B11" s="37">
        <v>90722</v>
      </c>
      <c r="C11" s="11">
        <v>70518</v>
      </c>
      <c r="D11" s="38" t="s">
        <v>228</v>
      </c>
      <c r="E11" s="12" t="s">
        <v>14</v>
      </c>
      <c r="F11" s="13" t="s">
        <v>15</v>
      </c>
      <c r="G11" s="53">
        <v>850</v>
      </c>
      <c r="H11" s="15"/>
      <c r="I11" s="15"/>
      <c r="J11" s="4"/>
      <c r="K11" s="7" t="s">
        <v>609</v>
      </c>
      <c r="L11" s="8">
        <v>1230</v>
      </c>
    </row>
    <row r="12" spans="1:12" ht="21.75" thickBot="1" x14ac:dyDescent="0.4">
      <c r="A12" s="9">
        <v>44221</v>
      </c>
      <c r="B12" s="37">
        <v>90721</v>
      </c>
      <c r="C12" s="11">
        <v>70519</v>
      </c>
      <c r="D12" s="38" t="s">
        <v>542</v>
      </c>
      <c r="E12" s="12" t="s">
        <v>14</v>
      </c>
      <c r="F12" s="13" t="s">
        <v>15</v>
      </c>
      <c r="G12" s="53">
        <v>850</v>
      </c>
      <c r="H12" s="15"/>
      <c r="I12" s="15"/>
      <c r="J12" s="4"/>
      <c r="K12" s="7" t="s">
        <v>580</v>
      </c>
      <c r="L12" s="8">
        <v>45280</v>
      </c>
    </row>
    <row r="13" spans="1:12" ht="21.75" thickBot="1" x14ac:dyDescent="0.4">
      <c r="A13" s="9">
        <v>44221</v>
      </c>
      <c r="B13" s="37">
        <v>90720</v>
      </c>
      <c r="C13" s="11">
        <v>70520</v>
      </c>
      <c r="D13" s="38" t="s">
        <v>619</v>
      </c>
      <c r="E13" s="44" t="s">
        <v>63</v>
      </c>
      <c r="F13" s="13" t="s">
        <v>64</v>
      </c>
      <c r="G13" s="53">
        <v>650</v>
      </c>
      <c r="H13" s="15"/>
      <c r="I13" s="15"/>
      <c r="J13" s="4"/>
      <c r="K13" s="7" t="s">
        <v>640</v>
      </c>
      <c r="L13" s="8">
        <v>50</v>
      </c>
    </row>
    <row r="14" spans="1:12" ht="21.75" thickBot="1" x14ac:dyDescent="0.4">
      <c r="A14" s="9">
        <v>44221</v>
      </c>
      <c r="B14" s="37">
        <v>90501</v>
      </c>
      <c r="C14" s="11">
        <v>70521</v>
      </c>
      <c r="D14" s="38" t="s">
        <v>620</v>
      </c>
      <c r="E14" s="12" t="s">
        <v>14</v>
      </c>
      <c r="F14" s="13" t="s">
        <v>15</v>
      </c>
      <c r="G14" s="53">
        <v>700</v>
      </c>
      <c r="H14" s="15"/>
      <c r="I14" s="15"/>
      <c r="J14" s="4"/>
      <c r="K14" s="7" t="s">
        <v>641</v>
      </c>
      <c r="L14" s="8">
        <v>50</v>
      </c>
    </row>
    <row r="15" spans="1:12" ht="21.75" thickBot="1" x14ac:dyDescent="0.4">
      <c r="A15" s="9">
        <v>44221</v>
      </c>
      <c r="B15" s="37">
        <v>90719</v>
      </c>
      <c r="C15" s="11">
        <v>70522</v>
      </c>
      <c r="D15" s="38" t="s">
        <v>39</v>
      </c>
      <c r="E15" s="12" t="s">
        <v>14</v>
      </c>
      <c r="F15" s="13" t="s">
        <v>15</v>
      </c>
      <c r="G15" s="53">
        <v>850</v>
      </c>
      <c r="H15" s="15"/>
      <c r="I15" s="15"/>
      <c r="J15" s="4"/>
      <c r="K15" s="7" t="s">
        <v>581</v>
      </c>
      <c r="L15" s="8">
        <v>750</v>
      </c>
    </row>
    <row r="16" spans="1:12" ht="21.75" thickBot="1" x14ac:dyDescent="0.4">
      <c r="A16" s="9">
        <v>44221</v>
      </c>
      <c r="B16" s="37">
        <v>90716</v>
      </c>
      <c r="C16" s="11">
        <v>70523</v>
      </c>
      <c r="D16" s="38" t="s">
        <v>621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7" t="s">
        <v>582</v>
      </c>
      <c r="L16" s="8">
        <v>550</v>
      </c>
    </row>
    <row r="17" spans="1:12" ht="21.75" thickBot="1" x14ac:dyDescent="0.4">
      <c r="A17" s="9">
        <v>44221</v>
      </c>
      <c r="B17" s="37">
        <v>90718</v>
      </c>
      <c r="C17" s="11">
        <v>70524</v>
      </c>
      <c r="D17" s="38" t="s">
        <v>622</v>
      </c>
      <c r="E17" s="12" t="s">
        <v>17</v>
      </c>
      <c r="F17" s="16" t="s">
        <v>18</v>
      </c>
      <c r="G17" s="53">
        <v>400</v>
      </c>
      <c r="H17" s="15"/>
      <c r="I17" s="15"/>
      <c r="J17" s="4"/>
      <c r="K17" s="13" t="s">
        <v>64</v>
      </c>
      <c r="L17" s="8">
        <v>650</v>
      </c>
    </row>
    <row r="18" spans="1:12" ht="25.5" thickBot="1" x14ac:dyDescent="0.5">
      <c r="A18" s="9">
        <v>44221</v>
      </c>
      <c r="B18" s="37">
        <v>90718</v>
      </c>
      <c r="C18" s="11">
        <v>70524</v>
      </c>
      <c r="D18" s="38" t="s">
        <v>622</v>
      </c>
      <c r="E18" s="12" t="s">
        <v>14</v>
      </c>
      <c r="F18" s="13" t="s">
        <v>15</v>
      </c>
      <c r="G18" s="53">
        <v>600</v>
      </c>
      <c r="H18" s="15"/>
      <c r="I18" s="15"/>
      <c r="J18" s="4"/>
      <c r="K18" s="17" t="s">
        <v>21</v>
      </c>
      <c r="L18" s="18">
        <f>SUM(L8:L17)</f>
        <v>75395</v>
      </c>
    </row>
    <row r="19" spans="1:12" ht="21" x14ac:dyDescent="0.35">
      <c r="A19" s="9">
        <v>44221</v>
      </c>
      <c r="B19" s="37">
        <v>90717</v>
      </c>
      <c r="C19" s="11">
        <v>70525</v>
      </c>
      <c r="D19" s="38" t="s">
        <v>219</v>
      </c>
      <c r="E19" s="12" t="s">
        <v>14</v>
      </c>
      <c r="F19" s="13" t="s">
        <v>15</v>
      </c>
      <c r="G19" s="53">
        <v>850</v>
      </c>
      <c r="H19" s="15"/>
      <c r="I19" s="15"/>
      <c r="J19" s="4"/>
    </row>
    <row r="20" spans="1:12" ht="21" x14ac:dyDescent="0.35">
      <c r="A20" s="9">
        <v>44221</v>
      </c>
      <c r="B20" s="37">
        <v>90716</v>
      </c>
      <c r="C20" s="11">
        <v>70526</v>
      </c>
      <c r="D20" s="38" t="s">
        <v>621</v>
      </c>
      <c r="E20" s="12" t="s">
        <v>394</v>
      </c>
      <c r="F20" s="16" t="s">
        <v>596</v>
      </c>
      <c r="G20" s="53">
        <v>630</v>
      </c>
      <c r="H20" s="15"/>
      <c r="I20" s="15"/>
      <c r="J20" s="4"/>
    </row>
    <row r="21" spans="1:12" ht="21" x14ac:dyDescent="0.35">
      <c r="A21" s="9">
        <v>44221</v>
      </c>
      <c r="B21" s="37">
        <v>90642</v>
      </c>
      <c r="C21" s="11">
        <v>70527</v>
      </c>
      <c r="D21" s="38" t="s">
        <v>109</v>
      </c>
      <c r="E21" s="12" t="s">
        <v>17</v>
      </c>
      <c r="F21" s="16" t="s">
        <v>18</v>
      </c>
      <c r="G21" s="53">
        <v>1200</v>
      </c>
      <c r="H21" s="15"/>
      <c r="I21" s="15"/>
      <c r="J21" s="4"/>
    </row>
    <row r="22" spans="1:12" ht="21" x14ac:dyDescent="0.35">
      <c r="A22" s="9">
        <v>44221</v>
      </c>
      <c r="B22" s="37">
        <v>90642</v>
      </c>
      <c r="C22" s="11">
        <v>70527</v>
      </c>
      <c r="D22" s="38" t="s">
        <v>109</v>
      </c>
      <c r="E22" s="12" t="s">
        <v>14</v>
      </c>
      <c r="F22" s="13" t="s">
        <v>15</v>
      </c>
      <c r="G22" s="53">
        <v>200</v>
      </c>
      <c r="H22" s="15"/>
      <c r="I22" s="15"/>
      <c r="J22" s="4"/>
    </row>
    <row r="23" spans="1:12" ht="21" x14ac:dyDescent="0.35">
      <c r="A23" s="9">
        <v>44221</v>
      </c>
      <c r="B23" s="37">
        <v>90601</v>
      </c>
      <c r="C23" s="11">
        <v>70528</v>
      </c>
      <c r="D23" s="38" t="s">
        <v>127</v>
      </c>
      <c r="E23" s="12" t="s">
        <v>17</v>
      </c>
      <c r="F23" s="16" t="s">
        <v>18</v>
      </c>
      <c r="G23" s="53">
        <v>600</v>
      </c>
      <c r="H23" s="15"/>
      <c r="I23" s="15"/>
      <c r="J23" s="4"/>
    </row>
    <row r="24" spans="1:12" ht="21" x14ac:dyDescent="0.35">
      <c r="A24" s="9">
        <v>44221</v>
      </c>
      <c r="B24" s="37">
        <v>90643</v>
      </c>
      <c r="C24" s="11">
        <v>70529</v>
      </c>
      <c r="D24" s="38" t="s">
        <v>127</v>
      </c>
      <c r="E24" s="12" t="s">
        <v>17</v>
      </c>
      <c r="F24" s="16" t="s">
        <v>18</v>
      </c>
      <c r="G24" s="53">
        <v>600</v>
      </c>
      <c r="H24" s="15"/>
      <c r="I24" s="15"/>
      <c r="J24" s="4"/>
    </row>
    <row r="25" spans="1:12" ht="21" x14ac:dyDescent="0.35">
      <c r="A25" s="9">
        <v>44221</v>
      </c>
      <c r="B25" s="37">
        <v>90646</v>
      </c>
      <c r="C25" s="11">
        <v>70530</v>
      </c>
      <c r="D25" s="38" t="s">
        <v>256</v>
      </c>
      <c r="E25" s="12" t="s">
        <v>14</v>
      </c>
      <c r="F25" s="13" t="s">
        <v>15</v>
      </c>
      <c r="G25" s="53">
        <v>1000</v>
      </c>
      <c r="H25" s="15"/>
      <c r="I25" s="15"/>
      <c r="J25" s="4"/>
    </row>
    <row r="26" spans="1:12" ht="21" x14ac:dyDescent="0.35">
      <c r="A26" s="9">
        <v>44221</v>
      </c>
      <c r="B26" s="37">
        <v>90290</v>
      </c>
      <c r="C26" s="11">
        <v>70531</v>
      </c>
      <c r="D26" s="38" t="s">
        <v>623</v>
      </c>
      <c r="E26" s="12" t="s">
        <v>14</v>
      </c>
      <c r="F26" s="13" t="s">
        <v>15</v>
      </c>
      <c r="G26" s="53">
        <v>1000</v>
      </c>
      <c r="H26" s="15"/>
      <c r="I26" s="15"/>
      <c r="J26" s="4"/>
    </row>
    <row r="27" spans="1:12" ht="21" x14ac:dyDescent="0.35">
      <c r="A27" s="9">
        <v>44221</v>
      </c>
      <c r="B27" s="37">
        <v>90290</v>
      </c>
      <c r="C27" s="11">
        <v>70531</v>
      </c>
      <c r="D27" s="38" t="s">
        <v>623</v>
      </c>
      <c r="E27" s="12" t="s">
        <v>384</v>
      </c>
      <c r="F27" s="13" t="s">
        <v>495</v>
      </c>
      <c r="G27" s="53">
        <v>50</v>
      </c>
      <c r="H27" s="15"/>
      <c r="I27" s="15"/>
      <c r="J27" s="4"/>
    </row>
    <row r="28" spans="1:12" ht="21" x14ac:dyDescent="0.35">
      <c r="A28" s="9">
        <v>44221</v>
      </c>
      <c r="B28" s="37">
        <v>90290</v>
      </c>
      <c r="C28" s="11">
        <v>70531</v>
      </c>
      <c r="D28" s="38" t="s">
        <v>623</v>
      </c>
      <c r="E28" s="12" t="s">
        <v>505</v>
      </c>
      <c r="F28" s="13" t="s">
        <v>506</v>
      </c>
      <c r="G28" s="53">
        <v>50</v>
      </c>
      <c r="H28" s="15"/>
      <c r="I28" s="15"/>
      <c r="J28" s="4"/>
    </row>
    <row r="29" spans="1:12" ht="21" x14ac:dyDescent="0.35">
      <c r="A29" s="9">
        <v>44221</v>
      </c>
      <c r="B29" s="37">
        <v>90651</v>
      </c>
      <c r="C29" s="11">
        <v>70532</v>
      </c>
      <c r="D29" s="38" t="s">
        <v>204</v>
      </c>
      <c r="E29" s="12" t="s">
        <v>22</v>
      </c>
      <c r="F29" s="13" t="s">
        <v>23</v>
      </c>
      <c r="G29" s="53">
        <v>260</v>
      </c>
      <c r="H29" s="15"/>
      <c r="I29" s="15"/>
      <c r="J29" s="4"/>
    </row>
    <row r="30" spans="1:12" ht="21" x14ac:dyDescent="0.35">
      <c r="A30" s="9">
        <v>44221</v>
      </c>
      <c r="B30" s="37">
        <v>90555</v>
      </c>
      <c r="C30" s="11">
        <v>70533</v>
      </c>
      <c r="D30" s="38" t="s">
        <v>179</v>
      </c>
      <c r="E30" s="12" t="s">
        <v>17</v>
      </c>
      <c r="F30" s="16" t="s">
        <v>18</v>
      </c>
      <c r="G30" s="53">
        <v>1200</v>
      </c>
      <c r="H30" s="15"/>
      <c r="I30" s="15"/>
      <c r="J30" s="4"/>
    </row>
    <row r="31" spans="1:12" ht="21" x14ac:dyDescent="0.35">
      <c r="A31" s="9">
        <v>44221</v>
      </c>
      <c r="B31" s="37">
        <v>90714</v>
      </c>
      <c r="C31" s="11">
        <v>70534</v>
      </c>
      <c r="D31" s="38" t="s">
        <v>594</v>
      </c>
      <c r="E31" s="12" t="s">
        <v>14</v>
      </c>
      <c r="F31" s="13" t="s">
        <v>15</v>
      </c>
      <c r="G31" s="53">
        <v>890</v>
      </c>
      <c r="H31" s="15"/>
      <c r="I31" s="15"/>
      <c r="J31" s="4"/>
    </row>
    <row r="32" spans="1:12" ht="21" x14ac:dyDescent="0.35">
      <c r="A32" s="9">
        <v>44221</v>
      </c>
      <c r="B32" s="37">
        <v>90663</v>
      </c>
      <c r="C32" s="11">
        <v>70535</v>
      </c>
      <c r="D32" s="38" t="s">
        <v>31</v>
      </c>
      <c r="E32" s="12" t="s">
        <v>17</v>
      </c>
      <c r="F32" s="16" t="s">
        <v>18</v>
      </c>
      <c r="G32" s="53">
        <v>568</v>
      </c>
      <c r="H32" s="15"/>
      <c r="I32" s="15"/>
      <c r="J32" s="4"/>
    </row>
    <row r="33" spans="1:10" ht="21" x14ac:dyDescent="0.35">
      <c r="A33" s="9">
        <v>44221</v>
      </c>
      <c r="B33" s="37">
        <v>90715</v>
      </c>
      <c r="C33" s="11">
        <v>70536</v>
      </c>
      <c r="D33" s="38" t="s">
        <v>624</v>
      </c>
      <c r="E33" s="12" t="s">
        <v>14</v>
      </c>
      <c r="F33" s="13" t="s">
        <v>15</v>
      </c>
      <c r="G33" s="53">
        <v>850</v>
      </c>
      <c r="H33" s="15"/>
      <c r="I33" s="15"/>
      <c r="J33" s="4"/>
    </row>
    <row r="34" spans="1:10" ht="21" x14ac:dyDescent="0.35">
      <c r="A34" s="9">
        <v>44221</v>
      </c>
      <c r="B34" s="37">
        <v>89498</v>
      </c>
      <c r="C34" s="11">
        <v>70537</v>
      </c>
      <c r="D34" s="38" t="s">
        <v>625</v>
      </c>
      <c r="E34" s="12" t="s">
        <v>394</v>
      </c>
      <c r="F34" s="16" t="s">
        <v>596</v>
      </c>
      <c r="G34" s="53">
        <v>600</v>
      </c>
      <c r="H34" s="15"/>
      <c r="I34" s="15"/>
      <c r="J34" s="4"/>
    </row>
    <row r="35" spans="1:10" ht="21" x14ac:dyDescent="0.35">
      <c r="A35" s="9">
        <v>44221</v>
      </c>
      <c r="B35" s="37">
        <v>90714</v>
      </c>
      <c r="C35" s="11">
        <v>70538</v>
      </c>
      <c r="D35" s="38" t="s">
        <v>594</v>
      </c>
      <c r="E35" s="12" t="s">
        <v>14</v>
      </c>
      <c r="F35" s="13" t="s">
        <v>15</v>
      </c>
      <c r="G35" s="53">
        <v>890</v>
      </c>
      <c r="H35" s="15"/>
      <c r="I35" s="15"/>
      <c r="J35" s="4"/>
    </row>
    <row r="36" spans="1:10" ht="21" x14ac:dyDescent="0.35">
      <c r="A36" s="9">
        <v>44221</v>
      </c>
      <c r="B36" s="37">
        <v>90714</v>
      </c>
      <c r="C36" s="11">
        <v>70539</v>
      </c>
      <c r="D36" s="38" t="s">
        <v>594</v>
      </c>
      <c r="E36" s="12">
        <v>98000001</v>
      </c>
      <c r="F36" s="13" t="s">
        <v>91</v>
      </c>
      <c r="G36" s="53">
        <v>0</v>
      </c>
      <c r="H36" s="15"/>
      <c r="I36" s="15"/>
      <c r="J36" s="4"/>
    </row>
    <row r="37" spans="1:10" ht="21" x14ac:dyDescent="0.35">
      <c r="A37" s="9">
        <v>44221</v>
      </c>
      <c r="B37" s="37">
        <v>90652</v>
      </c>
      <c r="C37" s="11">
        <v>70540</v>
      </c>
      <c r="D37" s="38" t="s">
        <v>184</v>
      </c>
      <c r="E37" s="12" t="s">
        <v>24</v>
      </c>
      <c r="F37" s="16" t="s">
        <v>59</v>
      </c>
      <c r="G37" s="53">
        <v>550</v>
      </c>
      <c r="H37" s="15"/>
      <c r="I37" s="15"/>
      <c r="J37" s="4"/>
    </row>
    <row r="38" spans="1:10" ht="21" x14ac:dyDescent="0.35">
      <c r="A38" s="9">
        <v>44221</v>
      </c>
      <c r="B38" s="37">
        <v>90652</v>
      </c>
      <c r="C38" s="11">
        <v>70541</v>
      </c>
      <c r="D38" s="38" t="s">
        <v>184</v>
      </c>
      <c r="E38" s="12" t="s">
        <v>14</v>
      </c>
      <c r="F38" s="13" t="s">
        <v>15</v>
      </c>
      <c r="G38" s="53">
        <v>850</v>
      </c>
      <c r="H38" s="15"/>
      <c r="I38" s="15"/>
      <c r="J38" s="4"/>
    </row>
    <row r="39" spans="1:10" ht="21" x14ac:dyDescent="0.35">
      <c r="A39" s="9">
        <v>44221</v>
      </c>
      <c r="B39" s="37">
        <v>90652</v>
      </c>
      <c r="C39" s="11">
        <v>70542</v>
      </c>
      <c r="D39" s="38" t="s">
        <v>184</v>
      </c>
      <c r="E39" s="12" t="s">
        <v>14</v>
      </c>
      <c r="F39" s="13" t="s">
        <v>15</v>
      </c>
      <c r="G39" s="53">
        <v>850</v>
      </c>
      <c r="H39" s="15"/>
      <c r="I39" s="15"/>
      <c r="J39" s="4"/>
    </row>
    <row r="40" spans="1:10" ht="21" x14ac:dyDescent="0.35">
      <c r="A40" s="9">
        <v>44221</v>
      </c>
      <c r="B40" s="37">
        <v>14255</v>
      </c>
      <c r="C40" s="11">
        <v>70543</v>
      </c>
      <c r="D40" s="38" t="s">
        <v>163</v>
      </c>
      <c r="E40" s="12" t="s">
        <v>14</v>
      </c>
      <c r="F40" s="13" t="s">
        <v>15</v>
      </c>
      <c r="G40" s="53">
        <v>850</v>
      </c>
      <c r="H40" s="15"/>
      <c r="I40" s="15"/>
      <c r="J40" s="4"/>
    </row>
    <row r="41" spans="1:10" ht="21" x14ac:dyDescent="0.35">
      <c r="A41" s="9">
        <v>44221</v>
      </c>
      <c r="B41" s="37">
        <v>14256</v>
      </c>
      <c r="C41" s="11">
        <v>70544</v>
      </c>
      <c r="D41" s="38" t="s">
        <v>163</v>
      </c>
      <c r="E41" s="12">
        <v>98000001</v>
      </c>
      <c r="F41" s="13" t="s">
        <v>91</v>
      </c>
      <c r="G41" s="53">
        <v>0</v>
      </c>
      <c r="H41" s="15"/>
      <c r="I41" s="15"/>
      <c r="J41" s="4"/>
    </row>
    <row r="42" spans="1:10" ht="21" x14ac:dyDescent="0.35">
      <c r="A42" s="9">
        <v>44221</v>
      </c>
      <c r="B42" s="37">
        <v>14255</v>
      </c>
      <c r="C42" s="11">
        <v>70545</v>
      </c>
      <c r="D42" s="38" t="s">
        <v>163</v>
      </c>
      <c r="E42" s="12" t="s">
        <v>14</v>
      </c>
      <c r="F42" s="13" t="s">
        <v>15</v>
      </c>
      <c r="G42" s="53">
        <v>850</v>
      </c>
      <c r="H42" s="15"/>
      <c r="I42" s="15"/>
      <c r="J42" s="4"/>
    </row>
    <row r="43" spans="1:10" ht="21" x14ac:dyDescent="0.35">
      <c r="A43" s="9">
        <v>44221</v>
      </c>
      <c r="B43" s="37">
        <v>14256</v>
      </c>
      <c r="C43" s="11">
        <v>70546</v>
      </c>
      <c r="D43" s="38" t="s">
        <v>163</v>
      </c>
      <c r="E43" s="12">
        <v>98000001</v>
      </c>
      <c r="F43" s="13" t="s">
        <v>91</v>
      </c>
      <c r="G43" s="53">
        <v>0</v>
      </c>
      <c r="H43" s="15"/>
      <c r="I43" s="15"/>
      <c r="J43" s="4"/>
    </row>
    <row r="44" spans="1:10" ht="21" x14ac:dyDescent="0.35">
      <c r="A44" s="9">
        <v>44221</v>
      </c>
      <c r="B44" s="37">
        <v>90712</v>
      </c>
      <c r="C44" s="11">
        <v>70547</v>
      </c>
      <c r="D44" s="38" t="s">
        <v>626</v>
      </c>
      <c r="E44" s="12" t="s">
        <v>14</v>
      </c>
      <c r="F44" s="13" t="s">
        <v>15</v>
      </c>
      <c r="G44" s="53">
        <v>900</v>
      </c>
      <c r="H44" s="15"/>
      <c r="I44" s="15"/>
      <c r="J44" s="4"/>
    </row>
    <row r="45" spans="1:10" ht="21" x14ac:dyDescent="0.35">
      <c r="A45" s="9">
        <v>44221</v>
      </c>
      <c r="B45" s="37">
        <v>90674</v>
      </c>
      <c r="C45" s="11">
        <v>70548</v>
      </c>
      <c r="D45" s="38" t="s">
        <v>627</v>
      </c>
      <c r="E45" s="12" t="s">
        <v>17</v>
      </c>
      <c r="F45" s="16" t="s">
        <v>18</v>
      </c>
      <c r="G45" s="53">
        <v>400</v>
      </c>
      <c r="H45" s="15"/>
      <c r="I45" s="15"/>
      <c r="J45" s="4"/>
    </row>
    <row r="46" spans="1:10" ht="21" x14ac:dyDescent="0.35">
      <c r="A46" s="9">
        <v>44221</v>
      </c>
      <c r="B46" s="37">
        <v>90674</v>
      </c>
      <c r="C46" s="11">
        <v>70548</v>
      </c>
      <c r="D46" s="38" t="s">
        <v>627</v>
      </c>
      <c r="E46" s="12" t="s">
        <v>22</v>
      </c>
      <c r="F46" s="13" t="s">
        <v>23</v>
      </c>
      <c r="G46" s="53">
        <v>1000</v>
      </c>
      <c r="H46" s="15"/>
      <c r="I46" s="15"/>
      <c r="J46" s="4"/>
    </row>
    <row r="47" spans="1:10" ht="21" x14ac:dyDescent="0.35">
      <c r="A47" s="9">
        <v>44221</v>
      </c>
      <c r="B47" s="37">
        <v>90673</v>
      </c>
      <c r="C47" s="11">
        <v>70549</v>
      </c>
      <c r="D47" s="38" t="s">
        <v>128</v>
      </c>
      <c r="E47" s="12" t="s">
        <v>22</v>
      </c>
      <c r="F47" s="13" t="s">
        <v>23</v>
      </c>
      <c r="G47" s="53">
        <v>250</v>
      </c>
      <c r="H47" s="15"/>
      <c r="I47" s="15"/>
      <c r="J47" s="4"/>
    </row>
    <row r="48" spans="1:10" ht="21" x14ac:dyDescent="0.35">
      <c r="A48" s="9">
        <v>44221</v>
      </c>
      <c r="B48" s="37">
        <v>90673</v>
      </c>
      <c r="C48" s="11">
        <v>70549</v>
      </c>
      <c r="D48" s="38" t="s">
        <v>128</v>
      </c>
      <c r="E48" s="12" t="s">
        <v>14</v>
      </c>
      <c r="F48" s="13" t="s">
        <v>15</v>
      </c>
      <c r="G48" s="53">
        <v>600</v>
      </c>
      <c r="H48" s="15"/>
      <c r="I48" s="15"/>
      <c r="J48" s="4"/>
    </row>
    <row r="49" spans="1:10" ht="21" x14ac:dyDescent="0.35">
      <c r="A49" s="9">
        <v>44221</v>
      </c>
      <c r="B49" s="37">
        <v>90457</v>
      </c>
      <c r="C49" s="11">
        <v>70550</v>
      </c>
      <c r="D49" s="38" t="s">
        <v>628</v>
      </c>
      <c r="E49" s="12" t="s">
        <v>17</v>
      </c>
      <c r="F49" s="16" t="s">
        <v>18</v>
      </c>
      <c r="G49" s="53">
        <v>1000</v>
      </c>
      <c r="H49" s="15"/>
      <c r="I49" s="15"/>
      <c r="J49" s="4"/>
    </row>
    <row r="50" spans="1:10" ht="21" x14ac:dyDescent="0.35">
      <c r="A50" s="9">
        <v>44221</v>
      </c>
      <c r="B50" s="37">
        <v>90678</v>
      </c>
      <c r="C50" s="11">
        <v>70551</v>
      </c>
      <c r="D50" s="38" t="s">
        <v>31</v>
      </c>
      <c r="E50" s="12" t="s">
        <v>17</v>
      </c>
      <c r="F50" s="16" t="s">
        <v>18</v>
      </c>
      <c r="G50" s="53">
        <v>1000</v>
      </c>
      <c r="H50" s="15"/>
      <c r="I50" s="15"/>
      <c r="J50" s="4"/>
    </row>
    <row r="51" spans="1:10" ht="21" x14ac:dyDescent="0.35">
      <c r="A51" s="9">
        <v>44221</v>
      </c>
      <c r="B51" s="37">
        <v>90678</v>
      </c>
      <c r="C51" s="11">
        <v>70552</v>
      </c>
      <c r="D51" s="38" t="s">
        <v>31</v>
      </c>
      <c r="E51" s="12" t="s">
        <v>17</v>
      </c>
      <c r="F51" s="16" t="s">
        <v>18</v>
      </c>
      <c r="G51" s="53">
        <v>432</v>
      </c>
      <c r="H51" s="15"/>
      <c r="I51" s="15"/>
      <c r="J51" s="4"/>
    </row>
    <row r="52" spans="1:10" ht="21" x14ac:dyDescent="0.35">
      <c r="A52" s="9">
        <v>44221</v>
      </c>
      <c r="B52" s="37">
        <v>90630</v>
      </c>
      <c r="C52" s="11">
        <v>70553</v>
      </c>
      <c r="D52" s="38" t="s">
        <v>629</v>
      </c>
      <c r="E52" s="12" t="s">
        <v>17</v>
      </c>
      <c r="F52" s="16" t="s">
        <v>18</v>
      </c>
      <c r="G52" s="53">
        <v>50</v>
      </c>
      <c r="H52" s="15"/>
      <c r="I52" s="15"/>
      <c r="J52" s="4"/>
    </row>
    <row r="53" spans="1:10" ht="21" x14ac:dyDescent="0.35">
      <c r="A53" s="9">
        <v>44221</v>
      </c>
      <c r="B53" s="37">
        <v>89102</v>
      </c>
      <c r="C53" s="11">
        <v>70554</v>
      </c>
      <c r="D53" s="38" t="s">
        <v>67</v>
      </c>
      <c r="E53" s="12" t="s">
        <v>22</v>
      </c>
      <c r="F53" s="13" t="s">
        <v>23</v>
      </c>
      <c r="G53" s="53">
        <v>500</v>
      </c>
      <c r="H53" s="15"/>
      <c r="I53" s="15"/>
      <c r="J53" s="4"/>
    </row>
    <row r="54" spans="1:10" ht="21" x14ac:dyDescent="0.35">
      <c r="A54" s="9">
        <v>44221</v>
      </c>
      <c r="B54" s="37">
        <v>90630</v>
      </c>
      <c r="C54" s="11">
        <v>70555</v>
      </c>
      <c r="D54" s="38" t="s">
        <v>629</v>
      </c>
      <c r="E54" s="12" t="s">
        <v>17</v>
      </c>
      <c r="F54" s="16" t="s">
        <v>18</v>
      </c>
      <c r="G54" s="53">
        <v>50</v>
      </c>
      <c r="H54" s="15"/>
      <c r="I54" s="15"/>
      <c r="J54" s="4"/>
    </row>
    <row r="55" spans="1:10" ht="21" x14ac:dyDescent="0.35">
      <c r="A55" s="9">
        <v>44221</v>
      </c>
      <c r="B55" s="37">
        <v>90682</v>
      </c>
      <c r="C55" s="11">
        <v>70556</v>
      </c>
      <c r="D55" s="38" t="s">
        <v>61</v>
      </c>
      <c r="E55" s="12" t="s">
        <v>14</v>
      </c>
      <c r="F55" s="13" t="s">
        <v>15</v>
      </c>
      <c r="G55" s="53">
        <v>2800</v>
      </c>
      <c r="H55" s="15"/>
      <c r="I55" s="15"/>
      <c r="J55" s="4"/>
    </row>
    <row r="56" spans="1:10" ht="21" x14ac:dyDescent="0.35">
      <c r="A56" s="9">
        <v>44221</v>
      </c>
      <c r="B56" s="37">
        <v>90682</v>
      </c>
      <c r="C56" s="11">
        <v>70557</v>
      </c>
      <c r="D56" s="38" t="s">
        <v>61</v>
      </c>
      <c r="E56" s="12" t="s">
        <v>14</v>
      </c>
      <c r="F56" s="13" t="s">
        <v>15</v>
      </c>
      <c r="G56" s="53">
        <v>2800</v>
      </c>
      <c r="H56" s="15"/>
      <c r="I56" s="15"/>
      <c r="J56" s="4"/>
    </row>
    <row r="57" spans="1:10" ht="21" x14ac:dyDescent="0.35">
      <c r="A57" s="9">
        <v>44221</v>
      </c>
      <c r="B57" s="37">
        <v>90604</v>
      </c>
      <c r="C57" s="11">
        <v>70558</v>
      </c>
      <c r="D57" s="38" t="s">
        <v>67</v>
      </c>
      <c r="E57" s="12" t="s">
        <v>17</v>
      </c>
      <c r="F57" s="16" t="s">
        <v>18</v>
      </c>
      <c r="G57" s="53">
        <v>1000</v>
      </c>
      <c r="H57" s="15"/>
      <c r="I57" s="15"/>
      <c r="J57" s="4"/>
    </row>
    <row r="58" spans="1:10" ht="21" x14ac:dyDescent="0.35">
      <c r="A58" s="9">
        <v>44221</v>
      </c>
      <c r="B58" s="37">
        <v>14271</v>
      </c>
      <c r="C58" s="11">
        <v>70559</v>
      </c>
      <c r="D58" s="38" t="s">
        <v>199</v>
      </c>
      <c r="E58" s="12" t="s">
        <v>14</v>
      </c>
      <c r="F58" s="13" t="s">
        <v>15</v>
      </c>
      <c r="G58" s="53">
        <v>850</v>
      </c>
      <c r="H58" s="15"/>
      <c r="I58" s="15"/>
      <c r="J58" s="4"/>
    </row>
    <row r="59" spans="1:10" ht="21" x14ac:dyDescent="0.35">
      <c r="A59" s="9">
        <v>44221</v>
      </c>
      <c r="B59" s="37">
        <v>14271</v>
      </c>
      <c r="C59" s="11">
        <v>70560</v>
      </c>
      <c r="D59" s="38" t="s">
        <v>199</v>
      </c>
      <c r="E59" s="12" t="s">
        <v>14</v>
      </c>
      <c r="F59" s="13" t="s">
        <v>15</v>
      </c>
      <c r="G59" s="53">
        <v>850</v>
      </c>
      <c r="H59" s="15"/>
      <c r="I59" s="15"/>
      <c r="J59" s="4"/>
    </row>
    <row r="60" spans="1:10" ht="21" x14ac:dyDescent="0.35">
      <c r="A60" s="9">
        <v>44221</v>
      </c>
      <c r="B60" s="37">
        <v>70561</v>
      </c>
      <c r="C60" s="11">
        <v>70561</v>
      </c>
      <c r="D60" s="38" t="s">
        <v>163</v>
      </c>
      <c r="E60" s="12" t="s">
        <v>14</v>
      </c>
      <c r="F60" s="13" t="s">
        <v>15</v>
      </c>
      <c r="G60" s="53">
        <v>850</v>
      </c>
      <c r="H60" s="15"/>
      <c r="I60" s="15"/>
      <c r="J60" s="4"/>
    </row>
    <row r="61" spans="1:10" ht="21" x14ac:dyDescent="0.35">
      <c r="A61" s="9">
        <v>44221</v>
      </c>
      <c r="B61" s="37">
        <v>14256</v>
      </c>
      <c r="C61" s="11">
        <v>70562</v>
      </c>
      <c r="D61" s="38" t="s">
        <v>163</v>
      </c>
      <c r="E61" s="12">
        <v>98000001</v>
      </c>
      <c r="F61" s="13" t="s">
        <v>91</v>
      </c>
      <c r="G61" s="53">
        <v>0</v>
      </c>
      <c r="H61" s="15"/>
      <c r="I61" s="15"/>
      <c r="J61" s="4"/>
    </row>
    <row r="62" spans="1:10" ht="21" x14ac:dyDescent="0.35">
      <c r="A62" s="9">
        <v>44221</v>
      </c>
      <c r="B62" s="37">
        <v>14271</v>
      </c>
      <c r="C62" s="11">
        <v>70563</v>
      </c>
      <c r="D62" s="38" t="s">
        <v>199</v>
      </c>
      <c r="E62" s="12" t="s">
        <v>14</v>
      </c>
      <c r="F62" s="13" t="s">
        <v>15</v>
      </c>
      <c r="G62" s="53">
        <v>850</v>
      </c>
      <c r="H62" s="15"/>
      <c r="I62" s="15"/>
      <c r="J62" s="4"/>
    </row>
    <row r="63" spans="1:10" ht="21" x14ac:dyDescent="0.35">
      <c r="A63" s="9">
        <v>44221</v>
      </c>
      <c r="B63" s="37">
        <v>14255</v>
      </c>
      <c r="C63" s="11">
        <v>70564</v>
      </c>
      <c r="D63" s="38" t="s">
        <v>163</v>
      </c>
      <c r="E63" s="12" t="s">
        <v>14</v>
      </c>
      <c r="F63" s="13" t="s">
        <v>15</v>
      </c>
      <c r="G63" s="53">
        <v>850</v>
      </c>
      <c r="H63" s="15"/>
      <c r="I63" s="15"/>
      <c r="J63" s="4"/>
    </row>
    <row r="64" spans="1:10" ht="21" x14ac:dyDescent="0.35">
      <c r="A64" s="9">
        <v>44221</v>
      </c>
      <c r="B64" s="37">
        <v>14256</v>
      </c>
      <c r="C64" s="11">
        <v>70565</v>
      </c>
      <c r="D64" s="38" t="s">
        <v>163</v>
      </c>
      <c r="E64" s="12">
        <v>98000001</v>
      </c>
      <c r="F64" s="13" t="s">
        <v>91</v>
      </c>
      <c r="G64" s="53">
        <v>0</v>
      </c>
      <c r="H64" s="15"/>
      <c r="I64" s="15"/>
      <c r="J64" s="4"/>
    </row>
    <row r="65" spans="1:10" ht="21" x14ac:dyDescent="0.35">
      <c r="A65" s="9">
        <v>44221</v>
      </c>
      <c r="B65" s="37">
        <v>14255</v>
      </c>
      <c r="C65" s="11">
        <v>70566</v>
      </c>
      <c r="D65" s="38" t="s">
        <v>163</v>
      </c>
      <c r="E65" s="12" t="s">
        <v>14</v>
      </c>
      <c r="F65" s="13" t="s">
        <v>15</v>
      </c>
      <c r="G65" s="53">
        <v>850</v>
      </c>
      <c r="H65" s="15"/>
      <c r="I65" s="15"/>
      <c r="J65" s="4"/>
    </row>
    <row r="66" spans="1:10" ht="21" x14ac:dyDescent="0.35">
      <c r="A66" s="9">
        <v>44221</v>
      </c>
      <c r="B66" s="37">
        <v>14256</v>
      </c>
      <c r="C66" s="11">
        <v>70567</v>
      </c>
      <c r="D66" s="38" t="s">
        <v>163</v>
      </c>
      <c r="E66" s="12">
        <v>98000001</v>
      </c>
      <c r="F66" s="13" t="s">
        <v>91</v>
      </c>
      <c r="G66" s="53">
        <v>0</v>
      </c>
      <c r="H66" s="15"/>
      <c r="I66" s="15"/>
      <c r="J66" s="4"/>
    </row>
    <row r="67" spans="1:10" ht="21" x14ac:dyDescent="0.35">
      <c r="A67" s="9">
        <v>44221</v>
      </c>
      <c r="B67" s="37">
        <v>90689</v>
      </c>
      <c r="C67" s="11">
        <v>70568</v>
      </c>
      <c r="D67" s="38" t="s">
        <v>630</v>
      </c>
      <c r="E67" s="12" t="s">
        <v>14</v>
      </c>
      <c r="F67" s="13" t="s">
        <v>15</v>
      </c>
      <c r="G67" s="53">
        <v>2200</v>
      </c>
      <c r="H67" s="15"/>
      <c r="I67" s="15"/>
      <c r="J67" s="4"/>
    </row>
    <row r="68" spans="1:10" ht="21" x14ac:dyDescent="0.35">
      <c r="A68" s="9">
        <v>44221</v>
      </c>
      <c r="B68" s="37">
        <v>90711</v>
      </c>
      <c r="C68" s="11">
        <v>70569</v>
      </c>
      <c r="D68" s="38" t="s">
        <v>631</v>
      </c>
      <c r="E68" s="12" t="s">
        <v>17</v>
      </c>
      <c r="F68" s="16" t="s">
        <v>18</v>
      </c>
      <c r="G68" s="53">
        <v>1800</v>
      </c>
      <c r="H68" s="15"/>
      <c r="I68" s="15"/>
      <c r="J68" s="4"/>
    </row>
    <row r="69" spans="1:10" ht="21" x14ac:dyDescent="0.35">
      <c r="A69" s="9">
        <v>44221</v>
      </c>
      <c r="B69" s="37">
        <v>90694</v>
      </c>
      <c r="C69" s="11">
        <v>70570</v>
      </c>
      <c r="D69" s="38" t="s">
        <v>632</v>
      </c>
      <c r="E69" s="12" t="s">
        <v>14</v>
      </c>
      <c r="F69" s="13" t="s">
        <v>15</v>
      </c>
      <c r="G69" s="53">
        <v>2500</v>
      </c>
      <c r="H69" s="15"/>
      <c r="I69" s="15"/>
      <c r="J69" s="4"/>
    </row>
    <row r="70" spans="1:10" ht="21" x14ac:dyDescent="0.35">
      <c r="A70" s="9">
        <v>44221</v>
      </c>
      <c r="B70" s="37">
        <v>90698</v>
      </c>
      <c r="C70" s="11">
        <v>70571</v>
      </c>
      <c r="D70" s="38" t="s">
        <v>37</v>
      </c>
      <c r="E70" s="12" t="s">
        <v>17</v>
      </c>
      <c r="F70" s="16" t="s">
        <v>18</v>
      </c>
      <c r="G70" s="53">
        <v>660</v>
      </c>
      <c r="H70" s="15"/>
      <c r="I70" s="15"/>
      <c r="J70" s="4"/>
    </row>
    <row r="71" spans="1:10" ht="21" x14ac:dyDescent="0.35">
      <c r="A71" s="9">
        <v>44221</v>
      </c>
      <c r="B71" s="37">
        <v>90697</v>
      </c>
      <c r="C71" s="11">
        <v>70572</v>
      </c>
      <c r="D71" s="38" t="s">
        <v>633</v>
      </c>
      <c r="E71" s="12" t="s">
        <v>14</v>
      </c>
      <c r="F71" s="13" t="s">
        <v>15</v>
      </c>
      <c r="G71" s="53">
        <v>1200</v>
      </c>
      <c r="H71" s="15"/>
      <c r="I71" s="15"/>
      <c r="J71" s="4"/>
    </row>
    <row r="72" spans="1:10" ht="21" x14ac:dyDescent="0.35">
      <c r="A72" s="9">
        <v>44221</v>
      </c>
      <c r="B72" s="37">
        <v>90669</v>
      </c>
      <c r="C72" s="11">
        <v>70573</v>
      </c>
      <c r="D72" s="38" t="s">
        <v>125</v>
      </c>
      <c r="E72" s="12" t="s">
        <v>17</v>
      </c>
      <c r="F72" s="16" t="s">
        <v>18</v>
      </c>
      <c r="G72" s="53">
        <v>1740</v>
      </c>
      <c r="H72" s="15"/>
      <c r="I72" s="15"/>
      <c r="J72" s="4"/>
    </row>
    <row r="73" spans="1:10" ht="21" x14ac:dyDescent="0.35">
      <c r="A73" s="9">
        <v>44221</v>
      </c>
      <c r="B73" s="37">
        <v>90669</v>
      </c>
      <c r="C73" s="11">
        <v>70573</v>
      </c>
      <c r="D73" s="38" t="s">
        <v>125</v>
      </c>
      <c r="E73" s="12" t="s">
        <v>22</v>
      </c>
      <c r="F73" s="13" t="s">
        <v>23</v>
      </c>
      <c r="G73" s="53">
        <v>1000</v>
      </c>
      <c r="H73" s="15"/>
      <c r="I73" s="15"/>
      <c r="J73" s="4"/>
    </row>
    <row r="74" spans="1:10" ht="21" x14ac:dyDescent="0.35">
      <c r="A74" s="9">
        <v>44221</v>
      </c>
      <c r="B74" s="37">
        <v>14255</v>
      </c>
      <c r="C74" s="11">
        <v>70574</v>
      </c>
      <c r="D74" s="38" t="s">
        <v>163</v>
      </c>
      <c r="E74" s="12" t="s">
        <v>14</v>
      </c>
      <c r="F74" s="13" t="s">
        <v>15</v>
      </c>
      <c r="G74" s="53">
        <v>850</v>
      </c>
      <c r="H74" s="15"/>
      <c r="I74" s="15"/>
      <c r="J74" s="4"/>
    </row>
    <row r="75" spans="1:10" ht="21" x14ac:dyDescent="0.35">
      <c r="A75" s="9">
        <v>44221</v>
      </c>
      <c r="B75" s="37">
        <v>14256</v>
      </c>
      <c r="C75" s="11">
        <v>70575</v>
      </c>
      <c r="D75" s="38" t="s">
        <v>163</v>
      </c>
      <c r="E75" s="12">
        <v>98000001</v>
      </c>
      <c r="F75" s="13" t="s">
        <v>91</v>
      </c>
      <c r="G75" s="53">
        <v>0</v>
      </c>
      <c r="H75" s="15"/>
      <c r="I75" s="15"/>
      <c r="J75" s="4"/>
    </row>
    <row r="76" spans="1:10" ht="21" x14ac:dyDescent="0.35">
      <c r="A76" s="9">
        <v>44221</v>
      </c>
      <c r="B76" s="37">
        <v>90701</v>
      </c>
      <c r="C76" s="11">
        <v>70576</v>
      </c>
      <c r="D76" s="38" t="s">
        <v>630</v>
      </c>
      <c r="E76" s="12" t="s">
        <v>14</v>
      </c>
      <c r="F76" s="13" t="s">
        <v>15</v>
      </c>
      <c r="G76" s="53">
        <v>2200</v>
      </c>
      <c r="H76" s="15"/>
      <c r="I76" s="15"/>
      <c r="J76" s="4"/>
    </row>
    <row r="77" spans="1:10" ht="21" x14ac:dyDescent="0.35">
      <c r="A77" s="9">
        <v>44221</v>
      </c>
      <c r="B77" s="37">
        <v>90701</v>
      </c>
      <c r="C77" s="11">
        <v>70577</v>
      </c>
      <c r="D77" s="38" t="s">
        <v>630</v>
      </c>
      <c r="E77" s="12" t="s">
        <v>14</v>
      </c>
      <c r="F77" s="13" t="s">
        <v>15</v>
      </c>
      <c r="G77" s="53">
        <v>2200</v>
      </c>
      <c r="H77" s="15"/>
      <c r="I77" s="15"/>
      <c r="J77" s="4"/>
    </row>
    <row r="78" spans="1:10" ht="21" x14ac:dyDescent="0.35">
      <c r="A78" s="9">
        <v>44221</v>
      </c>
      <c r="B78" s="37">
        <v>90702</v>
      </c>
      <c r="C78" s="11">
        <v>70578</v>
      </c>
      <c r="D78" s="38" t="s">
        <v>272</v>
      </c>
      <c r="E78" s="12" t="s">
        <v>17</v>
      </c>
      <c r="F78" s="16" t="s">
        <v>18</v>
      </c>
      <c r="G78" s="53">
        <v>1980</v>
      </c>
      <c r="H78" s="15"/>
      <c r="I78" s="15"/>
      <c r="J78" s="4"/>
    </row>
    <row r="79" spans="1:10" ht="21" x14ac:dyDescent="0.35">
      <c r="A79" s="9">
        <v>44221</v>
      </c>
      <c r="B79" s="37">
        <v>90696</v>
      </c>
      <c r="C79" s="11">
        <v>70579</v>
      </c>
      <c r="D79" s="38" t="s">
        <v>289</v>
      </c>
      <c r="E79" s="12" t="s">
        <v>17</v>
      </c>
      <c r="F79" s="16" t="s">
        <v>18</v>
      </c>
      <c r="G79" s="53">
        <v>1000</v>
      </c>
      <c r="H79" s="15"/>
      <c r="I79" s="15"/>
      <c r="J79" s="4"/>
    </row>
    <row r="80" spans="1:10" ht="21" x14ac:dyDescent="0.35">
      <c r="A80" s="9">
        <v>44221</v>
      </c>
      <c r="B80" s="37">
        <v>90639</v>
      </c>
      <c r="C80" s="11">
        <v>70580</v>
      </c>
      <c r="D80" s="38" t="s">
        <v>634</v>
      </c>
      <c r="E80" s="12" t="s">
        <v>14</v>
      </c>
      <c r="F80" s="13" t="s">
        <v>15</v>
      </c>
      <c r="G80" s="53">
        <v>50</v>
      </c>
      <c r="H80" s="15"/>
      <c r="I80" s="15"/>
      <c r="J80" s="4"/>
    </row>
    <row r="81" spans="1:10" ht="21" x14ac:dyDescent="0.35">
      <c r="A81" s="9">
        <v>44221</v>
      </c>
      <c r="B81" s="37">
        <v>90688</v>
      </c>
      <c r="C81" s="11">
        <v>70581</v>
      </c>
      <c r="D81" s="38" t="s">
        <v>635</v>
      </c>
      <c r="E81" s="12" t="s">
        <v>22</v>
      </c>
      <c r="F81" s="13" t="s">
        <v>23</v>
      </c>
      <c r="G81" s="53">
        <v>2500</v>
      </c>
      <c r="H81" s="15"/>
      <c r="I81" s="15"/>
      <c r="J81" s="4"/>
    </row>
    <row r="82" spans="1:10" ht="21" x14ac:dyDescent="0.35">
      <c r="A82" s="9">
        <v>44221</v>
      </c>
      <c r="B82" s="37">
        <v>90688</v>
      </c>
      <c r="C82" s="11">
        <v>70582</v>
      </c>
      <c r="D82" s="38" t="s">
        <v>635</v>
      </c>
      <c r="E82" s="12" t="s">
        <v>17</v>
      </c>
      <c r="F82" s="16" t="s">
        <v>18</v>
      </c>
      <c r="G82" s="53">
        <v>500</v>
      </c>
      <c r="H82" s="15"/>
      <c r="I82" s="15"/>
      <c r="J82" s="4"/>
    </row>
    <row r="83" spans="1:10" ht="21" x14ac:dyDescent="0.35">
      <c r="A83" s="9">
        <v>44221</v>
      </c>
      <c r="B83" s="37">
        <v>90688</v>
      </c>
      <c r="C83" s="11">
        <v>70582</v>
      </c>
      <c r="D83" s="38" t="s">
        <v>635</v>
      </c>
      <c r="E83" s="12" t="s">
        <v>14</v>
      </c>
      <c r="F83" s="13" t="s">
        <v>15</v>
      </c>
      <c r="G83" s="53">
        <v>800</v>
      </c>
      <c r="H83" s="15"/>
      <c r="I83" s="15"/>
      <c r="J83" s="4"/>
    </row>
    <row r="84" spans="1:10" ht="21" x14ac:dyDescent="0.35">
      <c r="A84" s="9">
        <v>44221</v>
      </c>
      <c r="B84" s="37">
        <v>90683</v>
      </c>
      <c r="C84" s="11">
        <v>70583</v>
      </c>
      <c r="D84" s="38" t="s">
        <v>252</v>
      </c>
      <c r="E84" s="12" t="s">
        <v>17</v>
      </c>
      <c r="F84" s="16" t="s">
        <v>18</v>
      </c>
      <c r="G84" s="53">
        <v>500</v>
      </c>
      <c r="H84" s="15"/>
      <c r="I84" s="15"/>
      <c r="J84" s="4"/>
    </row>
    <row r="85" spans="1:10" ht="21" x14ac:dyDescent="0.35">
      <c r="A85" s="9">
        <v>44221</v>
      </c>
      <c r="B85" s="37">
        <v>90683</v>
      </c>
      <c r="C85" s="11">
        <v>70583</v>
      </c>
      <c r="D85" s="38" t="s">
        <v>252</v>
      </c>
      <c r="E85" s="12" t="s">
        <v>22</v>
      </c>
      <c r="F85" s="13" t="s">
        <v>23</v>
      </c>
      <c r="G85" s="53">
        <v>500</v>
      </c>
      <c r="H85" s="15"/>
      <c r="I85" s="15"/>
      <c r="J85" s="4"/>
    </row>
    <row r="86" spans="1:10" ht="21" x14ac:dyDescent="0.35">
      <c r="A86" s="9">
        <v>44221</v>
      </c>
      <c r="B86" s="37">
        <v>90706</v>
      </c>
      <c r="C86" s="11">
        <v>70584</v>
      </c>
      <c r="D86" s="38" t="s">
        <v>636</v>
      </c>
      <c r="E86" s="12" t="s">
        <v>17</v>
      </c>
      <c r="F86" s="16" t="s">
        <v>18</v>
      </c>
      <c r="G86" s="53">
        <v>100</v>
      </c>
      <c r="H86" s="15"/>
      <c r="I86" s="15"/>
      <c r="J86" s="4"/>
    </row>
    <row r="87" spans="1:10" ht="21" x14ac:dyDescent="0.35">
      <c r="A87" s="9">
        <v>44221</v>
      </c>
      <c r="B87" s="37" t="s">
        <v>76</v>
      </c>
      <c r="C87" s="11">
        <v>70585</v>
      </c>
      <c r="D87" s="38" t="s">
        <v>76</v>
      </c>
      <c r="E87" s="44" t="s">
        <v>76</v>
      </c>
      <c r="F87" s="13" t="s">
        <v>76</v>
      </c>
      <c r="G87" s="53">
        <v>0</v>
      </c>
      <c r="H87" s="15"/>
      <c r="I87" s="15"/>
      <c r="J87" s="4"/>
    </row>
    <row r="88" spans="1:10" ht="21" x14ac:dyDescent="0.35">
      <c r="A88" s="9">
        <v>44221</v>
      </c>
      <c r="B88" s="37">
        <v>90700</v>
      </c>
      <c r="C88" s="11">
        <v>70586</v>
      </c>
      <c r="D88" s="38" t="s">
        <v>233</v>
      </c>
      <c r="E88" s="12" t="s">
        <v>22</v>
      </c>
      <c r="F88" s="13" t="s">
        <v>23</v>
      </c>
      <c r="G88" s="53">
        <v>900</v>
      </c>
      <c r="H88" s="15"/>
      <c r="I88" s="15"/>
      <c r="J88" s="4"/>
    </row>
    <row r="89" spans="1:10" ht="21" x14ac:dyDescent="0.35">
      <c r="A89" s="9">
        <v>44221</v>
      </c>
      <c r="B89" s="37">
        <v>90650</v>
      </c>
      <c r="C89" s="11">
        <v>70587</v>
      </c>
      <c r="D89" s="38" t="s">
        <v>637</v>
      </c>
      <c r="E89" s="12" t="s">
        <v>96</v>
      </c>
      <c r="F89" s="13" t="s">
        <v>97</v>
      </c>
      <c r="G89" s="53">
        <v>750</v>
      </c>
      <c r="H89" s="15"/>
      <c r="I89" s="15"/>
      <c r="J89" s="4"/>
    </row>
    <row r="90" spans="1:10" ht="21" x14ac:dyDescent="0.35">
      <c r="A90" s="9">
        <v>44221</v>
      </c>
      <c r="B90" s="37">
        <v>90708</v>
      </c>
      <c r="C90" s="11">
        <v>70588</v>
      </c>
      <c r="D90" s="38" t="s">
        <v>234</v>
      </c>
      <c r="E90" s="12" t="s">
        <v>17</v>
      </c>
      <c r="F90" s="16" t="s">
        <v>18</v>
      </c>
      <c r="G90" s="53">
        <v>100</v>
      </c>
      <c r="H90" s="15"/>
      <c r="I90" s="15"/>
      <c r="J90" s="4"/>
    </row>
    <row r="91" spans="1:10" ht="21" x14ac:dyDescent="0.35">
      <c r="A91" s="9">
        <v>44221</v>
      </c>
      <c r="B91" s="37">
        <v>90707</v>
      </c>
      <c r="C91" s="11">
        <v>70589</v>
      </c>
      <c r="D91" s="38" t="s">
        <v>31</v>
      </c>
      <c r="E91" s="12" t="s">
        <v>14</v>
      </c>
      <c r="F91" s="13" t="s">
        <v>15</v>
      </c>
      <c r="G91" s="53">
        <v>900</v>
      </c>
      <c r="H91" s="15"/>
      <c r="I91" s="15"/>
      <c r="J91" s="4"/>
    </row>
    <row r="92" spans="1:10" ht="21" x14ac:dyDescent="0.35">
      <c r="A92" s="9">
        <v>44221</v>
      </c>
      <c r="B92" s="37">
        <v>90601</v>
      </c>
      <c r="C92" s="11">
        <v>70590</v>
      </c>
      <c r="D92" s="38" t="s">
        <v>620</v>
      </c>
      <c r="E92" s="12" t="s">
        <v>14</v>
      </c>
      <c r="F92" s="13" t="s">
        <v>15</v>
      </c>
      <c r="G92" s="53">
        <v>700</v>
      </c>
      <c r="H92" s="15"/>
      <c r="I92" s="15"/>
      <c r="J92" s="4"/>
    </row>
    <row r="93" spans="1:10" ht="21" x14ac:dyDescent="0.35">
      <c r="A93" s="9">
        <v>44221</v>
      </c>
      <c r="B93" s="37">
        <v>90710</v>
      </c>
      <c r="C93" s="11">
        <v>70591</v>
      </c>
      <c r="D93" s="38" t="s">
        <v>207</v>
      </c>
      <c r="E93" s="12" t="s">
        <v>17</v>
      </c>
      <c r="F93" s="16" t="s">
        <v>18</v>
      </c>
      <c r="G93" s="53">
        <v>1000</v>
      </c>
      <c r="H93" s="15"/>
      <c r="I93" s="15"/>
      <c r="J93" s="4"/>
    </row>
    <row r="94" spans="1:10" ht="21" x14ac:dyDescent="0.35">
      <c r="A94" s="9">
        <v>44221</v>
      </c>
      <c r="B94" s="37">
        <v>90709</v>
      </c>
      <c r="C94" s="11">
        <v>70592</v>
      </c>
      <c r="D94" s="38" t="s">
        <v>466</v>
      </c>
      <c r="E94" s="12" t="s">
        <v>14</v>
      </c>
      <c r="F94" s="13" t="s">
        <v>15</v>
      </c>
      <c r="G94" s="53">
        <v>850</v>
      </c>
      <c r="H94" s="15"/>
      <c r="I94" s="15"/>
      <c r="J94" s="4"/>
    </row>
    <row r="95" spans="1:10" ht="21" x14ac:dyDescent="0.35">
      <c r="A95" s="9">
        <v>44221</v>
      </c>
      <c r="B95" s="37">
        <v>90599</v>
      </c>
      <c r="C95" s="11">
        <v>70593</v>
      </c>
      <c r="D95" s="38" t="s">
        <v>85</v>
      </c>
      <c r="E95" s="12" t="s">
        <v>33</v>
      </c>
      <c r="F95" s="13" t="s">
        <v>86</v>
      </c>
      <c r="G95" s="53">
        <v>100</v>
      </c>
      <c r="H95" s="15"/>
      <c r="I95" s="15"/>
      <c r="J95" s="4"/>
    </row>
    <row r="96" spans="1:10" ht="21" x14ac:dyDescent="0.35">
      <c r="A96" s="9">
        <v>44221</v>
      </c>
      <c r="B96" s="37">
        <v>90713</v>
      </c>
      <c r="C96" s="11">
        <v>70594</v>
      </c>
      <c r="D96" s="38" t="s">
        <v>638</v>
      </c>
      <c r="E96" s="12" t="s">
        <v>17</v>
      </c>
      <c r="F96" s="16" t="s">
        <v>18</v>
      </c>
      <c r="G96" s="53">
        <v>45</v>
      </c>
      <c r="H96" s="15"/>
      <c r="I96" s="15"/>
      <c r="J96" s="4"/>
    </row>
    <row r="97" spans="1:12" ht="21" x14ac:dyDescent="0.35">
      <c r="A97" s="9">
        <v>44221</v>
      </c>
      <c r="B97" s="37">
        <v>90709</v>
      </c>
      <c r="C97" s="11">
        <v>70595</v>
      </c>
      <c r="D97" s="38" t="s">
        <v>466</v>
      </c>
      <c r="E97" s="12" t="s">
        <v>17</v>
      </c>
      <c r="F97" s="16" t="s">
        <v>18</v>
      </c>
      <c r="G97" s="53">
        <v>900</v>
      </c>
      <c r="H97" s="15"/>
      <c r="I97" s="15"/>
      <c r="J97" s="4"/>
    </row>
    <row r="98" spans="1:12" ht="21" x14ac:dyDescent="0.35">
      <c r="A98" s="9">
        <v>44221</v>
      </c>
      <c r="B98" s="37">
        <v>90727</v>
      </c>
      <c r="C98" s="11">
        <v>70596</v>
      </c>
      <c r="D98" s="38" t="s">
        <v>639</v>
      </c>
      <c r="E98" s="12" t="s">
        <v>14</v>
      </c>
      <c r="F98" s="13" t="s">
        <v>15</v>
      </c>
      <c r="G98" s="53">
        <v>1000</v>
      </c>
      <c r="H98" s="15"/>
      <c r="I98" s="15"/>
      <c r="J98" s="4"/>
    </row>
    <row r="99" spans="1:12" ht="21" x14ac:dyDescent="0.35">
      <c r="A99" s="9">
        <v>44221</v>
      </c>
      <c r="B99" s="37">
        <v>90707</v>
      </c>
      <c r="C99" s="11">
        <v>70597</v>
      </c>
      <c r="D99" s="38" t="s">
        <v>31</v>
      </c>
      <c r="E99" s="12" t="s">
        <v>14</v>
      </c>
      <c r="F99" s="13" t="s">
        <v>15</v>
      </c>
      <c r="G99" s="53">
        <v>500</v>
      </c>
      <c r="H99" s="15"/>
      <c r="I99" s="15"/>
      <c r="J99" s="4"/>
    </row>
    <row r="100" spans="1:12" ht="21" x14ac:dyDescent="0.35">
      <c r="A100" s="9">
        <v>44221</v>
      </c>
      <c r="B100" s="37">
        <v>90695</v>
      </c>
      <c r="C100" s="11">
        <v>70598</v>
      </c>
      <c r="D100" s="38" t="s">
        <v>67</v>
      </c>
      <c r="E100" s="12" t="s">
        <v>17</v>
      </c>
      <c r="F100" s="16" t="s">
        <v>18</v>
      </c>
      <c r="G100" s="53">
        <v>1000</v>
      </c>
      <c r="H100" s="15"/>
      <c r="I100" s="15"/>
      <c r="J100" s="4"/>
    </row>
    <row r="101" spans="1:12" ht="21.75" thickBot="1" x14ac:dyDescent="0.4">
      <c r="A101" s="157" t="s">
        <v>26</v>
      </c>
      <c r="B101" s="158"/>
      <c r="C101" s="165" t="s">
        <v>25</v>
      </c>
      <c r="D101" s="168"/>
      <c r="E101" s="168"/>
      <c r="F101" s="169"/>
      <c r="G101" s="27">
        <f>SUM(G9:G100)</f>
        <v>75395</v>
      </c>
      <c r="H101" s="28">
        <f>SUM(H9:H100)</f>
        <v>0</v>
      </c>
      <c r="I101" s="36">
        <v>0</v>
      </c>
      <c r="J101" s="36"/>
    </row>
    <row r="102" spans="1:12" ht="21" x14ac:dyDescent="0.35">
      <c r="B102"/>
      <c r="C102" s="3"/>
      <c r="D102" s="30"/>
      <c r="E102" s="30"/>
      <c r="F102" s="30"/>
      <c r="H102" s="1"/>
      <c r="J102" s="1"/>
    </row>
    <row r="103" spans="1:12" x14ac:dyDescent="0.25">
      <c r="B103"/>
      <c r="C103"/>
      <c r="H103" s="1"/>
      <c r="I103" s="1"/>
      <c r="J103" s="1"/>
    </row>
    <row r="104" spans="1:12" x14ac:dyDescent="0.25">
      <c r="B104"/>
      <c r="C104"/>
      <c r="F104" s="47"/>
      <c r="H104" s="1"/>
      <c r="I104" s="1"/>
      <c r="J104" s="1"/>
    </row>
    <row r="105" spans="1:12" x14ac:dyDescent="0.25">
      <c r="B105"/>
      <c r="C105"/>
      <c r="H105" s="1"/>
      <c r="I105" s="1"/>
      <c r="J105" s="1"/>
    </row>
    <row r="106" spans="1:12" x14ac:dyDescent="0.25">
      <c r="B106"/>
      <c r="C106"/>
      <c r="H106" s="1"/>
      <c r="I106" s="1"/>
      <c r="J106" s="1"/>
    </row>
    <row r="107" spans="1:12" x14ac:dyDescent="0.25">
      <c r="B107"/>
      <c r="C107"/>
      <c r="H107" s="1"/>
      <c r="I107" s="1"/>
      <c r="J107" s="1"/>
    </row>
    <row r="108" spans="1:12" ht="21" x14ac:dyDescent="0.35">
      <c r="B108"/>
      <c r="C108"/>
      <c r="H108" s="1"/>
      <c r="I108" s="1"/>
      <c r="J108" s="1"/>
      <c r="K108" s="24"/>
      <c r="L108" s="31"/>
    </row>
    <row r="109" spans="1:12" ht="21" x14ac:dyDescent="0.35">
      <c r="B109"/>
      <c r="C109"/>
      <c r="H109" s="1"/>
      <c r="I109" s="1"/>
      <c r="J109" s="1"/>
      <c r="K109" s="24"/>
      <c r="L109" s="31"/>
    </row>
    <row r="110" spans="1:12" ht="21" x14ac:dyDescent="0.35">
      <c r="B110"/>
      <c r="C110"/>
      <c r="H110" s="1"/>
      <c r="I110" s="1"/>
      <c r="J110" s="1"/>
      <c r="K110" s="24"/>
      <c r="L110" s="31"/>
    </row>
    <row r="111" spans="1:12" ht="21" x14ac:dyDescent="0.35">
      <c r="B111"/>
      <c r="C111"/>
      <c r="H111" s="1"/>
      <c r="I111" s="1"/>
      <c r="J111" s="1"/>
      <c r="K111" s="24"/>
      <c r="L111" s="31"/>
    </row>
    <row r="112" spans="1:12" ht="21" x14ac:dyDescent="0.35">
      <c r="B112"/>
      <c r="C112"/>
      <c r="H112" s="1"/>
      <c r="I112" s="1"/>
      <c r="J112" s="1"/>
      <c r="K112" s="24"/>
      <c r="L112" s="31"/>
    </row>
    <row r="113" spans="2:12" ht="21" x14ac:dyDescent="0.35">
      <c r="B113"/>
      <c r="C113"/>
      <c r="H113" s="1"/>
      <c r="I113" s="1"/>
      <c r="J113" s="1"/>
      <c r="K113" s="24"/>
      <c r="L113" s="31"/>
    </row>
    <row r="114" spans="2:12" ht="21" x14ac:dyDescent="0.35">
      <c r="C114"/>
      <c r="H114" s="1"/>
      <c r="I114" s="1"/>
      <c r="J114" s="1"/>
      <c r="K114" s="24"/>
      <c r="L114" s="31"/>
    </row>
    <row r="115" spans="2:12" ht="21" x14ac:dyDescent="0.35">
      <c r="H115" s="1"/>
      <c r="I115" s="1"/>
      <c r="J115" s="1"/>
      <c r="K115" s="24"/>
      <c r="L115" s="31"/>
    </row>
    <row r="116" spans="2:12" ht="21" x14ac:dyDescent="0.35">
      <c r="H116" s="1"/>
      <c r="I116" s="1"/>
      <c r="J116" s="1"/>
      <c r="K116" s="24"/>
      <c r="L116" s="31"/>
    </row>
    <row r="117" spans="2:12" ht="21" x14ac:dyDescent="0.35">
      <c r="H117" s="1"/>
      <c r="I117" s="1"/>
      <c r="J117" s="1"/>
      <c r="K117" s="24"/>
      <c r="L117" s="31"/>
    </row>
    <row r="118" spans="2:12" ht="21" x14ac:dyDescent="0.35">
      <c r="H118" s="1"/>
      <c r="I118" s="1"/>
      <c r="J118" s="1"/>
      <c r="K118" s="24"/>
      <c r="L118" s="31"/>
    </row>
    <row r="119" spans="2:12" ht="21" x14ac:dyDescent="0.35">
      <c r="H119" s="1"/>
      <c r="I119" s="1"/>
      <c r="J119" s="1"/>
      <c r="K119" s="24"/>
      <c r="L119" s="31"/>
    </row>
    <row r="120" spans="2:12" ht="21" x14ac:dyDescent="0.35">
      <c r="H120" s="1"/>
      <c r="I120" s="1"/>
      <c r="J120" s="1"/>
      <c r="K120" s="24"/>
      <c r="L120" s="31"/>
    </row>
    <row r="121" spans="2:12" ht="21" x14ac:dyDescent="0.35">
      <c r="H121" s="1"/>
      <c r="I121" s="1"/>
      <c r="J121" s="1"/>
      <c r="K121" s="24"/>
      <c r="L121" s="31"/>
    </row>
    <row r="122" spans="2:12" ht="21" x14ac:dyDescent="0.35">
      <c r="H122" s="1"/>
      <c r="I122" s="1"/>
      <c r="J122" s="1"/>
      <c r="K122" s="24"/>
      <c r="L122" s="31"/>
    </row>
    <row r="123" spans="2:12" ht="21" x14ac:dyDescent="0.35">
      <c r="H123" s="1"/>
      <c r="I123" s="1"/>
      <c r="J123" s="1"/>
      <c r="K123" s="24"/>
      <c r="L123" s="31"/>
    </row>
    <row r="124" spans="2:12" ht="21" x14ac:dyDescent="0.35">
      <c r="H124" s="1"/>
      <c r="I124" s="1"/>
      <c r="J124" s="1"/>
      <c r="K124" s="24"/>
      <c r="L124" s="31"/>
    </row>
    <row r="125" spans="2:12" ht="21" x14ac:dyDescent="0.35">
      <c r="H125" s="1"/>
      <c r="I125" s="1"/>
      <c r="J125" s="1"/>
      <c r="K125" s="24"/>
      <c r="L125" s="31"/>
    </row>
    <row r="126" spans="2:12" ht="21" x14ac:dyDescent="0.35">
      <c r="H126" s="1"/>
      <c r="I126" s="1"/>
      <c r="J126" s="1"/>
      <c r="K126" s="24"/>
      <c r="L126" s="31"/>
    </row>
    <row r="127" spans="2:12" ht="21" x14ac:dyDescent="0.35">
      <c r="H127" s="1"/>
      <c r="I127" s="1"/>
      <c r="J127" s="1"/>
      <c r="K127" s="24"/>
      <c r="L127" s="31"/>
    </row>
    <row r="128" spans="2:12" ht="21" x14ac:dyDescent="0.35">
      <c r="H128" s="1"/>
      <c r="I128" s="1"/>
      <c r="J128" s="1"/>
      <c r="K128" s="24"/>
      <c r="L128" s="31"/>
    </row>
    <row r="129" spans="8:12" ht="21" x14ac:dyDescent="0.35">
      <c r="H129" s="1"/>
      <c r="I129" s="1"/>
      <c r="J129" s="1"/>
      <c r="K129" s="24"/>
      <c r="L129" s="31"/>
    </row>
    <row r="130" spans="8:12" ht="21" x14ac:dyDescent="0.35">
      <c r="H130" s="1"/>
      <c r="I130" s="1"/>
      <c r="J130" s="1"/>
      <c r="K130" s="24"/>
      <c r="L130" s="31"/>
    </row>
    <row r="131" spans="8:12" ht="21" x14ac:dyDescent="0.35">
      <c r="H131" s="1"/>
      <c r="I131" s="1"/>
      <c r="J131" s="1"/>
      <c r="K131" s="24"/>
      <c r="L131" s="31"/>
    </row>
    <row r="132" spans="8:12" ht="21" x14ac:dyDescent="0.35">
      <c r="H132" s="1"/>
      <c r="I132" s="1"/>
      <c r="J132" s="1"/>
      <c r="K132" s="24"/>
      <c r="L132" s="31"/>
    </row>
    <row r="133" spans="8:12" ht="21" x14ac:dyDescent="0.35">
      <c r="H133" s="1"/>
      <c r="I133" s="1"/>
      <c r="J133" s="1"/>
      <c r="K133" s="24"/>
      <c r="L133" s="31"/>
    </row>
    <row r="134" spans="8:12" x14ac:dyDescent="0.25">
      <c r="H134" s="1"/>
      <c r="I134" s="1"/>
      <c r="J134" s="1"/>
      <c r="K134" s="32"/>
      <c r="L134" s="33"/>
    </row>
    <row r="135" spans="8:12" x14ac:dyDescent="0.25">
      <c r="H135" s="1"/>
      <c r="I135" s="1"/>
      <c r="J135" s="1"/>
      <c r="K135" s="32"/>
      <c r="L135" s="33"/>
    </row>
    <row r="136" spans="8:12" x14ac:dyDescent="0.25">
      <c r="H136" s="1"/>
      <c r="I136" s="1"/>
      <c r="J136" s="1"/>
      <c r="K136" s="32"/>
      <c r="L136" s="33"/>
    </row>
    <row r="137" spans="8:12" x14ac:dyDescent="0.25">
      <c r="H137" s="1"/>
      <c r="I137" s="1"/>
      <c r="J137" s="1"/>
      <c r="K137" s="32"/>
      <c r="L137" s="33"/>
    </row>
    <row r="138" spans="8:12" x14ac:dyDescent="0.25">
      <c r="H138" s="1"/>
      <c r="I138" s="1"/>
      <c r="J138" s="1"/>
      <c r="K138" s="32"/>
      <c r="L138" s="33"/>
    </row>
    <row r="139" spans="8:12" x14ac:dyDescent="0.25">
      <c r="H139" s="1"/>
      <c r="I139" s="1"/>
      <c r="J139" s="1"/>
      <c r="K139" s="32"/>
      <c r="L139" s="33"/>
    </row>
    <row r="140" spans="8:12" x14ac:dyDescent="0.25">
      <c r="H140" s="1"/>
      <c r="I140" s="1"/>
      <c r="J140" s="1"/>
      <c r="K140" s="32"/>
      <c r="L140" s="33"/>
    </row>
    <row r="141" spans="8:12" x14ac:dyDescent="0.25">
      <c r="H141" s="1"/>
      <c r="I141" s="1"/>
      <c r="J141" s="1"/>
      <c r="K141" s="32"/>
      <c r="L141" s="33"/>
    </row>
    <row r="142" spans="8:12" x14ac:dyDescent="0.25">
      <c r="H142" s="1"/>
      <c r="I142" s="1"/>
      <c r="J142" s="1"/>
      <c r="K142" s="32"/>
      <c r="L142" s="33"/>
    </row>
    <row r="143" spans="8:12" x14ac:dyDescent="0.25">
      <c r="H143" s="1"/>
      <c r="I143" s="1"/>
      <c r="J143" s="1"/>
      <c r="K143" s="32"/>
      <c r="L143" s="33"/>
    </row>
    <row r="144" spans="8:12" x14ac:dyDescent="0.25">
      <c r="H144" s="1"/>
      <c r="I144" s="1"/>
      <c r="J144" s="1"/>
      <c r="K144" s="34"/>
      <c r="L144" s="33"/>
    </row>
    <row r="145" spans="8:12" x14ac:dyDescent="0.25">
      <c r="H145" s="1"/>
      <c r="I145" s="1"/>
      <c r="J145" s="1"/>
      <c r="K145" s="34"/>
      <c r="L145" s="33"/>
    </row>
    <row r="146" spans="8:12" x14ac:dyDescent="0.25">
      <c r="H146" s="1"/>
      <c r="I146" s="1"/>
      <c r="J146" s="1"/>
      <c r="K146" s="34"/>
      <c r="L146" s="33"/>
    </row>
    <row r="147" spans="8:12" x14ac:dyDescent="0.25">
      <c r="H147" s="1"/>
      <c r="I147" s="1"/>
      <c r="J147" s="1"/>
      <c r="K147" s="34"/>
      <c r="L147" s="33"/>
    </row>
    <row r="148" spans="8:12" x14ac:dyDescent="0.25">
      <c r="H148" s="1"/>
      <c r="I148" s="1"/>
      <c r="J148" s="1"/>
      <c r="K148" s="34"/>
      <c r="L148" s="33"/>
    </row>
    <row r="149" spans="8:12" x14ac:dyDescent="0.25">
      <c r="H149" s="1"/>
      <c r="I149" s="1"/>
      <c r="J149" s="1"/>
      <c r="K149" s="34"/>
      <c r="L149" s="33"/>
    </row>
    <row r="150" spans="8:12" x14ac:dyDescent="0.25">
      <c r="H150" s="1"/>
      <c r="I150" s="1"/>
      <c r="J150" s="1"/>
      <c r="K150" s="34"/>
      <c r="L150" s="33"/>
    </row>
    <row r="151" spans="8:12" x14ac:dyDescent="0.25">
      <c r="H151" s="1"/>
      <c r="I151" s="1"/>
      <c r="J151" s="1"/>
      <c r="K151" s="34"/>
      <c r="L151" s="33"/>
    </row>
    <row r="152" spans="8:12" x14ac:dyDescent="0.25">
      <c r="H152" s="1"/>
      <c r="I152" s="1"/>
      <c r="J152" s="1"/>
      <c r="K152" s="34"/>
      <c r="L152" s="33"/>
    </row>
    <row r="153" spans="8:12" x14ac:dyDescent="0.25">
      <c r="H153" s="1"/>
      <c r="I153" s="1"/>
      <c r="J153" s="1"/>
      <c r="K153" s="34"/>
      <c r="L153" s="33"/>
    </row>
    <row r="154" spans="8:12" x14ac:dyDescent="0.25">
      <c r="H154" s="1"/>
      <c r="I154" s="1"/>
      <c r="J154" s="1"/>
      <c r="K154" s="34"/>
      <c r="L154" s="33"/>
    </row>
    <row r="156" spans="8:12" x14ac:dyDescent="0.25">
      <c r="H156" s="35"/>
      <c r="I156" s="35"/>
      <c r="J156" s="35"/>
    </row>
  </sheetData>
  <autoFilter ref="E8:G101" xr:uid="{00000000-0009-0000-0000-000012000000}"/>
  <mergeCells count="7">
    <mergeCell ref="K6:L6"/>
    <mergeCell ref="A7:G7"/>
    <mergeCell ref="A101:B101"/>
    <mergeCell ref="C101:F10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L94"/>
  <sheetViews>
    <sheetView topLeftCell="D25" workbookViewId="0">
      <selection activeCell="D26" sqref="D2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44222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12432</v>
      </c>
    </row>
    <row r="9" spans="1:12" ht="21.75" thickBot="1" x14ac:dyDescent="0.4">
      <c r="A9" s="9">
        <v>44222</v>
      </c>
      <c r="B9" s="37">
        <v>90639</v>
      </c>
      <c r="C9" s="11">
        <v>70599</v>
      </c>
      <c r="D9" s="38" t="s">
        <v>634</v>
      </c>
      <c r="E9" s="12" t="s">
        <v>14</v>
      </c>
      <c r="F9" s="13" t="s">
        <v>15</v>
      </c>
      <c r="G9" s="53">
        <v>50</v>
      </c>
      <c r="H9" s="15"/>
      <c r="I9" s="15"/>
      <c r="J9" s="4"/>
      <c r="K9" s="13" t="s">
        <v>23</v>
      </c>
      <c r="L9" s="8">
        <v>6050</v>
      </c>
    </row>
    <row r="10" spans="1:12" ht="21.75" thickBot="1" x14ac:dyDescent="0.4">
      <c r="A10" s="9">
        <v>44222</v>
      </c>
      <c r="B10" s="37">
        <v>90693</v>
      </c>
      <c r="C10" s="11">
        <v>70600</v>
      </c>
      <c r="D10" s="38" t="s">
        <v>642</v>
      </c>
      <c r="E10" s="12" t="s">
        <v>22</v>
      </c>
      <c r="F10" s="13" t="s">
        <v>23</v>
      </c>
      <c r="G10" s="53">
        <v>900</v>
      </c>
      <c r="H10" s="15"/>
      <c r="I10" s="15"/>
      <c r="J10" s="4"/>
      <c r="K10" s="7" t="s">
        <v>580</v>
      </c>
      <c r="L10" s="8">
        <v>1090</v>
      </c>
    </row>
    <row r="11" spans="1:12" ht="21.75" thickBot="1" x14ac:dyDescent="0.4">
      <c r="A11" s="9">
        <v>44222</v>
      </c>
      <c r="B11" s="37">
        <v>90693</v>
      </c>
      <c r="C11" s="11">
        <v>70601</v>
      </c>
      <c r="D11" s="38" t="s">
        <v>642</v>
      </c>
      <c r="E11" s="12" t="s">
        <v>22</v>
      </c>
      <c r="F11" s="13" t="s">
        <v>23</v>
      </c>
      <c r="G11" s="53">
        <v>900</v>
      </c>
      <c r="H11" s="15"/>
      <c r="I11" s="15"/>
      <c r="J11" s="4"/>
      <c r="K11" s="7" t="s">
        <v>581</v>
      </c>
      <c r="L11" s="8">
        <v>750</v>
      </c>
    </row>
    <row r="12" spans="1:12" ht="25.5" thickBot="1" x14ac:dyDescent="0.5">
      <c r="A12" s="9">
        <v>44222</v>
      </c>
      <c r="B12" s="37">
        <v>90783</v>
      </c>
      <c r="C12" s="11">
        <v>70602</v>
      </c>
      <c r="D12" s="38" t="s">
        <v>558</v>
      </c>
      <c r="E12" s="12" t="s">
        <v>17</v>
      </c>
      <c r="F12" s="16" t="s">
        <v>18</v>
      </c>
      <c r="G12" s="53">
        <v>900</v>
      </c>
      <c r="H12" s="15"/>
      <c r="I12" s="15"/>
      <c r="J12" s="4"/>
      <c r="K12" s="17" t="s">
        <v>21</v>
      </c>
      <c r="L12" s="18">
        <f ca="1">SUM(L8:L18)</f>
        <v>20322</v>
      </c>
    </row>
    <row r="13" spans="1:12" ht="21.75" thickBot="1" x14ac:dyDescent="0.4">
      <c r="A13" s="9">
        <v>44222</v>
      </c>
      <c r="B13" s="37">
        <v>90767</v>
      </c>
      <c r="C13" s="11">
        <v>70603</v>
      </c>
      <c r="D13" s="38" t="s">
        <v>533</v>
      </c>
      <c r="E13" s="12" t="s">
        <v>17</v>
      </c>
      <c r="F13" s="16" t="s">
        <v>18</v>
      </c>
      <c r="G13" s="53">
        <v>700</v>
      </c>
      <c r="H13" s="15"/>
      <c r="I13" s="15"/>
      <c r="J13" s="4"/>
    </row>
    <row r="14" spans="1:12" ht="21.75" thickBot="1" x14ac:dyDescent="0.4">
      <c r="A14" s="9">
        <v>44222</v>
      </c>
      <c r="B14" s="37">
        <v>90767</v>
      </c>
      <c r="C14" s="11">
        <v>70603</v>
      </c>
      <c r="D14" s="38" t="s">
        <v>533</v>
      </c>
      <c r="E14" s="12" t="s">
        <v>14</v>
      </c>
      <c r="F14" s="13" t="s">
        <v>15</v>
      </c>
      <c r="G14" s="53">
        <v>190</v>
      </c>
      <c r="H14" s="15"/>
      <c r="I14" s="15"/>
      <c r="J14" s="4"/>
      <c r="K14" s="5" t="s">
        <v>139</v>
      </c>
      <c r="L14" s="5" t="s">
        <v>5</v>
      </c>
    </row>
    <row r="15" spans="1:12" ht="21.75" thickBot="1" x14ac:dyDescent="0.4">
      <c r="A15" s="9">
        <v>44222</v>
      </c>
      <c r="B15" s="37">
        <v>90681</v>
      </c>
      <c r="C15" s="11">
        <v>70604</v>
      </c>
      <c r="D15" s="38" t="s">
        <v>360</v>
      </c>
      <c r="E15" s="12" t="s">
        <v>22</v>
      </c>
      <c r="F15" s="13" t="s">
        <v>23</v>
      </c>
      <c r="G15" s="53">
        <v>900</v>
      </c>
      <c r="H15" s="15"/>
      <c r="I15" s="15"/>
      <c r="J15" s="4"/>
      <c r="K15" s="16" t="s">
        <v>132</v>
      </c>
      <c r="L15" s="8">
        <v>75</v>
      </c>
    </row>
    <row r="16" spans="1:12" ht="25.5" thickBot="1" x14ac:dyDescent="0.5">
      <c r="A16" s="9">
        <v>44222</v>
      </c>
      <c r="B16" s="37" t="s">
        <v>76</v>
      </c>
      <c r="C16" s="11">
        <v>70605</v>
      </c>
      <c r="D16" s="38" t="s">
        <v>76</v>
      </c>
      <c r="E16" s="12" t="s">
        <v>76</v>
      </c>
      <c r="F16" s="13" t="s">
        <v>76</v>
      </c>
      <c r="G16" s="53">
        <v>0</v>
      </c>
      <c r="H16" s="15"/>
      <c r="I16" s="15"/>
      <c r="J16" s="4"/>
      <c r="K16" s="17" t="s">
        <v>21</v>
      </c>
      <c r="L16" s="18">
        <f>+L15</f>
        <v>75</v>
      </c>
    </row>
    <row r="17" spans="1:12" ht="21.75" thickBot="1" x14ac:dyDescent="0.4">
      <c r="A17" s="9">
        <v>44222</v>
      </c>
      <c r="B17" s="37">
        <v>90734</v>
      </c>
      <c r="C17" s="11">
        <v>70606</v>
      </c>
      <c r="D17" s="38" t="s">
        <v>643</v>
      </c>
      <c r="E17" s="12" t="s">
        <v>22</v>
      </c>
      <c r="F17" s="13" t="s">
        <v>23</v>
      </c>
      <c r="G17" s="53">
        <v>900</v>
      </c>
      <c r="H17" s="15"/>
      <c r="I17" s="15"/>
      <c r="J17" s="4"/>
    </row>
    <row r="18" spans="1:12" ht="21.75" thickBot="1" x14ac:dyDescent="0.4">
      <c r="A18" s="9">
        <v>44222</v>
      </c>
      <c r="B18" s="37">
        <v>90698</v>
      </c>
      <c r="C18" s="11">
        <v>70607</v>
      </c>
      <c r="D18" s="38" t="s">
        <v>37</v>
      </c>
      <c r="E18" s="12" t="s">
        <v>17</v>
      </c>
      <c r="F18" s="16" t="s">
        <v>18</v>
      </c>
      <c r="G18" s="53">
        <v>660</v>
      </c>
      <c r="H18" s="15"/>
      <c r="I18" s="15"/>
      <c r="J18" s="4"/>
      <c r="K18" s="5" t="s">
        <v>144</v>
      </c>
      <c r="L18" s="5" t="s">
        <v>5</v>
      </c>
    </row>
    <row r="19" spans="1:12" ht="21.75" thickBot="1" x14ac:dyDescent="0.4">
      <c r="A19" s="9">
        <v>44222</v>
      </c>
      <c r="B19" s="37">
        <v>90758</v>
      </c>
      <c r="C19" s="11">
        <v>70608</v>
      </c>
      <c r="D19" s="38" t="s">
        <v>38</v>
      </c>
      <c r="E19" s="12" t="s">
        <v>17</v>
      </c>
      <c r="F19" s="16" t="s">
        <v>18</v>
      </c>
      <c r="G19" s="53">
        <v>1200</v>
      </c>
      <c r="H19" s="15"/>
      <c r="I19" s="15"/>
      <c r="J19" s="4"/>
      <c r="K19" s="46" t="s">
        <v>149</v>
      </c>
      <c r="L19" s="8">
        <v>24</v>
      </c>
    </row>
    <row r="20" spans="1:12" ht="25.5" thickBot="1" x14ac:dyDescent="0.5">
      <c r="A20" s="9">
        <v>44222</v>
      </c>
      <c r="B20" s="37">
        <v>90760</v>
      </c>
      <c r="C20" s="11">
        <v>70609</v>
      </c>
      <c r="D20" s="38" t="s">
        <v>644</v>
      </c>
      <c r="E20" s="12" t="s">
        <v>17</v>
      </c>
      <c r="F20" s="16" t="s">
        <v>18</v>
      </c>
      <c r="G20" s="53">
        <v>100</v>
      </c>
      <c r="H20" s="15"/>
      <c r="I20" s="15"/>
      <c r="J20" s="4"/>
      <c r="K20" s="17" t="s">
        <v>21</v>
      </c>
      <c r="L20" s="18">
        <f>+L19</f>
        <v>24</v>
      </c>
    </row>
    <row r="21" spans="1:12" ht="21" x14ac:dyDescent="0.35">
      <c r="A21" s="9">
        <v>44222</v>
      </c>
      <c r="B21" s="37">
        <v>90735</v>
      </c>
      <c r="C21" s="11">
        <v>70610</v>
      </c>
      <c r="D21" s="38" t="s">
        <v>39</v>
      </c>
      <c r="E21" s="12" t="s">
        <v>22</v>
      </c>
      <c r="F21" s="13" t="s">
        <v>23</v>
      </c>
      <c r="G21" s="53">
        <v>900</v>
      </c>
      <c r="H21" s="15"/>
      <c r="I21" s="15"/>
      <c r="J21" s="4"/>
    </row>
    <row r="22" spans="1:12" ht="21" x14ac:dyDescent="0.35">
      <c r="A22" s="9">
        <v>44222</v>
      </c>
      <c r="B22" s="37">
        <v>90765</v>
      </c>
      <c r="C22" s="11">
        <v>70611</v>
      </c>
      <c r="D22" s="38" t="s">
        <v>645</v>
      </c>
      <c r="E22" s="12" t="s">
        <v>96</v>
      </c>
      <c r="F22" s="13" t="s">
        <v>97</v>
      </c>
      <c r="G22" s="53">
        <v>750</v>
      </c>
      <c r="H22" s="15"/>
      <c r="I22" s="15"/>
      <c r="J22" s="4"/>
    </row>
    <row r="23" spans="1:12" ht="21" x14ac:dyDescent="0.35">
      <c r="A23" s="9">
        <v>44222</v>
      </c>
      <c r="B23" s="37">
        <v>90363</v>
      </c>
      <c r="C23" s="11">
        <v>70612</v>
      </c>
      <c r="D23" s="38" t="s">
        <v>646</v>
      </c>
      <c r="E23" s="12" t="s">
        <v>17</v>
      </c>
      <c r="F23" s="16" t="s">
        <v>18</v>
      </c>
      <c r="G23" s="53">
        <v>2400</v>
      </c>
      <c r="H23" s="15"/>
      <c r="I23" s="15"/>
      <c r="J23" s="4"/>
    </row>
    <row r="24" spans="1:12" ht="21" x14ac:dyDescent="0.35">
      <c r="A24" s="9">
        <v>44222</v>
      </c>
      <c r="B24" s="37">
        <v>90762</v>
      </c>
      <c r="C24" s="11">
        <v>70613</v>
      </c>
      <c r="D24" s="38" t="s">
        <v>167</v>
      </c>
      <c r="E24" s="12" t="s">
        <v>17</v>
      </c>
      <c r="F24" s="16" t="s">
        <v>18</v>
      </c>
      <c r="G24" s="53">
        <v>500</v>
      </c>
      <c r="H24" s="15"/>
      <c r="I24" s="15"/>
      <c r="J24" s="4"/>
    </row>
    <row r="25" spans="1:12" ht="21" x14ac:dyDescent="0.35">
      <c r="A25" s="9">
        <v>44222</v>
      </c>
      <c r="B25" s="37">
        <v>90747</v>
      </c>
      <c r="C25" s="11">
        <v>70614</v>
      </c>
      <c r="D25" s="38" t="s">
        <v>236</v>
      </c>
      <c r="E25" s="12" t="s">
        <v>17</v>
      </c>
      <c r="F25" s="16" t="s">
        <v>18</v>
      </c>
      <c r="G25" s="53">
        <v>250</v>
      </c>
      <c r="H25" s="15"/>
      <c r="I25" s="15"/>
      <c r="J25" s="4"/>
    </row>
    <row r="26" spans="1:12" ht="21" x14ac:dyDescent="0.35">
      <c r="A26" s="9">
        <v>44222</v>
      </c>
      <c r="B26" s="37">
        <v>90747</v>
      </c>
      <c r="C26" s="11">
        <v>70614</v>
      </c>
      <c r="D26" s="38" t="s">
        <v>236</v>
      </c>
      <c r="E26" s="12" t="s">
        <v>22</v>
      </c>
      <c r="F26" s="13" t="s">
        <v>23</v>
      </c>
      <c r="G26" s="53">
        <v>650</v>
      </c>
      <c r="H26" s="15"/>
      <c r="I26" s="15"/>
      <c r="J26" s="4"/>
    </row>
    <row r="27" spans="1:12" ht="21" x14ac:dyDescent="0.35">
      <c r="A27" s="9">
        <v>44222</v>
      </c>
      <c r="B27" s="37">
        <v>90792</v>
      </c>
      <c r="C27" s="11">
        <v>70615</v>
      </c>
      <c r="D27" s="38" t="s">
        <v>31</v>
      </c>
      <c r="E27" s="12" t="s">
        <v>17</v>
      </c>
      <c r="F27" s="16" t="s">
        <v>18</v>
      </c>
      <c r="G27" s="53">
        <v>1000</v>
      </c>
      <c r="H27" s="15"/>
      <c r="I27" s="15"/>
      <c r="J27" s="4"/>
    </row>
    <row r="28" spans="1:12" ht="21" x14ac:dyDescent="0.35">
      <c r="A28" s="9">
        <v>44222</v>
      </c>
      <c r="B28" s="37">
        <v>90794</v>
      </c>
      <c r="C28" s="11">
        <v>70616</v>
      </c>
      <c r="D28" s="38" t="s">
        <v>535</v>
      </c>
      <c r="E28" s="12" t="s">
        <v>17</v>
      </c>
      <c r="F28" s="16" t="s">
        <v>18</v>
      </c>
      <c r="G28" s="53">
        <v>100</v>
      </c>
      <c r="H28" s="15"/>
      <c r="I28" s="15"/>
      <c r="J28" s="4"/>
    </row>
    <row r="29" spans="1:12" ht="21" x14ac:dyDescent="0.35">
      <c r="A29" s="9">
        <v>44222</v>
      </c>
      <c r="B29" s="37">
        <v>90800</v>
      </c>
      <c r="C29" s="11">
        <v>70617</v>
      </c>
      <c r="D29" s="38" t="s">
        <v>647</v>
      </c>
      <c r="E29" s="12" t="s">
        <v>131</v>
      </c>
      <c r="F29" s="16" t="s">
        <v>132</v>
      </c>
      <c r="G29" s="53">
        <v>0</v>
      </c>
      <c r="H29" s="15">
        <v>75</v>
      </c>
      <c r="I29" s="15"/>
      <c r="J29" s="4"/>
    </row>
    <row r="30" spans="1:12" ht="21" x14ac:dyDescent="0.35">
      <c r="A30" s="9">
        <v>44222</v>
      </c>
      <c r="B30" s="37">
        <v>90709</v>
      </c>
      <c r="C30" s="25" t="s">
        <v>648</v>
      </c>
      <c r="D30" s="38" t="s">
        <v>120</v>
      </c>
      <c r="E30" s="12" t="s">
        <v>17</v>
      </c>
      <c r="F30" s="16" t="s">
        <v>18</v>
      </c>
      <c r="G30" s="53">
        <v>900</v>
      </c>
      <c r="H30" s="15"/>
      <c r="I30" s="15"/>
      <c r="J30" s="4"/>
    </row>
    <row r="31" spans="1:12" ht="21" x14ac:dyDescent="0.35">
      <c r="A31" s="9">
        <v>44222</v>
      </c>
      <c r="B31" s="37">
        <v>90566</v>
      </c>
      <c r="C31" s="25" t="s">
        <v>649</v>
      </c>
      <c r="D31" s="38" t="s">
        <v>652</v>
      </c>
      <c r="E31" s="12" t="s">
        <v>17</v>
      </c>
      <c r="F31" s="16" t="s">
        <v>18</v>
      </c>
      <c r="G31" s="53">
        <v>900</v>
      </c>
      <c r="H31" s="15"/>
      <c r="I31" s="15"/>
      <c r="J31" s="4"/>
    </row>
    <row r="32" spans="1:12" ht="21" x14ac:dyDescent="0.35">
      <c r="A32" s="9">
        <v>44222</v>
      </c>
      <c r="B32" s="37">
        <v>90566</v>
      </c>
      <c r="C32" s="25" t="s">
        <v>650</v>
      </c>
      <c r="D32" s="38" t="s">
        <v>652</v>
      </c>
      <c r="E32" s="12" t="s">
        <v>17</v>
      </c>
      <c r="F32" s="16" t="s">
        <v>18</v>
      </c>
      <c r="G32" s="53">
        <v>900</v>
      </c>
      <c r="H32" s="15"/>
      <c r="I32" s="15"/>
      <c r="J32" s="4"/>
    </row>
    <row r="33" spans="1:12" ht="21" x14ac:dyDescent="0.35">
      <c r="A33" s="9">
        <v>44222</v>
      </c>
      <c r="B33" s="37">
        <v>90737</v>
      </c>
      <c r="C33" s="25" t="s">
        <v>651</v>
      </c>
      <c r="D33" s="38" t="s">
        <v>179</v>
      </c>
      <c r="E33" s="12" t="s">
        <v>17</v>
      </c>
      <c r="F33" s="16" t="s">
        <v>18</v>
      </c>
      <c r="G33" s="53">
        <v>1200</v>
      </c>
      <c r="H33" s="15"/>
      <c r="I33" s="15"/>
      <c r="J33" s="4"/>
    </row>
    <row r="34" spans="1:12" ht="21" x14ac:dyDescent="0.35">
      <c r="A34" s="9">
        <v>44222</v>
      </c>
      <c r="B34" s="37">
        <v>90681</v>
      </c>
      <c r="C34" s="25" t="s">
        <v>653</v>
      </c>
      <c r="D34" s="38" t="s">
        <v>335</v>
      </c>
      <c r="E34" s="12" t="s">
        <v>22</v>
      </c>
      <c r="F34" s="13" t="s">
        <v>23</v>
      </c>
      <c r="G34" s="53">
        <v>900</v>
      </c>
      <c r="H34" s="15"/>
      <c r="I34" s="15"/>
      <c r="J34" s="4"/>
    </row>
    <row r="35" spans="1:12" ht="21" x14ac:dyDescent="0.35">
      <c r="A35" s="9">
        <v>44222</v>
      </c>
      <c r="B35" s="37">
        <v>90785</v>
      </c>
      <c r="C35" s="25" t="s">
        <v>654</v>
      </c>
      <c r="D35" s="38" t="s">
        <v>168</v>
      </c>
      <c r="E35" s="12" t="s">
        <v>17</v>
      </c>
      <c r="F35" s="16" t="s">
        <v>18</v>
      </c>
      <c r="G35" s="53">
        <v>322</v>
      </c>
      <c r="H35" s="15"/>
      <c r="I35" s="15"/>
      <c r="J35" s="4"/>
    </row>
    <row r="36" spans="1:12" ht="21" x14ac:dyDescent="0.35">
      <c r="A36" s="9">
        <v>44222</v>
      </c>
      <c r="B36" s="37">
        <v>90766</v>
      </c>
      <c r="C36" s="25" t="s">
        <v>655</v>
      </c>
      <c r="D36" s="38" t="s">
        <v>333</v>
      </c>
      <c r="E36" s="12" t="s">
        <v>17</v>
      </c>
      <c r="F36" s="16" t="s">
        <v>18</v>
      </c>
      <c r="G36" s="53">
        <v>400</v>
      </c>
      <c r="H36" s="15"/>
      <c r="I36" s="15"/>
      <c r="J36" s="4"/>
    </row>
    <row r="37" spans="1:12" ht="21" x14ac:dyDescent="0.35">
      <c r="A37" s="9">
        <v>44222</v>
      </c>
      <c r="B37" s="37">
        <v>90784</v>
      </c>
      <c r="C37" s="25" t="s">
        <v>656</v>
      </c>
      <c r="D37" s="38" t="s">
        <v>657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2" ht="21" x14ac:dyDescent="0.35">
      <c r="A38" s="9">
        <v>44222</v>
      </c>
      <c r="B38" s="37" t="s">
        <v>659</v>
      </c>
      <c r="C38" s="25" t="s">
        <v>658</v>
      </c>
      <c r="D38" s="59" t="s">
        <v>583</v>
      </c>
      <c r="E38" s="44" t="s">
        <v>148</v>
      </c>
      <c r="F38" s="57" t="s">
        <v>149</v>
      </c>
      <c r="G38" s="53">
        <v>0</v>
      </c>
      <c r="H38" s="45">
        <v>0</v>
      </c>
      <c r="I38" s="21">
        <v>24</v>
      </c>
      <c r="J38" s="21"/>
    </row>
    <row r="39" spans="1:12" ht="21.75" thickBot="1" x14ac:dyDescent="0.4">
      <c r="A39" s="157" t="s">
        <v>26</v>
      </c>
      <c r="B39" s="158"/>
      <c r="C39" s="165" t="s">
        <v>25</v>
      </c>
      <c r="D39" s="168"/>
      <c r="E39" s="168"/>
      <c r="F39" s="169"/>
      <c r="G39" s="27">
        <f>SUM(G9:G38)</f>
        <v>20322</v>
      </c>
      <c r="H39" s="28">
        <f>SUM(H9:H37)</f>
        <v>75</v>
      </c>
      <c r="I39" s="36">
        <v>0</v>
      </c>
      <c r="J39" s="36"/>
    </row>
    <row r="40" spans="1:12" ht="21" x14ac:dyDescent="0.35">
      <c r="B40"/>
      <c r="C40" s="3"/>
      <c r="D40" s="30"/>
      <c r="E40" s="30"/>
      <c r="F40" s="30"/>
      <c r="H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F42" s="47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ht="21" x14ac:dyDescent="0.35">
      <c r="B46"/>
      <c r="C46"/>
      <c r="H46" s="1"/>
      <c r="I46" s="1"/>
      <c r="J46" s="1"/>
      <c r="K46" s="24"/>
      <c r="L46" s="31"/>
    </row>
    <row r="47" spans="1:12" ht="21" x14ac:dyDescent="0.35">
      <c r="B47"/>
      <c r="C47"/>
      <c r="H47" s="1"/>
      <c r="I47" s="1"/>
      <c r="J47" s="1"/>
      <c r="K47" s="24"/>
      <c r="L47" s="31"/>
    </row>
    <row r="48" spans="1:12" ht="21" x14ac:dyDescent="0.35">
      <c r="B48"/>
      <c r="C48"/>
      <c r="H48" s="1"/>
      <c r="I48" s="1"/>
      <c r="J48" s="1"/>
      <c r="K48" s="24"/>
      <c r="L48" s="31"/>
    </row>
    <row r="49" spans="2:12" ht="21" x14ac:dyDescent="0.35">
      <c r="B49"/>
      <c r="C49"/>
      <c r="H49" s="1"/>
      <c r="I49" s="1"/>
      <c r="J49" s="1"/>
      <c r="K49" s="24"/>
      <c r="L49" s="31"/>
    </row>
    <row r="50" spans="2:12" ht="21" x14ac:dyDescent="0.35">
      <c r="B50"/>
      <c r="C50"/>
      <c r="H50" s="1"/>
      <c r="I50" s="1"/>
      <c r="J50" s="1"/>
      <c r="K50" s="24"/>
      <c r="L50" s="31"/>
    </row>
    <row r="51" spans="2:12" ht="21" x14ac:dyDescent="0.35">
      <c r="B51"/>
      <c r="C51"/>
      <c r="H51" s="1"/>
      <c r="I51" s="1"/>
      <c r="J51" s="1"/>
      <c r="K51" s="24"/>
      <c r="L51" s="31"/>
    </row>
    <row r="52" spans="2:12" ht="21" x14ac:dyDescent="0.35">
      <c r="C52"/>
      <c r="H52" s="1"/>
      <c r="I52" s="1"/>
      <c r="J52" s="1"/>
      <c r="K52" s="24"/>
      <c r="L52" s="31"/>
    </row>
    <row r="53" spans="2:12" ht="21" x14ac:dyDescent="0.35">
      <c r="H53" s="1"/>
      <c r="I53" s="1"/>
      <c r="J53" s="1"/>
      <c r="K53" s="24"/>
      <c r="L53" s="31"/>
    </row>
    <row r="54" spans="2:12" ht="21" x14ac:dyDescent="0.35">
      <c r="H54" s="1"/>
      <c r="I54" s="1"/>
      <c r="J54" s="1"/>
      <c r="K54" s="24"/>
      <c r="L54" s="31"/>
    </row>
    <row r="55" spans="2:12" ht="21" x14ac:dyDescent="0.35">
      <c r="H55" s="1"/>
      <c r="I55" s="1"/>
      <c r="J55" s="1"/>
      <c r="K55" s="24"/>
      <c r="L55" s="31"/>
    </row>
    <row r="56" spans="2:12" ht="21" x14ac:dyDescent="0.35">
      <c r="H56" s="1"/>
      <c r="I56" s="1"/>
      <c r="J56" s="1"/>
      <c r="K56" s="24"/>
      <c r="L56" s="31"/>
    </row>
    <row r="57" spans="2:12" ht="21" x14ac:dyDescent="0.35">
      <c r="H57" s="1"/>
      <c r="I57" s="1"/>
      <c r="J57" s="1"/>
      <c r="K57" s="24"/>
      <c r="L57" s="31"/>
    </row>
    <row r="58" spans="2:12" ht="21" x14ac:dyDescent="0.35">
      <c r="H58" s="1"/>
      <c r="I58" s="1"/>
      <c r="J58" s="1"/>
      <c r="K58" s="24"/>
      <c r="L58" s="31"/>
    </row>
    <row r="59" spans="2:12" ht="21" x14ac:dyDescent="0.35">
      <c r="H59" s="1"/>
      <c r="I59" s="1"/>
      <c r="J59" s="1"/>
      <c r="K59" s="24"/>
      <c r="L59" s="31"/>
    </row>
    <row r="60" spans="2:12" ht="21" x14ac:dyDescent="0.35">
      <c r="H60" s="1"/>
      <c r="I60" s="1"/>
      <c r="J60" s="1"/>
      <c r="K60" s="24"/>
      <c r="L60" s="31"/>
    </row>
    <row r="61" spans="2:12" ht="21" x14ac:dyDescent="0.35">
      <c r="H61" s="1"/>
      <c r="I61" s="1"/>
      <c r="J61" s="1"/>
      <c r="K61" s="24"/>
      <c r="L61" s="31"/>
    </row>
    <row r="62" spans="2:12" ht="21" x14ac:dyDescent="0.35">
      <c r="H62" s="1"/>
      <c r="I62" s="1"/>
      <c r="J62" s="1"/>
      <c r="K62" s="24"/>
      <c r="L62" s="31"/>
    </row>
    <row r="63" spans="2:12" ht="21" x14ac:dyDescent="0.35">
      <c r="H63" s="1"/>
      <c r="I63" s="1"/>
      <c r="J63" s="1"/>
      <c r="K63" s="24"/>
      <c r="L63" s="31"/>
    </row>
    <row r="64" spans="2:12" ht="21" x14ac:dyDescent="0.35">
      <c r="H64" s="1"/>
      <c r="I64" s="1"/>
      <c r="J64" s="1"/>
      <c r="K64" s="24"/>
      <c r="L64" s="31"/>
    </row>
    <row r="65" spans="8:12" ht="21" x14ac:dyDescent="0.35">
      <c r="H65" s="1"/>
      <c r="I65" s="1"/>
      <c r="J65" s="1"/>
      <c r="K65" s="24"/>
      <c r="L65" s="31"/>
    </row>
    <row r="66" spans="8:12" ht="21" x14ac:dyDescent="0.35">
      <c r="H66" s="1"/>
      <c r="I66" s="1"/>
      <c r="J66" s="1"/>
      <c r="K66" s="24"/>
      <c r="L66" s="31"/>
    </row>
    <row r="67" spans="8:12" ht="21" x14ac:dyDescent="0.35">
      <c r="H67" s="1"/>
      <c r="I67" s="1"/>
      <c r="J67" s="1"/>
      <c r="K67" s="24"/>
      <c r="L67" s="31"/>
    </row>
    <row r="68" spans="8:12" ht="21" x14ac:dyDescent="0.35">
      <c r="H68" s="1"/>
      <c r="I68" s="1"/>
      <c r="J68" s="1"/>
      <c r="K68" s="24"/>
      <c r="L68" s="31"/>
    </row>
    <row r="69" spans="8:12" ht="21" x14ac:dyDescent="0.35">
      <c r="H69" s="1"/>
      <c r="I69" s="1"/>
      <c r="J69" s="1"/>
      <c r="K69" s="24"/>
      <c r="L69" s="31"/>
    </row>
    <row r="70" spans="8:12" ht="21" x14ac:dyDescent="0.35">
      <c r="H70" s="1"/>
      <c r="I70" s="1"/>
      <c r="J70" s="1"/>
      <c r="K70" s="24"/>
      <c r="L70" s="31"/>
    </row>
    <row r="71" spans="8:12" ht="21" x14ac:dyDescent="0.35">
      <c r="H71" s="1"/>
      <c r="I71" s="1"/>
      <c r="J71" s="1"/>
      <c r="K71" s="24"/>
      <c r="L71" s="31"/>
    </row>
    <row r="72" spans="8:12" x14ac:dyDescent="0.25">
      <c r="H72" s="1"/>
      <c r="I72" s="1"/>
      <c r="J72" s="1"/>
      <c r="K72" s="32"/>
      <c r="L72" s="33"/>
    </row>
    <row r="73" spans="8:12" x14ac:dyDescent="0.25">
      <c r="H73" s="1"/>
      <c r="I73" s="1"/>
      <c r="J73" s="1"/>
      <c r="K73" s="32"/>
      <c r="L73" s="33"/>
    </row>
    <row r="74" spans="8:12" x14ac:dyDescent="0.25">
      <c r="H74" s="1"/>
      <c r="I74" s="1"/>
      <c r="J74" s="1"/>
      <c r="K74" s="32"/>
      <c r="L74" s="33"/>
    </row>
    <row r="75" spans="8:12" x14ac:dyDescent="0.25">
      <c r="H75" s="1"/>
      <c r="I75" s="1"/>
      <c r="J75" s="1"/>
      <c r="K75" s="32"/>
      <c r="L75" s="33"/>
    </row>
    <row r="76" spans="8:12" x14ac:dyDescent="0.25">
      <c r="H76" s="1"/>
      <c r="I76" s="1"/>
      <c r="J76" s="1"/>
      <c r="K76" s="32"/>
      <c r="L76" s="33"/>
    </row>
    <row r="77" spans="8:12" x14ac:dyDescent="0.25">
      <c r="H77" s="1"/>
      <c r="I77" s="1"/>
      <c r="J77" s="1"/>
      <c r="K77" s="32"/>
      <c r="L77" s="33"/>
    </row>
    <row r="78" spans="8:12" x14ac:dyDescent="0.25">
      <c r="H78" s="1"/>
      <c r="I78" s="1"/>
      <c r="J78" s="1"/>
      <c r="K78" s="32"/>
      <c r="L78" s="33"/>
    </row>
    <row r="79" spans="8:12" x14ac:dyDescent="0.25">
      <c r="H79" s="1"/>
      <c r="I79" s="1"/>
      <c r="J79" s="1"/>
      <c r="K79" s="32"/>
      <c r="L79" s="33"/>
    </row>
    <row r="80" spans="8:12" x14ac:dyDescent="0.25">
      <c r="H80" s="1"/>
      <c r="I80" s="1"/>
      <c r="J80" s="1"/>
      <c r="K80" s="32"/>
      <c r="L80" s="33"/>
    </row>
    <row r="81" spans="8:12" x14ac:dyDescent="0.25">
      <c r="H81" s="1"/>
      <c r="I81" s="1"/>
      <c r="J81" s="1"/>
      <c r="K81" s="32"/>
      <c r="L81" s="33"/>
    </row>
    <row r="82" spans="8:12" x14ac:dyDescent="0.25">
      <c r="H82" s="1"/>
      <c r="I82" s="1"/>
      <c r="J82" s="1"/>
      <c r="K82" s="34"/>
      <c r="L82" s="33"/>
    </row>
    <row r="83" spans="8:12" x14ac:dyDescent="0.25">
      <c r="H83" s="1"/>
      <c r="I83" s="1"/>
      <c r="J83" s="1"/>
      <c r="K83" s="34"/>
      <c r="L83" s="33"/>
    </row>
    <row r="84" spans="8:12" x14ac:dyDescent="0.25">
      <c r="H84" s="1"/>
      <c r="I84" s="1"/>
      <c r="J84" s="1"/>
      <c r="K84" s="34"/>
      <c r="L84" s="33"/>
    </row>
    <row r="85" spans="8:12" x14ac:dyDescent="0.25">
      <c r="H85" s="1"/>
      <c r="I85" s="1"/>
      <c r="J85" s="1"/>
      <c r="K85" s="34"/>
      <c r="L85" s="33"/>
    </row>
    <row r="86" spans="8:12" x14ac:dyDescent="0.25">
      <c r="H86" s="1"/>
      <c r="I86" s="1"/>
      <c r="J86" s="1"/>
      <c r="K86" s="34"/>
      <c r="L86" s="33"/>
    </row>
    <row r="87" spans="8:12" x14ac:dyDescent="0.25">
      <c r="H87" s="1"/>
      <c r="I87" s="1"/>
      <c r="J87" s="1"/>
      <c r="K87" s="34"/>
      <c r="L87" s="33"/>
    </row>
    <row r="88" spans="8:12" x14ac:dyDescent="0.25">
      <c r="H88" s="1"/>
      <c r="I88" s="1"/>
      <c r="J88" s="1"/>
      <c r="K88" s="34"/>
      <c r="L88" s="33"/>
    </row>
    <row r="89" spans="8:12" x14ac:dyDescent="0.25">
      <c r="H89" s="1"/>
      <c r="I89" s="1"/>
      <c r="J89" s="1"/>
      <c r="K89" s="34"/>
      <c r="L89" s="33"/>
    </row>
    <row r="90" spans="8:12" x14ac:dyDescent="0.25">
      <c r="H90" s="1"/>
      <c r="I90" s="1"/>
      <c r="J90" s="1"/>
      <c r="K90" s="34"/>
      <c r="L90" s="33"/>
    </row>
    <row r="91" spans="8:12" x14ac:dyDescent="0.25">
      <c r="H91" s="1"/>
      <c r="I91" s="1"/>
      <c r="J91" s="1"/>
      <c r="K91" s="34"/>
      <c r="L91" s="33"/>
    </row>
    <row r="92" spans="8:12" x14ac:dyDescent="0.25">
      <c r="H92" s="1"/>
      <c r="I92" s="1"/>
      <c r="J92" s="1"/>
      <c r="K92" s="34"/>
      <c r="L92" s="33"/>
    </row>
    <row r="94" spans="8:12" x14ac:dyDescent="0.25">
      <c r="H94" s="35"/>
      <c r="I94" s="35"/>
      <c r="J94" s="35"/>
    </row>
  </sheetData>
  <autoFilter ref="E8:G39" xr:uid="{00000000-0009-0000-0000-000013000000}"/>
  <mergeCells count="7">
    <mergeCell ref="K6:L6"/>
    <mergeCell ref="A7:G7"/>
    <mergeCell ref="A39:B39"/>
    <mergeCell ref="C39:F3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L127"/>
  <sheetViews>
    <sheetView topLeftCell="D6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44223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9995</v>
      </c>
    </row>
    <row r="9" spans="1:12" ht="21.75" thickBot="1" x14ac:dyDescent="0.4">
      <c r="A9" s="9">
        <v>44223</v>
      </c>
      <c r="B9" s="37">
        <v>90879</v>
      </c>
      <c r="C9" s="11">
        <v>70618</v>
      </c>
      <c r="D9" s="38" t="s">
        <v>660</v>
      </c>
      <c r="E9" s="12" t="s">
        <v>41</v>
      </c>
      <c r="F9" s="13" t="s">
        <v>42</v>
      </c>
      <c r="G9" s="53">
        <v>2500</v>
      </c>
      <c r="H9" s="15"/>
      <c r="I9" s="15"/>
      <c r="J9" s="4"/>
      <c r="K9" s="13" t="s">
        <v>23</v>
      </c>
      <c r="L9" s="8">
        <v>5745</v>
      </c>
    </row>
    <row r="10" spans="1:12" ht="21.75" thickBot="1" x14ac:dyDescent="0.4">
      <c r="A10" s="9">
        <v>44223</v>
      </c>
      <c r="B10" s="37">
        <v>90290</v>
      </c>
      <c r="C10" s="11">
        <v>70619</v>
      </c>
      <c r="D10" s="38" t="s">
        <v>623</v>
      </c>
      <c r="E10" s="12" t="s">
        <v>14</v>
      </c>
      <c r="F10" s="13" t="s">
        <v>15</v>
      </c>
      <c r="G10" s="53">
        <v>1000</v>
      </c>
      <c r="H10" s="15"/>
      <c r="I10" s="15"/>
      <c r="J10" s="4"/>
      <c r="K10" s="13" t="s">
        <v>86</v>
      </c>
      <c r="L10" s="8">
        <v>772</v>
      </c>
    </row>
    <row r="11" spans="1:12" ht="21.75" thickBot="1" x14ac:dyDescent="0.4">
      <c r="A11" s="9">
        <v>44223</v>
      </c>
      <c r="B11" s="37">
        <v>90290</v>
      </c>
      <c r="C11" s="11">
        <v>70619</v>
      </c>
      <c r="D11" s="38" t="s">
        <v>623</v>
      </c>
      <c r="E11" s="12" t="s">
        <v>384</v>
      </c>
      <c r="F11" s="13" t="s">
        <v>495</v>
      </c>
      <c r="G11" s="53">
        <v>50</v>
      </c>
      <c r="H11" s="15"/>
      <c r="I11" s="15"/>
      <c r="J11" s="4"/>
      <c r="K11" s="13" t="s">
        <v>174</v>
      </c>
      <c r="L11" s="8">
        <v>66</v>
      </c>
    </row>
    <row r="12" spans="1:12" ht="21.75" thickBot="1" x14ac:dyDescent="0.4">
      <c r="A12" s="9">
        <v>44223</v>
      </c>
      <c r="B12" s="37">
        <v>90290</v>
      </c>
      <c r="C12" s="11">
        <v>70619</v>
      </c>
      <c r="D12" s="38" t="s">
        <v>623</v>
      </c>
      <c r="E12" s="12" t="s">
        <v>384</v>
      </c>
      <c r="F12" s="13" t="s">
        <v>506</v>
      </c>
      <c r="G12" s="53">
        <v>50</v>
      </c>
      <c r="H12" s="15"/>
      <c r="I12" s="15"/>
      <c r="J12" s="4"/>
      <c r="K12" s="7" t="s">
        <v>679</v>
      </c>
      <c r="L12" s="8">
        <v>50</v>
      </c>
    </row>
    <row r="13" spans="1:12" ht="21.75" thickBot="1" x14ac:dyDescent="0.4">
      <c r="A13" s="9">
        <v>44223</v>
      </c>
      <c r="B13" s="37">
        <v>90668</v>
      </c>
      <c r="C13" s="11">
        <v>70620</v>
      </c>
      <c r="D13" s="38" t="s">
        <v>125</v>
      </c>
      <c r="E13" s="12" t="s">
        <v>22</v>
      </c>
      <c r="F13" s="13" t="s">
        <v>23</v>
      </c>
      <c r="G13" s="53">
        <v>2640</v>
      </c>
      <c r="H13" s="15"/>
      <c r="I13" s="15"/>
      <c r="J13" s="4"/>
      <c r="K13" s="7" t="s">
        <v>580</v>
      </c>
      <c r="L13" s="8">
        <v>15247</v>
      </c>
    </row>
    <row r="14" spans="1:12" ht="21.75" thickBot="1" x14ac:dyDescent="0.4">
      <c r="A14" s="9">
        <v>44223</v>
      </c>
      <c r="B14" s="37">
        <v>90771</v>
      </c>
      <c r="C14" s="11">
        <v>70621</v>
      </c>
      <c r="D14" s="38" t="s">
        <v>151</v>
      </c>
      <c r="E14" s="12" t="s">
        <v>22</v>
      </c>
      <c r="F14" s="13" t="s">
        <v>23</v>
      </c>
      <c r="G14" s="53">
        <v>570</v>
      </c>
      <c r="H14" s="15"/>
      <c r="I14" s="15"/>
      <c r="J14" s="4"/>
      <c r="K14" s="7" t="s">
        <v>640</v>
      </c>
      <c r="L14" s="8">
        <v>100</v>
      </c>
    </row>
    <row r="15" spans="1:12" ht="21.75" thickBot="1" x14ac:dyDescent="0.4">
      <c r="A15" s="9">
        <v>44223</v>
      </c>
      <c r="B15" s="37">
        <v>90802</v>
      </c>
      <c r="C15" s="11">
        <v>70622</v>
      </c>
      <c r="D15" s="38" t="s">
        <v>67</v>
      </c>
      <c r="E15" s="12" t="s">
        <v>17</v>
      </c>
      <c r="F15" s="16" t="s">
        <v>18</v>
      </c>
      <c r="G15" s="53">
        <v>1000</v>
      </c>
      <c r="H15" s="15"/>
      <c r="I15" s="15"/>
      <c r="J15" s="4"/>
      <c r="K15" s="7" t="s">
        <v>581</v>
      </c>
      <c r="L15" s="8">
        <v>950</v>
      </c>
    </row>
    <row r="16" spans="1:12" ht="21.75" thickBot="1" x14ac:dyDescent="0.4">
      <c r="A16" s="9">
        <v>44223</v>
      </c>
      <c r="B16" s="37">
        <v>90878</v>
      </c>
      <c r="C16" s="11">
        <v>70623</v>
      </c>
      <c r="D16" s="38" t="s">
        <v>113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7" t="s">
        <v>617</v>
      </c>
      <c r="L16" s="8">
        <v>88</v>
      </c>
    </row>
    <row r="17" spans="1:12" ht="21.75" thickBot="1" x14ac:dyDescent="0.4">
      <c r="A17" s="9">
        <v>44223</v>
      </c>
      <c r="B17" s="37">
        <v>90877</v>
      </c>
      <c r="C17" s="11">
        <v>70624</v>
      </c>
      <c r="D17" s="38" t="s">
        <v>558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7" t="s">
        <v>582</v>
      </c>
      <c r="L17" s="8">
        <v>2550</v>
      </c>
    </row>
    <row r="18" spans="1:12" ht="21.75" thickBot="1" x14ac:dyDescent="0.4">
      <c r="A18" s="9">
        <v>44223</v>
      </c>
      <c r="B18" s="37">
        <v>90823</v>
      </c>
      <c r="C18" s="11">
        <v>70625</v>
      </c>
      <c r="D18" s="38" t="s">
        <v>31</v>
      </c>
      <c r="E18" s="12" t="s">
        <v>17</v>
      </c>
      <c r="F18" s="16" t="s">
        <v>18</v>
      </c>
      <c r="G18" s="53">
        <v>1000</v>
      </c>
      <c r="H18" s="15"/>
      <c r="I18" s="15"/>
      <c r="J18" s="4"/>
      <c r="K18" s="7" t="s">
        <v>42</v>
      </c>
      <c r="L18" s="8">
        <v>2500</v>
      </c>
    </row>
    <row r="19" spans="1:12" ht="21.75" thickBot="1" x14ac:dyDescent="0.4">
      <c r="A19" s="9">
        <v>44223</v>
      </c>
      <c r="B19" s="37">
        <v>90822</v>
      </c>
      <c r="C19" s="11">
        <v>70626</v>
      </c>
      <c r="D19" s="38" t="s">
        <v>159</v>
      </c>
      <c r="E19" s="12" t="s">
        <v>17</v>
      </c>
      <c r="F19" s="16" t="s">
        <v>18</v>
      </c>
      <c r="G19" s="53">
        <v>1500</v>
      </c>
      <c r="H19" s="15"/>
      <c r="I19" s="15"/>
      <c r="J19" s="4"/>
      <c r="K19" s="7" t="s">
        <v>680</v>
      </c>
      <c r="L19" s="8">
        <v>12</v>
      </c>
    </row>
    <row r="20" spans="1:12" ht="25.5" thickBot="1" x14ac:dyDescent="0.5">
      <c r="A20" s="9">
        <v>44223</v>
      </c>
      <c r="B20" s="37">
        <v>90826</v>
      </c>
      <c r="C20" s="11">
        <v>70627</v>
      </c>
      <c r="D20" s="38" t="s">
        <v>37</v>
      </c>
      <c r="E20" s="12" t="s">
        <v>22</v>
      </c>
      <c r="F20" s="13" t="s">
        <v>23</v>
      </c>
      <c r="G20" s="53">
        <v>550</v>
      </c>
      <c r="H20" s="15"/>
      <c r="I20" s="15"/>
      <c r="J20" s="4"/>
      <c r="K20" s="17" t="s">
        <v>21</v>
      </c>
      <c r="L20" s="18">
        <f>SUM(L8:L19)</f>
        <v>38075</v>
      </c>
    </row>
    <row r="21" spans="1:12" ht="21.75" thickBot="1" x14ac:dyDescent="0.4">
      <c r="A21" s="9">
        <v>44223</v>
      </c>
      <c r="B21" s="37">
        <v>90821</v>
      </c>
      <c r="C21" s="11">
        <v>70628</v>
      </c>
      <c r="D21" s="38" t="s">
        <v>661</v>
      </c>
      <c r="E21" s="12" t="s">
        <v>17</v>
      </c>
      <c r="F21" s="16" t="s">
        <v>18</v>
      </c>
      <c r="G21" s="53">
        <v>100</v>
      </c>
      <c r="H21" s="15"/>
      <c r="I21" s="15"/>
      <c r="J21" s="4"/>
    </row>
    <row r="22" spans="1:12" ht="21.75" thickBot="1" x14ac:dyDescent="0.4">
      <c r="A22" s="9">
        <v>44223</v>
      </c>
      <c r="B22" s="37">
        <v>90824</v>
      </c>
      <c r="C22" s="11">
        <v>70629</v>
      </c>
      <c r="D22" s="38" t="s">
        <v>636</v>
      </c>
      <c r="E22" s="12" t="s">
        <v>17</v>
      </c>
      <c r="F22" s="16" t="s">
        <v>18</v>
      </c>
      <c r="G22" s="53">
        <v>125</v>
      </c>
      <c r="H22" s="15"/>
      <c r="I22" s="15"/>
      <c r="J22" s="4"/>
      <c r="K22" s="5" t="s">
        <v>139</v>
      </c>
      <c r="L22" s="5" t="s">
        <v>5</v>
      </c>
    </row>
    <row r="23" spans="1:12" ht="21.75" thickBot="1" x14ac:dyDescent="0.4">
      <c r="A23" s="9">
        <v>44223</v>
      </c>
      <c r="B23" s="37">
        <v>90832</v>
      </c>
      <c r="C23" s="11">
        <v>70630</v>
      </c>
      <c r="D23" s="38" t="s">
        <v>535</v>
      </c>
      <c r="E23" s="12" t="s">
        <v>17</v>
      </c>
      <c r="F23" s="16" t="s">
        <v>18</v>
      </c>
      <c r="G23" s="53">
        <v>100</v>
      </c>
      <c r="H23" s="15"/>
      <c r="I23" s="15"/>
      <c r="J23" s="4"/>
      <c r="K23" s="16" t="s">
        <v>132</v>
      </c>
      <c r="L23" s="8">
        <v>75</v>
      </c>
    </row>
    <row r="24" spans="1:12" ht="25.5" thickBot="1" x14ac:dyDescent="0.5">
      <c r="A24" s="9">
        <v>44223</v>
      </c>
      <c r="B24" s="37">
        <v>90837</v>
      </c>
      <c r="C24" s="11">
        <v>70631</v>
      </c>
      <c r="D24" s="38" t="s">
        <v>272</v>
      </c>
      <c r="E24" s="12" t="s">
        <v>14</v>
      </c>
      <c r="F24" s="13" t="s">
        <v>15</v>
      </c>
      <c r="G24" s="53">
        <v>1512</v>
      </c>
      <c r="H24" s="15"/>
      <c r="I24" s="15"/>
      <c r="J24" s="4"/>
      <c r="K24" s="17" t="s">
        <v>21</v>
      </c>
      <c r="L24" s="18">
        <f>+L23</f>
        <v>75</v>
      </c>
    </row>
    <row r="25" spans="1:12" ht="21" x14ac:dyDescent="0.35">
      <c r="A25" s="9">
        <v>44223</v>
      </c>
      <c r="B25" s="37">
        <v>90839</v>
      </c>
      <c r="C25" s="11">
        <v>70632</v>
      </c>
      <c r="D25" s="38" t="s">
        <v>662</v>
      </c>
      <c r="E25" s="12" t="s">
        <v>17</v>
      </c>
      <c r="F25" s="16" t="s">
        <v>18</v>
      </c>
      <c r="G25" s="53">
        <v>100</v>
      </c>
      <c r="H25" s="15"/>
      <c r="I25" s="15"/>
      <c r="J25" s="4"/>
    </row>
    <row r="26" spans="1:12" ht="21" x14ac:dyDescent="0.35">
      <c r="A26" s="9">
        <v>44223</v>
      </c>
      <c r="B26" s="37">
        <v>90821</v>
      </c>
      <c r="C26" s="11">
        <v>70633</v>
      </c>
      <c r="D26" s="38" t="s">
        <v>661</v>
      </c>
      <c r="E26" s="12" t="s">
        <v>17</v>
      </c>
      <c r="F26" s="16" t="s">
        <v>18</v>
      </c>
      <c r="G26" s="53">
        <v>100</v>
      </c>
      <c r="H26" s="15"/>
      <c r="I26" s="15"/>
      <c r="J26" s="4"/>
    </row>
    <row r="27" spans="1:12" ht="21" x14ac:dyDescent="0.35">
      <c r="A27" s="9">
        <v>44223</v>
      </c>
      <c r="B27" s="37">
        <v>90840</v>
      </c>
      <c r="C27" s="11">
        <v>70634</v>
      </c>
      <c r="D27" s="38" t="s">
        <v>663</v>
      </c>
      <c r="E27" s="12" t="s">
        <v>24</v>
      </c>
      <c r="F27" s="16" t="s">
        <v>59</v>
      </c>
      <c r="G27" s="53">
        <v>500</v>
      </c>
      <c r="H27" s="15"/>
      <c r="I27" s="15"/>
      <c r="J27" s="4"/>
    </row>
    <row r="28" spans="1:12" ht="21" x14ac:dyDescent="0.35">
      <c r="A28" s="9">
        <v>44223</v>
      </c>
      <c r="B28" s="37">
        <v>90875</v>
      </c>
      <c r="C28" s="11">
        <v>70635</v>
      </c>
      <c r="D28" s="38" t="s">
        <v>119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2" ht="21" x14ac:dyDescent="0.35">
      <c r="A29" s="9">
        <v>44223</v>
      </c>
      <c r="B29" s="37">
        <v>90686</v>
      </c>
      <c r="C29" s="11">
        <v>70636</v>
      </c>
      <c r="D29" s="38" t="s">
        <v>664</v>
      </c>
      <c r="E29" s="12" t="s">
        <v>14</v>
      </c>
      <c r="F29" s="13" t="s">
        <v>15</v>
      </c>
      <c r="G29" s="53">
        <v>900</v>
      </c>
      <c r="H29" s="15"/>
      <c r="I29" s="15"/>
      <c r="J29" s="4"/>
    </row>
    <row r="30" spans="1:12" ht="21" x14ac:dyDescent="0.35">
      <c r="A30" s="9">
        <v>44223</v>
      </c>
      <c r="B30" s="37">
        <v>90847</v>
      </c>
      <c r="C30" s="11">
        <v>70637</v>
      </c>
      <c r="D30" s="38" t="s">
        <v>204</v>
      </c>
      <c r="E30" s="12" t="s">
        <v>14</v>
      </c>
      <c r="F30" s="13" t="s">
        <v>15</v>
      </c>
      <c r="G30" s="53">
        <v>250</v>
      </c>
      <c r="H30" s="15"/>
      <c r="I30" s="15"/>
      <c r="J30" s="4"/>
    </row>
    <row r="31" spans="1:12" ht="21" x14ac:dyDescent="0.35">
      <c r="A31" s="9">
        <v>44223</v>
      </c>
      <c r="B31" s="37">
        <v>90800</v>
      </c>
      <c r="C31" s="11">
        <v>70638</v>
      </c>
      <c r="D31" s="38" t="s">
        <v>647</v>
      </c>
      <c r="E31" s="12" t="s">
        <v>131</v>
      </c>
      <c r="F31" s="16" t="s">
        <v>132</v>
      </c>
      <c r="G31" s="53">
        <v>0</v>
      </c>
      <c r="H31" s="15">
        <v>75</v>
      </c>
      <c r="I31" s="15"/>
      <c r="J31" s="4"/>
    </row>
    <row r="32" spans="1:12" ht="21" x14ac:dyDescent="0.35">
      <c r="A32" s="9">
        <v>44223</v>
      </c>
      <c r="B32" s="37">
        <v>90554</v>
      </c>
      <c r="C32" s="11">
        <v>70639</v>
      </c>
      <c r="D32" s="38" t="s">
        <v>123</v>
      </c>
      <c r="E32" s="12" t="s">
        <v>22</v>
      </c>
      <c r="F32" s="13" t="s">
        <v>23</v>
      </c>
      <c r="G32" s="53">
        <v>365</v>
      </c>
      <c r="H32" s="15"/>
      <c r="I32" s="15"/>
      <c r="J32" s="4"/>
    </row>
    <row r="33" spans="1:10" ht="21" x14ac:dyDescent="0.35">
      <c r="A33" s="9">
        <v>44223</v>
      </c>
      <c r="B33" s="37">
        <v>90554</v>
      </c>
      <c r="C33" s="11">
        <v>70639</v>
      </c>
      <c r="D33" s="38" t="s">
        <v>123</v>
      </c>
      <c r="E33" s="12" t="s">
        <v>14</v>
      </c>
      <c r="F33" s="13" t="s">
        <v>15</v>
      </c>
      <c r="G33" s="53">
        <v>535</v>
      </c>
      <c r="H33" s="15"/>
      <c r="I33" s="15"/>
      <c r="J33" s="4"/>
    </row>
    <row r="34" spans="1:10" ht="21" x14ac:dyDescent="0.35">
      <c r="A34" s="9">
        <v>44223</v>
      </c>
      <c r="B34" s="37">
        <v>90874</v>
      </c>
      <c r="C34" s="11">
        <v>70640</v>
      </c>
      <c r="D34" s="38" t="s">
        <v>665</v>
      </c>
      <c r="E34" s="12" t="s">
        <v>14</v>
      </c>
      <c r="F34" s="13" t="s">
        <v>15</v>
      </c>
      <c r="G34" s="53">
        <v>350</v>
      </c>
      <c r="H34" s="15"/>
      <c r="I34" s="15"/>
      <c r="J34" s="4"/>
    </row>
    <row r="35" spans="1:10" ht="21" x14ac:dyDescent="0.35">
      <c r="A35" s="9">
        <v>44223</v>
      </c>
      <c r="B35" s="37">
        <v>90793</v>
      </c>
      <c r="C35" s="11">
        <v>70641</v>
      </c>
      <c r="D35" s="38" t="s">
        <v>666</v>
      </c>
      <c r="E35" s="12" t="s">
        <v>17</v>
      </c>
      <c r="F35" s="16" t="s">
        <v>18</v>
      </c>
      <c r="G35" s="53">
        <v>200</v>
      </c>
      <c r="H35" s="15"/>
      <c r="I35" s="15"/>
      <c r="J35" s="4"/>
    </row>
    <row r="36" spans="1:10" ht="21" x14ac:dyDescent="0.35">
      <c r="A36" s="9">
        <v>44223</v>
      </c>
      <c r="B36" s="37">
        <v>90793</v>
      </c>
      <c r="C36" s="11">
        <v>70641</v>
      </c>
      <c r="D36" s="38" t="s">
        <v>666</v>
      </c>
      <c r="E36" s="12" t="s">
        <v>22</v>
      </c>
      <c r="F36" s="13" t="s">
        <v>23</v>
      </c>
      <c r="G36" s="53">
        <v>120</v>
      </c>
      <c r="H36" s="15"/>
      <c r="I36" s="15"/>
      <c r="J36" s="4"/>
    </row>
    <row r="37" spans="1:10" ht="21" x14ac:dyDescent="0.35">
      <c r="A37" s="9">
        <v>44223</v>
      </c>
      <c r="B37" s="37">
        <v>90705</v>
      </c>
      <c r="C37" s="11">
        <v>70642</v>
      </c>
      <c r="D37" s="38" t="s">
        <v>667</v>
      </c>
      <c r="E37" s="12" t="s">
        <v>14</v>
      </c>
      <c r="F37" s="13" t="s">
        <v>15</v>
      </c>
      <c r="G37" s="53">
        <v>750</v>
      </c>
      <c r="H37" s="15"/>
      <c r="I37" s="15"/>
      <c r="J37" s="4"/>
    </row>
    <row r="38" spans="1:10" ht="21" x14ac:dyDescent="0.35">
      <c r="A38" s="9">
        <v>44223</v>
      </c>
      <c r="B38" s="37">
        <v>90705</v>
      </c>
      <c r="C38" s="11">
        <v>70643</v>
      </c>
      <c r="D38" s="38" t="s">
        <v>667</v>
      </c>
      <c r="E38" s="12" t="s">
        <v>14</v>
      </c>
      <c r="F38" s="13" t="s">
        <v>15</v>
      </c>
      <c r="G38" s="53">
        <v>750</v>
      </c>
      <c r="H38" s="15"/>
      <c r="I38" s="15"/>
      <c r="J38" s="4"/>
    </row>
    <row r="39" spans="1:10" ht="21" x14ac:dyDescent="0.35">
      <c r="A39" s="9">
        <v>44223</v>
      </c>
      <c r="B39" s="37">
        <v>14310</v>
      </c>
      <c r="C39" s="11">
        <v>70644</v>
      </c>
      <c r="D39" s="38" t="s">
        <v>507</v>
      </c>
      <c r="E39" s="12" t="s">
        <v>24</v>
      </c>
      <c r="F39" s="16" t="s">
        <v>59</v>
      </c>
      <c r="G39" s="53">
        <v>500</v>
      </c>
      <c r="H39" s="15"/>
      <c r="I39" s="15"/>
      <c r="J39" s="4"/>
    </row>
    <row r="40" spans="1:10" ht="21" x14ac:dyDescent="0.35">
      <c r="A40" s="9">
        <v>44223</v>
      </c>
      <c r="B40" s="37">
        <v>14311</v>
      </c>
      <c r="C40" s="11">
        <v>70645</v>
      </c>
      <c r="D40" s="38" t="s">
        <v>507</v>
      </c>
      <c r="E40" s="12">
        <v>98000001</v>
      </c>
      <c r="F40" s="16" t="s">
        <v>91</v>
      </c>
      <c r="G40" s="53">
        <v>0</v>
      </c>
      <c r="H40" s="15"/>
      <c r="I40" s="15"/>
      <c r="J40" s="4"/>
    </row>
    <row r="41" spans="1:10" ht="21" x14ac:dyDescent="0.35">
      <c r="A41" s="9">
        <v>44223</v>
      </c>
      <c r="B41" s="37">
        <v>14310</v>
      </c>
      <c r="C41" s="11">
        <v>70646</v>
      </c>
      <c r="D41" s="38" t="s">
        <v>507</v>
      </c>
      <c r="E41" s="12" t="s">
        <v>24</v>
      </c>
      <c r="F41" s="16" t="s">
        <v>59</v>
      </c>
      <c r="G41" s="53">
        <v>500</v>
      </c>
      <c r="H41" s="15"/>
      <c r="I41" s="15"/>
      <c r="J41" s="4"/>
    </row>
    <row r="42" spans="1:10" ht="21" x14ac:dyDescent="0.35">
      <c r="A42" s="9">
        <v>44223</v>
      </c>
      <c r="B42" s="37">
        <v>14310</v>
      </c>
      <c r="C42" s="11">
        <v>70647</v>
      </c>
      <c r="D42" s="38" t="s">
        <v>507</v>
      </c>
      <c r="E42" s="12">
        <v>98000001</v>
      </c>
      <c r="F42" s="16" t="s">
        <v>91</v>
      </c>
      <c r="G42" s="53">
        <v>0</v>
      </c>
      <c r="H42" s="15"/>
      <c r="I42" s="15"/>
      <c r="J42" s="4"/>
    </row>
    <row r="43" spans="1:10" ht="21" x14ac:dyDescent="0.35">
      <c r="A43" s="9">
        <v>44223</v>
      </c>
      <c r="B43" s="37">
        <v>14310</v>
      </c>
      <c r="C43" s="11">
        <v>70648</v>
      </c>
      <c r="D43" s="38" t="s">
        <v>507</v>
      </c>
      <c r="E43" s="12" t="s">
        <v>24</v>
      </c>
      <c r="F43" s="16" t="s">
        <v>59</v>
      </c>
      <c r="G43" s="53">
        <v>500</v>
      </c>
      <c r="H43" s="15"/>
      <c r="I43" s="15"/>
      <c r="J43" s="4"/>
    </row>
    <row r="44" spans="1:10" ht="21" x14ac:dyDescent="0.35">
      <c r="A44" s="9">
        <v>44223</v>
      </c>
      <c r="B44" s="37">
        <v>14311</v>
      </c>
      <c r="C44" s="11">
        <v>70649</v>
      </c>
      <c r="D44" s="38" t="s">
        <v>507</v>
      </c>
      <c r="E44" s="12">
        <v>98000001</v>
      </c>
      <c r="F44" s="16" t="s">
        <v>91</v>
      </c>
      <c r="G44" s="53">
        <v>0</v>
      </c>
      <c r="H44" s="15"/>
      <c r="I44" s="15"/>
      <c r="J44" s="4"/>
    </row>
    <row r="45" spans="1:10" ht="21" x14ac:dyDescent="0.35">
      <c r="A45" s="9">
        <v>44223</v>
      </c>
      <c r="B45" s="37">
        <v>90797</v>
      </c>
      <c r="C45" s="11">
        <v>70650</v>
      </c>
      <c r="D45" s="38" t="s">
        <v>73</v>
      </c>
      <c r="E45" s="12" t="s">
        <v>14</v>
      </c>
      <c r="F45" s="13" t="s">
        <v>15</v>
      </c>
      <c r="G45" s="53">
        <v>850</v>
      </c>
      <c r="H45" s="15"/>
      <c r="I45" s="15"/>
      <c r="J45" s="4"/>
    </row>
    <row r="46" spans="1:10" ht="21" x14ac:dyDescent="0.35">
      <c r="A46" s="9">
        <v>44223</v>
      </c>
      <c r="B46" s="37">
        <v>90778</v>
      </c>
      <c r="C46" s="11">
        <v>70651</v>
      </c>
      <c r="D46" s="38" t="s">
        <v>119</v>
      </c>
      <c r="E46" s="12" t="s">
        <v>24</v>
      </c>
      <c r="F46" s="16" t="s">
        <v>59</v>
      </c>
      <c r="G46" s="53">
        <v>150</v>
      </c>
      <c r="H46" s="15"/>
      <c r="I46" s="15"/>
      <c r="J46" s="4"/>
    </row>
    <row r="47" spans="1:10" ht="21" x14ac:dyDescent="0.35">
      <c r="A47" s="9">
        <v>44223</v>
      </c>
      <c r="B47" s="37">
        <v>90778</v>
      </c>
      <c r="C47" s="11">
        <v>70651</v>
      </c>
      <c r="D47" s="38" t="s">
        <v>119</v>
      </c>
      <c r="E47" s="12" t="s">
        <v>14</v>
      </c>
      <c r="F47" s="13" t="s">
        <v>15</v>
      </c>
      <c r="G47" s="53">
        <v>600</v>
      </c>
      <c r="H47" s="15"/>
      <c r="I47" s="15"/>
      <c r="J47" s="4"/>
    </row>
    <row r="48" spans="1:10" ht="21" x14ac:dyDescent="0.35">
      <c r="A48" s="9">
        <v>44223</v>
      </c>
      <c r="B48" s="37">
        <v>90873</v>
      </c>
      <c r="C48" s="11">
        <v>70652</v>
      </c>
      <c r="D48" s="38" t="s">
        <v>78</v>
      </c>
      <c r="E48" s="12" t="s">
        <v>17</v>
      </c>
      <c r="F48" s="16" t="s">
        <v>18</v>
      </c>
      <c r="G48" s="53">
        <v>1000</v>
      </c>
      <c r="H48" s="15"/>
      <c r="I48" s="15"/>
      <c r="J48" s="4"/>
    </row>
    <row r="49" spans="1:10" ht="21" x14ac:dyDescent="0.35">
      <c r="A49" s="9">
        <v>44223</v>
      </c>
      <c r="B49" s="37">
        <v>90873</v>
      </c>
      <c r="C49" s="11">
        <v>70652</v>
      </c>
      <c r="D49" s="38" t="s">
        <v>78</v>
      </c>
      <c r="E49" s="12" t="s">
        <v>22</v>
      </c>
      <c r="F49" s="13" t="s">
        <v>23</v>
      </c>
      <c r="G49" s="53">
        <v>1500</v>
      </c>
      <c r="H49" s="15"/>
      <c r="I49" s="15"/>
      <c r="J49" s="4"/>
    </row>
    <row r="50" spans="1:10" ht="21" x14ac:dyDescent="0.35">
      <c r="A50" s="9">
        <v>44223</v>
      </c>
      <c r="B50" s="37">
        <v>90873</v>
      </c>
      <c r="C50" s="11">
        <v>70652</v>
      </c>
      <c r="D50" s="38" t="s">
        <v>78</v>
      </c>
      <c r="E50" s="12" t="s">
        <v>14</v>
      </c>
      <c r="F50" s="13" t="s">
        <v>15</v>
      </c>
      <c r="G50" s="53">
        <v>450</v>
      </c>
      <c r="H50" s="15"/>
      <c r="I50" s="15"/>
      <c r="J50" s="4"/>
    </row>
    <row r="51" spans="1:10" ht="21" x14ac:dyDescent="0.35">
      <c r="A51" s="9">
        <v>44223</v>
      </c>
      <c r="B51" s="37">
        <v>90865</v>
      </c>
      <c r="C51" s="11">
        <v>70653</v>
      </c>
      <c r="D51" s="38" t="s">
        <v>668</v>
      </c>
      <c r="E51" s="12" t="s">
        <v>14</v>
      </c>
      <c r="F51" s="13" t="s">
        <v>15</v>
      </c>
      <c r="G51" s="53">
        <v>850</v>
      </c>
      <c r="H51" s="15"/>
      <c r="I51" s="15"/>
      <c r="J51" s="4"/>
    </row>
    <row r="52" spans="1:10" ht="21" x14ac:dyDescent="0.35">
      <c r="A52" s="9">
        <v>44223</v>
      </c>
      <c r="B52" s="37">
        <v>90899</v>
      </c>
      <c r="C52" s="11">
        <v>70654</v>
      </c>
      <c r="D52" s="38" t="s">
        <v>669</v>
      </c>
      <c r="E52" s="12" t="s">
        <v>17</v>
      </c>
      <c r="F52" s="16" t="s">
        <v>18</v>
      </c>
      <c r="G52" s="53">
        <v>170</v>
      </c>
      <c r="H52" s="15"/>
      <c r="I52" s="15"/>
      <c r="J52" s="4"/>
    </row>
    <row r="53" spans="1:10" ht="21" x14ac:dyDescent="0.35">
      <c r="A53" s="9">
        <v>44223</v>
      </c>
      <c r="B53" s="37">
        <v>90899</v>
      </c>
      <c r="C53" s="11">
        <v>70654</v>
      </c>
      <c r="D53" s="38" t="s">
        <v>669</v>
      </c>
      <c r="E53" s="12" t="s">
        <v>14</v>
      </c>
      <c r="F53" s="13" t="s">
        <v>15</v>
      </c>
      <c r="G53" s="53">
        <v>960</v>
      </c>
      <c r="H53" s="15"/>
      <c r="I53" s="15"/>
      <c r="J53" s="4"/>
    </row>
    <row r="54" spans="1:10" ht="21" x14ac:dyDescent="0.35">
      <c r="A54" s="9">
        <v>44223</v>
      </c>
      <c r="B54" s="37">
        <v>90817</v>
      </c>
      <c r="C54" s="11">
        <v>70655</v>
      </c>
      <c r="D54" s="38" t="s">
        <v>77</v>
      </c>
      <c r="E54" s="12" t="s">
        <v>14</v>
      </c>
      <c r="F54" s="13" t="s">
        <v>15</v>
      </c>
      <c r="G54" s="53">
        <v>750</v>
      </c>
      <c r="H54" s="15"/>
      <c r="I54" s="15"/>
      <c r="J54" s="4"/>
    </row>
    <row r="55" spans="1:10" ht="21" x14ac:dyDescent="0.35">
      <c r="A55" s="9">
        <v>44223</v>
      </c>
      <c r="B55" s="37">
        <v>90887</v>
      </c>
      <c r="C55" s="11">
        <v>70656</v>
      </c>
      <c r="D55" s="38" t="s">
        <v>670</v>
      </c>
      <c r="E55" s="12" t="s">
        <v>17</v>
      </c>
      <c r="F55" s="16" t="s">
        <v>18</v>
      </c>
      <c r="G55" s="53">
        <v>1000</v>
      </c>
      <c r="H55" s="15"/>
      <c r="I55" s="15"/>
      <c r="J55" s="4"/>
    </row>
    <row r="56" spans="1:10" ht="21" x14ac:dyDescent="0.35">
      <c r="A56" s="9">
        <v>44223</v>
      </c>
      <c r="B56" s="37">
        <v>90599</v>
      </c>
      <c r="C56" s="11">
        <v>70657</v>
      </c>
      <c r="D56" s="38" t="s">
        <v>85</v>
      </c>
      <c r="E56" s="12" t="s">
        <v>33</v>
      </c>
      <c r="F56" s="13" t="s">
        <v>86</v>
      </c>
      <c r="G56" s="53">
        <v>100</v>
      </c>
      <c r="H56" s="15"/>
      <c r="I56" s="15"/>
      <c r="J56" s="4"/>
    </row>
    <row r="57" spans="1:10" ht="21" x14ac:dyDescent="0.35">
      <c r="A57" s="9">
        <v>44223</v>
      </c>
      <c r="B57" s="37">
        <v>90029</v>
      </c>
      <c r="C57" s="11">
        <v>70658</v>
      </c>
      <c r="D57" s="38" t="s">
        <v>671</v>
      </c>
      <c r="E57" s="12" t="s">
        <v>14</v>
      </c>
      <c r="F57" s="13" t="s">
        <v>15</v>
      </c>
      <c r="G57" s="53">
        <v>40</v>
      </c>
      <c r="H57" s="15"/>
      <c r="I57" s="15"/>
      <c r="J57" s="4"/>
    </row>
    <row r="58" spans="1:10" ht="21" x14ac:dyDescent="0.35">
      <c r="A58" s="9">
        <v>44223</v>
      </c>
      <c r="B58" s="37">
        <v>90841</v>
      </c>
      <c r="C58" s="11">
        <v>70659</v>
      </c>
      <c r="D58" s="38" t="s">
        <v>672</v>
      </c>
      <c r="E58" s="12" t="s">
        <v>24</v>
      </c>
      <c r="F58" s="16" t="s">
        <v>59</v>
      </c>
      <c r="G58" s="53">
        <v>400</v>
      </c>
      <c r="H58" s="15"/>
      <c r="I58" s="15"/>
      <c r="J58" s="4"/>
    </row>
    <row r="59" spans="1:10" ht="21" x14ac:dyDescent="0.35">
      <c r="A59" s="9">
        <v>44223</v>
      </c>
      <c r="B59" s="37">
        <v>90898</v>
      </c>
      <c r="C59" s="11">
        <v>70660</v>
      </c>
      <c r="D59" s="38" t="s">
        <v>170</v>
      </c>
      <c r="E59" s="12" t="s">
        <v>14</v>
      </c>
      <c r="F59" s="13" t="s">
        <v>15</v>
      </c>
      <c r="G59" s="53">
        <v>2000</v>
      </c>
      <c r="H59" s="15"/>
      <c r="I59" s="15"/>
      <c r="J59" s="4"/>
    </row>
    <row r="60" spans="1:10" ht="21" x14ac:dyDescent="0.35">
      <c r="A60" s="9">
        <v>44223</v>
      </c>
      <c r="B60" s="37">
        <v>90886</v>
      </c>
      <c r="C60" s="11">
        <v>70661</v>
      </c>
      <c r="D60" s="38" t="s">
        <v>72</v>
      </c>
      <c r="E60" s="12" t="s">
        <v>17</v>
      </c>
      <c r="F60" s="16" t="s">
        <v>18</v>
      </c>
      <c r="G60" s="53">
        <v>800</v>
      </c>
      <c r="H60" s="15"/>
      <c r="I60" s="15"/>
      <c r="J60" s="4"/>
    </row>
    <row r="61" spans="1:10" ht="21" x14ac:dyDescent="0.35">
      <c r="A61" s="9">
        <v>44223</v>
      </c>
      <c r="B61" s="37">
        <v>90886</v>
      </c>
      <c r="C61" s="11">
        <v>70661</v>
      </c>
      <c r="D61" s="38" t="s">
        <v>72</v>
      </c>
      <c r="E61" s="12" t="s">
        <v>14</v>
      </c>
      <c r="F61" s="13" t="s">
        <v>15</v>
      </c>
      <c r="G61" s="53">
        <v>150</v>
      </c>
      <c r="H61" s="15"/>
      <c r="I61" s="15"/>
      <c r="J61" s="4"/>
    </row>
    <row r="62" spans="1:10" ht="21" x14ac:dyDescent="0.35">
      <c r="A62" s="9">
        <v>44223</v>
      </c>
      <c r="B62" s="37">
        <v>90802</v>
      </c>
      <c r="C62" s="11">
        <v>70662</v>
      </c>
      <c r="D62" s="38" t="s">
        <v>67</v>
      </c>
      <c r="E62" s="12" t="s">
        <v>17</v>
      </c>
      <c r="F62" s="16" t="s">
        <v>18</v>
      </c>
      <c r="G62" s="53">
        <v>1000</v>
      </c>
      <c r="H62" s="15"/>
      <c r="I62" s="15"/>
      <c r="J62" s="4"/>
    </row>
    <row r="63" spans="1:10" ht="21" x14ac:dyDescent="0.35">
      <c r="A63" s="9">
        <v>44223</v>
      </c>
      <c r="B63" s="37">
        <v>90915</v>
      </c>
      <c r="C63" s="25" t="s">
        <v>673</v>
      </c>
      <c r="D63" s="38" t="s">
        <v>78</v>
      </c>
      <c r="E63" s="12" t="s">
        <v>17</v>
      </c>
      <c r="F63" s="16" t="s">
        <v>18</v>
      </c>
      <c r="G63" s="53">
        <v>1700</v>
      </c>
      <c r="H63" s="15"/>
      <c r="I63" s="15"/>
      <c r="J63" s="4"/>
    </row>
    <row r="64" spans="1:10" ht="21" x14ac:dyDescent="0.35">
      <c r="A64" s="9">
        <v>44223</v>
      </c>
      <c r="B64" s="37" t="s">
        <v>678</v>
      </c>
      <c r="C64" s="25" t="s">
        <v>674</v>
      </c>
      <c r="D64" s="38" t="s">
        <v>478</v>
      </c>
      <c r="E64" s="12" t="s">
        <v>96</v>
      </c>
      <c r="F64" s="13" t="s">
        <v>97</v>
      </c>
      <c r="G64" s="53">
        <v>750</v>
      </c>
      <c r="H64" s="15"/>
      <c r="I64" s="15"/>
      <c r="J64" s="4"/>
    </row>
    <row r="65" spans="1:12" ht="21" x14ac:dyDescent="0.35">
      <c r="A65" s="9">
        <v>44223</v>
      </c>
      <c r="B65" s="37" t="s">
        <v>678</v>
      </c>
      <c r="C65" s="25" t="s">
        <v>675</v>
      </c>
      <c r="D65" s="38" t="s">
        <v>478</v>
      </c>
      <c r="E65" s="12" t="s">
        <v>17</v>
      </c>
      <c r="F65" s="16" t="s">
        <v>18</v>
      </c>
      <c r="G65" s="53">
        <v>100</v>
      </c>
      <c r="H65" s="15"/>
      <c r="I65" s="15"/>
      <c r="J65" s="4"/>
    </row>
    <row r="66" spans="1:12" ht="21" x14ac:dyDescent="0.35">
      <c r="A66" s="9"/>
      <c r="B66" s="37" t="s">
        <v>678</v>
      </c>
      <c r="C66" s="25" t="s">
        <v>675</v>
      </c>
      <c r="D66" s="38" t="s">
        <v>478</v>
      </c>
      <c r="E66" s="12" t="s">
        <v>33</v>
      </c>
      <c r="F66" s="13" t="s">
        <v>86</v>
      </c>
      <c r="G66" s="53">
        <v>672</v>
      </c>
      <c r="H66" s="15"/>
      <c r="I66" s="15"/>
      <c r="J66" s="4"/>
    </row>
    <row r="67" spans="1:12" ht="21" x14ac:dyDescent="0.35">
      <c r="A67" s="9">
        <v>44223</v>
      </c>
      <c r="B67" s="37" t="s">
        <v>678</v>
      </c>
      <c r="C67" s="25" t="s">
        <v>676</v>
      </c>
      <c r="D67" s="38" t="s">
        <v>478</v>
      </c>
      <c r="E67" s="12" t="s">
        <v>173</v>
      </c>
      <c r="F67" s="13" t="s">
        <v>174</v>
      </c>
      <c r="G67" s="53">
        <v>66</v>
      </c>
      <c r="H67" s="15"/>
      <c r="I67" s="15"/>
      <c r="J67" s="4"/>
    </row>
    <row r="68" spans="1:12" ht="21" x14ac:dyDescent="0.35">
      <c r="A68" s="9">
        <v>44223</v>
      </c>
      <c r="B68" s="37" t="s">
        <v>678</v>
      </c>
      <c r="C68" s="25" t="s">
        <v>676</v>
      </c>
      <c r="D68" s="38" t="s">
        <v>478</v>
      </c>
      <c r="E68" s="12" t="s">
        <v>387</v>
      </c>
      <c r="F68" s="16" t="s">
        <v>677</v>
      </c>
      <c r="G68" s="53">
        <v>12</v>
      </c>
      <c r="H68" s="15"/>
      <c r="I68" s="15"/>
      <c r="J68" s="4"/>
    </row>
    <row r="69" spans="1:12" ht="21" x14ac:dyDescent="0.35">
      <c r="A69" s="9">
        <v>44223</v>
      </c>
      <c r="B69" s="37" t="s">
        <v>678</v>
      </c>
      <c r="C69" s="25" t="s">
        <v>676</v>
      </c>
      <c r="D69" s="38" t="s">
        <v>478</v>
      </c>
      <c r="E69" s="12" t="s">
        <v>96</v>
      </c>
      <c r="F69" s="13" t="s">
        <v>97</v>
      </c>
      <c r="G69" s="53">
        <v>200</v>
      </c>
      <c r="H69" s="15"/>
      <c r="I69" s="15"/>
      <c r="J69" s="4"/>
    </row>
    <row r="70" spans="1:12" ht="21" x14ac:dyDescent="0.35">
      <c r="A70" s="9">
        <v>44223</v>
      </c>
      <c r="B70" s="37" t="s">
        <v>678</v>
      </c>
      <c r="C70" s="25" t="s">
        <v>676</v>
      </c>
      <c r="D70" s="38" t="s">
        <v>478</v>
      </c>
      <c r="E70" s="12" t="s">
        <v>135</v>
      </c>
      <c r="F70" s="13" t="s">
        <v>136</v>
      </c>
      <c r="G70" s="53">
        <v>88</v>
      </c>
      <c r="H70" s="15"/>
      <c r="I70" s="15"/>
      <c r="J70" s="4"/>
    </row>
    <row r="71" spans="1:12" ht="21" x14ac:dyDescent="0.35">
      <c r="A71" s="9">
        <v>44223</v>
      </c>
      <c r="B71" s="37" t="s">
        <v>678</v>
      </c>
      <c r="C71" s="25" t="s">
        <v>676</v>
      </c>
      <c r="D71" s="38" t="s">
        <v>478</v>
      </c>
      <c r="E71" s="12" t="s">
        <v>384</v>
      </c>
      <c r="F71" s="13" t="s">
        <v>495</v>
      </c>
      <c r="G71" s="53">
        <v>50</v>
      </c>
      <c r="H71" s="15"/>
      <c r="I71" s="15"/>
      <c r="J71" s="4"/>
    </row>
    <row r="72" spans="1:12" ht="21.75" thickBot="1" x14ac:dyDescent="0.4">
      <c r="A72" s="157" t="s">
        <v>26</v>
      </c>
      <c r="B72" s="158"/>
      <c r="C72" s="165" t="s">
        <v>25</v>
      </c>
      <c r="D72" s="168"/>
      <c r="E72" s="168"/>
      <c r="F72" s="169"/>
      <c r="G72" s="27">
        <f>SUM(G9:G71)</f>
        <v>38075</v>
      </c>
      <c r="H72" s="28">
        <f>SUM(H9:H71)</f>
        <v>75</v>
      </c>
      <c r="I72" s="36">
        <v>0</v>
      </c>
      <c r="J72" s="36"/>
    </row>
    <row r="73" spans="1:12" ht="21" x14ac:dyDescent="0.35">
      <c r="B73"/>
      <c r="C73" s="3"/>
      <c r="D73" s="30"/>
      <c r="E73" s="30"/>
      <c r="F73" s="30"/>
      <c r="H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F75" s="47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B82"/>
      <c r="C82"/>
      <c r="H82" s="1"/>
      <c r="I82" s="1"/>
      <c r="J82" s="1"/>
      <c r="K82" s="24"/>
      <c r="L82" s="31"/>
    </row>
    <row r="83" spans="2:12" ht="21" x14ac:dyDescent="0.35">
      <c r="B83"/>
      <c r="C83"/>
      <c r="H83" s="1"/>
      <c r="I83" s="1"/>
      <c r="J83" s="1"/>
      <c r="K83" s="24"/>
      <c r="L83" s="31"/>
    </row>
    <row r="84" spans="2:12" ht="21" x14ac:dyDescent="0.35">
      <c r="B84"/>
      <c r="C84"/>
      <c r="H84" s="1"/>
      <c r="I84" s="1"/>
      <c r="J84" s="1"/>
      <c r="K84" s="24"/>
      <c r="L84" s="31"/>
    </row>
    <row r="85" spans="2:12" ht="21" x14ac:dyDescent="0.35">
      <c r="C85"/>
      <c r="H85" s="1"/>
      <c r="I85" s="1"/>
      <c r="J85" s="1"/>
      <c r="K85" s="24"/>
      <c r="L85" s="31"/>
    </row>
    <row r="86" spans="2:12" ht="21" x14ac:dyDescent="0.35">
      <c r="H86" s="1"/>
      <c r="I86" s="1"/>
      <c r="J86" s="1"/>
      <c r="K86" s="24"/>
      <c r="L86" s="31"/>
    </row>
    <row r="87" spans="2:12" ht="21" x14ac:dyDescent="0.35"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ht="21" x14ac:dyDescent="0.35">
      <c r="H104" s="1"/>
      <c r="I104" s="1"/>
      <c r="J104" s="1"/>
      <c r="K104" s="24"/>
      <c r="L104" s="31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2"/>
      <c r="L113" s="33"/>
    </row>
    <row r="114" spans="8:12" x14ac:dyDescent="0.25">
      <c r="H114" s="1"/>
      <c r="I114" s="1"/>
      <c r="J114" s="1"/>
      <c r="K114" s="32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4" spans="8:12" x14ac:dyDescent="0.25">
      <c r="H124" s="1"/>
      <c r="I124" s="1"/>
      <c r="J124" s="1"/>
      <c r="K124" s="34"/>
      <c r="L124" s="33"/>
    </row>
    <row r="125" spans="8:12" x14ac:dyDescent="0.25">
      <c r="H125" s="1"/>
      <c r="I125" s="1"/>
      <c r="J125" s="1"/>
      <c r="K125" s="34"/>
      <c r="L125" s="33"/>
    </row>
    <row r="127" spans="8:12" x14ac:dyDescent="0.25">
      <c r="H127" s="35"/>
      <c r="I127" s="35"/>
      <c r="J127" s="35"/>
    </row>
  </sheetData>
  <autoFilter ref="E8:G72" xr:uid="{00000000-0009-0000-0000-000014000000}"/>
  <mergeCells count="7">
    <mergeCell ref="K6:L6"/>
    <mergeCell ref="A7:G7"/>
    <mergeCell ref="A72:B72"/>
    <mergeCell ref="C72:F7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L115"/>
  <sheetViews>
    <sheetView topLeftCell="D46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44224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12673</v>
      </c>
    </row>
    <row r="9" spans="1:12" ht="21.75" thickBot="1" x14ac:dyDescent="0.4">
      <c r="A9" s="9">
        <v>44224</v>
      </c>
      <c r="B9" s="37">
        <v>90901</v>
      </c>
      <c r="C9" s="11">
        <v>70663</v>
      </c>
      <c r="D9" s="38" t="s">
        <v>125</v>
      </c>
      <c r="E9" s="12" t="s">
        <v>17</v>
      </c>
      <c r="F9" s="16" t="s">
        <v>18</v>
      </c>
      <c r="G9" s="53">
        <v>2800</v>
      </c>
      <c r="H9" s="15"/>
      <c r="I9" s="15"/>
      <c r="J9" s="4"/>
      <c r="K9" s="13" t="s">
        <v>23</v>
      </c>
      <c r="L9" s="8">
        <v>2500</v>
      </c>
    </row>
    <row r="10" spans="1:12" ht="21.75" thickBot="1" x14ac:dyDescent="0.4">
      <c r="A10" s="9">
        <v>44224</v>
      </c>
      <c r="B10" s="37">
        <v>90844</v>
      </c>
      <c r="C10" s="11">
        <v>70664</v>
      </c>
      <c r="D10" s="38" t="s">
        <v>681</v>
      </c>
      <c r="E10" s="12" t="s">
        <v>17</v>
      </c>
      <c r="F10" s="16" t="s">
        <v>18</v>
      </c>
      <c r="G10" s="53">
        <v>760</v>
      </c>
      <c r="H10" s="15"/>
      <c r="I10" s="15"/>
      <c r="J10" s="4"/>
      <c r="K10" s="13" t="s">
        <v>86</v>
      </c>
      <c r="L10" s="8">
        <v>800</v>
      </c>
    </row>
    <row r="11" spans="1:12" ht="21.75" thickBot="1" x14ac:dyDescent="0.4">
      <c r="A11" s="9">
        <v>44224</v>
      </c>
      <c r="B11" s="37">
        <v>90872</v>
      </c>
      <c r="C11" s="11">
        <v>70665</v>
      </c>
      <c r="D11" s="38" t="s">
        <v>235</v>
      </c>
      <c r="E11" s="12" t="s">
        <v>14</v>
      </c>
      <c r="F11" s="13" t="s">
        <v>15</v>
      </c>
      <c r="G11" s="53">
        <v>2500</v>
      </c>
      <c r="H11" s="15"/>
      <c r="I11" s="15"/>
      <c r="J11" s="4"/>
      <c r="K11" s="7" t="s">
        <v>580</v>
      </c>
      <c r="L11" s="8">
        <v>17150</v>
      </c>
    </row>
    <row r="12" spans="1:12" ht="21.75" thickBot="1" x14ac:dyDescent="0.4">
      <c r="A12" s="9">
        <v>44224</v>
      </c>
      <c r="B12" s="37">
        <v>90954</v>
      </c>
      <c r="C12" s="11">
        <v>70666</v>
      </c>
      <c r="D12" s="38" t="s">
        <v>155</v>
      </c>
      <c r="E12" s="12" t="s">
        <v>24</v>
      </c>
      <c r="F12" s="16" t="s">
        <v>59</v>
      </c>
      <c r="G12" s="53">
        <v>300</v>
      </c>
      <c r="H12" s="15"/>
      <c r="I12" s="15"/>
      <c r="J12" s="4"/>
      <c r="K12" s="7" t="s">
        <v>581</v>
      </c>
      <c r="L12" s="8">
        <v>300</v>
      </c>
    </row>
    <row r="13" spans="1:12" ht="21.75" thickBot="1" x14ac:dyDescent="0.4">
      <c r="A13" s="9">
        <v>44224</v>
      </c>
      <c r="B13" s="37">
        <v>90954</v>
      </c>
      <c r="C13" s="11">
        <v>70666</v>
      </c>
      <c r="D13" s="38" t="s">
        <v>155</v>
      </c>
      <c r="E13" s="12" t="s">
        <v>22</v>
      </c>
      <c r="F13" s="13" t="s">
        <v>23</v>
      </c>
      <c r="G13" s="53">
        <v>2200</v>
      </c>
      <c r="H13" s="15"/>
      <c r="I13" s="15"/>
      <c r="J13" s="4"/>
      <c r="K13" s="7" t="s">
        <v>582</v>
      </c>
      <c r="L13" s="8">
        <v>770</v>
      </c>
    </row>
    <row r="14" spans="1:12" ht="21.75" thickBot="1" x14ac:dyDescent="0.4">
      <c r="A14" s="9">
        <v>44224</v>
      </c>
      <c r="B14" s="37">
        <v>90802</v>
      </c>
      <c r="C14" s="11">
        <v>70667</v>
      </c>
      <c r="D14" s="38" t="s">
        <v>67</v>
      </c>
      <c r="E14" s="12" t="s">
        <v>17</v>
      </c>
      <c r="F14" s="16" t="s">
        <v>18</v>
      </c>
      <c r="G14" s="53">
        <v>1060</v>
      </c>
      <c r="H14" s="15"/>
      <c r="I14" s="15"/>
      <c r="J14" s="4"/>
      <c r="K14" s="7" t="s">
        <v>691</v>
      </c>
      <c r="L14" s="8">
        <v>100</v>
      </c>
    </row>
    <row r="15" spans="1:12" ht="21.75" thickBot="1" x14ac:dyDescent="0.4">
      <c r="A15" s="9">
        <v>44224</v>
      </c>
      <c r="B15" s="37">
        <v>90855</v>
      </c>
      <c r="C15" s="11">
        <v>70668</v>
      </c>
      <c r="D15" s="38" t="s">
        <v>682</v>
      </c>
      <c r="E15" s="12" t="s">
        <v>14</v>
      </c>
      <c r="F15" s="13" t="s">
        <v>15</v>
      </c>
      <c r="G15" s="53">
        <v>900</v>
      </c>
      <c r="H15" s="15"/>
      <c r="I15" s="15"/>
      <c r="J15" s="4"/>
      <c r="K15" s="7" t="s">
        <v>692</v>
      </c>
      <c r="L15" s="8">
        <v>550</v>
      </c>
    </row>
    <row r="16" spans="1:12" ht="21.75" thickBot="1" x14ac:dyDescent="0.4">
      <c r="A16" s="9">
        <v>44224</v>
      </c>
      <c r="B16" s="37">
        <v>90862</v>
      </c>
      <c r="C16" s="11">
        <v>70669</v>
      </c>
      <c r="D16" s="38" t="s">
        <v>178</v>
      </c>
      <c r="E16" s="12" t="s">
        <v>17</v>
      </c>
      <c r="F16" s="16" t="s">
        <v>18</v>
      </c>
      <c r="G16" s="53">
        <v>3000</v>
      </c>
      <c r="H16" s="15"/>
      <c r="I16" s="15"/>
      <c r="J16" s="4"/>
      <c r="K16" s="7" t="s">
        <v>195</v>
      </c>
      <c r="L16" s="8">
        <v>1500</v>
      </c>
    </row>
    <row r="17" spans="1:12" ht="21.75" thickBot="1" x14ac:dyDescent="0.4">
      <c r="A17" s="9">
        <v>44224</v>
      </c>
      <c r="B17" s="37">
        <v>90868</v>
      </c>
      <c r="C17" s="11">
        <v>70670</v>
      </c>
      <c r="D17" s="38" t="s">
        <v>683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7" t="s">
        <v>44</v>
      </c>
      <c r="L17" s="8">
        <v>60</v>
      </c>
    </row>
    <row r="18" spans="1:12" ht="21.75" thickBot="1" x14ac:dyDescent="0.4">
      <c r="A18" s="9">
        <v>44224</v>
      </c>
      <c r="B18" s="37">
        <v>90882</v>
      </c>
      <c r="C18" s="11">
        <v>70671</v>
      </c>
      <c r="D18" s="38" t="s">
        <v>530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7" t="s">
        <v>298</v>
      </c>
      <c r="L18" s="8">
        <v>60</v>
      </c>
    </row>
    <row r="19" spans="1:12" ht="25.5" thickBot="1" x14ac:dyDescent="0.5">
      <c r="A19" s="9">
        <v>44224</v>
      </c>
      <c r="B19" s="37">
        <v>90799</v>
      </c>
      <c r="C19" s="11">
        <v>70672</v>
      </c>
      <c r="D19" s="38" t="s">
        <v>684</v>
      </c>
      <c r="E19" s="12" t="s">
        <v>14</v>
      </c>
      <c r="F19" s="13" t="s">
        <v>15</v>
      </c>
      <c r="G19" s="53">
        <v>850</v>
      </c>
      <c r="H19" s="15"/>
      <c r="I19" s="15"/>
      <c r="J19" s="4"/>
      <c r="K19" s="17" t="s">
        <v>21</v>
      </c>
      <c r="L19" s="18">
        <f ca="1">SUM(L8:L20)</f>
        <v>36463</v>
      </c>
    </row>
    <row r="20" spans="1:12" ht="21.75" thickBot="1" x14ac:dyDescent="0.4">
      <c r="A20" s="9">
        <v>44224</v>
      </c>
      <c r="B20" s="37">
        <v>88616</v>
      </c>
      <c r="C20" s="11">
        <v>70673</v>
      </c>
      <c r="D20" s="38" t="s">
        <v>685</v>
      </c>
      <c r="E20" s="12" t="s">
        <v>14</v>
      </c>
      <c r="F20" s="13" t="s">
        <v>15</v>
      </c>
      <c r="G20" s="53">
        <v>350</v>
      </c>
      <c r="H20" s="15"/>
      <c r="I20" s="15"/>
      <c r="J20" s="4"/>
    </row>
    <row r="21" spans="1:12" ht="21.75" thickBot="1" x14ac:dyDescent="0.4">
      <c r="A21" s="9">
        <v>44224</v>
      </c>
      <c r="B21" s="37">
        <v>90798</v>
      </c>
      <c r="C21" s="11">
        <v>70674</v>
      </c>
      <c r="D21" s="38" t="s">
        <v>685</v>
      </c>
      <c r="E21" s="12" t="s">
        <v>14</v>
      </c>
      <c r="F21" s="13" t="s">
        <v>15</v>
      </c>
      <c r="G21" s="53">
        <v>500</v>
      </c>
      <c r="H21" s="15"/>
      <c r="I21" s="15"/>
      <c r="J21" s="4"/>
      <c r="K21" s="5" t="s">
        <v>139</v>
      </c>
      <c r="L21" s="5" t="s">
        <v>5</v>
      </c>
    </row>
    <row r="22" spans="1:12" ht="21.75" thickBot="1" x14ac:dyDescent="0.4">
      <c r="A22" s="9">
        <v>44224</v>
      </c>
      <c r="B22" s="37">
        <v>90777</v>
      </c>
      <c r="C22" s="11">
        <v>70675</v>
      </c>
      <c r="D22" s="38" t="s">
        <v>119</v>
      </c>
      <c r="E22" s="12" t="s">
        <v>14</v>
      </c>
      <c r="F22" s="13" t="s">
        <v>15</v>
      </c>
      <c r="G22" s="53">
        <v>850</v>
      </c>
      <c r="H22" s="15"/>
      <c r="I22" s="15"/>
      <c r="J22" s="4"/>
      <c r="K22" s="78"/>
      <c r="L22" s="5"/>
    </row>
    <row r="23" spans="1:12" ht="21.75" thickBot="1" x14ac:dyDescent="0.4">
      <c r="A23" s="9">
        <v>44224</v>
      </c>
      <c r="B23" s="37">
        <v>90953</v>
      </c>
      <c r="C23" s="11">
        <v>70676</v>
      </c>
      <c r="D23" s="38" t="s">
        <v>78</v>
      </c>
      <c r="E23" s="12" t="s">
        <v>17</v>
      </c>
      <c r="F23" s="16" t="s">
        <v>18</v>
      </c>
      <c r="G23" s="53">
        <v>500</v>
      </c>
      <c r="H23" s="15"/>
      <c r="I23" s="15"/>
      <c r="J23" s="4"/>
      <c r="K23" s="16" t="s">
        <v>132</v>
      </c>
      <c r="L23" s="8">
        <v>100</v>
      </c>
    </row>
    <row r="24" spans="1:12" ht="25.5" thickBot="1" x14ac:dyDescent="0.5">
      <c r="A24" s="9">
        <v>44224</v>
      </c>
      <c r="B24" s="37">
        <v>90953</v>
      </c>
      <c r="C24" s="11">
        <v>70676</v>
      </c>
      <c r="D24" s="38" t="s">
        <v>78</v>
      </c>
      <c r="E24" s="12" t="s">
        <v>14</v>
      </c>
      <c r="F24" s="13" t="s">
        <v>15</v>
      </c>
      <c r="G24" s="53">
        <v>2100</v>
      </c>
      <c r="H24" s="15"/>
      <c r="I24" s="15"/>
      <c r="J24" s="4"/>
      <c r="K24" s="17" t="s">
        <v>21</v>
      </c>
      <c r="L24" s="18">
        <f>+L23</f>
        <v>100</v>
      </c>
    </row>
    <row r="25" spans="1:12" ht="21" x14ac:dyDescent="0.35">
      <c r="A25" s="9">
        <v>44224</v>
      </c>
      <c r="B25" s="37">
        <v>90823</v>
      </c>
      <c r="C25" s="11">
        <v>70677</v>
      </c>
      <c r="D25" s="38" t="s">
        <v>31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2" ht="21" x14ac:dyDescent="0.35">
      <c r="A26" s="9">
        <v>44224</v>
      </c>
      <c r="B26" s="37">
        <v>90869</v>
      </c>
      <c r="C26" s="11">
        <v>70678</v>
      </c>
      <c r="D26" s="38" t="s">
        <v>686</v>
      </c>
      <c r="E26" s="12" t="s">
        <v>14</v>
      </c>
      <c r="F26" s="13" t="s">
        <v>15</v>
      </c>
      <c r="G26" s="53">
        <v>850</v>
      </c>
      <c r="H26" s="15"/>
      <c r="I26" s="15"/>
      <c r="J26" s="4"/>
    </row>
    <row r="27" spans="1:12" ht="21" x14ac:dyDescent="0.35">
      <c r="A27" s="9">
        <v>44224</v>
      </c>
      <c r="B27" s="37">
        <v>90882</v>
      </c>
      <c r="C27" s="11">
        <v>70679</v>
      </c>
      <c r="D27" s="38" t="s">
        <v>530</v>
      </c>
      <c r="E27" s="12" t="s">
        <v>264</v>
      </c>
      <c r="F27" s="16" t="s">
        <v>504</v>
      </c>
      <c r="G27" s="53">
        <v>350</v>
      </c>
      <c r="H27" s="15"/>
      <c r="I27" s="15"/>
      <c r="J27" s="4"/>
    </row>
    <row r="28" spans="1:12" ht="21" x14ac:dyDescent="0.35">
      <c r="A28" s="9">
        <v>44224</v>
      </c>
      <c r="B28" s="37">
        <v>90923</v>
      </c>
      <c r="C28" s="11">
        <v>70680</v>
      </c>
      <c r="D28" s="38" t="s">
        <v>336</v>
      </c>
      <c r="E28" s="12" t="s">
        <v>17</v>
      </c>
      <c r="F28" s="16" t="s">
        <v>18</v>
      </c>
      <c r="G28" s="53">
        <v>200</v>
      </c>
      <c r="H28" s="15"/>
      <c r="I28" s="15"/>
      <c r="J28" s="4"/>
    </row>
    <row r="29" spans="1:12" ht="21" x14ac:dyDescent="0.35">
      <c r="A29" s="9">
        <v>44224</v>
      </c>
      <c r="B29" s="37">
        <v>90923</v>
      </c>
      <c r="C29" s="11">
        <v>70680</v>
      </c>
      <c r="D29" s="38" t="s">
        <v>336</v>
      </c>
      <c r="E29" s="12" t="s">
        <v>22</v>
      </c>
      <c r="F29" s="13" t="s">
        <v>23</v>
      </c>
      <c r="G29" s="53">
        <v>300</v>
      </c>
      <c r="H29" s="15"/>
      <c r="I29" s="15"/>
      <c r="J29" s="4"/>
    </row>
    <row r="30" spans="1:12" ht="21" x14ac:dyDescent="0.35">
      <c r="A30" s="9">
        <v>44224</v>
      </c>
      <c r="B30" s="37">
        <v>90952</v>
      </c>
      <c r="C30" s="11">
        <v>70681</v>
      </c>
      <c r="D30" s="38" t="s">
        <v>558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44224</v>
      </c>
      <c r="B31" s="37">
        <v>90951</v>
      </c>
      <c r="C31" s="11">
        <v>70682</v>
      </c>
      <c r="D31" s="38" t="s">
        <v>687</v>
      </c>
      <c r="E31" s="12" t="s">
        <v>17</v>
      </c>
      <c r="F31" s="16" t="s">
        <v>18</v>
      </c>
      <c r="G31" s="53">
        <v>897</v>
      </c>
      <c r="H31" s="15"/>
      <c r="I31" s="15"/>
      <c r="J31" s="4"/>
    </row>
    <row r="32" spans="1:12" ht="21" x14ac:dyDescent="0.35">
      <c r="A32" s="9">
        <v>44224</v>
      </c>
      <c r="B32" s="37">
        <v>90950</v>
      </c>
      <c r="C32" s="11">
        <v>70683</v>
      </c>
      <c r="D32" s="38" t="s">
        <v>688</v>
      </c>
      <c r="E32" s="12">
        <v>98000001</v>
      </c>
      <c r="F32" s="16" t="s">
        <v>91</v>
      </c>
      <c r="G32" s="53">
        <v>0</v>
      </c>
      <c r="H32" s="15"/>
      <c r="I32" s="15"/>
      <c r="J32" s="4"/>
    </row>
    <row r="33" spans="1:10" ht="21" x14ac:dyDescent="0.35">
      <c r="A33" s="9">
        <v>44224</v>
      </c>
      <c r="B33" s="37">
        <v>90949</v>
      </c>
      <c r="C33" s="11">
        <v>70684</v>
      </c>
      <c r="D33" s="38" t="s">
        <v>688</v>
      </c>
      <c r="E33" s="12">
        <v>98000001</v>
      </c>
      <c r="F33" s="16" t="s">
        <v>91</v>
      </c>
      <c r="G33" s="53">
        <v>0</v>
      </c>
      <c r="H33" s="15"/>
      <c r="I33" s="15"/>
      <c r="J33" s="4"/>
    </row>
    <row r="34" spans="1:10" ht="21" x14ac:dyDescent="0.35">
      <c r="A34" s="9">
        <v>44224</v>
      </c>
      <c r="B34" s="37">
        <v>90948</v>
      </c>
      <c r="C34" s="11">
        <v>70685</v>
      </c>
      <c r="D34" s="38" t="s">
        <v>688</v>
      </c>
      <c r="E34" s="12" t="s">
        <v>264</v>
      </c>
      <c r="F34" s="16" t="s">
        <v>504</v>
      </c>
      <c r="G34" s="53">
        <v>100</v>
      </c>
      <c r="H34" s="15"/>
      <c r="I34" s="15"/>
      <c r="J34" s="4"/>
    </row>
    <row r="35" spans="1:10" ht="21" x14ac:dyDescent="0.35">
      <c r="A35" s="9">
        <v>44224</v>
      </c>
      <c r="B35" s="37">
        <v>90947</v>
      </c>
      <c r="C35" s="11">
        <v>70686</v>
      </c>
      <c r="D35" s="38" t="s">
        <v>688</v>
      </c>
      <c r="E35" s="12" t="s">
        <v>190</v>
      </c>
      <c r="F35" s="16" t="s">
        <v>191</v>
      </c>
      <c r="G35" s="53">
        <v>100</v>
      </c>
      <c r="H35" s="15"/>
      <c r="I35" s="15"/>
      <c r="J35" s="4"/>
    </row>
    <row r="36" spans="1:10" ht="21" x14ac:dyDescent="0.35">
      <c r="A36" s="9">
        <v>44224</v>
      </c>
      <c r="B36" s="37">
        <v>90947</v>
      </c>
      <c r="C36" s="11">
        <v>70686</v>
      </c>
      <c r="D36" s="38" t="s">
        <v>688</v>
      </c>
      <c r="E36" s="12" t="s">
        <v>264</v>
      </c>
      <c r="F36" s="16" t="s">
        <v>504</v>
      </c>
      <c r="G36" s="53">
        <v>100</v>
      </c>
      <c r="H36" s="15"/>
      <c r="I36" s="15"/>
      <c r="J36" s="4"/>
    </row>
    <row r="37" spans="1:10" ht="21" x14ac:dyDescent="0.35">
      <c r="A37" s="9">
        <v>44224</v>
      </c>
      <c r="B37" s="37">
        <v>14255</v>
      </c>
      <c r="C37" s="11">
        <v>70687</v>
      </c>
      <c r="D37" s="38" t="s">
        <v>163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44224</v>
      </c>
      <c r="B38" s="37">
        <v>14256</v>
      </c>
      <c r="C38" s="11">
        <v>70688</v>
      </c>
      <c r="D38" s="38" t="s">
        <v>163</v>
      </c>
      <c r="E38" s="12">
        <v>98000001</v>
      </c>
      <c r="F38" s="16" t="s">
        <v>91</v>
      </c>
      <c r="G38" s="53">
        <v>0</v>
      </c>
      <c r="H38" s="15"/>
      <c r="I38" s="15"/>
      <c r="J38" s="4"/>
    </row>
    <row r="39" spans="1:10" ht="21" x14ac:dyDescent="0.35">
      <c r="A39" s="9">
        <v>44224</v>
      </c>
      <c r="B39" s="37">
        <v>90946</v>
      </c>
      <c r="C39" s="11">
        <v>70689</v>
      </c>
      <c r="D39" s="38" t="s">
        <v>201</v>
      </c>
      <c r="E39" s="12" t="s">
        <v>96</v>
      </c>
      <c r="F39" s="13" t="s">
        <v>97</v>
      </c>
      <c r="G39" s="53">
        <v>300</v>
      </c>
      <c r="H39" s="15"/>
      <c r="I39" s="15"/>
      <c r="J39" s="4"/>
    </row>
    <row r="40" spans="1:10" ht="21" x14ac:dyDescent="0.35">
      <c r="A40" s="9">
        <v>44224</v>
      </c>
      <c r="B40" s="37">
        <v>90946</v>
      </c>
      <c r="C40" s="11">
        <v>70689</v>
      </c>
      <c r="D40" s="38" t="s">
        <v>201</v>
      </c>
      <c r="E40" s="12" t="s">
        <v>17</v>
      </c>
      <c r="F40" s="16" t="s">
        <v>18</v>
      </c>
      <c r="G40" s="53">
        <v>500</v>
      </c>
      <c r="H40" s="15"/>
      <c r="I40" s="15"/>
      <c r="J40" s="4"/>
    </row>
    <row r="41" spans="1:10" ht="21" x14ac:dyDescent="0.35">
      <c r="A41" s="9">
        <v>44224</v>
      </c>
      <c r="B41" s="37" t="s">
        <v>76</v>
      </c>
      <c r="C41" s="11">
        <v>70690</v>
      </c>
      <c r="D41" s="38" t="s">
        <v>76</v>
      </c>
      <c r="E41" s="12" t="s">
        <v>76</v>
      </c>
      <c r="F41" s="13" t="s">
        <v>76</v>
      </c>
      <c r="G41" s="53">
        <v>0</v>
      </c>
      <c r="H41" s="15"/>
      <c r="I41" s="15"/>
      <c r="J41" s="4"/>
    </row>
    <row r="42" spans="1:10" ht="21" x14ac:dyDescent="0.35">
      <c r="A42" s="9">
        <v>44224</v>
      </c>
      <c r="B42" s="37">
        <v>90937</v>
      </c>
      <c r="C42" s="11">
        <v>70691</v>
      </c>
      <c r="D42" s="38" t="s">
        <v>689</v>
      </c>
      <c r="E42" s="12" t="s">
        <v>43</v>
      </c>
      <c r="F42" s="13" t="s">
        <v>44</v>
      </c>
      <c r="G42" s="53">
        <v>60</v>
      </c>
      <c r="H42" s="15"/>
      <c r="I42" s="15"/>
      <c r="J42" s="4"/>
    </row>
    <row r="43" spans="1:10" ht="21" x14ac:dyDescent="0.35">
      <c r="A43" s="9">
        <v>44224</v>
      </c>
      <c r="B43" s="37">
        <v>90937</v>
      </c>
      <c r="C43" s="11">
        <v>70691</v>
      </c>
      <c r="D43" s="38" t="s">
        <v>689</v>
      </c>
      <c r="E43" s="12" t="s">
        <v>297</v>
      </c>
      <c r="F43" s="13" t="s">
        <v>298</v>
      </c>
      <c r="G43" s="53">
        <v>60</v>
      </c>
      <c r="H43" s="15"/>
      <c r="I43" s="15"/>
      <c r="J43" s="4"/>
    </row>
    <row r="44" spans="1:10" ht="21" x14ac:dyDescent="0.35">
      <c r="A44" s="9">
        <v>44224</v>
      </c>
      <c r="B44" s="37">
        <v>90744</v>
      </c>
      <c r="C44" s="11">
        <v>70692</v>
      </c>
      <c r="D44" s="38" t="s">
        <v>37</v>
      </c>
      <c r="E44" s="12" t="s">
        <v>17</v>
      </c>
      <c r="F44" s="16" t="s">
        <v>18</v>
      </c>
      <c r="G44" s="53">
        <v>660</v>
      </c>
      <c r="H44" s="15"/>
      <c r="I44" s="15"/>
      <c r="J44" s="4"/>
    </row>
    <row r="45" spans="1:10" ht="21" x14ac:dyDescent="0.35">
      <c r="A45" s="9">
        <v>44224</v>
      </c>
      <c r="B45" s="37">
        <v>90062</v>
      </c>
      <c r="C45" s="11">
        <v>70693</v>
      </c>
      <c r="D45" s="38" t="s">
        <v>120</v>
      </c>
      <c r="E45" s="12" t="s">
        <v>17</v>
      </c>
      <c r="F45" s="16" t="s">
        <v>18</v>
      </c>
      <c r="G45" s="53">
        <v>400</v>
      </c>
      <c r="H45" s="15"/>
      <c r="I45" s="15"/>
      <c r="J45" s="4"/>
    </row>
    <row r="46" spans="1:10" ht="21" x14ac:dyDescent="0.35">
      <c r="A46" s="9">
        <v>44224</v>
      </c>
      <c r="B46" s="37">
        <v>90062</v>
      </c>
      <c r="C46" s="11">
        <v>70693</v>
      </c>
      <c r="D46" s="38" t="s">
        <v>120</v>
      </c>
      <c r="E46" s="12" t="s">
        <v>14</v>
      </c>
      <c r="F46" s="13" t="s">
        <v>15</v>
      </c>
      <c r="G46" s="53">
        <v>450</v>
      </c>
      <c r="H46" s="15"/>
      <c r="I46" s="15"/>
      <c r="J46" s="4"/>
    </row>
    <row r="47" spans="1:10" ht="21" x14ac:dyDescent="0.35">
      <c r="A47" s="9">
        <v>44224</v>
      </c>
      <c r="B47" s="37">
        <v>90945</v>
      </c>
      <c r="C47" s="11">
        <v>70694</v>
      </c>
      <c r="D47" s="38" t="s">
        <v>226</v>
      </c>
      <c r="E47" s="12" t="s">
        <v>33</v>
      </c>
      <c r="F47" s="13" t="s">
        <v>86</v>
      </c>
      <c r="G47" s="53">
        <v>800</v>
      </c>
      <c r="H47" s="15"/>
      <c r="I47" s="15"/>
      <c r="J47" s="4"/>
    </row>
    <row r="48" spans="1:10" ht="21" x14ac:dyDescent="0.35">
      <c r="A48" s="9">
        <v>44224</v>
      </c>
      <c r="B48" s="37">
        <v>90695</v>
      </c>
      <c r="C48" s="11">
        <v>70695</v>
      </c>
      <c r="D48" s="38" t="s">
        <v>690</v>
      </c>
      <c r="E48" s="12" t="s">
        <v>14</v>
      </c>
      <c r="F48" s="13" t="s">
        <v>15</v>
      </c>
      <c r="G48" s="53">
        <v>850</v>
      </c>
      <c r="H48" s="15"/>
      <c r="I48" s="15"/>
      <c r="J48" s="4"/>
    </row>
    <row r="49" spans="1:10" ht="21" x14ac:dyDescent="0.35">
      <c r="A49" s="9">
        <v>44224</v>
      </c>
      <c r="B49" s="37">
        <v>90958</v>
      </c>
      <c r="C49" s="11">
        <v>70696</v>
      </c>
      <c r="D49" s="38" t="s">
        <v>612</v>
      </c>
      <c r="E49" s="12" t="s">
        <v>17</v>
      </c>
      <c r="F49" s="16" t="s">
        <v>18</v>
      </c>
      <c r="G49" s="53">
        <v>896</v>
      </c>
      <c r="H49" s="15"/>
      <c r="I49" s="15"/>
      <c r="J49" s="4"/>
    </row>
    <row r="50" spans="1:10" ht="21" x14ac:dyDescent="0.35">
      <c r="A50" s="9">
        <v>44224</v>
      </c>
      <c r="B50" s="37">
        <v>90841</v>
      </c>
      <c r="C50" s="11">
        <v>70697</v>
      </c>
      <c r="D50" s="38" t="s">
        <v>672</v>
      </c>
      <c r="E50" s="12" t="s">
        <v>24</v>
      </c>
      <c r="F50" s="16" t="s">
        <v>59</v>
      </c>
      <c r="G50" s="53">
        <v>400</v>
      </c>
      <c r="H50" s="15"/>
      <c r="I50" s="15"/>
      <c r="J50" s="4"/>
    </row>
    <row r="51" spans="1:10" ht="21" x14ac:dyDescent="0.35">
      <c r="A51" s="9">
        <v>44224</v>
      </c>
      <c r="B51" s="37">
        <v>90957</v>
      </c>
      <c r="C51" s="11">
        <v>70698</v>
      </c>
      <c r="D51" s="38" t="s">
        <v>38</v>
      </c>
      <c r="E51" s="12" t="s">
        <v>14</v>
      </c>
      <c r="F51" s="13" t="s">
        <v>15</v>
      </c>
      <c r="G51" s="53">
        <v>1000</v>
      </c>
      <c r="H51" s="15"/>
      <c r="I51" s="15"/>
      <c r="J51" s="4"/>
    </row>
    <row r="52" spans="1:10" ht="21" x14ac:dyDescent="0.35">
      <c r="A52" s="9">
        <v>44224</v>
      </c>
      <c r="B52" s="37">
        <v>90959</v>
      </c>
      <c r="C52" s="11">
        <v>70699</v>
      </c>
      <c r="D52" s="38" t="s">
        <v>234</v>
      </c>
      <c r="E52" s="12" t="s">
        <v>131</v>
      </c>
      <c r="F52" s="16" t="s">
        <v>132</v>
      </c>
      <c r="G52" s="53">
        <v>0</v>
      </c>
      <c r="H52" s="15">
        <v>100</v>
      </c>
      <c r="I52" s="15"/>
      <c r="J52" s="4"/>
    </row>
    <row r="53" spans="1:10" ht="21" x14ac:dyDescent="0.35">
      <c r="A53" s="9">
        <v>44224</v>
      </c>
      <c r="B53" s="37">
        <v>14256</v>
      </c>
      <c r="C53" s="11">
        <v>70700</v>
      </c>
      <c r="D53" s="38" t="s">
        <v>163</v>
      </c>
      <c r="E53" s="12">
        <v>98000001</v>
      </c>
      <c r="F53" s="16" t="s">
        <v>91</v>
      </c>
      <c r="G53" s="53">
        <v>0</v>
      </c>
      <c r="H53" s="15"/>
      <c r="I53" s="15"/>
      <c r="J53" s="4"/>
    </row>
    <row r="54" spans="1:10" ht="21" x14ac:dyDescent="0.35">
      <c r="A54" s="9">
        <v>44224</v>
      </c>
      <c r="B54" s="37">
        <v>14255</v>
      </c>
      <c r="C54" s="11">
        <v>70701</v>
      </c>
      <c r="D54" s="38" t="s">
        <v>163</v>
      </c>
      <c r="E54" s="12" t="s">
        <v>14</v>
      </c>
      <c r="F54" s="13" t="s">
        <v>15</v>
      </c>
      <c r="G54" s="53">
        <v>850</v>
      </c>
      <c r="H54" s="15"/>
      <c r="I54" s="15"/>
      <c r="J54" s="4"/>
    </row>
    <row r="55" spans="1:10" ht="21" x14ac:dyDescent="0.35">
      <c r="A55" s="9">
        <v>44224</v>
      </c>
      <c r="B55" s="37">
        <v>90922</v>
      </c>
      <c r="C55" s="11">
        <v>70702</v>
      </c>
      <c r="D55" s="38" t="s">
        <v>31</v>
      </c>
      <c r="E55" s="12" t="s">
        <v>14</v>
      </c>
      <c r="F55" s="13" t="s">
        <v>15</v>
      </c>
      <c r="G55" s="53">
        <v>900</v>
      </c>
      <c r="H55" s="15"/>
      <c r="I55" s="15"/>
      <c r="J55" s="4"/>
    </row>
    <row r="56" spans="1:10" ht="21" x14ac:dyDescent="0.35">
      <c r="A56" s="9">
        <v>44224</v>
      </c>
      <c r="B56" s="37">
        <v>90968</v>
      </c>
      <c r="C56" s="11">
        <v>70703</v>
      </c>
      <c r="D56" s="38" t="s">
        <v>220</v>
      </c>
      <c r="E56" s="12" t="s">
        <v>423</v>
      </c>
      <c r="F56" s="13" t="s">
        <v>195</v>
      </c>
      <c r="G56" s="53">
        <v>1000</v>
      </c>
      <c r="H56" s="15"/>
      <c r="I56" s="15"/>
      <c r="J56" s="4"/>
    </row>
    <row r="57" spans="1:10" ht="21" x14ac:dyDescent="0.35">
      <c r="A57" s="9">
        <v>44224</v>
      </c>
      <c r="B57" s="37">
        <v>90969</v>
      </c>
      <c r="C57" s="11">
        <v>70704</v>
      </c>
      <c r="D57" s="38" t="s">
        <v>220</v>
      </c>
      <c r="E57" s="12" t="s">
        <v>423</v>
      </c>
      <c r="F57" s="13" t="s">
        <v>195</v>
      </c>
      <c r="G57" s="53">
        <v>500</v>
      </c>
      <c r="H57" s="15"/>
      <c r="I57" s="15"/>
      <c r="J57" s="4"/>
    </row>
    <row r="58" spans="1:10" ht="21" x14ac:dyDescent="0.35">
      <c r="A58" s="9">
        <v>44224</v>
      </c>
      <c r="B58" s="37">
        <v>90896</v>
      </c>
      <c r="C58" s="11">
        <v>70705</v>
      </c>
      <c r="D58" s="38" t="s">
        <v>123</v>
      </c>
      <c r="E58" s="12" t="s">
        <v>24</v>
      </c>
      <c r="F58" s="16" t="s">
        <v>59</v>
      </c>
      <c r="G58" s="53">
        <v>70</v>
      </c>
      <c r="H58" s="15"/>
      <c r="I58" s="15"/>
      <c r="J58" s="4"/>
    </row>
    <row r="59" spans="1:10" ht="21" x14ac:dyDescent="0.35">
      <c r="A59" s="9">
        <v>44224</v>
      </c>
      <c r="B59" s="37">
        <v>90896</v>
      </c>
      <c r="C59" s="11">
        <v>70705</v>
      </c>
      <c r="D59" s="38" t="s">
        <v>123</v>
      </c>
      <c r="E59" s="12" t="s">
        <v>14</v>
      </c>
      <c r="F59" s="13" t="s">
        <v>15</v>
      </c>
      <c r="G59" s="53">
        <v>800</v>
      </c>
      <c r="H59" s="15"/>
      <c r="I59" s="15"/>
      <c r="J59" s="4"/>
    </row>
    <row r="60" spans="1:10" ht="21.75" thickBot="1" x14ac:dyDescent="0.4">
      <c r="A60" s="157" t="s">
        <v>26</v>
      </c>
      <c r="B60" s="158"/>
      <c r="C60" s="165" t="s">
        <v>25</v>
      </c>
      <c r="D60" s="168"/>
      <c r="E60" s="168"/>
      <c r="F60" s="169"/>
      <c r="G60" s="27">
        <f>SUM(G9:G59)</f>
        <v>36463</v>
      </c>
      <c r="H60" s="28">
        <f>SUM(H9:H59)</f>
        <v>100</v>
      </c>
      <c r="I60" s="36">
        <v>0</v>
      </c>
      <c r="J60" s="36"/>
    </row>
    <row r="61" spans="1:10" ht="21" x14ac:dyDescent="0.35">
      <c r="B61"/>
      <c r="C61" s="3"/>
      <c r="D61" s="30"/>
      <c r="E61" s="30"/>
      <c r="F61" s="30"/>
      <c r="H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F63" s="47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2" x14ac:dyDescent="0.25">
      <c r="B65"/>
      <c r="C65"/>
      <c r="H65" s="1"/>
      <c r="I65" s="1"/>
      <c r="J65" s="1"/>
    </row>
    <row r="66" spans="2:12" x14ac:dyDescent="0.25">
      <c r="B66"/>
      <c r="C66"/>
      <c r="H66" s="1"/>
      <c r="I66" s="1"/>
      <c r="J66" s="1"/>
    </row>
    <row r="67" spans="2:12" ht="21" x14ac:dyDescent="0.35">
      <c r="B67"/>
      <c r="C67"/>
      <c r="H67" s="1"/>
      <c r="I67" s="1"/>
      <c r="J67" s="1"/>
      <c r="K67" s="24"/>
      <c r="L67" s="31"/>
    </row>
    <row r="68" spans="2:12" ht="21" x14ac:dyDescent="0.35">
      <c r="B68"/>
      <c r="C68"/>
      <c r="H68" s="1"/>
      <c r="I68" s="1"/>
      <c r="J68" s="1"/>
      <c r="K68" s="24"/>
      <c r="L68" s="31"/>
    </row>
    <row r="69" spans="2:12" ht="21" x14ac:dyDescent="0.35">
      <c r="B69"/>
      <c r="C69"/>
      <c r="H69" s="1"/>
      <c r="I69" s="1"/>
      <c r="J69" s="1"/>
      <c r="K69" s="24"/>
      <c r="L69" s="31"/>
    </row>
    <row r="70" spans="2:12" ht="21" x14ac:dyDescent="0.35">
      <c r="B70"/>
      <c r="C70"/>
      <c r="H70" s="1"/>
      <c r="I70" s="1"/>
      <c r="J70" s="1"/>
      <c r="K70" s="24"/>
      <c r="L70" s="31"/>
    </row>
    <row r="71" spans="2:12" ht="21" x14ac:dyDescent="0.35">
      <c r="B71"/>
      <c r="C71"/>
      <c r="H71" s="1"/>
      <c r="I71" s="1"/>
      <c r="J71" s="1"/>
      <c r="K71" s="24"/>
      <c r="L71" s="31"/>
    </row>
    <row r="72" spans="2:12" ht="21" x14ac:dyDescent="0.35">
      <c r="B72"/>
      <c r="C72"/>
      <c r="H72" s="1"/>
      <c r="I72" s="1"/>
      <c r="J72" s="1"/>
      <c r="K72" s="24"/>
      <c r="L72" s="31"/>
    </row>
    <row r="73" spans="2:12" ht="21" x14ac:dyDescent="0.35">
      <c r="C73"/>
      <c r="H73" s="1"/>
      <c r="I73" s="1"/>
      <c r="J73" s="1"/>
      <c r="K73" s="24"/>
      <c r="L73" s="31"/>
    </row>
    <row r="74" spans="2:12" ht="21" x14ac:dyDescent="0.35">
      <c r="H74" s="1"/>
      <c r="I74" s="1"/>
      <c r="J74" s="1"/>
      <c r="K74" s="24"/>
      <c r="L74" s="31"/>
    </row>
    <row r="75" spans="2:12" ht="21" x14ac:dyDescent="0.35">
      <c r="H75" s="1"/>
      <c r="I75" s="1"/>
      <c r="J75" s="1"/>
      <c r="K75" s="24"/>
      <c r="L75" s="31"/>
    </row>
    <row r="76" spans="2:12" ht="21" x14ac:dyDescent="0.35">
      <c r="H76" s="1"/>
      <c r="I76" s="1"/>
      <c r="J76" s="1"/>
      <c r="K76" s="24"/>
      <c r="L76" s="31"/>
    </row>
    <row r="77" spans="2:12" ht="21" x14ac:dyDescent="0.35"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x14ac:dyDescent="0.25">
      <c r="H93" s="1"/>
      <c r="I93" s="1"/>
      <c r="J93" s="1"/>
      <c r="K93" s="32"/>
      <c r="L93" s="33"/>
    </row>
    <row r="94" spans="8:12" x14ac:dyDescent="0.25">
      <c r="H94" s="1"/>
      <c r="I94" s="1"/>
      <c r="J94" s="1"/>
      <c r="K94" s="32"/>
      <c r="L94" s="33"/>
    </row>
    <row r="95" spans="8:12" x14ac:dyDescent="0.25">
      <c r="H95" s="1"/>
      <c r="I95" s="1"/>
      <c r="J95" s="1"/>
      <c r="K95" s="32"/>
      <c r="L95" s="33"/>
    </row>
    <row r="96" spans="8:12" x14ac:dyDescent="0.25">
      <c r="H96" s="1"/>
      <c r="I96" s="1"/>
      <c r="J96" s="1"/>
      <c r="K96" s="32"/>
      <c r="L96" s="33"/>
    </row>
    <row r="97" spans="8:12" x14ac:dyDescent="0.25">
      <c r="H97" s="1"/>
      <c r="I97" s="1"/>
      <c r="J97" s="1"/>
      <c r="K97" s="32"/>
      <c r="L97" s="33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4"/>
      <c r="L103" s="33"/>
    </row>
    <row r="104" spans="8:12" x14ac:dyDescent="0.25">
      <c r="H104" s="1"/>
      <c r="I104" s="1"/>
      <c r="J104" s="1"/>
      <c r="K104" s="34"/>
      <c r="L104" s="33"/>
    </row>
    <row r="105" spans="8:12" x14ac:dyDescent="0.25">
      <c r="H105" s="1"/>
      <c r="I105" s="1"/>
      <c r="J105" s="1"/>
      <c r="K105" s="34"/>
      <c r="L105" s="33"/>
    </row>
    <row r="106" spans="8:12" x14ac:dyDescent="0.25">
      <c r="H106" s="1"/>
      <c r="I106" s="1"/>
      <c r="J106" s="1"/>
      <c r="K106" s="34"/>
      <c r="L106" s="33"/>
    </row>
    <row r="107" spans="8:12" x14ac:dyDescent="0.25">
      <c r="H107" s="1"/>
      <c r="I107" s="1"/>
      <c r="J107" s="1"/>
      <c r="K107" s="34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5" spans="8:12" x14ac:dyDescent="0.25">
      <c r="H115" s="35"/>
      <c r="I115" s="35"/>
      <c r="J115" s="35"/>
    </row>
  </sheetData>
  <autoFilter ref="E8:G60" xr:uid="{00000000-0009-0000-0000-000015000000}"/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L110"/>
  <sheetViews>
    <sheetView topLeftCell="C4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44225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1000</v>
      </c>
    </row>
    <row r="9" spans="1:12" ht="21.75" thickBot="1" x14ac:dyDescent="0.4">
      <c r="A9" s="9">
        <v>44225</v>
      </c>
      <c r="B9" s="37">
        <v>91028</v>
      </c>
      <c r="C9" s="11">
        <v>70706</v>
      </c>
      <c r="D9" s="38" t="s">
        <v>78</v>
      </c>
      <c r="E9" s="12" t="s">
        <v>22</v>
      </c>
      <c r="F9" s="13" t="s">
        <v>23</v>
      </c>
      <c r="G9" s="53">
        <v>3000</v>
      </c>
      <c r="H9" s="15"/>
      <c r="I9" s="15"/>
      <c r="J9" s="4"/>
      <c r="K9" s="13" t="s">
        <v>23</v>
      </c>
      <c r="L9" s="8">
        <v>10330</v>
      </c>
    </row>
    <row r="10" spans="1:12" ht="21.75" thickBot="1" x14ac:dyDescent="0.4">
      <c r="A10" s="9">
        <v>44225</v>
      </c>
      <c r="B10" s="37">
        <v>91018</v>
      </c>
      <c r="C10" s="11">
        <v>70707</v>
      </c>
      <c r="D10" s="38" t="s">
        <v>253</v>
      </c>
      <c r="E10" s="12" t="s">
        <v>14</v>
      </c>
      <c r="F10" s="13" t="s">
        <v>15</v>
      </c>
      <c r="G10" s="53">
        <v>2400</v>
      </c>
      <c r="H10" s="15"/>
      <c r="I10" s="15"/>
      <c r="J10" s="4"/>
      <c r="K10" s="7" t="s">
        <v>580</v>
      </c>
      <c r="L10" s="8">
        <v>6950</v>
      </c>
    </row>
    <row r="11" spans="1:12" ht="21.75" thickBot="1" x14ac:dyDescent="0.4">
      <c r="A11" s="9">
        <v>44225</v>
      </c>
      <c r="B11" s="37">
        <v>90973</v>
      </c>
      <c r="C11" s="11">
        <v>70708</v>
      </c>
      <c r="D11" s="38" t="s">
        <v>67</v>
      </c>
      <c r="E11" s="12" t="s">
        <v>22</v>
      </c>
      <c r="F11" s="13" t="s">
        <v>23</v>
      </c>
      <c r="G11" s="53">
        <v>350</v>
      </c>
      <c r="H11" s="15"/>
      <c r="I11" s="15"/>
      <c r="J11" s="4"/>
      <c r="K11" s="7" t="s">
        <v>581</v>
      </c>
      <c r="L11" s="8">
        <v>2200</v>
      </c>
    </row>
    <row r="12" spans="1:12" ht="21.75" thickBot="1" x14ac:dyDescent="0.4">
      <c r="A12" s="9">
        <v>44225</v>
      </c>
      <c r="B12" s="37">
        <v>90973</v>
      </c>
      <c r="C12" s="11">
        <v>70708</v>
      </c>
      <c r="D12" s="38" t="s">
        <v>67</v>
      </c>
      <c r="E12" s="12" t="s">
        <v>14</v>
      </c>
      <c r="F12" s="13" t="s">
        <v>15</v>
      </c>
      <c r="G12" s="53">
        <v>650</v>
      </c>
      <c r="H12" s="15"/>
      <c r="I12" s="15"/>
      <c r="J12" s="4"/>
      <c r="K12" s="7" t="s">
        <v>582</v>
      </c>
      <c r="L12" s="8">
        <v>1700</v>
      </c>
    </row>
    <row r="13" spans="1:12" ht="25.5" thickBot="1" x14ac:dyDescent="0.5">
      <c r="A13" s="9">
        <v>44225</v>
      </c>
      <c r="B13" s="37">
        <v>91017</v>
      </c>
      <c r="C13" s="11">
        <v>70709</v>
      </c>
      <c r="D13" s="38" t="s">
        <v>39</v>
      </c>
      <c r="E13" s="12" t="s">
        <v>24</v>
      </c>
      <c r="F13" s="16" t="s">
        <v>59</v>
      </c>
      <c r="G13" s="53">
        <v>250</v>
      </c>
      <c r="H13" s="15"/>
      <c r="I13" s="15"/>
      <c r="J13" s="4"/>
      <c r="K13" s="17" t="s">
        <v>21</v>
      </c>
      <c r="L13" s="18">
        <f ca="1">SUM(L8:L19)</f>
        <v>22180</v>
      </c>
    </row>
    <row r="14" spans="1:12" ht="21.75" thickBot="1" x14ac:dyDescent="0.4">
      <c r="A14" s="9">
        <v>44225</v>
      </c>
      <c r="B14" s="37">
        <v>91017</v>
      </c>
      <c r="C14" s="11">
        <v>70709</v>
      </c>
      <c r="D14" s="38" t="s">
        <v>39</v>
      </c>
      <c r="E14" s="12" t="s">
        <v>22</v>
      </c>
      <c r="F14" s="13" t="s">
        <v>23</v>
      </c>
      <c r="G14" s="53">
        <v>450</v>
      </c>
      <c r="H14" s="15"/>
      <c r="I14" s="15"/>
      <c r="J14" s="4"/>
    </row>
    <row r="15" spans="1:12" ht="21.75" thickBot="1" x14ac:dyDescent="0.4">
      <c r="A15" s="9">
        <v>44225</v>
      </c>
      <c r="B15" s="37">
        <v>91016</v>
      </c>
      <c r="C15" s="11">
        <v>70710</v>
      </c>
      <c r="D15" s="38" t="s">
        <v>115</v>
      </c>
      <c r="E15" s="12" t="s">
        <v>96</v>
      </c>
      <c r="F15" s="13" t="s">
        <v>97</v>
      </c>
      <c r="G15" s="53">
        <v>750</v>
      </c>
      <c r="H15" s="15"/>
      <c r="I15" s="15"/>
      <c r="J15" s="4"/>
      <c r="K15" s="5" t="s">
        <v>139</v>
      </c>
      <c r="L15" s="5" t="s">
        <v>5</v>
      </c>
    </row>
    <row r="16" spans="1:12" ht="21.75" thickBot="1" x14ac:dyDescent="0.4">
      <c r="A16" s="9">
        <v>44225</v>
      </c>
      <c r="B16" s="37">
        <v>91016</v>
      </c>
      <c r="C16" s="11">
        <v>70711</v>
      </c>
      <c r="D16" s="38" t="s">
        <v>115</v>
      </c>
      <c r="E16" s="12" t="s">
        <v>96</v>
      </c>
      <c r="F16" s="13" t="s">
        <v>97</v>
      </c>
      <c r="G16" s="53">
        <v>750</v>
      </c>
      <c r="H16" s="15"/>
      <c r="I16" s="15"/>
      <c r="J16" s="4"/>
      <c r="K16" s="13" t="s">
        <v>701</v>
      </c>
      <c r="L16" s="8">
        <v>1900</v>
      </c>
    </row>
    <row r="17" spans="1:12" ht="21.75" thickBot="1" x14ac:dyDescent="0.4">
      <c r="A17" s="9">
        <v>44225</v>
      </c>
      <c r="B17" s="37">
        <v>91015</v>
      </c>
      <c r="C17" s="11">
        <v>70712</v>
      </c>
      <c r="D17" s="38" t="s">
        <v>543</v>
      </c>
      <c r="E17" s="44" t="s">
        <v>544</v>
      </c>
      <c r="F17" s="57" t="s">
        <v>182</v>
      </c>
      <c r="G17" s="53">
        <v>0</v>
      </c>
      <c r="H17" s="15">
        <v>0</v>
      </c>
      <c r="I17" s="15">
        <v>2</v>
      </c>
      <c r="J17" s="4"/>
      <c r="K17" s="13" t="s">
        <v>288</v>
      </c>
      <c r="L17" s="8">
        <v>800</v>
      </c>
    </row>
    <row r="18" spans="1:12" ht="21.75" thickBot="1" x14ac:dyDescent="0.4">
      <c r="A18" s="9">
        <v>44225</v>
      </c>
      <c r="B18" s="37">
        <v>90979</v>
      </c>
      <c r="C18" s="11">
        <v>70713</v>
      </c>
      <c r="D18" s="38" t="s">
        <v>694</v>
      </c>
      <c r="E18" s="12" t="s">
        <v>22</v>
      </c>
      <c r="F18" s="13" t="s">
        <v>23</v>
      </c>
      <c r="G18" s="53">
        <v>100</v>
      </c>
      <c r="H18" s="15"/>
      <c r="I18" s="15"/>
      <c r="J18" s="4"/>
      <c r="K18" s="13" t="s">
        <v>707</v>
      </c>
      <c r="L18" s="8">
        <v>800</v>
      </c>
    </row>
    <row r="19" spans="1:12" ht="25.5" thickBot="1" x14ac:dyDescent="0.5">
      <c r="A19" s="9">
        <v>44225</v>
      </c>
      <c r="B19" s="37">
        <v>91015</v>
      </c>
      <c r="C19" s="11">
        <v>70714</v>
      </c>
      <c r="D19" s="38" t="s">
        <v>543</v>
      </c>
      <c r="E19" s="44" t="s">
        <v>544</v>
      </c>
      <c r="F19" s="57" t="s">
        <v>182</v>
      </c>
      <c r="G19" s="53">
        <v>0</v>
      </c>
      <c r="H19" s="15">
        <v>0</v>
      </c>
      <c r="I19" s="15">
        <v>2</v>
      </c>
      <c r="J19" s="4"/>
      <c r="K19" s="17" t="s">
        <v>21</v>
      </c>
      <c r="L19" s="18">
        <f>SUM(L16:L18)</f>
        <v>3500</v>
      </c>
    </row>
    <row r="20" spans="1:12" ht="21.75" thickBot="1" x14ac:dyDescent="0.4">
      <c r="A20" s="9">
        <v>44225</v>
      </c>
      <c r="B20" s="37">
        <v>91015</v>
      </c>
      <c r="C20" s="11">
        <v>70715</v>
      </c>
      <c r="D20" s="38" t="s">
        <v>543</v>
      </c>
      <c r="E20" s="44" t="s">
        <v>544</v>
      </c>
      <c r="F20" s="57" t="s">
        <v>182</v>
      </c>
      <c r="G20" s="53">
        <v>0</v>
      </c>
      <c r="H20" s="15"/>
      <c r="I20" s="15">
        <v>2</v>
      </c>
      <c r="J20" s="4"/>
    </row>
    <row r="21" spans="1:12" ht="21.75" thickBot="1" x14ac:dyDescent="0.4">
      <c r="A21" s="9">
        <v>44225</v>
      </c>
      <c r="B21" s="37">
        <v>90936</v>
      </c>
      <c r="C21" s="11">
        <v>70716</v>
      </c>
      <c r="D21" s="38" t="s">
        <v>695</v>
      </c>
      <c r="E21" s="12" t="s">
        <v>22</v>
      </c>
      <c r="F21" s="13" t="s">
        <v>23</v>
      </c>
      <c r="G21" s="53">
        <v>200</v>
      </c>
      <c r="H21" s="15"/>
      <c r="I21" s="15"/>
      <c r="J21" s="4"/>
      <c r="K21" s="5" t="s">
        <v>144</v>
      </c>
      <c r="L21" s="5" t="s">
        <v>5</v>
      </c>
    </row>
    <row r="22" spans="1:12" ht="21.75" thickBot="1" x14ac:dyDescent="0.4">
      <c r="A22" s="9">
        <v>44225</v>
      </c>
      <c r="B22" s="37">
        <v>90936</v>
      </c>
      <c r="C22" s="11">
        <v>70716</v>
      </c>
      <c r="D22" s="38" t="s">
        <v>695</v>
      </c>
      <c r="E22" s="12" t="s">
        <v>14</v>
      </c>
      <c r="F22" s="13" t="s">
        <v>15</v>
      </c>
      <c r="G22" s="53">
        <v>300</v>
      </c>
      <c r="H22" s="15"/>
      <c r="I22" s="15"/>
      <c r="J22" s="4"/>
      <c r="K22" s="46" t="s">
        <v>182</v>
      </c>
      <c r="L22" s="8">
        <v>15</v>
      </c>
    </row>
    <row r="23" spans="1:12" ht="21" x14ac:dyDescent="0.35">
      <c r="A23" s="9">
        <v>44225</v>
      </c>
      <c r="B23" s="37">
        <v>91015</v>
      </c>
      <c r="C23" s="11">
        <v>70717</v>
      </c>
      <c r="D23" s="38" t="s">
        <v>543</v>
      </c>
      <c r="E23" s="44" t="s">
        <v>544</v>
      </c>
      <c r="F23" s="57" t="s">
        <v>182</v>
      </c>
      <c r="G23" s="53">
        <v>0</v>
      </c>
      <c r="H23" s="15"/>
      <c r="I23" s="15">
        <v>2</v>
      </c>
      <c r="J23" s="4"/>
      <c r="K23" s="46" t="s">
        <v>149</v>
      </c>
      <c r="L23" s="76">
        <v>15</v>
      </c>
    </row>
    <row r="24" spans="1:12" ht="21.75" thickBot="1" x14ac:dyDescent="0.4">
      <c r="A24" s="9">
        <v>44225</v>
      </c>
      <c r="B24" s="37">
        <v>90990</v>
      </c>
      <c r="C24" s="11">
        <v>70718</v>
      </c>
      <c r="D24" s="38" t="s">
        <v>696</v>
      </c>
      <c r="E24" s="12" t="s">
        <v>22</v>
      </c>
      <c r="F24" s="13" t="s">
        <v>23</v>
      </c>
      <c r="G24" s="53">
        <v>65</v>
      </c>
      <c r="H24" s="15"/>
      <c r="I24" s="15"/>
      <c r="J24" s="4"/>
      <c r="K24" s="46" t="s">
        <v>259</v>
      </c>
      <c r="L24" s="76">
        <v>5</v>
      </c>
    </row>
    <row r="25" spans="1:12" ht="25.5" thickBot="1" x14ac:dyDescent="0.5">
      <c r="A25" s="9">
        <v>44225</v>
      </c>
      <c r="B25" s="37">
        <v>90990</v>
      </c>
      <c r="C25" s="11">
        <v>70719</v>
      </c>
      <c r="D25" s="38" t="s">
        <v>696</v>
      </c>
      <c r="E25" s="12" t="s">
        <v>22</v>
      </c>
      <c r="F25" s="13" t="s">
        <v>23</v>
      </c>
      <c r="G25" s="53">
        <v>65</v>
      </c>
      <c r="H25" s="15"/>
      <c r="I25" s="15"/>
      <c r="J25" s="4"/>
      <c r="K25" s="17" t="s">
        <v>21</v>
      </c>
      <c r="L25" s="18">
        <f>SUM(L22:L24)</f>
        <v>35</v>
      </c>
    </row>
    <row r="26" spans="1:12" ht="21" x14ac:dyDescent="0.35">
      <c r="A26" s="9">
        <v>44225</v>
      </c>
      <c r="B26" s="37">
        <v>90992</v>
      </c>
      <c r="C26" s="11">
        <v>70720</v>
      </c>
      <c r="D26" s="38" t="s">
        <v>697</v>
      </c>
      <c r="E26" s="12" t="s">
        <v>22</v>
      </c>
      <c r="F26" s="13" t="s">
        <v>23</v>
      </c>
      <c r="G26" s="53">
        <v>100</v>
      </c>
      <c r="H26" s="15"/>
      <c r="I26" s="15"/>
      <c r="J26" s="4"/>
    </row>
    <row r="27" spans="1:12" ht="21" x14ac:dyDescent="0.35">
      <c r="A27" s="9">
        <v>44225</v>
      </c>
      <c r="B27" s="37">
        <v>90799</v>
      </c>
      <c r="C27" s="11">
        <v>70721</v>
      </c>
      <c r="D27" s="38" t="s">
        <v>698</v>
      </c>
      <c r="E27" s="12" t="s">
        <v>14</v>
      </c>
      <c r="F27" s="13" t="s">
        <v>15</v>
      </c>
      <c r="G27" s="53">
        <v>850</v>
      </c>
      <c r="H27" s="15"/>
      <c r="I27" s="15"/>
      <c r="J27" s="4"/>
    </row>
    <row r="28" spans="1:12" ht="21" x14ac:dyDescent="0.35">
      <c r="A28" s="9">
        <v>44225</v>
      </c>
      <c r="B28" s="37">
        <v>91015</v>
      </c>
      <c r="C28" s="11">
        <v>70722</v>
      </c>
      <c r="D28" s="38" t="s">
        <v>543</v>
      </c>
      <c r="E28" s="44" t="s">
        <v>544</v>
      </c>
      <c r="F28" s="57" t="s">
        <v>182</v>
      </c>
      <c r="G28" s="53">
        <v>0</v>
      </c>
      <c r="H28" s="15">
        <v>0</v>
      </c>
      <c r="I28" s="15">
        <v>2</v>
      </c>
      <c r="J28" s="4"/>
    </row>
    <row r="29" spans="1:12" ht="21" x14ac:dyDescent="0.35">
      <c r="A29" s="9">
        <v>44225</v>
      </c>
      <c r="B29" s="37">
        <v>91015</v>
      </c>
      <c r="C29" s="11">
        <v>70723</v>
      </c>
      <c r="D29" s="38" t="s">
        <v>543</v>
      </c>
      <c r="E29" s="44" t="s">
        <v>544</v>
      </c>
      <c r="F29" s="57" t="s">
        <v>182</v>
      </c>
      <c r="G29" s="53">
        <v>0</v>
      </c>
      <c r="H29" s="15">
        <v>0</v>
      </c>
      <c r="I29" s="15">
        <v>2</v>
      </c>
      <c r="J29" s="4"/>
    </row>
    <row r="30" spans="1:12" ht="21" x14ac:dyDescent="0.35">
      <c r="A30" s="9">
        <v>44225</v>
      </c>
      <c r="B30" s="37">
        <v>91015</v>
      </c>
      <c r="C30" s="11">
        <v>70724</v>
      </c>
      <c r="D30" s="38" t="s">
        <v>543</v>
      </c>
      <c r="E30" s="44" t="s">
        <v>544</v>
      </c>
      <c r="F30" s="57" t="s">
        <v>182</v>
      </c>
      <c r="G30" s="53">
        <v>0</v>
      </c>
      <c r="H30" s="15">
        <v>0</v>
      </c>
      <c r="I30" s="15">
        <v>2</v>
      </c>
      <c r="J30" s="4"/>
    </row>
    <row r="31" spans="1:12" ht="21" x14ac:dyDescent="0.35">
      <c r="A31" s="9">
        <v>44225</v>
      </c>
      <c r="B31" s="37">
        <v>90998</v>
      </c>
      <c r="C31" s="11">
        <v>70725</v>
      </c>
      <c r="D31" s="38" t="s">
        <v>335</v>
      </c>
      <c r="E31" s="12" t="s">
        <v>22</v>
      </c>
      <c r="F31" s="13" t="s">
        <v>23</v>
      </c>
      <c r="G31" s="53">
        <v>700</v>
      </c>
      <c r="H31" s="15"/>
      <c r="I31" s="15"/>
      <c r="J31" s="4"/>
    </row>
    <row r="32" spans="1:12" ht="21" x14ac:dyDescent="0.35">
      <c r="A32" s="9">
        <v>44225</v>
      </c>
      <c r="B32" s="37">
        <v>91015</v>
      </c>
      <c r="C32" s="11">
        <v>70726</v>
      </c>
      <c r="D32" s="38" t="s">
        <v>543</v>
      </c>
      <c r="E32" s="44" t="s">
        <v>544</v>
      </c>
      <c r="F32" s="57" t="s">
        <v>182</v>
      </c>
      <c r="G32" s="53">
        <v>0</v>
      </c>
      <c r="H32" s="15">
        <v>0</v>
      </c>
      <c r="I32" s="15">
        <v>1</v>
      </c>
      <c r="J32" s="4"/>
    </row>
    <row r="33" spans="1:10" ht="21" x14ac:dyDescent="0.35">
      <c r="A33" s="9">
        <v>44225</v>
      </c>
      <c r="B33" s="37">
        <v>91014</v>
      </c>
      <c r="C33" s="11">
        <v>70727</v>
      </c>
      <c r="D33" s="38" t="s">
        <v>699</v>
      </c>
      <c r="E33" s="12" t="s">
        <v>22</v>
      </c>
      <c r="F33" s="13" t="s">
        <v>23</v>
      </c>
      <c r="G33" s="53">
        <v>900</v>
      </c>
      <c r="H33" s="15"/>
      <c r="I33" s="15"/>
      <c r="J33" s="4"/>
    </row>
    <row r="34" spans="1:10" ht="21" x14ac:dyDescent="0.35">
      <c r="A34" s="9">
        <v>44225</v>
      </c>
      <c r="B34" s="37">
        <v>90989</v>
      </c>
      <c r="C34" s="11">
        <v>70728</v>
      </c>
      <c r="D34" s="38" t="s">
        <v>700</v>
      </c>
      <c r="E34" s="12" t="s">
        <v>412</v>
      </c>
      <c r="F34" s="13" t="s">
        <v>701</v>
      </c>
      <c r="G34" s="53">
        <v>0</v>
      </c>
      <c r="H34" s="15">
        <v>750</v>
      </c>
      <c r="I34" s="15"/>
      <c r="J34" s="4"/>
    </row>
    <row r="35" spans="1:10" ht="21" x14ac:dyDescent="0.35">
      <c r="A35" s="9">
        <v>44225</v>
      </c>
      <c r="B35" s="37">
        <v>90676</v>
      </c>
      <c r="C35" s="11">
        <v>70729</v>
      </c>
      <c r="D35" s="38" t="s">
        <v>702</v>
      </c>
      <c r="E35" s="12" t="s">
        <v>14</v>
      </c>
      <c r="F35" s="13" t="s">
        <v>15</v>
      </c>
      <c r="G35" s="53">
        <v>500</v>
      </c>
      <c r="H35" s="15"/>
      <c r="I35" s="15"/>
      <c r="J35" s="4"/>
    </row>
    <row r="36" spans="1:10" ht="21" x14ac:dyDescent="0.35">
      <c r="A36" s="9">
        <v>44225</v>
      </c>
      <c r="B36" s="37">
        <v>90970</v>
      </c>
      <c r="C36" s="11">
        <v>70730</v>
      </c>
      <c r="D36" s="38" t="s">
        <v>703</v>
      </c>
      <c r="E36" s="12" t="s">
        <v>24</v>
      </c>
      <c r="F36" s="16" t="s">
        <v>59</v>
      </c>
      <c r="G36" s="53">
        <v>550</v>
      </c>
      <c r="H36" s="15"/>
      <c r="I36" s="15"/>
      <c r="J36" s="4"/>
    </row>
    <row r="37" spans="1:10" ht="21" x14ac:dyDescent="0.35">
      <c r="A37" s="9">
        <v>44225</v>
      </c>
      <c r="B37" s="37">
        <v>91000</v>
      </c>
      <c r="C37" s="11">
        <v>70731</v>
      </c>
      <c r="D37" s="38" t="s">
        <v>704</v>
      </c>
      <c r="E37" s="12" t="s">
        <v>96</v>
      </c>
      <c r="F37" s="13" t="s">
        <v>97</v>
      </c>
      <c r="G37" s="53">
        <v>700</v>
      </c>
      <c r="H37" s="15"/>
      <c r="I37" s="15"/>
      <c r="J37" s="4"/>
    </row>
    <row r="38" spans="1:10" ht="21" x14ac:dyDescent="0.35">
      <c r="A38" s="9">
        <v>44225</v>
      </c>
      <c r="B38" s="37">
        <v>91021</v>
      </c>
      <c r="C38" s="11">
        <v>70732</v>
      </c>
      <c r="D38" s="38" t="s">
        <v>31</v>
      </c>
      <c r="E38" s="12" t="s">
        <v>22</v>
      </c>
      <c r="F38" s="13" t="s">
        <v>23</v>
      </c>
      <c r="G38" s="53">
        <v>900</v>
      </c>
      <c r="H38" s="15"/>
      <c r="I38" s="15"/>
      <c r="J38" s="4"/>
    </row>
    <row r="39" spans="1:10" ht="21" x14ac:dyDescent="0.35">
      <c r="A39" s="9">
        <v>44225</v>
      </c>
      <c r="B39" s="37">
        <v>91025</v>
      </c>
      <c r="C39" s="11">
        <v>70733</v>
      </c>
      <c r="D39" s="38" t="s">
        <v>705</v>
      </c>
      <c r="E39" s="12" t="s">
        <v>24</v>
      </c>
      <c r="F39" s="16" t="s">
        <v>59</v>
      </c>
      <c r="G39" s="53">
        <v>100</v>
      </c>
      <c r="H39" s="15"/>
      <c r="I39" s="15"/>
      <c r="J39" s="4"/>
    </row>
    <row r="40" spans="1:10" ht="21" x14ac:dyDescent="0.35">
      <c r="A40" s="9">
        <v>44225</v>
      </c>
      <c r="B40" s="37">
        <v>91025</v>
      </c>
      <c r="C40" s="11">
        <v>70733</v>
      </c>
      <c r="D40" s="38" t="s">
        <v>705</v>
      </c>
      <c r="E40" s="12" t="s">
        <v>14</v>
      </c>
      <c r="F40" s="13" t="s">
        <v>15</v>
      </c>
      <c r="G40" s="53">
        <v>1000</v>
      </c>
      <c r="H40" s="15"/>
      <c r="I40" s="15"/>
      <c r="J40" s="4"/>
    </row>
    <row r="41" spans="1:10" ht="21" x14ac:dyDescent="0.35">
      <c r="A41" s="9">
        <v>44225</v>
      </c>
      <c r="B41" s="37" t="s">
        <v>76</v>
      </c>
      <c r="C41" s="11">
        <v>70734</v>
      </c>
      <c r="D41" s="38" t="s">
        <v>76</v>
      </c>
      <c r="E41" s="12" t="s">
        <v>76</v>
      </c>
      <c r="F41" s="16" t="s">
        <v>76</v>
      </c>
      <c r="G41" s="53">
        <v>0</v>
      </c>
      <c r="H41" s="15"/>
      <c r="I41" s="15"/>
      <c r="J41" s="4"/>
    </row>
    <row r="42" spans="1:10" ht="21" x14ac:dyDescent="0.35">
      <c r="A42" s="9">
        <v>44225</v>
      </c>
      <c r="B42" s="37">
        <v>91027</v>
      </c>
      <c r="C42" s="11">
        <v>70735</v>
      </c>
      <c r="D42" s="38" t="s">
        <v>78</v>
      </c>
      <c r="E42" s="12" t="s">
        <v>24</v>
      </c>
      <c r="F42" s="16" t="s">
        <v>59</v>
      </c>
      <c r="G42" s="53">
        <v>800</v>
      </c>
      <c r="H42" s="15"/>
      <c r="I42" s="15"/>
      <c r="J42" s="4"/>
    </row>
    <row r="43" spans="1:10" ht="21" x14ac:dyDescent="0.35">
      <c r="A43" s="9">
        <v>44225</v>
      </c>
      <c r="B43" s="37">
        <v>91027</v>
      </c>
      <c r="C43" s="11">
        <v>70735</v>
      </c>
      <c r="D43" s="38" t="s">
        <v>78</v>
      </c>
      <c r="E43" s="12" t="s">
        <v>14</v>
      </c>
      <c r="F43" s="13" t="s">
        <v>15</v>
      </c>
      <c r="G43" s="53">
        <v>500</v>
      </c>
      <c r="H43" s="15"/>
      <c r="I43" s="15"/>
      <c r="J43" s="4"/>
    </row>
    <row r="44" spans="1:10" ht="21" x14ac:dyDescent="0.35">
      <c r="A44" s="9">
        <v>44225</v>
      </c>
      <c r="B44" s="37">
        <v>90981</v>
      </c>
      <c r="C44" s="11">
        <v>70736</v>
      </c>
      <c r="D44" s="38" t="s">
        <v>706</v>
      </c>
      <c r="E44" s="12" t="s">
        <v>14</v>
      </c>
      <c r="F44" s="13" t="s">
        <v>15</v>
      </c>
      <c r="G44" s="53">
        <v>750</v>
      </c>
      <c r="H44" s="15"/>
      <c r="I44" s="15"/>
      <c r="J44" s="4"/>
    </row>
    <row r="45" spans="1:10" ht="21" x14ac:dyDescent="0.35">
      <c r="A45" s="9">
        <v>44225</v>
      </c>
      <c r="B45" s="37">
        <v>91023</v>
      </c>
      <c r="C45" s="11">
        <v>70737</v>
      </c>
      <c r="D45" s="38" t="s">
        <v>67</v>
      </c>
      <c r="E45" s="12" t="s">
        <v>17</v>
      </c>
      <c r="F45" s="16" t="s">
        <v>18</v>
      </c>
      <c r="G45" s="53">
        <v>1000</v>
      </c>
      <c r="H45" s="15"/>
      <c r="I45" s="15"/>
      <c r="J45" s="4"/>
    </row>
    <row r="46" spans="1:10" ht="21" x14ac:dyDescent="0.35">
      <c r="A46" s="9">
        <v>44225</v>
      </c>
      <c r="B46" s="37">
        <v>90989</v>
      </c>
      <c r="C46" s="11">
        <v>70738</v>
      </c>
      <c r="D46" s="38" t="s">
        <v>700</v>
      </c>
      <c r="E46" s="12" t="s">
        <v>412</v>
      </c>
      <c r="F46" s="13" t="s">
        <v>701</v>
      </c>
      <c r="G46" s="53">
        <v>0</v>
      </c>
      <c r="H46" s="15">
        <v>750</v>
      </c>
      <c r="I46" s="15"/>
      <c r="J46" s="4"/>
    </row>
    <row r="47" spans="1:10" ht="21" x14ac:dyDescent="0.35">
      <c r="A47" s="9">
        <v>44225</v>
      </c>
      <c r="B47" s="37">
        <v>90989</v>
      </c>
      <c r="C47" s="11">
        <v>70739</v>
      </c>
      <c r="D47" s="38" t="s">
        <v>700</v>
      </c>
      <c r="E47" s="12" t="s">
        <v>412</v>
      </c>
      <c r="F47" s="13" t="s">
        <v>701</v>
      </c>
      <c r="G47" s="53">
        <v>0</v>
      </c>
      <c r="H47" s="15">
        <v>200</v>
      </c>
      <c r="I47" s="15"/>
      <c r="J47" s="4"/>
    </row>
    <row r="48" spans="1:10" ht="21" x14ac:dyDescent="0.35">
      <c r="A48" s="9">
        <v>44225</v>
      </c>
      <c r="B48" s="37">
        <v>90989</v>
      </c>
      <c r="C48" s="11">
        <v>70739</v>
      </c>
      <c r="D48" s="38" t="s">
        <v>700</v>
      </c>
      <c r="E48" s="12" t="s">
        <v>287</v>
      </c>
      <c r="F48" s="13" t="s">
        <v>288</v>
      </c>
      <c r="G48" s="53"/>
      <c r="H48" s="15">
        <v>800</v>
      </c>
      <c r="I48" s="15"/>
      <c r="J48" s="4"/>
    </row>
    <row r="49" spans="1:12" ht="21" x14ac:dyDescent="0.35">
      <c r="A49" s="9">
        <v>44225</v>
      </c>
      <c r="B49" s="37">
        <v>90989</v>
      </c>
      <c r="C49" s="11">
        <v>70740</v>
      </c>
      <c r="D49" s="38" t="s">
        <v>700</v>
      </c>
      <c r="E49" s="12" t="s">
        <v>407</v>
      </c>
      <c r="F49" s="13" t="s">
        <v>707</v>
      </c>
      <c r="G49" s="53">
        <v>0</v>
      </c>
      <c r="H49" s="15">
        <v>800</v>
      </c>
      <c r="I49" s="15"/>
      <c r="J49" s="4"/>
    </row>
    <row r="50" spans="1:12" ht="21" x14ac:dyDescent="0.35">
      <c r="A50" s="9">
        <v>44225</v>
      </c>
      <c r="B50" s="37">
        <v>90989</v>
      </c>
      <c r="C50" s="11">
        <v>70740</v>
      </c>
      <c r="D50" s="38" t="s">
        <v>700</v>
      </c>
      <c r="E50" s="12" t="s">
        <v>412</v>
      </c>
      <c r="F50" s="13" t="s">
        <v>701</v>
      </c>
      <c r="G50" s="53">
        <v>0</v>
      </c>
      <c r="H50" s="15">
        <v>200</v>
      </c>
      <c r="I50" s="15"/>
      <c r="J50" s="4"/>
    </row>
    <row r="51" spans="1:12" ht="21" x14ac:dyDescent="0.35">
      <c r="A51" s="9">
        <v>44225</v>
      </c>
      <c r="B51" s="37">
        <v>91022</v>
      </c>
      <c r="C51" s="11">
        <v>70741</v>
      </c>
      <c r="D51" s="38" t="s">
        <v>221</v>
      </c>
      <c r="E51" s="12" t="s">
        <v>22</v>
      </c>
      <c r="F51" s="13" t="s">
        <v>23</v>
      </c>
      <c r="G51" s="53">
        <v>2700</v>
      </c>
      <c r="H51" s="15"/>
      <c r="I51" s="15"/>
      <c r="J51" s="4"/>
    </row>
    <row r="52" spans="1:12" ht="21" x14ac:dyDescent="0.35">
      <c r="A52" s="9">
        <v>44225</v>
      </c>
      <c r="B52" s="37">
        <v>91028</v>
      </c>
      <c r="C52" s="11">
        <v>70742</v>
      </c>
      <c r="D52" s="38" t="s">
        <v>31</v>
      </c>
      <c r="E52" s="12" t="s">
        <v>22</v>
      </c>
      <c r="F52" s="13" t="s">
        <v>23</v>
      </c>
      <c r="G52" s="53">
        <v>800</v>
      </c>
      <c r="H52" s="15"/>
      <c r="I52" s="15"/>
      <c r="J52" s="4"/>
    </row>
    <row r="53" spans="1:12" ht="21" x14ac:dyDescent="0.35">
      <c r="A53" s="9">
        <v>44225</v>
      </c>
      <c r="B53" s="58" t="s">
        <v>708</v>
      </c>
      <c r="C53" s="25" t="s">
        <v>709</v>
      </c>
      <c r="D53" s="59" t="s">
        <v>583</v>
      </c>
      <c r="E53" s="44" t="s">
        <v>148</v>
      </c>
      <c r="F53" s="57" t="s">
        <v>149</v>
      </c>
      <c r="G53" s="53"/>
      <c r="H53" s="45"/>
      <c r="I53" s="21"/>
      <c r="J53" s="21"/>
    </row>
    <row r="54" spans="1:12" ht="21" x14ac:dyDescent="0.35">
      <c r="A54" s="9">
        <v>44225</v>
      </c>
      <c r="B54" s="58" t="s">
        <v>708</v>
      </c>
      <c r="C54" s="25" t="s">
        <v>709</v>
      </c>
      <c r="D54" s="59" t="s">
        <v>583</v>
      </c>
      <c r="E54" s="44" t="s">
        <v>258</v>
      </c>
      <c r="F54" s="57" t="s">
        <v>259</v>
      </c>
      <c r="G54" s="53"/>
      <c r="H54" s="45"/>
      <c r="I54" s="21"/>
      <c r="J54" s="21"/>
    </row>
    <row r="55" spans="1:12" ht="21.75" thickBot="1" x14ac:dyDescent="0.4">
      <c r="A55" s="157" t="s">
        <v>26</v>
      </c>
      <c r="B55" s="158"/>
      <c r="C55" s="165" t="s">
        <v>25</v>
      </c>
      <c r="D55" s="168"/>
      <c r="E55" s="168"/>
      <c r="F55" s="169"/>
      <c r="G55" s="27">
        <f>SUM(G9:G52)</f>
        <v>22180</v>
      </c>
      <c r="H55" s="28">
        <f>SUM(H9:H52)</f>
        <v>3500</v>
      </c>
      <c r="I55" s="36">
        <v>0</v>
      </c>
      <c r="J55" s="36"/>
    </row>
    <row r="56" spans="1:12" ht="21" x14ac:dyDescent="0.35">
      <c r="B56"/>
      <c r="C56" s="3"/>
      <c r="D56" s="30"/>
      <c r="E56" s="30"/>
      <c r="F56" s="30"/>
      <c r="H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F58" s="47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ht="21" x14ac:dyDescent="0.35">
      <c r="B62"/>
      <c r="C62"/>
      <c r="H62" s="1"/>
      <c r="I62" s="1"/>
      <c r="J62" s="1"/>
      <c r="K62" s="24"/>
      <c r="L62" s="31"/>
    </row>
    <row r="63" spans="1:12" ht="21" x14ac:dyDescent="0.35">
      <c r="B63"/>
      <c r="C63"/>
      <c r="H63" s="1"/>
      <c r="I63" s="1"/>
      <c r="J63" s="1"/>
      <c r="K63" s="24"/>
      <c r="L63" s="31"/>
    </row>
    <row r="64" spans="1:12" ht="21" x14ac:dyDescent="0.35">
      <c r="B64"/>
      <c r="C64"/>
      <c r="H64" s="1"/>
      <c r="I64" s="1"/>
      <c r="J64" s="1"/>
      <c r="K64" s="24"/>
      <c r="L64" s="31"/>
    </row>
    <row r="65" spans="2:12" ht="21" x14ac:dyDescent="0.35">
      <c r="B65"/>
      <c r="C65"/>
      <c r="H65" s="1"/>
      <c r="I65" s="1"/>
      <c r="J65" s="1"/>
      <c r="K65" s="24"/>
      <c r="L65" s="31"/>
    </row>
    <row r="66" spans="2:12" ht="21" x14ac:dyDescent="0.35">
      <c r="B66"/>
      <c r="C66"/>
      <c r="H66" s="1"/>
      <c r="I66" s="1"/>
      <c r="J66" s="1"/>
      <c r="K66" s="24"/>
      <c r="L66" s="31"/>
    </row>
    <row r="67" spans="2:12" ht="21" x14ac:dyDescent="0.35">
      <c r="B67"/>
      <c r="C67"/>
      <c r="H67" s="1"/>
      <c r="I67" s="1"/>
      <c r="J67" s="1"/>
      <c r="K67" s="24"/>
      <c r="L67" s="31"/>
    </row>
    <row r="68" spans="2:12" ht="21" x14ac:dyDescent="0.35">
      <c r="C68"/>
      <c r="H68" s="1"/>
      <c r="I68" s="1"/>
      <c r="J68" s="1"/>
      <c r="K68" s="24"/>
      <c r="L68" s="31"/>
    </row>
    <row r="69" spans="2:12" ht="21" x14ac:dyDescent="0.35">
      <c r="H69" s="1"/>
      <c r="I69" s="1"/>
      <c r="J69" s="1"/>
      <c r="K69" s="24"/>
      <c r="L69" s="31"/>
    </row>
    <row r="70" spans="2:12" ht="21" x14ac:dyDescent="0.35">
      <c r="H70" s="1"/>
      <c r="I70" s="1"/>
      <c r="J70" s="1"/>
      <c r="K70" s="24"/>
      <c r="L70" s="31"/>
    </row>
    <row r="71" spans="2:12" ht="21" x14ac:dyDescent="0.35">
      <c r="H71" s="1"/>
      <c r="I71" s="1"/>
      <c r="J71" s="1"/>
      <c r="K71" s="24"/>
      <c r="L71" s="31"/>
    </row>
    <row r="72" spans="2:12" ht="21" x14ac:dyDescent="0.35">
      <c r="H72" s="1"/>
      <c r="I72" s="1"/>
      <c r="J72" s="1"/>
      <c r="K72" s="24"/>
      <c r="L72" s="31"/>
    </row>
    <row r="73" spans="2:12" ht="21" x14ac:dyDescent="0.35">
      <c r="H73" s="1"/>
      <c r="I73" s="1"/>
      <c r="J73" s="1"/>
      <c r="K73" s="24"/>
      <c r="L73" s="31"/>
    </row>
    <row r="74" spans="2:12" ht="21" x14ac:dyDescent="0.35">
      <c r="H74" s="1"/>
      <c r="I74" s="1"/>
      <c r="J74" s="1"/>
      <c r="K74" s="24"/>
      <c r="L74" s="31"/>
    </row>
    <row r="75" spans="2:12" ht="21" x14ac:dyDescent="0.35">
      <c r="H75" s="1"/>
      <c r="I75" s="1"/>
      <c r="J75" s="1"/>
      <c r="K75" s="24"/>
      <c r="L75" s="31"/>
    </row>
    <row r="76" spans="2:12" ht="21" x14ac:dyDescent="0.35">
      <c r="H76" s="1"/>
      <c r="I76" s="1"/>
      <c r="J76" s="1"/>
      <c r="K76" s="24"/>
      <c r="L76" s="31"/>
    </row>
    <row r="77" spans="2:12" ht="21" x14ac:dyDescent="0.35"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x14ac:dyDescent="0.25">
      <c r="H88" s="1"/>
      <c r="I88" s="1"/>
      <c r="J88" s="1"/>
      <c r="K88" s="32"/>
      <c r="L88" s="33"/>
    </row>
    <row r="89" spans="8:12" x14ac:dyDescent="0.25">
      <c r="H89" s="1"/>
      <c r="I89" s="1"/>
      <c r="J89" s="1"/>
      <c r="K89" s="32"/>
      <c r="L89" s="33"/>
    </row>
    <row r="90" spans="8:12" x14ac:dyDescent="0.25">
      <c r="H90" s="1"/>
      <c r="I90" s="1"/>
      <c r="J90" s="1"/>
      <c r="K90" s="32"/>
      <c r="L90" s="33"/>
    </row>
    <row r="91" spans="8:12" x14ac:dyDescent="0.25">
      <c r="H91" s="1"/>
      <c r="I91" s="1"/>
      <c r="J91" s="1"/>
      <c r="K91" s="32"/>
      <c r="L91" s="33"/>
    </row>
    <row r="92" spans="8:12" x14ac:dyDescent="0.25">
      <c r="H92" s="1"/>
      <c r="I92" s="1"/>
      <c r="J92" s="1"/>
      <c r="K92" s="32"/>
      <c r="L92" s="33"/>
    </row>
    <row r="93" spans="8:12" x14ac:dyDescent="0.25">
      <c r="H93" s="1"/>
      <c r="I93" s="1"/>
      <c r="J93" s="1"/>
      <c r="K93" s="32"/>
      <c r="L93" s="33"/>
    </row>
    <row r="94" spans="8:12" x14ac:dyDescent="0.25">
      <c r="H94" s="1"/>
      <c r="I94" s="1"/>
      <c r="J94" s="1"/>
      <c r="K94" s="32"/>
      <c r="L94" s="33"/>
    </row>
    <row r="95" spans="8:12" x14ac:dyDescent="0.25">
      <c r="H95" s="1"/>
      <c r="I95" s="1"/>
      <c r="J95" s="1"/>
      <c r="K95" s="32"/>
      <c r="L95" s="33"/>
    </row>
    <row r="96" spans="8:12" x14ac:dyDescent="0.25">
      <c r="H96" s="1"/>
      <c r="I96" s="1"/>
      <c r="J96" s="1"/>
      <c r="K96" s="32"/>
      <c r="L96" s="33"/>
    </row>
    <row r="97" spans="8:12" x14ac:dyDescent="0.25">
      <c r="H97" s="1"/>
      <c r="I97" s="1"/>
      <c r="J97" s="1"/>
      <c r="K97" s="32"/>
      <c r="L97" s="33"/>
    </row>
    <row r="98" spans="8:12" x14ac:dyDescent="0.25">
      <c r="H98" s="1"/>
      <c r="I98" s="1"/>
      <c r="J98" s="1"/>
      <c r="K98" s="34"/>
      <c r="L98" s="33"/>
    </row>
    <row r="99" spans="8:12" x14ac:dyDescent="0.25">
      <c r="H99" s="1"/>
      <c r="I99" s="1"/>
      <c r="J99" s="1"/>
      <c r="K99" s="34"/>
      <c r="L99" s="33"/>
    </row>
    <row r="100" spans="8:12" x14ac:dyDescent="0.25">
      <c r="H100" s="1"/>
      <c r="I100" s="1"/>
      <c r="J100" s="1"/>
      <c r="K100" s="34"/>
      <c r="L100" s="33"/>
    </row>
    <row r="101" spans="8:12" x14ac:dyDescent="0.25">
      <c r="H101" s="1"/>
      <c r="I101" s="1"/>
      <c r="J101" s="1"/>
      <c r="K101" s="34"/>
      <c r="L101" s="33"/>
    </row>
    <row r="102" spans="8:12" x14ac:dyDescent="0.25">
      <c r="H102" s="1"/>
      <c r="I102" s="1"/>
      <c r="J102" s="1"/>
      <c r="K102" s="34"/>
      <c r="L102" s="33"/>
    </row>
    <row r="103" spans="8:12" x14ac:dyDescent="0.25">
      <c r="H103" s="1"/>
      <c r="I103" s="1"/>
      <c r="J103" s="1"/>
      <c r="K103" s="34"/>
      <c r="L103" s="33"/>
    </row>
    <row r="104" spans="8:12" x14ac:dyDescent="0.25">
      <c r="H104" s="1"/>
      <c r="I104" s="1"/>
      <c r="J104" s="1"/>
      <c r="K104" s="34"/>
      <c r="L104" s="33"/>
    </row>
    <row r="105" spans="8:12" x14ac:dyDescent="0.25">
      <c r="H105" s="1"/>
      <c r="I105" s="1"/>
      <c r="J105" s="1"/>
      <c r="K105" s="34"/>
      <c r="L105" s="33"/>
    </row>
    <row r="106" spans="8:12" x14ac:dyDescent="0.25">
      <c r="H106" s="1"/>
      <c r="I106" s="1"/>
      <c r="J106" s="1"/>
      <c r="K106" s="34"/>
      <c r="L106" s="33"/>
    </row>
    <row r="107" spans="8:12" x14ac:dyDescent="0.25">
      <c r="H107" s="1"/>
      <c r="I107" s="1"/>
      <c r="J107" s="1"/>
      <c r="K107" s="34"/>
      <c r="L107" s="33"/>
    </row>
    <row r="108" spans="8:12" x14ac:dyDescent="0.25">
      <c r="H108" s="1"/>
      <c r="I108" s="1"/>
      <c r="J108" s="1"/>
      <c r="K108" s="34"/>
      <c r="L108" s="33"/>
    </row>
    <row r="110" spans="8:12" x14ac:dyDescent="0.25">
      <c r="H110" s="35"/>
      <c r="I110" s="35"/>
      <c r="J110" s="35"/>
    </row>
  </sheetData>
  <autoFilter ref="E8:G55" xr:uid="{00000000-0009-0000-0000-000016000000}"/>
  <mergeCells count="7">
    <mergeCell ref="K6:L6"/>
    <mergeCell ref="A7:G7"/>
    <mergeCell ref="A55:B55"/>
    <mergeCell ref="C55:F5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L81"/>
  <sheetViews>
    <sheetView topLeftCell="E1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44226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439</v>
      </c>
    </row>
    <row r="9" spans="1:12" ht="21.75" thickBot="1" x14ac:dyDescent="0.4">
      <c r="A9" s="9">
        <v>44226</v>
      </c>
      <c r="B9" s="37">
        <v>90997</v>
      </c>
      <c r="C9" s="11">
        <v>70743</v>
      </c>
      <c r="D9" s="38" t="s">
        <v>710</v>
      </c>
      <c r="E9" s="12" t="s">
        <v>24</v>
      </c>
      <c r="F9" s="16" t="s">
        <v>59</v>
      </c>
      <c r="G9" s="53">
        <v>250</v>
      </c>
      <c r="H9" s="15"/>
      <c r="I9" s="15"/>
      <c r="J9" s="4"/>
      <c r="K9" s="13" t="s">
        <v>23</v>
      </c>
      <c r="L9" s="8">
        <v>5000</v>
      </c>
    </row>
    <row r="10" spans="1:12" ht="21.75" thickBot="1" x14ac:dyDescent="0.4">
      <c r="A10" s="9">
        <v>44226</v>
      </c>
      <c r="B10" s="37">
        <v>90997</v>
      </c>
      <c r="C10" s="11">
        <v>70743</v>
      </c>
      <c r="D10" s="38" t="s">
        <v>710</v>
      </c>
      <c r="E10" s="12" t="s">
        <v>14</v>
      </c>
      <c r="F10" s="13" t="s">
        <v>15</v>
      </c>
      <c r="G10" s="53">
        <v>600</v>
      </c>
      <c r="H10" s="15"/>
      <c r="I10" s="15"/>
      <c r="J10" s="4"/>
      <c r="K10" s="7" t="s">
        <v>580</v>
      </c>
      <c r="L10" s="8">
        <v>1350</v>
      </c>
    </row>
    <row r="11" spans="1:12" ht="21.75" thickBot="1" x14ac:dyDescent="0.4">
      <c r="A11" s="9">
        <v>44226</v>
      </c>
      <c r="B11" s="37">
        <v>91045</v>
      </c>
      <c r="C11" s="11">
        <v>70744</v>
      </c>
      <c r="D11" s="38" t="s">
        <v>711</v>
      </c>
      <c r="E11" s="12" t="s">
        <v>22</v>
      </c>
      <c r="F11" s="13" t="s">
        <v>23</v>
      </c>
      <c r="G11" s="53">
        <v>1500</v>
      </c>
      <c r="H11" s="15"/>
      <c r="I11" s="15"/>
      <c r="J11" s="4"/>
      <c r="K11" s="7" t="s">
        <v>582</v>
      </c>
      <c r="L11" s="8">
        <v>750</v>
      </c>
    </row>
    <row r="12" spans="1:12" ht="21.75" thickBot="1" x14ac:dyDescent="0.4">
      <c r="A12" s="9">
        <v>44226</v>
      </c>
      <c r="B12" s="37">
        <v>90976</v>
      </c>
      <c r="C12" s="11">
        <v>70745</v>
      </c>
      <c r="D12" s="38" t="s">
        <v>111</v>
      </c>
      <c r="E12" s="12" t="s">
        <v>17</v>
      </c>
      <c r="F12" s="16" t="s">
        <v>18</v>
      </c>
      <c r="G12" s="53">
        <v>400</v>
      </c>
      <c r="H12" s="15"/>
      <c r="I12" s="15"/>
      <c r="J12" s="4"/>
      <c r="K12" s="13" t="s">
        <v>216</v>
      </c>
      <c r="L12" s="8">
        <v>2500</v>
      </c>
    </row>
    <row r="13" spans="1:12" ht="25.5" thickBot="1" x14ac:dyDescent="0.5">
      <c r="A13" s="9">
        <v>44226</v>
      </c>
      <c r="B13" s="37">
        <v>90976</v>
      </c>
      <c r="C13" s="11">
        <v>70745</v>
      </c>
      <c r="D13" s="38" t="s">
        <v>111</v>
      </c>
      <c r="E13" s="12" t="s">
        <v>14</v>
      </c>
      <c r="F13" s="13" t="s">
        <v>15</v>
      </c>
      <c r="G13" s="53">
        <v>500</v>
      </c>
      <c r="H13" s="15"/>
      <c r="I13" s="15"/>
      <c r="J13" s="4"/>
      <c r="K13" s="17" t="s">
        <v>21</v>
      </c>
      <c r="L13" s="18">
        <f>SUM(L8:L12)</f>
        <v>10039</v>
      </c>
    </row>
    <row r="14" spans="1:12" ht="21.75" thickBot="1" x14ac:dyDescent="0.4">
      <c r="A14" s="9">
        <v>44226</v>
      </c>
      <c r="B14" s="37">
        <v>91065</v>
      </c>
      <c r="C14" s="11">
        <v>70746</v>
      </c>
      <c r="D14" s="38" t="s">
        <v>207</v>
      </c>
      <c r="E14" s="12" t="s">
        <v>22</v>
      </c>
      <c r="F14" s="13" t="s">
        <v>23</v>
      </c>
      <c r="G14" s="53">
        <v>450</v>
      </c>
      <c r="H14" s="15"/>
      <c r="I14" s="15"/>
      <c r="J14" s="4"/>
    </row>
    <row r="15" spans="1:12" ht="21.75" thickBot="1" x14ac:dyDescent="0.4">
      <c r="A15" s="9">
        <v>44226</v>
      </c>
      <c r="B15" s="37">
        <v>91046</v>
      </c>
      <c r="C15" s="11">
        <v>70747</v>
      </c>
      <c r="D15" s="38" t="s">
        <v>712</v>
      </c>
      <c r="E15" s="12" t="s">
        <v>22</v>
      </c>
      <c r="F15" s="13" t="s">
        <v>23</v>
      </c>
      <c r="G15" s="53">
        <v>850</v>
      </c>
      <c r="H15" s="15"/>
      <c r="I15" s="15"/>
      <c r="J15" s="4"/>
      <c r="K15" s="5" t="s">
        <v>139</v>
      </c>
      <c r="L15" s="5" t="s">
        <v>5</v>
      </c>
    </row>
    <row r="16" spans="1:12" ht="21.75" thickBot="1" x14ac:dyDescent="0.4">
      <c r="A16" s="9">
        <v>44226</v>
      </c>
      <c r="B16" s="37">
        <v>91064</v>
      </c>
      <c r="C16" s="11">
        <v>70748</v>
      </c>
      <c r="D16" s="38" t="s">
        <v>279</v>
      </c>
      <c r="E16" s="12" t="s">
        <v>24</v>
      </c>
      <c r="F16" s="16" t="s">
        <v>59</v>
      </c>
      <c r="G16" s="53">
        <v>500</v>
      </c>
      <c r="H16" s="15"/>
      <c r="I16" s="15"/>
      <c r="J16" s="4"/>
      <c r="K16" s="13" t="s">
        <v>701</v>
      </c>
      <c r="L16" s="8">
        <v>300</v>
      </c>
    </row>
    <row r="17" spans="1:12" ht="25.5" thickBot="1" x14ac:dyDescent="0.5">
      <c r="A17" s="9">
        <v>44226</v>
      </c>
      <c r="B17" s="37">
        <v>91039</v>
      </c>
      <c r="C17" s="11">
        <v>70749</v>
      </c>
      <c r="D17" s="38" t="s">
        <v>459</v>
      </c>
      <c r="E17" s="44" t="s">
        <v>713</v>
      </c>
      <c r="F17" s="57" t="s">
        <v>461</v>
      </c>
      <c r="G17" s="53">
        <v>0</v>
      </c>
      <c r="H17" s="15"/>
      <c r="I17" s="15">
        <v>16</v>
      </c>
      <c r="J17" s="4"/>
      <c r="K17" s="17" t="s">
        <v>21</v>
      </c>
      <c r="L17" s="18">
        <f>SUM(L16)</f>
        <v>300</v>
      </c>
    </row>
    <row r="18" spans="1:12" ht="21.75" thickBot="1" x14ac:dyDescent="0.4">
      <c r="A18" s="9">
        <v>44226</v>
      </c>
      <c r="B18" s="37">
        <v>91063</v>
      </c>
      <c r="C18" s="11">
        <v>70750</v>
      </c>
      <c r="D18" s="38" t="s">
        <v>660</v>
      </c>
      <c r="E18" s="12" t="s">
        <v>41</v>
      </c>
      <c r="F18" s="13" t="s">
        <v>42</v>
      </c>
      <c r="G18" s="53">
        <v>0</v>
      </c>
      <c r="H18" s="15"/>
      <c r="I18" s="15"/>
      <c r="J18" s="4">
        <v>53</v>
      </c>
    </row>
    <row r="19" spans="1:12" ht="21.75" thickBot="1" x14ac:dyDescent="0.4">
      <c r="A19" s="9">
        <v>44226</v>
      </c>
      <c r="B19" s="37">
        <v>91063</v>
      </c>
      <c r="C19" s="11">
        <v>70750</v>
      </c>
      <c r="D19" s="38" t="s">
        <v>660</v>
      </c>
      <c r="E19" s="12" t="s">
        <v>299</v>
      </c>
      <c r="F19" s="13" t="s">
        <v>216</v>
      </c>
      <c r="G19" s="53">
        <v>2500</v>
      </c>
      <c r="H19" s="15"/>
      <c r="I19" s="15"/>
      <c r="J19" s="4"/>
      <c r="K19" s="5" t="s">
        <v>144</v>
      </c>
      <c r="L19" s="5" t="s">
        <v>5</v>
      </c>
    </row>
    <row r="20" spans="1:12" ht="21.75" thickBot="1" x14ac:dyDescent="0.4">
      <c r="A20" s="9">
        <v>44226</v>
      </c>
      <c r="B20" s="37">
        <v>91077</v>
      </c>
      <c r="C20" s="11">
        <v>70751</v>
      </c>
      <c r="D20" s="38" t="s">
        <v>31</v>
      </c>
      <c r="E20" s="12" t="s">
        <v>22</v>
      </c>
      <c r="F20" s="13" t="s">
        <v>23</v>
      </c>
      <c r="G20" s="53">
        <v>800</v>
      </c>
      <c r="H20" s="15"/>
      <c r="I20" s="15"/>
      <c r="J20" s="4"/>
      <c r="K20" s="46" t="s">
        <v>461</v>
      </c>
      <c r="L20" s="8">
        <v>16</v>
      </c>
    </row>
    <row r="21" spans="1:12" ht="25.5" thickBot="1" x14ac:dyDescent="0.5">
      <c r="A21" s="9">
        <v>44226</v>
      </c>
      <c r="B21" s="37">
        <v>91061</v>
      </c>
      <c r="C21" s="11">
        <v>70752</v>
      </c>
      <c r="D21" s="38" t="s">
        <v>77</v>
      </c>
      <c r="E21" s="12" t="s">
        <v>17</v>
      </c>
      <c r="F21" s="16" t="s">
        <v>18</v>
      </c>
      <c r="G21" s="53">
        <v>39</v>
      </c>
      <c r="H21" s="15"/>
      <c r="I21" s="15"/>
      <c r="J21" s="4"/>
      <c r="K21" s="17" t="s">
        <v>21</v>
      </c>
      <c r="L21" s="18">
        <f ca="1">SUM(L20:L21)</f>
        <v>16</v>
      </c>
    </row>
    <row r="22" spans="1:12" ht="21" x14ac:dyDescent="0.35">
      <c r="A22" s="9">
        <v>44226</v>
      </c>
      <c r="B22" s="37">
        <v>91062</v>
      </c>
      <c r="C22" s="11">
        <v>70753</v>
      </c>
      <c r="D22" s="38" t="s">
        <v>77</v>
      </c>
      <c r="E22" s="12" t="s">
        <v>412</v>
      </c>
      <c r="F22" s="13" t="s">
        <v>701</v>
      </c>
      <c r="G22" s="53">
        <v>0</v>
      </c>
      <c r="H22" s="15">
        <v>300</v>
      </c>
      <c r="I22" s="15"/>
      <c r="J22" s="4"/>
    </row>
    <row r="23" spans="1:12" ht="21" x14ac:dyDescent="0.35">
      <c r="A23" s="9">
        <v>44226</v>
      </c>
      <c r="B23" s="37">
        <v>91078</v>
      </c>
      <c r="C23" s="11">
        <v>70754</v>
      </c>
      <c r="D23" s="38" t="s">
        <v>714</v>
      </c>
      <c r="E23" s="12" t="s">
        <v>22</v>
      </c>
      <c r="F23" s="13" t="s">
        <v>23</v>
      </c>
      <c r="G23" s="53">
        <v>450</v>
      </c>
      <c r="H23" s="15"/>
      <c r="I23" s="15"/>
      <c r="J23" s="4"/>
    </row>
    <row r="24" spans="1:12" ht="21" x14ac:dyDescent="0.35">
      <c r="A24" s="9">
        <v>44226</v>
      </c>
      <c r="B24" s="37">
        <v>91078</v>
      </c>
      <c r="C24" s="11">
        <v>70754</v>
      </c>
      <c r="D24" s="38" t="s">
        <v>714</v>
      </c>
      <c r="E24" s="12" t="s">
        <v>14</v>
      </c>
      <c r="F24" s="13" t="s">
        <v>15</v>
      </c>
      <c r="G24" s="53">
        <v>250</v>
      </c>
      <c r="H24" s="15"/>
      <c r="I24" s="15"/>
      <c r="J24" s="4"/>
    </row>
    <row r="25" spans="1:12" ht="21" x14ac:dyDescent="0.35">
      <c r="A25" s="9">
        <v>44226</v>
      </c>
      <c r="B25" s="37">
        <v>91080</v>
      </c>
      <c r="C25" s="11">
        <v>70755</v>
      </c>
      <c r="D25" s="38" t="s">
        <v>301</v>
      </c>
      <c r="E25" s="12" t="s">
        <v>22</v>
      </c>
      <c r="F25" s="13" t="s">
        <v>23</v>
      </c>
      <c r="G25" s="53">
        <v>950</v>
      </c>
      <c r="H25" s="15"/>
      <c r="I25" s="15">
        <f>SUM(I9:I24)</f>
        <v>16</v>
      </c>
      <c r="J25" s="4"/>
    </row>
    <row r="26" spans="1:12" ht="21.75" thickBot="1" x14ac:dyDescent="0.4">
      <c r="A26" s="157" t="s">
        <v>26</v>
      </c>
      <c r="B26" s="158"/>
      <c r="C26" s="165" t="s">
        <v>25</v>
      </c>
      <c r="D26" s="168"/>
      <c r="E26" s="168"/>
      <c r="F26" s="169"/>
      <c r="G26" s="27">
        <f>SUM(G9:G25)</f>
        <v>10039</v>
      </c>
      <c r="H26" s="28">
        <f>SUM(H9:H25)</f>
        <v>300</v>
      </c>
      <c r="I26" s="36">
        <v>16</v>
      </c>
      <c r="J26" s="36"/>
    </row>
    <row r="27" spans="1:12" ht="21" x14ac:dyDescent="0.35">
      <c r="B27"/>
      <c r="C27" s="3"/>
      <c r="D27" s="30"/>
      <c r="E27" s="30"/>
      <c r="F27" s="30"/>
      <c r="H27" s="1"/>
      <c r="J27" s="1"/>
    </row>
    <row r="28" spans="1:12" x14ac:dyDescent="0.25">
      <c r="B28"/>
      <c r="C28"/>
      <c r="H28" s="1"/>
      <c r="I28" s="1"/>
      <c r="J28" s="1"/>
    </row>
    <row r="29" spans="1:12" x14ac:dyDescent="0.25">
      <c r="B29"/>
      <c r="C29"/>
      <c r="F29" s="47"/>
      <c r="H29" s="1"/>
      <c r="I29" s="1"/>
      <c r="J29" s="1"/>
    </row>
    <row r="30" spans="1:12" x14ac:dyDescent="0.25">
      <c r="B30"/>
      <c r="C30"/>
      <c r="H30" s="1"/>
      <c r="I30" s="1"/>
      <c r="J30" s="1"/>
    </row>
    <row r="31" spans="1:12" x14ac:dyDescent="0.25">
      <c r="B31"/>
      <c r="C31"/>
      <c r="H31" s="1"/>
      <c r="I31" s="1"/>
      <c r="J31" s="1"/>
    </row>
    <row r="32" spans="1:12" x14ac:dyDescent="0.25">
      <c r="B32"/>
      <c r="C32"/>
      <c r="H32" s="1"/>
      <c r="I32" s="1"/>
      <c r="J32" s="1"/>
    </row>
    <row r="33" spans="2:12" ht="21" x14ac:dyDescent="0.35">
      <c r="B33"/>
      <c r="C33"/>
      <c r="H33" s="1"/>
      <c r="I33" s="1"/>
      <c r="J33" s="1"/>
      <c r="K33" s="24"/>
      <c r="L33" s="31"/>
    </row>
    <row r="34" spans="2:12" ht="21" x14ac:dyDescent="0.35">
      <c r="B34"/>
      <c r="C34"/>
      <c r="H34" s="1"/>
      <c r="I34" s="1"/>
      <c r="J34" s="1"/>
      <c r="K34" s="24"/>
      <c r="L34" s="31"/>
    </row>
    <row r="35" spans="2:12" ht="21" x14ac:dyDescent="0.35">
      <c r="B35"/>
      <c r="C35"/>
      <c r="H35" s="1"/>
      <c r="I35" s="1"/>
      <c r="J35" s="1"/>
      <c r="K35" s="24"/>
      <c r="L35" s="31"/>
    </row>
    <row r="36" spans="2:12" ht="21" x14ac:dyDescent="0.35">
      <c r="B36"/>
      <c r="C36"/>
      <c r="H36" s="1"/>
      <c r="I36" s="1"/>
      <c r="J36" s="1"/>
      <c r="K36" s="24"/>
      <c r="L36" s="31"/>
    </row>
    <row r="37" spans="2:12" ht="21" x14ac:dyDescent="0.35">
      <c r="B37"/>
      <c r="C37"/>
      <c r="H37" s="1"/>
      <c r="I37" s="1"/>
      <c r="J37" s="1"/>
      <c r="K37" s="24"/>
      <c r="L37" s="31"/>
    </row>
    <row r="38" spans="2:12" ht="21" x14ac:dyDescent="0.35">
      <c r="B38"/>
      <c r="C38"/>
      <c r="H38" s="1"/>
      <c r="I38" s="1"/>
      <c r="J38" s="1"/>
      <c r="K38" s="24"/>
      <c r="L38" s="31"/>
    </row>
    <row r="39" spans="2:12" ht="21" x14ac:dyDescent="0.35">
      <c r="C39"/>
      <c r="H39" s="1"/>
      <c r="I39" s="1"/>
      <c r="J39" s="1"/>
      <c r="K39" s="24"/>
      <c r="L39" s="31"/>
    </row>
    <row r="40" spans="2:12" ht="21" x14ac:dyDescent="0.35">
      <c r="H40" s="1"/>
      <c r="I40" s="1"/>
      <c r="J40" s="1"/>
      <c r="K40" s="24"/>
      <c r="L40" s="31"/>
    </row>
    <row r="41" spans="2:12" ht="21" x14ac:dyDescent="0.35">
      <c r="H41" s="1"/>
      <c r="I41" s="1"/>
      <c r="J41" s="1"/>
      <c r="K41" s="24"/>
      <c r="L41" s="31"/>
    </row>
    <row r="42" spans="2:12" ht="21" x14ac:dyDescent="0.35">
      <c r="H42" s="1"/>
      <c r="I42" s="1"/>
      <c r="J42" s="1"/>
      <c r="K42" s="24"/>
      <c r="L42" s="31"/>
    </row>
    <row r="43" spans="2:12" ht="21" x14ac:dyDescent="0.35">
      <c r="H43" s="1"/>
      <c r="I43" s="1"/>
      <c r="J43" s="1"/>
      <c r="K43" s="24"/>
      <c r="L43" s="31"/>
    </row>
    <row r="44" spans="2:12" ht="21" x14ac:dyDescent="0.35">
      <c r="H44" s="1"/>
      <c r="I44" s="1"/>
      <c r="J44" s="1"/>
      <c r="K44" s="24"/>
      <c r="L44" s="31"/>
    </row>
    <row r="45" spans="2:12" ht="21" x14ac:dyDescent="0.35">
      <c r="H45" s="1"/>
      <c r="I45" s="1"/>
      <c r="J45" s="1"/>
      <c r="K45" s="24"/>
      <c r="L45" s="31"/>
    </row>
    <row r="46" spans="2:12" ht="21" x14ac:dyDescent="0.35">
      <c r="H46" s="1"/>
      <c r="I46" s="1"/>
      <c r="J46" s="1"/>
      <c r="K46" s="24"/>
      <c r="L46" s="31"/>
    </row>
    <row r="47" spans="2:12" ht="21" x14ac:dyDescent="0.35">
      <c r="H47" s="1"/>
      <c r="I47" s="1"/>
      <c r="J47" s="1"/>
      <c r="K47" s="24"/>
      <c r="L47" s="31"/>
    </row>
    <row r="48" spans="2:12" ht="21" x14ac:dyDescent="0.35">
      <c r="H48" s="1"/>
      <c r="I48" s="1"/>
      <c r="J48" s="1"/>
      <c r="K48" s="24"/>
      <c r="L48" s="31"/>
    </row>
    <row r="49" spans="8:12" ht="21" x14ac:dyDescent="0.35">
      <c r="H49" s="1"/>
      <c r="I49" s="1"/>
      <c r="J49" s="1"/>
      <c r="K49" s="24"/>
      <c r="L49" s="31"/>
    </row>
    <row r="50" spans="8:12" ht="21" x14ac:dyDescent="0.35">
      <c r="H50" s="1"/>
      <c r="I50" s="1"/>
      <c r="J50" s="1"/>
      <c r="K50" s="24"/>
      <c r="L50" s="31"/>
    </row>
    <row r="51" spans="8:12" ht="21" x14ac:dyDescent="0.35">
      <c r="H51" s="1"/>
      <c r="I51" s="1"/>
      <c r="J51" s="1"/>
      <c r="K51" s="24"/>
      <c r="L51" s="31"/>
    </row>
    <row r="52" spans="8:12" ht="21" x14ac:dyDescent="0.35">
      <c r="H52" s="1"/>
      <c r="I52" s="1"/>
      <c r="J52" s="1"/>
      <c r="K52" s="24"/>
      <c r="L52" s="31"/>
    </row>
    <row r="53" spans="8:12" ht="21" x14ac:dyDescent="0.35">
      <c r="H53" s="1"/>
      <c r="I53" s="1"/>
      <c r="J53" s="1"/>
      <c r="K53" s="24"/>
      <c r="L53" s="31"/>
    </row>
    <row r="54" spans="8:12" ht="21" x14ac:dyDescent="0.35">
      <c r="H54" s="1"/>
      <c r="I54" s="1"/>
      <c r="J54" s="1"/>
      <c r="K54" s="24"/>
      <c r="L54" s="31"/>
    </row>
    <row r="55" spans="8:12" ht="21" x14ac:dyDescent="0.35">
      <c r="H55" s="1"/>
      <c r="I55" s="1"/>
      <c r="J55" s="1"/>
      <c r="K55" s="24"/>
      <c r="L55" s="31"/>
    </row>
    <row r="56" spans="8:12" ht="21" x14ac:dyDescent="0.35">
      <c r="H56" s="1"/>
      <c r="I56" s="1"/>
      <c r="J56" s="1"/>
      <c r="K56" s="24"/>
      <c r="L56" s="31"/>
    </row>
    <row r="57" spans="8:12" ht="21" x14ac:dyDescent="0.35">
      <c r="H57" s="1"/>
      <c r="I57" s="1"/>
      <c r="J57" s="1"/>
      <c r="K57" s="24"/>
      <c r="L57" s="31"/>
    </row>
    <row r="58" spans="8:12" ht="21" x14ac:dyDescent="0.35">
      <c r="H58" s="1"/>
      <c r="I58" s="1"/>
      <c r="J58" s="1"/>
      <c r="K58" s="24"/>
      <c r="L58" s="31"/>
    </row>
    <row r="59" spans="8:12" x14ac:dyDescent="0.25">
      <c r="H59" s="1"/>
      <c r="I59" s="1"/>
      <c r="J59" s="1"/>
      <c r="K59" s="32"/>
      <c r="L59" s="33"/>
    </row>
    <row r="60" spans="8:12" x14ac:dyDescent="0.25">
      <c r="H60" s="1"/>
      <c r="I60" s="1"/>
      <c r="J60" s="1"/>
      <c r="K60" s="32"/>
      <c r="L60" s="33"/>
    </row>
    <row r="61" spans="8:12" x14ac:dyDescent="0.25">
      <c r="H61" s="1"/>
      <c r="I61" s="1"/>
      <c r="J61" s="1"/>
      <c r="K61" s="32"/>
      <c r="L61" s="33"/>
    </row>
    <row r="62" spans="8:12" x14ac:dyDescent="0.25">
      <c r="H62" s="1"/>
      <c r="I62" s="1"/>
      <c r="J62" s="1"/>
      <c r="K62" s="32"/>
      <c r="L62" s="33"/>
    </row>
    <row r="63" spans="8:12" x14ac:dyDescent="0.25">
      <c r="H63" s="1"/>
      <c r="I63" s="1"/>
      <c r="J63" s="1"/>
      <c r="K63" s="32"/>
      <c r="L63" s="33"/>
    </row>
    <row r="64" spans="8:12" x14ac:dyDescent="0.25">
      <c r="H64" s="1"/>
      <c r="I64" s="1"/>
      <c r="J64" s="1"/>
      <c r="K64" s="32"/>
      <c r="L64" s="33"/>
    </row>
    <row r="65" spans="8:12" x14ac:dyDescent="0.25">
      <c r="H65" s="1"/>
      <c r="I65" s="1"/>
      <c r="J65" s="1"/>
      <c r="K65" s="32"/>
      <c r="L65" s="33"/>
    </row>
    <row r="66" spans="8:12" x14ac:dyDescent="0.25">
      <c r="H66" s="1"/>
      <c r="I66" s="1"/>
      <c r="J66" s="1"/>
      <c r="K66" s="32"/>
      <c r="L66" s="33"/>
    </row>
    <row r="67" spans="8:12" x14ac:dyDescent="0.25">
      <c r="H67" s="1"/>
      <c r="I67" s="1"/>
      <c r="J67" s="1"/>
      <c r="K67" s="32"/>
      <c r="L67" s="33"/>
    </row>
    <row r="68" spans="8:12" x14ac:dyDescent="0.25">
      <c r="H68" s="1"/>
      <c r="I68" s="1"/>
      <c r="J68" s="1"/>
      <c r="K68" s="32"/>
      <c r="L68" s="33"/>
    </row>
    <row r="69" spans="8:12" x14ac:dyDescent="0.25">
      <c r="H69" s="1"/>
      <c r="I69" s="1"/>
      <c r="J69" s="1"/>
      <c r="K69" s="34"/>
      <c r="L69" s="33"/>
    </row>
    <row r="70" spans="8:12" x14ac:dyDescent="0.25">
      <c r="H70" s="1"/>
      <c r="I70" s="1"/>
      <c r="J70" s="1"/>
      <c r="K70" s="34"/>
      <c r="L70" s="33"/>
    </row>
    <row r="71" spans="8:12" x14ac:dyDescent="0.25">
      <c r="H71" s="1"/>
      <c r="I71" s="1"/>
      <c r="J71" s="1"/>
      <c r="K71" s="34"/>
      <c r="L71" s="33"/>
    </row>
    <row r="72" spans="8:12" x14ac:dyDescent="0.25">
      <c r="H72" s="1"/>
      <c r="I72" s="1"/>
      <c r="J72" s="1"/>
      <c r="K72" s="34"/>
      <c r="L72" s="33"/>
    </row>
    <row r="73" spans="8:12" x14ac:dyDescent="0.25">
      <c r="H73" s="1"/>
      <c r="I73" s="1"/>
      <c r="J73" s="1"/>
      <c r="K73" s="34"/>
      <c r="L73" s="33"/>
    </row>
    <row r="74" spans="8:12" x14ac:dyDescent="0.25">
      <c r="H74" s="1"/>
      <c r="I74" s="1"/>
      <c r="J74" s="1"/>
      <c r="K74" s="34"/>
      <c r="L74" s="33"/>
    </row>
    <row r="75" spans="8:12" x14ac:dyDescent="0.25">
      <c r="H75" s="1"/>
      <c r="I75" s="1"/>
      <c r="J75" s="1"/>
      <c r="K75" s="34"/>
      <c r="L75" s="33"/>
    </row>
    <row r="76" spans="8:12" x14ac:dyDescent="0.25">
      <c r="H76" s="1"/>
      <c r="I76" s="1"/>
      <c r="J76" s="1"/>
      <c r="K76" s="34"/>
      <c r="L76" s="33"/>
    </row>
    <row r="77" spans="8:12" x14ac:dyDescent="0.25">
      <c r="H77" s="1"/>
      <c r="I77" s="1"/>
      <c r="J77" s="1"/>
      <c r="K77" s="34"/>
      <c r="L77" s="33"/>
    </row>
    <row r="78" spans="8:12" x14ac:dyDescent="0.25">
      <c r="H78" s="1"/>
      <c r="I78" s="1"/>
      <c r="J78" s="1"/>
      <c r="K78" s="34"/>
      <c r="L78" s="33"/>
    </row>
    <row r="79" spans="8:12" x14ac:dyDescent="0.25">
      <c r="H79" s="1"/>
      <c r="I79" s="1"/>
      <c r="J79" s="1"/>
      <c r="K79" s="34"/>
      <c r="L79" s="33"/>
    </row>
    <row r="81" spans="8:10" x14ac:dyDescent="0.25">
      <c r="H81" s="35"/>
      <c r="I81" s="35"/>
      <c r="J81" s="35"/>
    </row>
  </sheetData>
  <autoFilter ref="E8:G26" xr:uid="{00000000-0009-0000-0000-000017000000}"/>
  <mergeCells count="7">
    <mergeCell ref="K6:L6"/>
    <mergeCell ref="A7:G7"/>
    <mergeCell ref="A26:B26"/>
    <mergeCell ref="C26:F26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L120"/>
  <sheetViews>
    <sheetView topLeftCell="D5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44228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11743</v>
      </c>
    </row>
    <row r="9" spans="1:12" ht="21.75" thickBot="1" x14ac:dyDescent="0.4">
      <c r="A9" s="9">
        <v>44228</v>
      </c>
      <c r="B9" s="37">
        <v>90789</v>
      </c>
      <c r="C9" s="11">
        <v>70756</v>
      </c>
      <c r="D9" s="38" t="s">
        <v>235</v>
      </c>
      <c r="E9" s="12" t="s">
        <v>17</v>
      </c>
      <c r="F9" s="16" t="s">
        <v>18</v>
      </c>
      <c r="G9" s="53">
        <v>1500</v>
      </c>
      <c r="H9" s="15"/>
      <c r="I9" s="15"/>
      <c r="J9" s="4"/>
      <c r="K9" s="13" t="s">
        <v>23</v>
      </c>
      <c r="L9" s="8">
        <v>8665</v>
      </c>
    </row>
    <row r="10" spans="1:12" ht="21.75" thickBot="1" x14ac:dyDescent="0.4">
      <c r="A10" s="9">
        <v>44228</v>
      </c>
      <c r="B10" s="37">
        <v>90789</v>
      </c>
      <c r="C10" s="11">
        <v>70756</v>
      </c>
      <c r="D10" s="38" t="s">
        <v>235</v>
      </c>
      <c r="E10" s="12" t="s">
        <v>22</v>
      </c>
      <c r="F10" s="13" t="s">
        <v>23</v>
      </c>
      <c r="G10" s="53">
        <v>1500</v>
      </c>
      <c r="H10" s="15"/>
      <c r="I10" s="15"/>
      <c r="J10" s="4"/>
      <c r="K10" s="7" t="s">
        <v>580</v>
      </c>
      <c r="L10" s="8">
        <v>10428</v>
      </c>
    </row>
    <row r="11" spans="1:12" ht="21.75" thickBot="1" x14ac:dyDescent="0.4">
      <c r="A11" s="9">
        <v>44228</v>
      </c>
      <c r="B11" s="37" t="s">
        <v>76</v>
      </c>
      <c r="C11" s="11">
        <v>70757</v>
      </c>
      <c r="D11" s="38" t="s">
        <v>76</v>
      </c>
      <c r="E11" s="12" t="s">
        <v>76</v>
      </c>
      <c r="F11" s="13" t="s">
        <v>76</v>
      </c>
      <c r="G11" s="53">
        <v>0</v>
      </c>
      <c r="H11" s="15"/>
      <c r="I11" s="15"/>
      <c r="J11" s="4"/>
      <c r="K11" s="7" t="s">
        <v>617</v>
      </c>
      <c r="L11" s="8">
        <v>700</v>
      </c>
    </row>
    <row r="12" spans="1:12" ht="21.75" thickBot="1" x14ac:dyDescent="0.4">
      <c r="A12" s="9">
        <v>44228</v>
      </c>
      <c r="B12" s="37">
        <v>91058</v>
      </c>
      <c r="C12" s="11">
        <v>70758</v>
      </c>
      <c r="D12" s="38" t="s">
        <v>715</v>
      </c>
      <c r="E12" s="12" t="s">
        <v>135</v>
      </c>
      <c r="F12" s="13" t="s">
        <v>136</v>
      </c>
      <c r="G12" s="53">
        <v>700</v>
      </c>
      <c r="H12" s="15"/>
      <c r="I12" s="15"/>
      <c r="J12" s="4"/>
      <c r="K12" s="7" t="s">
        <v>728</v>
      </c>
      <c r="L12" s="8">
        <v>201</v>
      </c>
    </row>
    <row r="13" spans="1:12" ht="21.75" thickBot="1" x14ac:dyDescent="0.4">
      <c r="A13" s="9">
        <v>44228</v>
      </c>
      <c r="B13" s="37">
        <v>14357</v>
      </c>
      <c r="C13" s="11">
        <v>70759</v>
      </c>
      <c r="D13" s="38" t="s">
        <v>716</v>
      </c>
      <c r="E13" s="12" t="s">
        <v>22</v>
      </c>
      <c r="F13" s="13" t="s">
        <v>23</v>
      </c>
      <c r="G13" s="53">
        <v>900</v>
      </c>
      <c r="H13" s="15"/>
      <c r="I13" s="15"/>
      <c r="J13" s="4"/>
      <c r="K13" s="7" t="s">
        <v>729</v>
      </c>
      <c r="L13" s="8">
        <v>198</v>
      </c>
    </row>
    <row r="14" spans="1:12" ht="21.75" thickBot="1" x14ac:dyDescent="0.4">
      <c r="A14" s="9">
        <v>44228</v>
      </c>
      <c r="B14" s="37">
        <v>14358</v>
      </c>
      <c r="C14" s="11">
        <v>70760</v>
      </c>
      <c r="D14" s="38" t="s">
        <v>184</v>
      </c>
      <c r="E14" s="12" t="s">
        <v>24</v>
      </c>
      <c r="F14" s="16" t="s">
        <v>59</v>
      </c>
      <c r="G14" s="53">
        <v>550</v>
      </c>
      <c r="H14" s="15"/>
      <c r="I14" s="15"/>
      <c r="J14" s="4"/>
      <c r="K14" s="7" t="s">
        <v>610</v>
      </c>
      <c r="L14" s="8">
        <v>500</v>
      </c>
    </row>
    <row r="15" spans="1:12" ht="21.75" thickBot="1" x14ac:dyDescent="0.4">
      <c r="A15" s="9">
        <v>44228</v>
      </c>
      <c r="B15" s="37">
        <v>14358</v>
      </c>
      <c r="C15" s="11">
        <v>70761</v>
      </c>
      <c r="D15" s="38" t="s">
        <v>184</v>
      </c>
      <c r="E15" s="12" t="s">
        <v>24</v>
      </c>
      <c r="F15" s="16" t="s">
        <v>59</v>
      </c>
      <c r="G15" s="53">
        <v>400</v>
      </c>
      <c r="H15" s="15"/>
      <c r="I15" s="15"/>
      <c r="J15" s="4"/>
      <c r="K15" s="7" t="s">
        <v>582</v>
      </c>
      <c r="L15" s="8">
        <v>1406</v>
      </c>
    </row>
    <row r="16" spans="1:12" ht="21.75" thickBot="1" x14ac:dyDescent="0.4">
      <c r="A16" s="9">
        <v>44228</v>
      </c>
      <c r="B16" s="37">
        <v>14358</v>
      </c>
      <c r="C16" s="11">
        <v>70761</v>
      </c>
      <c r="D16" s="38" t="s">
        <v>184</v>
      </c>
      <c r="E16" s="12" t="s">
        <v>14</v>
      </c>
      <c r="F16" s="13" t="s">
        <v>15</v>
      </c>
      <c r="G16" s="53">
        <v>150</v>
      </c>
      <c r="H16" s="15"/>
      <c r="I16" s="15"/>
      <c r="J16" s="4"/>
      <c r="K16" s="7" t="s">
        <v>691</v>
      </c>
      <c r="L16" s="8">
        <v>800</v>
      </c>
    </row>
    <row r="17" spans="1:12" ht="21.75" thickBot="1" x14ac:dyDescent="0.4">
      <c r="A17" s="9">
        <v>44228</v>
      </c>
      <c r="B17" s="37">
        <v>14363</v>
      </c>
      <c r="C17" s="11">
        <v>70762</v>
      </c>
      <c r="D17" s="38" t="s">
        <v>717</v>
      </c>
      <c r="E17" s="12" t="s">
        <v>22</v>
      </c>
      <c r="F17" s="13" t="s">
        <v>23</v>
      </c>
      <c r="G17" s="53">
        <v>70</v>
      </c>
      <c r="H17" s="15"/>
      <c r="I17" s="15"/>
      <c r="J17" s="4"/>
      <c r="K17" s="7" t="s">
        <v>692</v>
      </c>
      <c r="L17" s="8">
        <v>380</v>
      </c>
    </row>
    <row r="18" spans="1:12" ht="21.75" thickBot="1" x14ac:dyDescent="0.4">
      <c r="A18" s="9">
        <v>44228</v>
      </c>
      <c r="B18" s="37">
        <v>14112</v>
      </c>
      <c r="C18" s="11">
        <v>70763</v>
      </c>
      <c r="D18" s="38" t="s">
        <v>158</v>
      </c>
      <c r="E18" s="12" t="s">
        <v>402</v>
      </c>
      <c r="F18" s="16" t="s">
        <v>595</v>
      </c>
      <c r="G18" s="53">
        <v>500</v>
      </c>
      <c r="H18" s="15"/>
      <c r="I18" s="15"/>
      <c r="J18" s="4"/>
      <c r="K18" s="13" t="s">
        <v>195</v>
      </c>
      <c r="L18" s="8">
        <v>100</v>
      </c>
    </row>
    <row r="19" spans="1:12" ht="21.75" thickBot="1" x14ac:dyDescent="0.4">
      <c r="A19" s="9">
        <v>44228</v>
      </c>
      <c r="B19" s="37">
        <v>14366</v>
      </c>
      <c r="C19" s="11">
        <v>70764</v>
      </c>
      <c r="D19" s="38" t="s">
        <v>38</v>
      </c>
      <c r="E19" s="12" t="s">
        <v>17</v>
      </c>
      <c r="F19" s="16" t="s">
        <v>18</v>
      </c>
      <c r="G19" s="53">
        <v>1200</v>
      </c>
      <c r="H19" s="15"/>
      <c r="I19" s="15"/>
      <c r="J19" s="4"/>
      <c r="K19" s="13" t="s">
        <v>422</v>
      </c>
      <c r="L19" s="8">
        <v>5500</v>
      </c>
    </row>
    <row r="20" spans="1:12" ht="21.75" thickBot="1" x14ac:dyDescent="0.4">
      <c r="A20" s="9">
        <v>44228</v>
      </c>
      <c r="B20" s="37">
        <v>14304</v>
      </c>
      <c r="C20" s="11">
        <v>70765</v>
      </c>
      <c r="D20" s="38" t="s">
        <v>189</v>
      </c>
      <c r="E20" s="12" t="s">
        <v>190</v>
      </c>
      <c r="F20" s="16" t="s">
        <v>191</v>
      </c>
      <c r="G20" s="53">
        <v>800</v>
      </c>
      <c r="H20" s="15"/>
      <c r="I20" s="15"/>
      <c r="J20" s="4"/>
      <c r="K20" s="13" t="s">
        <v>44</v>
      </c>
      <c r="L20" s="8">
        <v>1700</v>
      </c>
    </row>
    <row r="21" spans="1:12" ht="25.5" thickBot="1" x14ac:dyDescent="0.5">
      <c r="A21" s="9">
        <v>44228</v>
      </c>
      <c r="B21" s="37">
        <v>14304</v>
      </c>
      <c r="C21" s="11">
        <v>70765</v>
      </c>
      <c r="D21" s="38" t="s">
        <v>189</v>
      </c>
      <c r="E21" s="12" t="s">
        <v>264</v>
      </c>
      <c r="F21" s="13" t="s">
        <v>504</v>
      </c>
      <c r="G21" s="53">
        <v>380</v>
      </c>
      <c r="H21" s="15"/>
      <c r="I21" s="15"/>
      <c r="J21" s="4"/>
      <c r="K21" s="17" t="s">
        <v>21</v>
      </c>
      <c r="L21" s="18">
        <f>SUM(L8:L20)</f>
        <v>42321</v>
      </c>
    </row>
    <row r="22" spans="1:12" ht="21" x14ac:dyDescent="0.35">
      <c r="A22" s="9">
        <v>44228</v>
      </c>
      <c r="B22" s="37">
        <v>14304</v>
      </c>
      <c r="C22" s="11">
        <v>70765</v>
      </c>
      <c r="D22" s="38" t="s">
        <v>189</v>
      </c>
      <c r="E22" s="12" t="s">
        <v>211</v>
      </c>
      <c r="F22" s="13" t="s">
        <v>718</v>
      </c>
      <c r="G22" s="53">
        <v>201</v>
      </c>
      <c r="H22" s="15"/>
      <c r="I22" s="15"/>
      <c r="J22" s="4"/>
    </row>
    <row r="23" spans="1:12" ht="21" x14ac:dyDescent="0.35">
      <c r="A23" s="9">
        <v>44228</v>
      </c>
      <c r="B23" s="37">
        <v>14304</v>
      </c>
      <c r="C23" s="11">
        <v>70766</v>
      </c>
      <c r="D23" s="38" t="s">
        <v>189</v>
      </c>
      <c r="E23" s="12" t="s">
        <v>387</v>
      </c>
      <c r="F23" s="13" t="s">
        <v>246</v>
      </c>
      <c r="G23" s="53">
        <v>198</v>
      </c>
      <c r="H23" s="15"/>
      <c r="I23" s="15"/>
      <c r="J23" s="4"/>
    </row>
    <row r="24" spans="1:12" ht="21" x14ac:dyDescent="0.35">
      <c r="A24" s="9">
        <v>44228</v>
      </c>
      <c r="B24" s="37">
        <v>14361</v>
      </c>
      <c r="C24" s="11">
        <v>70767</v>
      </c>
      <c r="D24" s="38" t="s">
        <v>719</v>
      </c>
      <c r="E24" s="12" t="s">
        <v>14</v>
      </c>
      <c r="F24" s="13" t="s">
        <v>15</v>
      </c>
      <c r="G24" s="53">
        <v>850</v>
      </c>
      <c r="H24" s="15"/>
      <c r="I24" s="15"/>
      <c r="J24" s="4"/>
    </row>
    <row r="25" spans="1:12" ht="21" x14ac:dyDescent="0.35">
      <c r="A25" s="9">
        <v>44228</v>
      </c>
      <c r="B25" s="37">
        <v>14279</v>
      </c>
      <c r="C25" s="11">
        <v>70768</v>
      </c>
      <c r="D25" s="38" t="s">
        <v>325</v>
      </c>
      <c r="E25" s="12" t="s">
        <v>17</v>
      </c>
      <c r="F25" s="16" t="s">
        <v>18</v>
      </c>
      <c r="G25" s="53">
        <v>580</v>
      </c>
      <c r="H25" s="15"/>
      <c r="I25" s="15"/>
      <c r="J25" s="4"/>
    </row>
    <row r="26" spans="1:12" ht="21" x14ac:dyDescent="0.35">
      <c r="A26" s="9">
        <v>44228</v>
      </c>
      <c r="B26" s="37">
        <v>14279</v>
      </c>
      <c r="C26" s="11">
        <v>70769</v>
      </c>
      <c r="D26" s="38" t="s">
        <v>325</v>
      </c>
      <c r="E26" s="12" t="s">
        <v>17</v>
      </c>
      <c r="F26" s="16" t="s">
        <v>18</v>
      </c>
      <c r="G26" s="53">
        <v>580</v>
      </c>
      <c r="H26" s="15"/>
      <c r="I26" s="15"/>
      <c r="J26" s="4"/>
    </row>
    <row r="27" spans="1:12" ht="21" x14ac:dyDescent="0.35">
      <c r="A27" s="9">
        <v>44228</v>
      </c>
      <c r="B27" s="37">
        <v>14370</v>
      </c>
      <c r="C27" s="11">
        <v>70770</v>
      </c>
      <c r="D27" s="38" t="s">
        <v>184</v>
      </c>
      <c r="E27" s="12" t="s">
        <v>14</v>
      </c>
      <c r="F27" s="13" t="s">
        <v>15</v>
      </c>
      <c r="G27" s="53">
        <v>850</v>
      </c>
      <c r="H27" s="15"/>
      <c r="I27" s="15"/>
      <c r="J27" s="4"/>
    </row>
    <row r="28" spans="1:12" ht="21" x14ac:dyDescent="0.35">
      <c r="A28" s="9">
        <v>44228</v>
      </c>
      <c r="B28" s="37">
        <v>14370</v>
      </c>
      <c r="C28" s="11">
        <v>70771</v>
      </c>
      <c r="D28" s="38" t="s">
        <v>184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2" ht="21" x14ac:dyDescent="0.35">
      <c r="A29" s="9">
        <v>44228</v>
      </c>
      <c r="B29" s="37">
        <v>70772</v>
      </c>
      <c r="C29" s="11">
        <v>70772</v>
      </c>
      <c r="D29" s="38" t="s">
        <v>272</v>
      </c>
      <c r="E29" s="12" t="s">
        <v>14</v>
      </c>
      <c r="F29" s="13" t="s">
        <v>15</v>
      </c>
      <c r="G29" s="53">
        <v>1512</v>
      </c>
      <c r="H29" s="15"/>
      <c r="I29" s="15"/>
      <c r="J29" s="4"/>
    </row>
    <row r="30" spans="1:12" ht="21" x14ac:dyDescent="0.35">
      <c r="A30" s="9">
        <v>44228</v>
      </c>
      <c r="B30" s="37">
        <v>14377</v>
      </c>
      <c r="C30" s="11">
        <v>70773</v>
      </c>
      <c r="D30" s="38" t="s">
        <v>110</v>
      </c>
      <c r="E30" s="12" t="s">
        <v>17</v>
      </c>
      <c r="F30" s="16" t="s">
        <v>18</v>
      </c>
      <c r="G30" s="53">
        <v>400</v>
      </c>
      <c r="H30" s="15"/>
      <c r="I30" s="15"/>
      <c r="J30" s="4"/>
    </row>
    <row r="31" spans="1:12" ht="21" x14ac:dyDescent="0.35">
      <c r="A31" s="9">
        <v>44228</v>
      </c>
      <c r="B31" s="37">
        <v>14377</v>
      </c>
      <c r="C31" s="11">
        <v>70773</v>
      </c>
      <c r="D31" s="38" t="s">
        <v>110</v>
      </c>
      <c r="E31" s="12" t="s">
        <v>14</v>
      </c>
      <c r="F31" s="13" t="s">
        <v>15</v>
      </c>
      <c r="G31" s="53">
        <v>50</v>
      </c>
      <c r="H31" s="15"/>
      <c r="I31" s="15"/>
      <c r="J31" s="4"/>
    </row>
    <row r="32" spans="1:12" ht="21" x14ac:dyDescent="0.35">
      <c r="A32" s="9">
        <v>44228</v>
      </c>
      <c r="B32" s="37">
        <v>14381</v>
      </c>
      <c r="C32" s="11">
        <v>70774</v>
      </c>
      <c r="D32" s="38" t="s">
        <v>109</v>
      </c>
      <c r="E32" s="12" t="s">
        <v>17</v>
      </c>
      <c r="F32" s="16" t="s">
        <v>18</v>
      </c>
      <c r="G32" s="53">
        <v>1200</v>
      </c>
      <c r="H32" s="15"/>
      <c r="I32" s="15"/>
      <c r="J32" s="4"/>
    </row>
    <row r="33" spans="1:10" ht="21" x14ac:dyDescent="0.35">
      <c r="A33" s="9">
        <v>44228</v>
      </c>
      <c r="B33" s="37">
        <v>14381</v>
      </c>
      <c r="C33" s="11">
        <v>70774</v>
      </c>
      <c r="D33" s="38" t="s">
        <v>109</v>
      </c>
      <c r="E33" s="12" t="s">
        <v>22</v>
      </c>
      <c r="F33" s="13" t="s">
        <v>23</v>
      </c>
      <c r="G33" s="53">
        <v>300</v>
      </c>
      <c r="H33" s="15"/>
      <c r="I33" s="15"/>
      <c r="J33" s="4"/>
    </row>
    <row r="34" spans="1:10" ht="21" x14ac:dyDescent="0.35">
      <c r="A34" s="9">
        <v>44228</v>
      </c>
      <c r="B34" s="37">
        <v>91001</v>
      </c>
      <c r="C34" s="11">
        <v>70775</v>
      </c>
      <c r="D34" s="38" t="s">
        <v>720</v>
      </c>
      <c r="E34" s="12" t="s">
        <v>17</v>
      </c>
      <c r="F34" s="16" t="s">
        <v>18</v>
      </c>
      <c r="G34" s="53">
        <v>30</v>
      </c>
      <c r="H34" s="15"/>
      <c r="I34" s="15"/>
      <c r="J34" s="4"/>
    </row>
    <row r="35" spans="1:10" ht="21" x14ac:dyDescent="0.35">
      <c r="A35" s="9">
        <v>44228</v>
      </c>
      <c r="B35" s="37">
        <v>91001</v>
      </c>
      <c r="C35" s="11">
        <v>70775</v>
      </c>
      <c r="D35" s="38" t="s">
        <v>720</v>
      </c>
      <c r="E35" s="12" t="s">
        <v>14</v>
      </c>
      <c r="F35" s="13" t="s">
        <v>15</v>
      </c>
      <c r="G35" s="53">
        <v>220</v>
      </c>
      <c r="H35" s="15"/>
      <c r="I35" s="15"/>
      <c r="J35" s="4"/>
    </row>
    <row r="36" spans="1:10" ht="21" x14ac:dyDescent="0.35">
      <c r="A36" s="9">
        <v>44228</v>
      </c>
      <c r="B36" s="37">
        <v>14369</v>
      </c>
      <c r="C36" s="11">
        <v>70776</v>
      </c>
      <c r="D36" s="38" t="s">
        <v>317</v>
      </c>
      <c r="E36" s="12">
        <v>98000001</v>
      </c>
      <c r="F36" s="13" t="s">
        <v>91</v>
      </c>
      <c r="G36" s="53">
        <v>0</v>
      </c>
      <c r="H36" s="15"/>
      <c r="I36" s="15"/>
      <c r="J36" s="4"/>
    </row>
    <row r="37" spans="1:10" ht="21" x14ac:dyDescent="0.35">
      <c r="A37" s="9">
        <v>44228</v>
      </c>
      <c r="B37" s="37">
        <v>14368</v>
      </c>
      <c r="C37" s="11">
        <v>70777</v>
      </c>
      <c r="D37" s="38" t="s">
        <v>317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44228</v>
      </c>
      <c r="B38" s="37">
        <v>14387</v>
      </c>
      <c r="C38" s="11">
        <v>70778</v>
      </c>
      <c r="D38" s="38" t="s">
        <v>38</v>
      </c>
      <c r="E38" s="12" t="s">
        <v>14</v>
      </c>
      <c r="F38" s="13" t="s">
        <v>15</v>
      </c>
      <c r="G38" s="53">
        <v>500</v>
      </c>
      <c r="H38" s="15"/>
      <c r="I38" s="15"/>
      <c r="J38" s="4"/>
    </row>
    <row r="39" spans="1:10" ht="21" x14ac:dyDescent="0.35">
      <c r="A39" s="9">
        <v>44228</v>
      </c>
      <c r="B39" s="37">
        <v>14334</v>
      </c>
      <c r="C39" s="11">
        <v>70779</v>
      </c>
      <c r="D39" s="38" t="s">
        <v>256</v>
      </c>
      <c r="E39" s="12" t="s">
        <v>17</v>
      </c>
      <c r="F39" s="16" t="s">
        <v>18</v>
      </c>
      <c r="G39" s="53">
        <v>1000</v>
      </c>
      <c r="H39" s="15"/>
      <c r="I39" s="15"/>
      <c r="J39" s="4"/>
    </row>
    <row r="40" spans="1:10" ht="21" x14ac:dyDescent="0.35">
      <c r="A40" s="9">
        <v>44228</v>
      </c>
      <c r="B40" s="37">
        <v>14369</v>
      </c>
      <c r="C40" s="11">
        <v>70780</v>
      </c>
      <c r="D40" s="38" t="s">
        <v>317</v>
      </c>
      <c r="E40" s="12">
        <v>98000001</v>
      </c>
      <c r="F40" s="13" t="s">
        <v>91</v>
      </c>
      <c r="G40" s="53">
        <v>0</v>
      </c>
      <c r="H40" s="15"/>
      <c r="I40" s="15"/>
      <c r="J40" s="4"/>
    </row>
    <row r="41" spans="1:10" ht="21" x14ac:dyDescent="0.35">
      <c r="A41" s="9">
        <v>44228</v>
      </c>
      <c r="B41" s="37">
        <v>14368</v>
      </c>
      <c r="C41" s="11">
        <v>70781</v>
      </c>
      <c r="D41" s="38" t="s">
        <v>317</v>
      </c>
      <c r="E41" s="12" t="s">
        <v>14</v>
      </c>
      <c r="F41" s="13" t="s">
        <v>15</v>
      </c>
      <c r="G41" s="53">
        <v>850</v>
      </c>
      <c r="H41" s="15"/>
      <c r="I41" s="15"/>
      <c r="J41" s="4"/>
    </row>
    <row r="42" spans="1:10" ht="21" x14ac:dyDescent="0.35">
      <c r="A42" s="9">
        <v>44228</v>
      </c>
      <c r="B42" s="37">
        <v>14390</v>
      </c>
      <c r="C42" s="11">
        <v>70782</v>
      </c>
      <c r="D42" s="38" t="s">
        <v>721</v>
      </c>
      <c r="E42" s="12" t="s">
        <v>423</v>
      </c>
      <c r="F42" s="13" t="s">
        <v>195</v>
      </c>
      <c r="G42" s="53">
        <v>100</v>
      </c>
      <c r="H42" s="15"/>
      <c r="I42" s="15"/>
      <c r="J42" s="4"/>
    </row>
    <row r="43" spans="1:10" ht="21" x14ac:dyDescent="0.35">
      <c r="A43" s="9">
        <v>44228</v>
      </c>
      <c r="B43" s="37">
        <v>14379</v>
      </c>
      <c r="C43" s="11">
        <v>70783</v>
      </c>
      <c r="D43" s="38" t="s">
        <v>722</v>
      </c>
      <c r="E43" s="12" t="s">
        <v>14</v>
      </c>
      <c r="F43" s="13" t="s">
        <v>15</v>
      </c>
      <c r="G43" s="53">
        <v>850</v>
      </c>
      <c r="H43" s="15"/>
      <c r="I43" s="15"/>
      <c r="J43" s="4"/>
    </row>
    <row r="44" spans="1:10" ht="21" x14ac:dyDescent="0.35">
      <c r="A44" s="9">
        <v>44228</v>
      </c>
      <c r="B44" s="37">
        <v>14383</v>
      </c>
      <c r="C44" s="11">
        <v>70784</v>
      </c>
      <c r="D44" s="38" t="s">
        <v>723</v>
      </c>
      <c r="E44" s="12" t="s">
        <v>24</v>
      </c>
      <c r="F44" s="16" t="s">
        <v>59</v>
      </c>
      <c r="G44" s="53">
        <v>456</v>
      </c>
      <c r="H44" s="15"/>
      <c r="I44" s="15"/>
      <c r="J44" s="4"/>
    </row>
    <row r="45" spans="1:10" ht="21" x14ac:dyDescent="0.35">
      <c r="A45" s="9">
        <v>44228</v>
      </c>
      <c r="B45" s="37">
        <v>14373</v>
      </c>
      <c r="C45" s="11">
        <v>70785</v>
      </c>
      <c r="D45" s="38" t="s">
        <v>346</v>
      </c>
      <c r="E45" s="12" t="s">
        <v>22</v>
      </c>
      <c r="F45" s="13" t="s">
        <v>23</v>
      </c>
      <c r="G45" s="53">
        <v>900</v>
      </c>
      <c r="H45" s="15"/>
      <c r="I45" s="15"/>
      <c r="J45" s="4"/>
    </row>
    <row r="46" spans="1:10" ht="21" x14ac:dyDescent="0.35">
      <c r="A46" s="9">
        <v>44228</v>
      </c>
      <c r="B46" s="37">
        <v>14392</v>
      </c>
      <c r="C46" s="11">
        <v>70786</v>
      </c>
      <c r="D46" s="38" t="s">
        <v>31</v>
      </c>
      <c r="E46" s="12" t="s">
        <v>17</v>
      </c>
      <c r="F46" s="16" t="s">
        <v>18</v>
      </c>
      <c r="G46" s="53">
        <v>1000</v>
      </c>
      <c r="H46" s="15"/>
      <c r="I46" s="15"/>
      <c r="J46" s="4"/>
    </row>
    <row r="47" spans="1:10" ht="21" x14ac:dyDescent="0.35">
      <c r="A47" s="9">
        <v>44228</v>
      </c>
      <c r="B47" s="37">
        <v>14391</v>
      </c>
      <c r="C47" s="11">
        <v>70787</v>
      </c>
      <c r="D47" s="38" t="s">
        <v>724</v>
      </c>
      <c r="E47" s="12" t="s">
        <v>17</v>
      </c>
      <c r="F47" s="16" t="s">
        <v>18</v>
      </c>
      <c r="G47" s="53">
        <v>500</v>
      </c>
      <c r="H47" s="15"/>
      <c r="I47" s="15"/>
      <c r="J47" s="4"/>
    </row>
    <row r="48" spans="1:10" ht="21" x14ac:dyDescent="0.35">
      <c r="A48" s="9">
        <v>44228</v>
      </c>
      <c r="B48" s="37">
        <v>14383</v>
      </c>
      <c r="C48" s="11">
        <v>70788</v>
      </c>
      <c r="D48" s="38" t="s">
        <v>725</v>
      </c>
      <c r="E48" s="12" t="s">
        <v>14</v>
      </c>
      <c r="F48" s="13" t="s">
        <v>15</v>
      </c>
      <c r="G48" s="53">
        <v>828</v>
      </c>
      <c r="H48" s="15"/>
      <c r="I48" s="15"/>
      <c r="J48" s="4"/>
    </row>
    <row r="49" spans="1:10" ht="21" x14ac:dyDescent="0.35">
      <c r="A49" s="9">
        <v>44228</v>
      </c>
      <c r="B49" s="37">
        <v>14393</v>
      </c>
      <c r="C49" s="11">
        <v>70789</v>
      </c>
      <c r="D49" s="38" t="s">
        <v>726</v>
      </c>
      <c r="E49" s="12" t="s">
        <v>22</v>
      </c>
      <c r="F49" s="13" t="s">
        <v>23</v>
      </c>
      <c r="G49" s="53">
        <v>900</v>
      </c>
      <c r="H49" s="15"/>
      <c r="I49" s="15"/>
      <c r="J49" s="4"/>
    </row>
    <row r="50" spans="1:10" ht="21" x14ac:dyDescent="0.35">
      <c r="A50" s="9">
        <v>44228</v>
      </c>
      <c r="B50" s="37">
        <v>14388</v>
      </c>
      <c r="C50" s="11">
        <v>70790</v>
      </c>
      <c r="D50" s="38" t="s">
        <v>513</v>
      </c>
      <c r="E50" s="12" t="s">
        <v>22</v>
      </c>
      <c r="F50" s="13" t="s">
        <v>23</v>
      </c>
      <c r="G50" s="53">
        <v>500</v>
      </c>
      <c r="H50" s="15"/>
      <c r="I50" s="15"/>
      <c r="J50" s="4"/>
    </row>
    <row r="51" spans="1:10" ht="21" x14ac:dyDescent="0.35">
      <c r="A51" s="9">
        <v>44228</v>
      </c>
      <c r="B51" s="37">
        <v>14400</v>
      </c>
      <c r="C51" s="11">
        <v>70791</v>
      </c>
      <c r="D51" s="38" t="s">
        <v>561</v>
      </c>
      <c r="E51" s="12" t="s">
        <v>17</v>
      </c>
      <c r="F51" s="16" t="s">
        <v>18</v>
      </c>
      <c r="G51" s="53">
        <v>1200</v>
      </c>
      <c r="H51" s="15"/>
      <c r="I51" s="15"/>
      <c r="J51" s="4"/>
    </row>
    <row r="52" spans="1:10" ht="21" x14ac:dyDescent="0.35">
      <c r="A52" s="9">
        <v>44228</v>
      </c>
      <c r="B52" s="37">
        <v>14395</v>
      </c>
      <c r="C52" s="11">
        <v>70792</v>
      </c>
      <c r="D52" s="38" t="s">
        <v>252</v>
      </c>
      <c r="E52" s="12" t="s">
        <v>22</v>
      </c>
      <c r="F52" s="13" t="s">
        <v>23</v>
      </c>
      <c r="G52" s="53">
        <v>900</v>
      </c>
      <c r="H52" s="15"/>
      <c r="I52" s="15"/>
      <c r="J52" s="4"/>
    </row>
    <row r="53" spans="1:10" ht="21" x14ac:dyDescent="0.35">
      <c r="A53" s="9">
        <v>44228</v>
      </c>
      <c r="B53" s="37">
        <v>90707</v>
      </c>
      <c r="C53" s="11">
        <v>70793</v>
      </c>
      <c r="D53" s="38" t="s">
        <v>31</v>
      </c>
      <c r="E53" s="12" t="s">
        <v>14</v>
      </c>
      <c r="F53" s="13" t="s">
        <v>15</v>
      </c>
      <c r="G53" s="53">
        <v>268</v>
      </c>
      <c r="H53" s="15"/>
      <c r="I53" s="15"/>
      <c r="J53" s="4"/>
    </row>
    <row r="54" spans="1:10" ht="21" x14ac:dyDescent="0.35">
      <c r="A54" s="9">
        <v>44228</v>
      </c>
      <c r="B54" s="37">
        <v>14359</v>
      </c>
      <c r="C54" s="11">
        <v>70794</v>
      </c>
      <c r="D54" s="38" t="s">
        <v>31</v>
      </c>
      <c r="E54" s="12" t="s">
        <v>22</v>
      </c>
      <c r="F54" s="13" t="s">
        <v>23</v>
      </c>
      <c r="G54" s="53">
        <v>645</v>
      </c>
      <c r="H54" s="15"/>
      <c r="I54" s="15"/>
      <c r="J54" s="4"/>
    </row>
    <row r="55" spans="1:10" ht="21" x14ac:dyDescent="0.35">
      <c r="A55" s="9">
        <v>44228</v>
      </c>
      <c r="B55" s="37">
        <v>14344</v>
      </c>
      <c r="C55" s="11">
        <v>70795</v>
      </c>
      <c r="D55" s="38" t="s">
        <v>150</v>
      </c>
      <c r="E55" s="12" t="s">
        <v>14</v>
      </c>
      <c r="F55" s="13" t="s">
        <v>15</v>
      </c>
      <c r="G55" s="53">
        <v>400</v>
      </c>
      <c r="H55" s="15"/>
      <c r="I55" s="15"/>
      <c r="J55" s="4"/>
    </row>
    <row r="56" spans="1:10" ht="21" x14ac:dyDescent="0.35">
      <c r="A56" s="9">
        <v>44228</v>
      </c>
      <c r="B56" s="37">
        <v>14405</v>
      </c>
      <c r="C56" s="11">
        <v>70796</v>
      </c>
      <c r="D56" s="38" t="s">
        <v>85</v>
      </c>
      <c r="E56" s="12" t="s">
        <v>17</v>
      </c>
      <c r="F56" s="16" t="s">
        <v>18</v>
      </c>
      <c r="G56" s="53">
        <v>100</v>
      </c>
      <c r="H56" s="15"/>
      <c r="I56" s="15"/>
      <c r="J56" s="4"/>
    </row>
    <row r="57" spans="1:10" ht="21" x14ac:dyDescent="0.35">
      <c r="A57" s="9">
        <v>44228</v>
      </c>
      <c r="B57" s="37">
        <v>14222</v>
      </c>
      <c r="C57" s="11">
        <v>70797</v>
      </c>
      <c r="D57" s="38" t="s">
        <v>646</v>
      </c>
      <c r="E57" s="12" t="s">
        <v>421</v>
      </c>
      <c r="F57" s="13" t="s">
        <v>422</v>
      </c>
      <c r="G57" s="53">
        <v>5500</v>
      </c>
      <c r="H57" s="15"/>
      <c r="I57" s="15"/>
      <c r="J57" s="4"/>
    </row>
    <row r="58" spans="1:10" ht="21" x14ac:dyDescent="0.35">
      <c r="A58" s="9">
        <v>44228</v>
      </c>
      <c r="B58" s="37">
        <v>14222</v>
      </c>
      <c r="C58" s="11">
        <v>70797</v>
      </c>
      <c r="D58" s="38" t="s">
        <v>646</v>
      </c>
      <c r="E58" s="12" t="s">
        <v>43</v>
      </c>
      <c r="F58" s="13" t="s">
        <v>44</v>
      </c>
      <c r="G58" s="53">
        <v>1700</v>
      </c>
      <c r="H58" s="15"/>
      <c r="I58" s="15"/>
      <c r="J58" s="4"/>
    </row>
    <row r="59" spans="1:10" ht="21" x14ac:dyDescent="0.35">
      <c r="A59" s="9">
        <v>44228</v>
      </c>
      <c r="B59" s="37">
        <v>90973</v>
      </c>
      <c r="C59" s="11">
        <v>70798</v>
      </c>
      <c r="D59" s="38" t="s">
        <v>67</v>
      </c>
      <c r="E59" s="12" t="s">
        <v>14</v>
      </c>
      <c r="F59" s="13" t="s">
        <v>15</v>
      </c>
      <c r="G59" s="53">
        <v>650</v>
      </c>
      <c r="H59" s="15"/>
      <c r="I59" s="15"/>
      <c r="J59" s="4"/>
    </row>
    <row r="60" spans="1:10" ht="21" x14ac:dyDescent="0.35">
      <c r="A60" s="9">
        <v>44228</v>
      </c>
      <c r="B60" s="37">
        <v>14402</v>
      </c>
      <c r="C60" s="11">
        <v>70799</v>
      </c>
      <c r="D60" s="38" t="s">
        <v>321</v>
      </c>
      <c r="E60" s="12" t="s">
        <v>22</v>
      </c>
      <c r="F60" s="13" t="s">
        <v>23</v>
      </c>
      <c r="G60" s="53">
        <v>2050</v>
      </c>
      <c r="H60" s="15"/>
      <c r="I60" s="15"/>
      <c r="J60" s="4"/>
    </row>
    <row r="61" spans="1:10" ht="21" x14ac:dyDescent="0.35">
      <c r="A61" s="9">
        <v>44228</v>
      </c>
      <c r="B61" s="37">
        <v>14411</v>
      </c>
      <c r="C61" s="11">
        <v>70800</v>
      </c>
      <c r="D61" s="38" t="s">
        <v>168</v>
      </c>
      <c r="E61" s="12" t="s">
        <v>17</v>
      </c>
      <c r="F61" s="16" t="s">
        <v>18</v>
      </c>
      <c r="G61" s="53">
        <v>453</v>
      </c>
      <c r="H61" s="15"/>
      <c r="I61" s="15"/>
      <c r="J61" s="4"/>
    </row>
    <row r="62" spans="1:10" ht="21" x14ac:dyDescent="0.35">
      <c r="A62" s="9">
        <v>44228</v>
      </c>
      <c r="B62" s="37">
        <v>14392</v>
      </c>
      <c r="C62" s="11">
        <v>70801</v>
      </c>
      <c r="D62" s="38" t="s">
        <v>31</v>
      </c>
      <c r="E62" s="12" t="s">
        <v>17</v>
      </c>
      <c r="F62" s="16" t="s">
        <v>18</v>
      </c>
      <c r="G62" s="53">
        <v>1000</v>
      </c>
      <c r="H62" s="15"/>
      <c r="I62" s="15"/>
      <c r="J62" s="4"/>
    </row>
    <row r="63" spans="1:10" ht="21" x14ac:dyDescent="0.35">
      <c r="A63" s="9">
        <v>44228</v>
      </c>
      <c r="B63" s="37">
        <v>90981</v>
      </c>
      <c r="C63" s="11">
        <v>70802</v>
      </c>
      <c r="D63" s="38" t="s">
        <v>727</v>
      </c>
      <c r="E63" s="12" t="s">
        <v>14</v>
      </c>
      <c r="F63" s="13" t="s">
        <v>15</v>
      </c>
      <c r="G63" s="53">
        <v>750</v>
      </c>
      <c r="H63" s="15"/>
      <c r="I63" s="15"/>
      <c r="J63" s="4"/>
    </row>
    <row r="64" spans="1:10" ht="21" x14ac:dyDescent="0.35">
      <c r="A64" s="9">
        <v>44228</v>
      </c>
      <c r="B64" s="37">
        <v>14423</v>
      </c>
      <c r="C64" s="11">
        <v>70803</v>
      </c>
      <c r="D64" s="38" t="s">
        <v>72</v>
      </c>
      <c r="E64" s="12" t="s">
        <v>17</v>
      </c>
      <c r="F64" s="16" t="s">
        <v>18</v>
      </c>
      <c r="G64" s="53">
        <v>1000</v>
      </c>
      <c r="H64" s="15"/>
      <c r="I64" s="15"/>
      <c r="J64" s="4"/>
    </row>
    <row r="65" spans="1:12" ht="21.75" thickBot="1" x14ac:dyDescent="0.4">
      <c r="A65" s="157" t="s">
        <v>26</v>
      </c>
      <c r="B65" s="158"/>
      <c r="C65" s="165" t="s">
        <v>25</v>
      </c>
      <c r="D65" s="168"/>
      <c r="E65" s="168"/>
      <c r="F65" s="169"/>
      <c r="G65" s="27">
        <f>SUM(G9:G64)</f>
        <v>42321</v>
      </c>
      <c r="H65" s="28">
        <f>SUM(H9:H64)</f>
        <v>0</v>
      </c>
      <c r="I65" s="36">
        <v>16</v>
      </c>
      <c r="J65" s="36"/>
    </row>
    <row r="66" spans="1:12" ht="21" x14ac:dyDescent="0.35">
      <c r="B66"/>
      <c r="C66" s="3"/>
      <c r="D66" s="30"/>
      <c r="E66" s="30"/>
      <c r="F66" s="30"/>
      <c r="H66" s="1"/>
      <c r="J66" s="1"/>
    </row>
    <row r="67" spans="1:12" x14ac:dyDescent="0.25">
      <c r="B67"/>
      <c r="C67"/>
      <c r="H67" s="1"/>
      <c r="I67" s="1"/>
      <c r="J67" s="1"/>
    </row>
    <row r="68" spans="1:12" x14ac:dyDescent="0.25">
      <c r="B68"/>
      <c r="C68"/>
      <c r="F68" s="47"/>
      <c r="H68" s="1"/>
      <c r="I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ht="21" x14ac:dyDescent="0.35">
      <c r="B72"/>
      <c r="C72"/>
      <c r="H72" s="1"/>
      <c r="I72" s="1"/>
      <c r="J72" s="1"/>
      <c r="K72" s="24"/>
      <c r="L72" s="31"/>
    </row>
    <row r="73" spans="1:12" ht="21" x14ac:dyDescent="0.35">
      <c r="B73"/>
      <c r="C73"/>
      <c r="H73" s="1"/>
      <c r="I73" s="1"/>
      <c r="J73" s="1"/>
      <c r="K73" s="24"/>
      <c r="L73" s="31"/>
    </row>
    <row r="74" spans="1:12" ht="21" x14ac:dyDescent="0.35">
      <c r="B74"/>
      <c r="C74"/>
      <c r="H74" s="1"/>
      <c r="I74" s="1"/>
      <c r="J74" s="1"/>
      <c r="K74" s="24"/>
      <c r="L74" s="3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C78"/>
      <c r="H78" s="1"/>
      <c r="I78" s="1"/>
      <c r="J78" s="1"/>
      <c r="K78" s="24"/>
      <c r="L78" s="31"/>
    </row>
    <row r="79" spans="1:12" ht="21" x14ac:dyDescent="0.35">
      <c r="H79" s="1"/>
      <c r="I79" s="1"/>
      <c r="J79" s="1"/>
      <c r="K79" s="24"/>
      <c r="L79" s="31"/>
    </row>
    <row r="80" spans="1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20" spans="8:12" x14ac:dyDescent="0.25">
      <c r="H120" s="35"/>
      <c r="I120" s="35"/>
      <c r="J120" s="35"/>
    </row>
  </sheetData>
  <autoFilter ref="E8:G65" xr:uid="{00000000-0009-0000-0000-000018000000}"/>
  <mergeCells count="7">
    <mergeCell ref="K6:L6"/>
    <mergeCell ref="A7:G7"/>
    <mergeCell ref="A65:B65"/>
    <mergeCell ref="C65:F6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L131"/>
  <sheetViews>
    <sheetView topLeftCell="D6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44229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15467</v>
      </c>
    </row>
    <row r="9" spans="1:12" ht="21.75" thickBot="1" x14ac:dyDescent="0.4">
      <c r="A9" s="9">
        <v>44229</v>
      </c>
      <c r="B9" s="37">
        <v>90709</v>
      </c>
      <c r="C9" s="11">
        <v>70804</v>
      </c>
      <c r="D9" s="38" t="s">
        <v>466</v>
      </c>
      <c r="E9" s="12" t="s">
        <v>17</v>
      </c>
      <c r="F9" s="16" t="s">
        <v>18</v>
      </c>
      <c r="G9" s="53">
        <v>150</v>
      </c>
      <c r="H9" s="15"/>
      <c r="I9" s="15"/>
      <c r="J9" s="4"/>
      <c r="K9" s="13" t="s">
        <v>23</v>
      </c>
      <c r="L9" s="8">
        <v>6955</v>
      </c>
    </row>
    <row r="10" spans="1:12" ht="21.75" thickBot="1" x14ac:dyDescent="0.4">
      <c r="A10" s="9">
        <v>44229</v>
      </c>
      <c r="B10" s="37">
        <v>90062</v>
      </c>
      <c r="C10" s="11">
        <v>70805</v>
      </c>
      <c r="D10" s="38" t="s">
        <v>466</v>
      </c>
      <c r="E10" s="12" t="s">
        <v>14</v>
      </c>
      <c r="F10" s="13" t="s">
        <v>15</v>
      </c>
      <c r="G10" s="53">
        <v>750</v>
      </c>
      <c r="H10" s="15"/>
      <c r="I10" s="15"/>
      <c r="J10" s="4"/>
      <c r="K10" s="7" t="s">
        <v>580</v>
      </c>
      <c r="L10" s="8">
        <v>20025</v>
      </c>
    </row>
    <row r="11" spans="1:12" ht="21.75" thickBot="1" x14ac:dyDescent="0.4">
      <c r="A11" s="9">
        <v>44229</v>
      </c>
      <c r="B11" s="37">
        <v>91251</v>
      </c>
      <c r="C11" s="11">
        <v>70806</v>
      </c>
      <c r="D11" s="38" t="s">
        <v>361</v>
      </c>
      <c r="E11" s="12" t="s">
        <v>22</v>
      </c>
      <c r="F11" s="13" t="s">
        <v>23</v>
      </c>
      <c r="G11" s="53">
        <v>200</v>
      </c>
      <c r="H11" s="15"/>
      <c r="I11" s="15"/>
      <c r="J11" s="4"/>
      <c r="K11" s="7" t="s">
        <v>581</v>
      </c>
      <c r="L11" s="8">
        <v>750</v>
      </c>
    </row>
    <row r="12" spans="1:12" ht="21.75" thickBot="1" x14ac:dyDescent="0.4">
      <c r="A12" s="9">
        <v>44229</v>
      </c>
      <c r="B12" s="37">
        <v>91251</v>
      </c>
      <c r="C12" s="11">
        <v>70806</v>
      </c>
      <c r="D12" s="38" t="s">
        <v>361</v>
      </c>
      <c r="E12" s="12" t="s">
        <v>14</v>
      </c>
      <c r="F12" s="13" t="s">
        <v>15</v>
      </c>
      <c r="G12" s="53">
        <v>250</v>
      </c>
      <c r="H12" s="15"/>
      <c r="I12" s="15"/>
      <c r="J12" s="4"/>
      <c r="K12" s="7" t="s">
        <v>582</v>
      </c>
      <c r="L12" s="8">
        <v>1750</v>
      </c>
    </row>
    <row r="13" spans="1:12" ht="21.75" thickBot="1" x14ac:dyDescent="0.4">
      <c r="A13" s="9">
        <v>44229</v>
      </c>
      <c r="B13" s="37">
        <v>89102</v>
      </c>
      <c r="C13" s="11">
        <v>70807</v>
      </c>
      <c r="D13" s="38" t="s">
        <v>67</v>
      </c>
      <c r="E13" s="12" t="s">
        <v>22</v>
      </c>
      <c r="F13" s="13" t="s">
        <v>23</v>
      </c>
      <c r="G13" s="53">
        <v>300</v>
      </c>
      <c r="H13" s="15"/>
      <c r="I13" s="15"/>
      <c r="J13" s="4"/>
      <c r="K13" s="13" t="s">
        <v>195</v>
      </c>
      <c r="L13" s="8">
        <v>680</v>
      </c>
    </row>
    <row r="14" spans="1:12" ht="25.5" thickBot="1" x14ac:dyDescent="0.5">
      <c r="A14" s="9">
        <v>44229</v>
      </c>
      <c r="B14" s="37">
        <v>89489</v>
      </c>
      <c r="C14" s="11">
        <v>70808</v>
      </c>
      <c r="D14" s="38" t="s">
        <v>67</v>
      </c>
      <c r="E14" s="12" t="s">
        <v>22</v>
      </c>
      <c r="F14" s="13" t="s">
        <v>23</v>
      </c>
      <c r="G14" s="53">
        <v>100</v>
      </c>
      <c r="H14" s="15"/>
      <c r="I14" s="15"/>
      <c r="J14" s="4"/>
      <c r="K14" s="17" t="s">
        <v>21</v>
      </c>
      <c r="L14" s="18">
        <f>SUM(L8:L13)</f>
        <v>45627</v>
      </c>
    </row>
    <row r="15" spans="1:12" ht="21.75" thickBot="1" x14ac:dyDescent="0.4">
      <c r="A15" s="9">
        <v>44229</v>
      </c>
      <c r="B15" s="37">
        <v>90943</v>
      </c>
      <c r="C15" s="11">
        <v>70809</v>
      </c>
      <c r="D15" s="38" t="s">
        <v>37</v>
      </c>
      <c r="E15" s="12" t="s">
        <v>17</v>
      </c>
      <c r="F15" s="16" t="s">
        <v>18</v>
      </c>
      <c r="G15" s="53">
        <v>660</v>
      </c>
      <c r="H15" s="15"/>
      <c r="I15" s="15"/>
      <c r="J15" s="4"/>
    </row>
    <row r="16" spans="1:12" ht="21.75" thickBot="1" x14ac:dyDescent="0.4">
      <c r="A16" s="9">
        <v>44229</v>
      </c>
      <c r="B16" s="37">
        <v>14369</v>
      </c>
      <c r="C16" s="11">
        <v>70810</v>
      </c>
      <c r="D16" s="38" t="s">
        <v>163</v>
      </c>
      <c r="E16" s="12">
        <v>98000001</v>
      </c>
      <c r="F16" s="13" t="s">
        <v>91</v>
      </c>
      <c r="G16" s="53">
        <v>0</v>
      </c>
      <c r="H16" s="15"/>
      <c r="I16" s="15"/>
      <c r="J16" s="4"/>
      <c r="K16" s="5" t="s">
        <v>139</v>
      </c>
      <c r="L16" s="5" t="s">
        <v>5</v>
      </c>
    </row>
    <row r="17" spans="1:12" ht="21.75" thickBot="1" x14ac:dyDescent="0.4">
      <c r="A17" s="9">
        <v>44229</v>
      </c>
      <c r="B17" s="37">
        <v>14368</v>
      </c>
      <c r="C17" s="11">
        <v>70811</v>
      </c>
      <c r="D17" s="38" t="s">
        <v>163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13" t="s">
        <v>790</v>
      </c>
      <c r="L17" s="8">
        <v>50</v>
      </c>
    </row>
    <row r="18" spans="1:12" ht="25.5" thickBot="1" x14ac:dyDescent="0.5">
      <c r="A18" s="9">
        <v>44229</v>
      </c>
      <c r="B18" s="37">
        <v>91249</v>
      </c>
      <c r="C18" s="11">
        <v>70812</v>
      </c>
      <c r="D18" s="38" t="s">
        <v>39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17" t="s">
        <v>21</v>
      </c>
      <c r="L18" s="18">
        <f>SUM(L17)</f>
        <v>50</v>
      </c>
    </row>
    <row r="19" spans="1:12" ht="21" x14ac:dyDescent="0.35">
      <c r="A19" s="9">
        <v>44229</v>
      </c>
      <c r="B19" s="37" t="s">
        <v>76</v>
      </c>
      <c r="C19" s="11">
        <v>70813</v>
      </c>
      <c r="D19" s="38" t="s">
        <v>76</v>
      </c>
      <c r="E19" s="12" t="s">
        <v>76</v>
      </c>
      <c r="F19" s="16" t="s">
        <v>76</v>
      </c>
      <c r="G19" s="53">
        <v>0</v>
      </c>
      <c r="H19" s="15"/>
      <c r="I19" s="15"/>
      <c r="J19" s="4"/>
    </row>
    <row r="20" spans="1:12" ht="21" x14ac:dyDescent="0.35">
      <c r="A20" s="9">
        <v>44229</v>
      </c>
      <c r="B20" s="37">
        <v>91248</v>
      </c>
      <c r="C20" s="11">
        <v>70814</v>
      </c>
      <c r="D20" s="38" t="s">
        <v>73</v>
      </c>
      <c r="E20" s="12" t="s">
        <v>14</v>
      </c>
      <c r="F20" s="13" t="s">
        <v>15</v>
      </c>
      <c r="G20" s="53">
        <v>850</v>
      </c>
      <c r="H20" s="15"/>
      <c r="I20" s="15"/>
      <c r="J20" s="4"/>
    </row>
    <row r="21" spans="1:12" ht="21" x14ac:dyDescent="0.35">
      <c r="A21" s="9">
        <v>44229</v>
      </c>
      <c r="B21" s="37">
        <v>91247</v>
      </c>
      <c r="C21" s="11">
        <v>70815</v>
      </c>
      <c r="D21" s="38" t="s">
        <v>39</v>
      </c>
      <c r="E21" s="12" t="s">
        <v>22</v>
      </c>
      <c r="F21" s="13" t="s">
        <v>23</v>
      </c>
      <c r="G21" s="53">
        <v>900</v>
      </c>
      <c r="H21" s="15"/>
      <c r="I21" s="15"/>
      <c r="J21" s="4"/>
    </row>
    <row r="22" spans="1:12" ht="21" x14ac:dyDescent="0.35">
      <c r="A22" s="9">
        <v>44229</v>
      </c>
      <c r="B22" s="37">
        <v>91246</v>
      </c>
      <c r="C22" s="11">
        <v>70816</v>
      </c>
      <c r="D22" s="38" t="s">
        <v>730</v>
      </c>
      <c r="E22" s="12" t="s">
        <v>96</v>
      </c>
      <c r="F22" s="13" t="s">
        <v>97</v>
      </c>
      <c r="G22" s="53">
        <v>750</v>
      </c>
      <c r="H22" s="15"/>
      <c r="I22" s="15"/>
      <c r="J22" s="4"/>
    </row>
    <row r="23" spans="1:12" ht="21" x14ac:dyDescent="0.35">
      <c r="A23" s="9">
        <v>44229</v>
      </c>
      <c r="B23" s="37">
        <v>91245</v>
      </c>
      <c r="C23" s="11">
        <v>70817</v>
      </c>
      <c r="D23" s="38" t="s">
        <v>731</v>
      </c>
      <c r="E23" s="12" t="s">
        <v>14</v>
      </c>
      <c r="F23" s="13" t="s">
        <v>15</v>
      </c>
      <c r="G23" s="53">
        <v>850</v>
      </c>
      <c r="H23" s="15"/>
      <c r="I23" s="15"/>
      <c r="J23" s="4"/>
    </row>
    <row r="24" spans="1:12" ht="21" x14ac:dyDescent="0.35">
      <c r="A24" s="9">
        <v>44229</v>
      </c>
      <c r="B24" s="37">
        <v>91244</v>
      </c>
      <c r="C24" s="11">
        <v>70818</v>
      </c>
      <c r="D24" s="38" t="s">
        <v>732</v>
      </c>
      <c r="E24" s="12" t="s">
        <v>14</v>
      </c>
      <c r="F24" s="13" t="s">
        <v>15</v>
      </c>
      <c r="G24" s="53">
        <v>2500</v>
      </c>
      <c r="H24" s="15"/>
      <c r="I24" s="15"/>
      <c r="J24" s="4"/>
    </row>
    <row r="25" spans="1:12" ht="21" x14ac:dyDescent="0.35">
      <c r="A25" s="9">
        <v>44229</v>
      </c>
      <c r="B25" s="37">
        <v>91243</v>
      </c>
      <c r="C25" s="11">
        <v>70819</v>
      </c>
      <c r="D25" s="38" t="s">
        <v>201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2" ht="21" x14ac:dyDescent="0.35">
      <c r="A26" s="9">
        <v>44229</v>
      </c>
      <c r="B26" s="37">
        <v>91242</v>
      </c>
      <c r="C26" s="11">
        <v>70820</v>
      </c>
      <c r="D26" s="38" t="s">
        <v>733</v>
      </c>
      <c r="E26" s="12" t="s">
        <v>14</v>
      </c>
      <c r="F26" s="13" t="s">
        <v>15</v>
      </c>
      <c r="G26" s="53">
        <v>850</v>
      </c>
      <c r="H26" s="15"/>
      <c r="I26" s="15"/>
      <c r="J26" s="4"/>
    </row>
    <row r="27" spans="1:12" ht="21" x14ac:dyDescent="0.35">
      <c r="A27" s="9">
        <v>44229</v>
      </c>
      <c r="B27" s="37">
        <v>91241</v>
      </c>
      <c r="C27" s="11">
        <v>70821</v>
      </c>
      <c r="D27" s="38" t="s">
        <v>55</v>
      </c>
      <c r="E27" s="12" t="s">
        <v>17</v>
      </c>
      <c r="F27" s="16" t="s">
        <v>18</v>
      </c>
      <c r="G27" s="53">
        <v>300</v>
      </c>
      <c r="H27" s="15"/>
      <c r="I27" s="15"/>
      <c r="J27" s="4"/>
    </row>
    <row r="28" spans="1:12" ht="21" x14ac:dyDescent="0.35">
      <c r="A28" s="9">
        <v>44229</v>
      </c>
      <c r="B28" s="37">
        <v>91239</v>
      </c>
      <c r="C28" s="11">
        <v>70822</v>
      </c>
      <c r="D28" s="38" t="s">
        <v>731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2" ht="21" x14ac:dyDescent="0.35">
      <c r="A29" s="9">
        <v>44229</v>
      </c>
      <c r="B29" s="37">
        <v>91238</v>
      </c>
      <c r="C29" s="11">
        <v>70823</v>
      </c>
      <c r="D29" s="38" t="s">
        <v>31</v>
      </c>
      <c r="E29" s="12" t="s">
        <v>17</v>
      </c>
      <c r="F29" s="16" t="s">
        <v>18</v>
      </c>
      <c r="G29" s="53">
        <v>1000</v>
      </c>
      <c r="H29" s="15"/>
      <c r="I29" s="15"/>
      <c r="J29" s="4"/>
    </row>
    <row r="30" spans="1:12" ht="21" x14ac:dyDescent="0.35">
      <c r="A30" s="9">
        <v>44229</v>
      </c>
      <c r="B30" s="37">
        <v>91236</v>
      </c>
      <c r="C30" s="11">
        <v>70824</v>
      </c>
      <c r="D30" s="38" t="s">
        <v>734</v>
      </c>
      <c r="E30" s="12" t="s">
        <v>17</v>
      </c>
      <c r="F30" s="16" t="s">
        <v>18</v>
      </c>
      <c r="G30" s="53">
        <v>350</v>
      </c>
      <c r="H30" s="15"/>
      <c r="I30" s="15"/>
      <c r="J30" s="4"/>
    </row>
    <row r="31" spans="1:12" ht="21" x14ac:dyDescent="0.35">
      <c r="A31" s="9">
        <v>44229</v>
      </c>
      <c r="B31" s="37">
        <v>91184</v>
      </c>
      <c r="C31" s="11">
        <v>70825</v>
      </c>
      <c r="D31" s="38" t="s">
        <v>229</v>
      </c>
      <c r="E31" s="12" t="s">
        <v>17</v>
      </c>
      <c r="F31" s="16" t="s">
        <v>18</v>
      </c>
      <c r="G31" s="53">
        <v>900</v>
      </c>
      <c r="H31" s="15"/>
      <c r="I31" s="15"/>
      <c r="J31" s="4"/>
    </row>
    <row r="32" spans="1:12" ht="21" x14ac:dyDescent="0.35">
      <c r="A32" s="9">
        <v>44229</v>
      </c>
      <c r="B32" s="37">
        <v>91235</v>
      </c>
      <c r="C32" s="11">
        <v>70826</v>
      </c>
      <c r="D32" s="38" t="s">
        <v>735</v>
      </c>
      <c r="E32" s="12" t="s">
        <v>423</v>
      </c>
      <c r="F32" s="13" t="s">
        <v>195</v>
      </c>
      <c r="G32" s="53">
        <v>80</v>
      </c>
      <c r="H32" s="15"/>
      <c r="I32" s="15"/>
      <c r="J32" s="4"/>
    </row>
    <row r="33" spans="1:10" ht="21" x14ac:dyDescent="0.35">
      <c r="A33" s="9">
        <v>44229</v>
      </c>
      <c r="B33" s="37">
        <v>91178</v>
      </c>
      <c r="C33" s="11">
        <v>70827</v>
      </c>
      <c r="D33" s="38" t="s">
        <v>179</v>
      </c>
      <c r="E33" s="12" t="s">
        <v>17</v>
      </c>
      <c r="F33" s="16" t="s">
        <v>18</v>
      </c>
      <c r="G33" s="53">
        <v>1200</v>
      </c>
      <c r="H33" s="15"/>
      <c r="I33" s="15"/>
      <c r="J33" s="4"/>
    </row>
    <row r="34" spans="1:10" ht="21" x14ac:dyDescent="0.35">
      <c r="A34" s="9">
        <v>44229</v>
      </c>
      <c r="B34" s="37">
        <v>91234</v>
      </c>
      <c r="C34" s="11">
        <v>70828</v>
      </c>
      <c r="D34" s="38" t="s">
        <v>39</v>
      </c>
      <c r="E34" s="12" t="s">
        <v>22</v>
      </c>
      <c r="F34" s="13" t="s">
        <v>23</v>
      </c>
      <c r="G34" s="53">
        <v>900</v>
      </c>
      <c r="H34" s="15"/>
      <c r="I34" s="15"/>
      <c r="J34" s="4"/>
    </row>
    <row r="35" spans="1:10" ht="21" x14ac:dyDescent="0.35">
      <c r="A35" s="9">
        <v>44229</v>
      </c>
      <c r="B35" s="37">
        <v>91179</v>
      </c>
      <c r="C35" s="11">
        <v>70829</v>
      </c>
      <c r="D35" s="38" t="s">
        <v>87</v>
      </c>
      <c r="E35" s="12" t="s">
        <v>17</v>
      </c>
      <c r="F35" s="16" t="s">
        <v>18</v>
      </c>
      <c r="G35" s="53">
        <v>500</v>
      </c>
      <c r="H35" s="15"/>
      <c r="I35" s="15"/>
      <c r="J35" s="4"/>
    </row>
    <row r="36" spans="1:10" ht="21" x14ac:dyDescent="0.35">
      <c r="A36" s="9">
        <v>44229</v>
      </c>
      <c r="B36" s="37">
        <v>91179</v>
      </c>
      <c r="C36" s="11">
        <v>70829</v>
      </c>
      <c r="D36" s="38" t="s">
        <v>87</v>
      </c>
      <c r="E36" s="12" t="s">
        <v>22</v>
      </c>
      <c r="F36" s="13" t="s">
        <v>23</v>
      </c>
      <c r="G36" s="53">
        <v>2500</v>
      </c>
      <c r="H36" s="15"/>
      <c r="I36" s="15"/>
      <c r="J36" s="4"/>
    </row>
    <row r="37" spans="1:10" ht="21" x14ac:dyDescent="0.35">
      <c r="A37" s="9">
        <v>44229</v>
      </c>
      <c r="B37" s="37">
        <v>91183</v>
      </c>
      <c r="C37" s="11">
        <v>70830</v>
      </c>
      <c r="D37" s="38" t="s">
        <v>736</v>
      </c>
      <c r="E37" s="12" t="s">
        <v>14</v>
      </c>
      <c r="F37" s="13" t="s">
        <v>15</v>
      </c>
      <c r="G37" s="53">
        <v>80</v>
      </c>
      <c r="H37" s="15"/>
      <c r="I37" s="15"/>
      <c r="J37" s="4"/>
    </row>
    <row r="38" spans="1:10" ht="21" x14ac:dyDescent="0.35">
      <c r="A38" s="9">
        <v>44229</v>
      </c>
      <c r="B38" s="37">
        <v>91181</v>
      </c>
      <c r="C38" s="11">
        <v>70831</v>
      </c>
      <c r="D38" s="38" t="s">
        <v>127</v>
      </c>
      <c r="E38" s="12" t="s">
        <v>17</v>
      </c>
      <c r="F38" s="16" t="s">
        <v>18</v>
      </c>
      <c r="G38" s="53">
        <v>700</v>
      </c>
      <c r="H38" s="15"/>
      <c r="I38" s="15"/>
      <c r="J38" s="4"/>
    </row>
    <row r="39" spans="1:10" ht="21" x14ac:dyDescent="0.35">
      <c r="A39" s="9">
        <v>44229</v>
      </c>
      <c r="B39" s="37">
        <v>91181</v>
      </c>
      <c r="C39" s="11">
        <v>70831</v>
      </c>
      <c r="D39" s="38" t="s">
        <v>127</v>
      </c>
      <c r="E39" s="12" t="s">
        <v>14</v>
      </c>
      <c r="F39" s="13" t="s">
        <v>15</v>
      </c>
      <c r="G39" s="53">
        <v>300</v>
      </c>
      <c r="H39" s="15"/>
      <c r="I39" s="15"/>
      <c r="J39" s="4"/>
    </row>
    <row r="40" spans="1:10" ht="21" x14ac:dyDescent="0.35">
      <c r="A40" s="9">
        <v>44229</v>
      </c>
      <c r="B40" s="37">
        <v>91189</v>
      </c>
      <c r="C40" s="11">
        <v>70832</v>
      </c>
      <c r="D40" s="38" t="s">
        <v>55</v>
      </c>
      <c r="E40" s="12" t="s">
        <v>17</v>
      </c>
      <c r="F40" s="16" t="s">
        <v>18</v>
      </c>
      <c r="G40" s="53">
        <v>300</v>
      </c>
      <c r="H40" s="15"/>
      <c r="I40" s="15"/>
      <c r="J40" s="4"/>
    </row>
    <row r="41" spans="1:10" ht="21" x14ac:dyDescent="0.35">
      <c r="A41" s="9">
        <v>44229</v>
      </c>
      <c r="B41" s="37">
        <v>91228</v>
      </c>
      <c r="C41" s="11">
        <v>70833</v>
      </c>
      <c r="D41" s="38" t="s">
        <v>737</v>
      </c>
      <c r="E41" s="12" t="s">
        <v>14</v>
      </c>
      <c r="F41" s="13" t="s">
        <v>15</v>
      </c>
      <c r="G41" s="53">
        <v>500</v>
      </c>
      <c r="H41" s="15"/>
      <c r="I41" s="15"/>
      <c r="J41" s="4"/>
    </row>
    <row r="42" spans="1:10" ht="21" x14ac:dyDescent="0.35">
      <c r="A42" s="9">
        <v>44229</v>
      </c>
      <c r="B42" s="37">
        <v>91227</v>
      </c>
      <c r="C42" s="11">
        <v>70834</v>
      </c>
      <c r="D42" s="38" t="s">
        <v>733</v>
      </c>
      <c r="E42" s="12" t="s">
        <v>14</v>
      </c>
      <c r="F42" s="13" t="s">
        <v>15</v>
      </c>
      <c r="G42" s="53">
        <v>850</v>
      </c>
      <c r="H42" s="15"/>
      <c r="I42" s="15"/>
      <c r="J42" s="4"/>
    </row>
    <row r="43" spans="1:10" ht="21" x14ac:dyDescent="0.35">
      <c r="A43" s="9">
        <v>44229</v>
      </c>
      <c r="B43" s="37">
        <v>14369</v>
      </c>
      <c r="C43" s="11">
        <v>70835</v>
      </c>
      <c r="D43" s="38" t="s">
        <v>163</v>
      </c>
      <c r="E43" s="12">
        <v>98000001</v>
      </c>
      <c r="F43" s="13" t="s">
        <v>91</v>
      </c>
      <c r="G43" s="53">
        <v>0</v>
      </c>
      <c r="H43" s="15"/>
      <c r="I43" s="15"/>
      <c r="J43" s="4"/>
    </row>
    <row r="44" spans="1:10" ht="21" x14ac:dyDescent="0.35">
      <c r="A44" s="9">
        <v>44229</v>
      </c>
      <c r="B44" s="37">
        <v>14368</v>
      </c>
      <c r="C44" s="11">
        <v>70836</v>
      </c>
      <c r="D44" s="38" t="s">
        <v>163</v>
      </c>
      <c r="E44" s="12" t="s">
        <v>14</v>
      </c>
      <c r="F44" s="13" t="s">
        <v>15</v>
      </c>
      <c r="G44" s="53">
        <v>850</v>
      </c>
      <c r="H44" s="15"/>
      <c r="I44" s="15"/>
      <c r="J44" s="4"/>
    </row>
    <row r="45" spans="1:10" ht="21" x14ac:dyDescent="0.35">
      <c r="A45" s="9">
        <v>44229</v>
      </c>
      <c r="B45" s="37">
        <v>14369</v>
      </c>
      <c r="C45" s="11">
        <v>70837</v>
      </c>
      <c r="D45" s="38" t="s">
        <v>163</v>
      </c>
      <c r="E45" s="12">
        <v>98000001</v>
      </c>
      <c r="F45" s="13" t="s">
        <v>91</v>
      </c>
      <c r="G45" s="53">
        <v>0</v>
      </c>
      <c r="H45" s="15"/>
      <c r="I45" s="15"/>
      <c r="J45" s="4"/>
    </row>
    <row r="46" spans="1:10" ht="21" x14ac:dyDescent="0.35">
      <c r="A46" s="9">
        <v>44229</v>
      </c>
      <c r="B46" s="37">
        <v>14368</v>
      </c>
      <c r="C46" s="11">
        <v>70838</v>
      </c>
      <c r="D46" s="38" t="s">
        <v>163</v>
      </c>
      <c r="E46" s="12" t="s">
        <v>14</v>
      </c>
      <c r="F46" s="13" t="s">
        <v>15</v>
      </c>
      <c r="G46" s="53">
        <v>850</v>
      </c>
      <c r="H46" s="15"/>
      <c r="I46" s="15"/>
      <c r="J46" s="4"/>
    </row>
    <row r="47" spans="1:10" ht="21" x14ac:dyDescent="0.35">
      <c r="A47" s="9">
        <v>44229</v>
      </c>
      <c r="B47" s="37">
        <v>91195</v>
      </c>
      <c r="C47" s="11">
        <v>70839</v>
      </c>
      <c r="D47" s="38" t="s">
        <v>229</v>
      </c>
      <c r="E47" s="12" t="s">
        <v>17</v>
      </c>
      <c r="F47" s="16" t="s">
        <v>18</v>
      </c>
      <c r="G47" s="53">
        <v>900</v>
      </c>
      <c r="H47" s="15"/>
      <c r="I47" s="15"/>
      <c r="J47" s="4"/>
    </row>
    <row r="48" spans="1:10" ht="21" x14ac:dyDescent="0.35">
      <c r="A48" s="9">
        <v>44229</v>
      </c>
      <c r="B48" s="37">
        <v>90709</v>
      </c>
      <c r="C48" s="11">
        <v>70840</v>
      </c>
      <c r="D48" s="38" t="s">
        <v>466</v>
      </c>
      <c r="E48" s="12" t="s">
        <v>22</v>
      </c>
      <c r="F48" s="13" t="s">
        <v>23</v>
      </c>
      <c r="G48" s="53">
        <v>900</v>
      </c>
      <c r="H48" s="15"/>
      <c r="I48" s="15"/>
      <c r="J48" s="4"/>
    </row>
    <row r="49" spans="1:10" ht="21" x14ac:dyDescent="0.35">
      <c r="A49" s="9">
        <v>44229</v>
      </c>
      <c r="B49" s="37">
        <v>91225</v>
      </c>
      <c r="C49" s="11">
        <v>70841</v>
      </c>
      <c r="D49" s="38" t="s">
        <v>301</v>
      </c>
      <c r="E49" s="12" t="s">
        <v>22</v>
      </c>
      <c r="F49" s="13" t="s">
        <v>23</v>
      </c>
      <c r="G49" s="53">
        <v>900</v>
      </c>
      <c r="H49" s="15"/>
      <c r="I49" s="15"/>
      <c r="J49" s="4"/>
    </row>
    <row r="50" spans="1:10" ht="21" x14ac:dyDescent="0.35">
      <c r="A50" s="9">
        <v>44229</v>
      </c>
      <c r="B50" s="37">
        <v>91197</v>
      </c>
      <c r="C50" s="11">
        <v>70842</v>
      </c>
      <c r="D50" s="38" t="s">
        <v>31</v>
      </c>
      <c r="E50" s="12" t="s">
        <v>14</v>
      </c>
      <c r="F50" s="13" t="s">
        <v>15</v>
      </c>
      <c r="G50" s="53">
        <v>645</v>
      </c>
      <c r="H50" s="15"/>
      <c r="I50" s="15"/>
      <c r="J50" s="4"/>
    </row>
    <row r="51" spans="1:10" ht="21" x14ac:dyDescent="0.35">
      <c r="A51" s="9">
        <v>44229</v>
      </c>
      <c r="B51" s="37">
        <v>91224</v>
      </c>
      <c r="C51" s="11">
        <v>70843</v>
      </c>
      <c r="D51" s="38" t="s">
        <v>31</v>
      </c>
      <c r="E51" s="12" t="s">
        <v>22</v>
      </c>
      <c r="F51" s="13" t="s">
        <v>23</v>
      </c>
      <c r="G51" s="53">
        <v>255</v>
      </c>
      <c r="H51" s="15"/>
      <c r="I51" s="15"/>
      <c r="J51" s="4"/>
    </row>
    <row r="52" spans="1:10" ht="21" x14ac:dyDescent="0.35">
      <c r="A52" s="9">
        <v>44229</v>
      </c>
      <c r="B52" s="37">
        <v>91199</v>
      </c>
      <c r="C52" s="11">
        <v>70844</v>
      </c>
      <c r="D52" s="38" t="s">
        <v>37</v>
      </c>
      <c r="E52" s="12" t="s">
        <v>17</v>
      </c>
      <c r="F52" s="16" t="s">
        <v>18</v>
      </c>
      <c r="G52" s="53">
        <v>660</v>
      </c>
      <c r="H52" s="15"/>
      <c r="I52" s="15"/>
      <c r="J52" s="4"/>
    </row>
    <row r="53" spans="1:10" ht="21" x14ac:dyDescent="0.35">
      <c r="A53" s="9">
        <v>44229</v>
      </c>
      <c r="B53" s="37">
        <v>91186</v>
      </c>
      <c r="C53" s="11">
        <v>70845</v>
      </c>
      <c r="D53" s="38" t="s">
        <v>738</v>
      </c>
      <c r="E53" s="12" t="s">
        <v>17</v>
      </c>
      <c r="F53" s="16" t="s">
        <v>18</v>
      </c>
      <c r="G53" s="53">
        <v>200</v>
      </c>
      <c r="H53" s="15"/>
      <c r="I53" s="15"/>
      <c r="J53" s="4"/>
    </row>
    <row r="54" spans="1:10" ht="21" x14ac:dyDescent="0.35">
      <c r="A54" s="9">
        <v>44229</v>
      </c>
      <c r="B54" s="37">
        <v>91198</v>
      </c>
      <c r="C54" s="11">
        <v>70846</v>
      </c>
      <c r="D54" s="38" t="s">
        <v>739</v>
      </c>
      <c r="E54" s="12" t="s">
        <v>17</v>
      </c>
      <c r="F54" s="16" t="s">
        <v>18</v>
      </c>
      <c r="G54" s="53">
        <v>200</v>
      </c>
      <c r="H54" s="15"/>
      <c r="I54" s="15"/>
      <c r="J54" s="4"/>
    </row>
    <row r="55" spans="1:10" ht="21" x14ac:dyDescent="0.35">
      <c r="A55" s="9">
        <v>44229</v>
      </c>
      <c r="B55" s="37">
        <v>91198</v>
      </c>
      <c r="C55" s="11">
        <v>70846</v>
      </c>
      <c r="D55" s="38" t="s">
        <v>739</v>
      </c>
      <c r="E55" s="12" t="s">
        <v>14</v>
      </c>
      <c r="F55" s="13" t="s">
        <v>15</v>
      </c>
      <c r="G55" s="53">
        <v>250</v>
      </c>
      <c r="H55" s="15"/>
      <c r="I55" s="15"/>
      <c r="J55" s="4"/>
    </row>
    <row r="56" spans="1:10" ht="21" x14ac:dyDescent="0.35">
      <c r="A56" s="9">
        <v>44229</v>
      </c>
      <c r="B56" s="37">
        <v>14369</v>
      </c>
      <c r="C56" s="11">
        <v>70847</v>
      </c>
      <c r="D56" s="38" t="s">
        <v>163</v>
      </c>
      <c r="E56" s="12">
        <v>98000001</v>
      </c>
      <c r="F56" s="13" t="s">
        <v>91</v>
      </c>
      <c r="G56" s="53">
        <v>0</v>
      </c>
      <c r="H56" s="15"/>
      <c r="I56" s="15"/>
      <c r="J56" s="4"/>
    </row>
    <row r="57" spans="1:10" ht="21" x14ac:dyDescent="0.35">
      <c r="A57" s="9">
        <v>44229</v>
      </c>
      <c r="B57" s="37">
        <v>14368</v>
      </c>
      <c r="C57" s="11">
        <v>70848</v>
      </c>
      <c r="D57" s="38" t="s">
        <v>163</v>
      </c>
      <c r="E57" s="12" t="s">
        <v>24</v>
      </c>
      <c r="F57" s="16" t="s">
        <v>59</v>
      </c>
      <c r="G57" s="53">
        <v>550</v>
      </c>
      <c r="H57" s="15"/>
      <c r="I57" s="15"/>
      <c r="J57" s="4"/>
    </row>
    <row r="58" spans="1:10" ht="21" x14ac:dyDescent="0.35">
      <c r="A58" s="9">
        <v>44229</v>
      </c>
      <c r="B58" s="37">
        <v>91204</v>
      </c>
      <c r="C58" s="11">
        <v>70849</v>
      </c>
      <c r="D58" s="38" t="s">
        <v>627</v>
      </c>
      <c r="E58" s="12" t="s">
        <v>14</v>
      </c>
      <c r="F58" s="13" t="s">
        <v>15</v>
      </c>
      <c r="G58" s="53">
        <v>1400</v>
      </c>
      <c r="H58" s="15"/>
      <c r="I58" s="15"/>
      <c r="J58" s="4"/>
    </row>
    <row r="59" spans="1:10" ht="21" x14ac:dyDescent="0.35">
      <c r="A59" s="9">
        <v>44229</v>
      </c>
      <c r="B59" s="37">
        <v>91213</v>
      </c>
      <c r="C59" s="11">
        <v>70850</v>
      </c>
      <c r="D59" s="38" t="s">
        <v>630</v>
      </c>
      <c r="E59" s="12" t="s">
        <v>14</v>
      </c>
      <c r="F59" s="13" t="s">
        <v>15</v>
      </c>
      <c r="G59" s="53">
        <v>2200</v>
      </c>
      <c r="H59" s="15"/>
      <c r="I59" s="15"/>
      <c r="J59" s="4"/>
    </row>
    <row r="60" spans="1:10" ht="21" x14ac:dyDescent="0.35">
      <c r="A60" s="9">
        <v>44229</v>
      </c>
      <c r="B60" s="37">
        <v>91213</v>
      </c>
      <c r="C60" s="11">
        <v>70851</v>
      </c>
      <c r="D60" s="38" t="s">
        <v>630</v>
      </c>
      <c r="E60" s="12" t="s">
        <v>17</v>
      </c>
      <c r="F60" s="16" t="s">
        <v>18</v>
      </c>
      <c r="G60" s="53">
        <v>700</v>
      </c>
      <c r="H60" s="15"/>
      <c r="I60" s="15"/>
      <c r="J60" s="4"/>
    </row>
    <row r="61" spans="1:10" ht="21" x14ac:dyDescent="0.35">
      <c r="A61" s="9">
        <v>44229</v>
      </c>
      <c r="B61" s="37">
        <v>91213</v>
      </c>
      <c r="C61" s="11">
        <v>70851</v>
      </c>
      <c r="D61" s="38" t="s">
        <v>630</v>
      </c>
      <c r="E61" s="12" t="s">
        <v>14</v>
      </c>
      <c r="F61" s="13" t="s">
        <v>15</v>
      </c>
      <c r="G61" s="53">
        <v>1200</v>
      </c>
      <c r="H61" s="15"/>
      <c r="I61" s="15"/>
      <c r="J61" s="4"/>
    </row>
    <row r="62" spans="1:10" ht="21" x14ac:dyDescent="0.35">
      <c r="A62" s="9">
        <v>44229</v>
      </c>
      <c r="B62" s="37">
        <v>91218</v>
      </c>
      <c r="C62" s="11">
        <v>70852</v>
      </c>
      <c r="D62" s="38" t="s">
        <v>289</v>
      </c>
      <c r="E62" s="12" t="s">
        <v>17</v>
      </c>
      <c r="F62" s="16" t="s">
        <v>18</v>
      </c>
      <c r="G62" s="53">
        <v>1000</v>
      </c>
      <c r="H62" s="15"/>
      <c r="I62" s="15"/>
      <c r="J62" s="4"/>
    </row>
    <row r="63" spans="1:10" ht="21" x14ac:dyDescent="0.35">
      <c r="A63" s="9">
        <v>44229</v>
      </c>
      <c r="B63" s="37">
        <v>91221</v>
      </c>
      <c r="C63" s="11">
        <v>70853</v>
      </c>
      <c r="D63" s="38" t="s">
        <v>740</v>
      </c>
      <c r="E63" s="12" t="s">
        <v>33</v>
      </c>
      <c r="F63" s="13" t="s">
        <v>313</v>
      </c>
      <c r="G63" s="53">
        <v>0</v>
      </c>
      <c r="H63" s="15">
        <v>50</v>
      </c>
      <c r="I63" s="15"/>
      <c r="J63" s="4"/>
    </row>
    <row r="64" spans="1:10" ht="21" x14ac:dyDescent="0.35">
      <c r="A64" s="9">
        <v>44229</v>
      </c>
      <c r="B64" s="37">
        <v>91186</v>
      </c>
      <c r="C64" s="11">
        <v>70854</v>
      </c>
      <c r="D64" s="38" t="s">
        <v>738</v>
      </c>
      <c r="E64" s="12" t="s">
        <v>17</v>
      </c>
      <c r="F64" s="16" t="s">
        <v>18</v>
      </c>
      <c r="G64" s="53">
        <v>200</v>
      </c>
      <c r="H64" s="15"/>
      <c r="I64" s="15"/>
      <c r="J64" s="4"/>
    </row>
    <row r="65" spans="1:10" ht="21" x14ac:dyDescent="0.35">
      <c r="A65" s="9">
        <v>44229</v>
      </c>
      <c r="B65" s="37">
        <v>91226</v>
      </c>
      <c r="C65" s="11">
        <v>70855</v>
      </c>
      <c r="D65" s="38" t="s">
        <v>741</v>
      </c>
      <c r="E65" s="12" t="s">
        <v>24</v>
      </c>
      <c r="F65" s="16" t="s">
        <v>59</v>
      </c>
      <c r="G65" s="53">
        <v>480</v>
      </c>
      <c r="H65" s="15"/>
      <c r="I65" s="15"/>
      <c r="J65" s="4"/>
    </row>
    <row r="66" spans="1:10" ht="21" x14ac:dyDescent="0.35">
      <c r="A66" s="9">
        <v>44229</v>
      </c>
      <c r="B66" s="37">
        <v>91226</v>
      </c>
      <c r="C66" s="11">
        <v>70855</v>
      </c>
      <c r="D66" s="38" t="s">
        <v>741</v>
      </c>
      <c r="E66" s="12" t="s">
        <v>17</v>
      </c>
      <c r="F66" s="16" t="s">
        <v>18</v>
      </c>
      <c r="G66" s="53">
        <v>1100</v>
      </c>
      <c r="H66" s="15"/>
      <c r="I66" s="15"/>
      <c r="J66" s="4"/>
    </row>
    <row r="67" spans="1:10" ht="21" x14ac:dyDescent="0.35">
      <c r="A67" s="9">
        <v>44229</v>
      </c>
      <c r="B67" s="37">
        <v>91226</v>
      </c>
      <c r="C67" s="11">
        <v>70855</v>
      </c>
      <c r="D67" s="38" t="s">
        <v>741</v>
      </c>
      <c r="E67" s="12" t="s">
        <v>14</v>
      </c>
      <c r="F67" s="13" t="s">
        <v>15</v>
      </c>
      <c r="G67" s="53">
        <v>1200</v>
      </c>
      <c r="H67" s="15"/>
      <c r="I67" s="15"/>
      <c r="J67" s="4"/>
    </row>
    <row r="68" spans="1:10" ht="21" x14ac:dyDescent="0.35">
      <c r="A68" s="9">
        <v>44229</v>
      </c>
      <c r="B68" s="37">
        <v>91203</v>
      </c>
      <c r="C68" s="11">
        <v>70856</v>
      </c>
      <c r="D68" s="38" t="s">
        <v>333</v>
      </c>
      <c r="E68" s="12" t="s">
        <v>17</v>
      </c>
      <c r="F68" s="16" t="s">
        <v>18</v>
      </c>
      <c r="G68" s="53">
        <v>250</v>
      </c>
      <c r="H68" s="15"/>
      <c r="I68" s="15"/>
      <c r="J68" s="4"/>
    </row>
    <row r="69" spans="1:10" ht="21" x14ac:dyDescent="0.35">
      <c r="A69" s="9">
        <v>44229</v>
      </c>
      <c r="B69" s="37">
        <v>91229</v>
      </c>
      <c r="C69" s="11">
        <v>70857</v>
      </c>
      <c r="D69" s="38" t="s">
        <v>110</v>
      </c>
      <c r="E69" s="12" t="s">
        <v>17</v>
      </c>
      <c r="F69" s="16" t="s">
        <v>18</v>
      </c>
      <c r="G69" s="53">
        <v>100</v>
      </c>
      <c r="H69" s="15"/>
      <c r="I69" s="15"/>
      <c r="J69" s="4"/>
    </row>
    <row r="70" spans="1:10" ht="21" x14ac:dyDescent="0.35">
      <c r="A70" s="9">
        <v>44229</v>
      </c>
      <c r="B70" s="37">
        <v>91232</v>
      </c>
      <c r="C70" s="11">
        <v>70858</v>
      </c>
      <c r="D70" s="38" t="s">
        <v>155</v>
      </c>
      <c r="E70" s="12" t="s">
        <v>17</v>
      </c>
      <c r="F70" s="16" t="s">
        <v>18</v>
      </c>
      <c r="G70" s="53">
        <v>3000</v>
      </c>
      <c r="H70" s="15"/>
      <c r="I70" s="15"/>
      <c r="J70" s="4"/>
    </row>
    <row r="71" spans="1:10" ht="21" x14ac:dyDescent="0.35">
      <c r="A71" s="9">
        <v>44229</v>
      </c>
      <c r="B71" s="37">
        <v>91233</v>
      </c>
      <c r="C71" s="11">
        <v>70859</v>
      </c>
      <c r="D71" s="38" t="s">
        <v>272</v>
      </c>
      <c r="E71" s="12" t="s">
        <v>24</v>
      </c>
      <c r="F71" s="16" t="s">
        <v>59</v>
      </c>
      <c r="G71" s="53">
        <v>720</v>
      </c>
      <c r="H71" s="15"/>
      <c r="I71" s="15"/>
      <c r="J71" s="4"/>
    </row>
    <row r="72" spans="1:10" ht="21" x14ac:dyDescent="0.35">
      <c r="A72" s="9">
        <v>44229</v>
      </c>
      <c r="B72" s="37">
        <v>91233</v>
      </c>
      <c r="C72" s="11">
        <v>70859</v>
      </c>
      <c r="D72" s="38" t="s">
        <v>272</v>
      </c>
      <c r="E72" s="12" t="s">
        <v>423</v>
      </c>
      <c r="F72" s="13" t="s">
        <v>195</v>
      </c>
      <c r="G72" s="53">
        <v>600</v>
      </c>
      <c r="H72" s="15"/>
      <c r="I72" s="15"/>
      <c r="J72" s="4"/>
    </row>
    <row r="73" spans="1:10" ht="21" x14ac:dyDescent="0.35">
      <c r="A73" s="9">
        <v>44229</v>
      </c>
      <c r="B73" s="37">
        <v>91218</v>
      </c>
      <c r="C73" s="11">
        <v>70860</v>
      </c>
      <c r="D73" s="38" t="s">
        <v>289</v>
      </c>
      <c r="E73" s="12" t="s">
        <v>14</v>
      </c>
      <c r="F73" s="13" t="s">
        <v>15</v>
      </c>
      <c r="G73" s="53">
        <v>900</v>
      </c>
      <c r="H73" s="15"/>
      <c r="I73" s="15"/>
      <c r="J73" s="4"/>
    </row>
    <row r="74" spans="1:10" ht="21" x14ac:dyDescent="0.35">
      <c r="A74" s="9">
        <v>44229</v>
      </c>
      <c r="B74" s="37">
        <v>91273</v>
      </c>
      <c r="C74" s="11">
        <v>70861</v>
      </c>
      <c r="D74" s="38" t="s">
        <v>168</v>
      </c>
      <c r="E74" s="12" t="s">
        <v>17</v>
      </c>
      <c r="F74" s="16" t="s">
        <v>18</v>
      </c>
      <c r="G74" s="53">
        <v>97</v>
      </c>
      <c r="H74" s="15"/>
      <c r="I74" s="15"/>
      <c r="J74" s="4"/>
    </row>
    <row r="75" spans="1:10" ht="21" x14ac:dyDescent="0.35">
      <c r="A75" s="9">
        <v>44229</v>
      </c>
      <c r="B75" s="37">
        <v>91273</v>
      </c>
      <c r="C75" s="11">
        <v>70861</v>
      </c>
      <c r="D75" s="38" t="s">
        <v>168</v>
      </c>
      <c r="E75" s="12" t="s">
        <v>14</v>
      </c>
      <c r="F75" s="13" t="s">
        <v>15</v>
      </c>
      <c r="G75" s="53">
        <v>200</v>
      </c>
      <c r="H75" s="15"/>
      <c r="I75" s="15"/>
      <c r="J75" s="4"/>
    </row>
    <row r="76" spans="1:10" ht="21.75" thickBot="1" x14ac:dyDescent="0.4">
      <c r="A76" s="157" t="s">
        <v>26</v>
      </c>
      <c r="B76" s="158"/>
      <c r="C76" s="165" t="s">
        <v>25</v>
      </c>
      <c r="D76" s="168"/>
      <c r="E76" s="168"/>
      <c r="F76" s="169"/>
      <c r="G76" s="27">
        <f>SUM(G9:G75)</f>
        <v>45627</v>
      </c>
      <c r="H76" s="28">
        <f>SUM(H9:H75)</f>
        <v>50</v>
      </c>
      <c r="I76" s="36"/>
      <c r="J76" s="36"/>
    </row>
    <row r="77" spans="1:10" ht="21" x14ac:dyDescent="0.35">
      <c r="B77"/>
      <c r="C77" s="3"/>
      <c r="D77" s="30"/>
      <c r="E77" s="30"/>
      <c r="F77" s="30"/>
      <c r="H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B79"/>
      <c r="C79"/>
      <c r="F79" s="47"/>
      <c r="H79" s="1"/>
      <c r="I79" s="1"/>
      <c r="J79" s="1"/>
    </row>
    <row r="80" spans="1:10" x14ac:dyDescent="0.25">
      <c r="B80"/>
      <c r="C80"/>
      <c r="H80" s="1"/>
      <c r="I80" s="1"/>
      <c r="J80" s="1"/>
    </row>
    <row r="81" spans="2:12" x14ac:dyDescent="0.25">
      <c r="B81"/>
      <c r="C81"/>
      <c r="H81" s="1"/>
      <c r="I81" s="1"/>
      <c r="J81" s="1"/>
    </row>
    <row r="82" spans="2:12" x14ac:dyDescent="0.25">
      <c r="B82"/>
      <c r="C82"/>
      <c r="H82" s="1"/>
      <c r="I82" s="1"/>
      <c r="J82" s="1"/>
    </row>
    <row r="83" spans="2:12" ht="21" x14ac:dyDescent="0.35">
      <c r="B83"/>
      <c r="C83"/>
      <c r="H83" s="1"/>
      <c r="I83" s="1"/>
      <c r="J83" s="1"/>
      <c r="K83" s="24"/>
      <c r="L83" s="31"/>
    </row>
    <row r="84" spans="2:12" ht="21" x14ac:dyDescent="0.35">
      <c r="B84"/>
      <c r="C84"/>
      <c r="H84" s="1"/>
      <c r="I84" s="1"/>
      <c r="J84" s="1"/>
      <c r="K84" s="24"/>
      <c r="L84" s="31"/>
    </row>
    <row r="85" spans="2:12" ht="21" x14ac:dyDescent="0.35">
      <c r="B85"/>
      <c r="C85"/>
      <c r="H85" s="1"/>
      <c r="I85" s="1"/>
      <c r="J85" s="1"/>
      <c r="K85" s="24"/>
      <c r="L85" s="31"/>
    </row>
    <row r="86" spans="2:12" ht="21" x14ac:dyDescent="0.35">
      <c r="B86"/>
      <c r="C86"/>
      <c r="H86" s="1"/>
      <c r="I86" s="1"/>
      <c r="J86" s="1"/>
      <c r="K86" s="24"/>
      <c r="L86" s="31"/>
    </row>
    <row r="87" spans="2:12" ht="21" x14ac:dyDescent="0.35">
      <c r="B87"/>
      <c r="C87"/>
      <c r="H87" s="1"/>
      <c r="I87" s="1"/>
      <c r="J87" s="1"/>
      <c r="K87" s="24"/>
      <c r="L87" s="31"/>
    </row>
    <row r="88" spans="2:12" ht="21" x14ac:dyDescent="0.35">
      <c r="B88"/>
      <c r="C88"/>
      <c r="H88" s="1"/>
      <c r="I88" s="1"/>
      <c r="J88" s="1"/>
      <c r="K88" s="24"/>
      <c r="L88" s="31"/>
    </row>
    <row r="89" spans="2:12" ht="21" x14ac:dyDescent="0.35">
      <c r="C89"/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ht="21" x14ac:dyDescent="0.35">
      <c r="H104" s="1"/>
      <c r="I104" s="1"/>
      <c r="J104" s="1"/>
      <c r="K104" s="24"/>
      <c r="L104" s="31"/>
    </row>
    <row r="105" spans="8:12" ht="21" x14ac:dyDescent="0.35">
      <c r="H105" s="1"/>
      <c r="I105" s="1"/>
      <c r="J105" s="1"/>
      <c r="K105" s="24"/>
      <c r="L105" s="31"/>
    </row>
    <row r="106" spans="8:12" ht="21" x14ac:dyDescent="0.35">
      <c r="H106" s="1"/>
      <c r="I106" s="1"/>
      <c r="J106" s="1"/>
      <c r="K106" s="24"/>
      <c r="L106" s="31"/>
    </row>
    <row r="107" spans="8:12" ht="21" x14ac:dyDescent="0.35">
      <c r="H107" s="1"/>
      <c r="I107" s="1"/>
      <c r="J107" s="1"/>
      <c r="K107" s="24"/>
      <c r="L107" s="31"/>
    </row>
    <row r="108" spans="8:12" ht="21" x14ac:dyDescent="0.35">
      <c r="H108" s="1"/>
      <c r="I108" s="1"/>
      <c r="J108" s="1"/>
      <c r="K108" s="24"/>
      <c r="L108" s="31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2"/>
      <c r="L113" s="33"/>
    </row>
    <row r="114" spans="8:12" x14ac:dyDescent="0.25">
      <c r="H114" s="1"/>
      <c r="I114" s="1"/>
      <c r="J114" s="1"/>
      <c r="K114" s="32"/>
      <c r="L114" s="33"/>
    </row>
    <row r="115" spans="8:12" x14ac:dyDescent="0.25">
      <c r="H115" s="1"/>
      <c r="I115" s="1"/>
      <c r="J115" s="1"/>
      <c r="K115" s="32"/>
      <c r="L115" s="33"/>
    </row>
    <row r="116" spans="8:12" x14ac:dyDescent="0.25">
      <c r="H116" s="1"/>
      <c r="I116" s="1"/>
      <c r="J116" s="1"/>
      <c r="K116" s="32"/>
      <c r="L116" s="33"/>
    </row>
    <row r="117" spans="8:12" x14ac:dyDescent="0.25">
      <c r="H117" s="1"/>
      <c r="I117" s="1"/>
      <c r="J117" s="1"/>
      <c r="K117" s="32"/>
      <c r="L117" s="33"/>
    </row>
    <row r="118" spans="8:12" x14ac:dyDescent="0.25">
      <c r="H118" s="1"/>
      <c r="I118" s="1"/>
      <c r="J118" s="1"/>
      <c r="K118" s="32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4" spans="8:12" x14ac:dyDescent="0.25">
      <c r="H124" s="1"/>
      <c r="I124" s="1"/>
      <c r="J124" s="1"/>
      <c r="K124" s="34"/>
      <c r="L124" s="33"/>
    </row>
    <row r="125" spans="8:12" x14ac:dyDescent="0.25">
      <c r="H125" s="1"/>
      <c r="I125" s="1"/>
      <c r="J125" s="1"/>
      <c r="K125" s="34"/>
      <c r="L125" s="33"/>
    </row>
    <row r="126" spans="8:12" x14ac:dyDescent="0.25">
      <c r="H126" s="1"/>
      <c r="I126" s="1"/>
      <c r="J126" s="1"/>
      <c r="K126" s="34"/>
      <c r="L126" s="33"/>
    </row>
    <row r="127" spans="8:12" x14ac:dyDescent="0.25">
      <c r="H127" s="1"/>
      <c r="I127" s="1"/>
      <c r="J127" s="1"/>
      <c r="K127" s="34"/>
      <c r="L127" s="33"/>
    </row>
    <row r="128" spans="8:12" x14ac:dyDescent="0.25">
      <c r="H128" s="1"/>
      <c r="I128" s="1"/>
      <c r="J128" s="1"/>
      <c r="K128" s="34"/>
      <c r="L128" s="33"/>
    </row>
    <row r="129" spans="8:12" x14ac:dyDescent="0.25">
      <c r="H129" s="1"/>
      <c r="I129" s="1"/>
      <c r="J129" s="1"/>
      <c r="K129" s="34"/>
      <c r="L129" s="33"/>
    </row>
    <row r="131" spans="8:12" x14ac:dyDescent="0.25">
      <c r="H131" s="35"/>
      <c r="I131" s="35"/>
      <c r="J131" s="35"/>
    </row>
  </sheetData>
  <autoFilter ref="E8:G76" xr:uid="{00000000-0009-0000-0000-000019000000}"/>
  <mergeCells count="7">
    <mergeCell ref="K6:L6"/>
    <mergeCell ref="A7:G7"/>
    <mergeCell ref="A76:B76"/>
    <mergeCell ref="C76:F76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L127"/>
  <sheetViews>
    <sheetView topLeftCell="C57" workbookViewId="0">
      <selection activeCell="A9" sqref="A9:I7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44230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22220</v>
      </c>
    </row>
    <row r="9" spans="1:12" ht="21.75" thickBot="1" x14ac:dyDescent="0.4">
      <c r="A9" s="9">
        <v>44230</v>
      </c>
      <c r="B9" s="37">
        <v>91256</v>
      </c>
      <c r="C9" s="11">
        <v>70862</v>
      </c>
      <c r="D9" s="38" t="s">
        <v>742</v>
      </c>
      <c r="E9" s="12" t="s">
        <v>14</v>
      </c>
      <c r="F9" s="13" t="s">
        <v>15</v>
      </c>
      <c r="G9" s="53">
        <v>900</v>
      </c>
      <c r="H9" s="15"/>
      <c r="I9" s="15"/>
      <c r="J9" s="4"/>
      <c r="K9" s="13" t="s">
        <v>23</v>
      </c>
      <c r="L9" s="8">
        <v>4240</v>
      </c>
    </row>
    <row r="10" spans="1:12" ht="21.75" thickBot="1" x14ac:dyDescent="0.4">
      <c r="A10" s="9">
        <v>44230</v>
      </c>
      <c r="B10" s="37">
        <v>91199</v>
      </c>
      <c r="C10" s="11">
        <v>70863</v>
      </c>
      <c r="D10" s="38" t="s">
        <v>37</v>
      </c>
      <c r="E10" s="12" t="s">
        <v>17</v>
      </c>
      <c r="F10" s="16" t="s">
        <v>18</v>
      </c>
      <c r="G10" s="53">
        <v>660</v>
      </c>
      <c r="H10" s="15"/>
      <c r="I10" s="15"/>
      <c r="J10" s="4"/>
      <c r="K10" s="7" t="s">
        <v>580</v>
      </c>
      <c r="L10" s="8">
        <v>14120</v>
      </c>
    </row>
    <row r="11" spans="1:12" ht="21.75" thickBot="1" x14ac:dyDescent="0.4">
      <c r="A11" s="9">
        <v>44230</v>
      </c>
      <c r="B11" s="37">
        <v>91268</v>
      </c>
      <c r="C11" s="11">
        <v>70864</v>
      </c>
      <c r="D11" s="38" t="s">
        <v>743</v>
      </c>
      <c r="E11" s="12" t="s">
        <v>14</v>
      </c>
      <c r="F11" s="13" t="s">
        <v>15</v>
      </c>
      <c r="G11" s="53">
        <v>850</v>
      </c>
      <c r="H11" s="15"/>
      <c r="I11" s="15"/>
      <c r="J11" s="4"/>
      <c r="K11" s="7" t="s">
        <v>779</v>
      </c>
      <c r="L11" s="8">
        <v>150</v>
      </c>
    </row>
    <row r="12" spans="1:12" ht="21.75" thickBot="1" x14ac:dyDescent="0.4">
      <c r="A12" s="9">
        <v>44230</v>
      </c>
      <c r="B12" s="37">
        <v>14112</v>
      </c>
      <c r="C12" s="11">
        <v>70865</v>
      </c>
      <c r="D12" s="38" t="s">
        <v>158</v>
      </c>
      <c r="E12" s="12" t="s">
        <v>190</v>
      </c>
      <c r="F12" s="16" t="s">
        <v>191</v>
      </c>
      <c r="G12" s="53">
        <v>550</v>
      </c>
      <c r="H12" s="15"/>
      <c r="I12" s="15"/>
      <c r="J12" s="4"/>
      <c r="K12" s="7" t="s">
        <v>581</v>
      </c>
      <c r="L12" s="8">
        <v>2500</v>
      </c>
    </row>
    <row r="13" spans="1:12" ht="21.75" thickBot="1" x14ac:dyDescent="0.4">
      <c r="A13" s="9">
        <v>44230</v>
      </c>
      <c r="B13" s="37">
        <v>91266</v>
      </c>
      <c r="C13" s="11">
        <v>70866</v>
      </c>
      <c r="D13" s="38" t="s">
        <v>744</v>
      </c>
      <c r="E13" s="12" t="s">
        <v>17</v>
      </c>
      <c r="F13" s="16" t="s">
        <v>18</v>
      </c>
      <c r="G13" s="53">
        <v>500</v>
      </c>
      <c r="H13" s="15"/>
      <c r="I13" s="15"/>
      <c r="J13" s="4"/>
      <c r="K13" s="7" t="s">
        <v>582</v>
      </c>
      <c r="L13" s="8">
        <v>90</v>
      </c>
    </row>
    <row r="14" spans="1:12" ht="21.75" thickBot="1" x14ac:dyDescent="0.4">
      <c r="A14" s="9">
        <v>44230</v>
      </c>
      <c r="B14" s="37">
        <v>91267</v>
      </c>
      <c r="C14" s="11">
        <v>70867</v>
      </c>
      <c r="D14" s="38" t="s">
        <v>745</v>
      </c>
      <c r="E14" s="12" t="s">
        <v>17</v>
      </c>
      <c r="F14" s="16" t="s">
        <v>18</v>
      </c>
      <c r="G14" s="53">
        <v>500</v>
      </c>
      <c r="H14" s="15"/>
      <c r="I14" s="15"/>
      <c r="J14" s="4"/>
      <c r="K14" s="7" t="s">
        <v>763</v>
      </c>
      <c r="L14" s="8">
        <v>550</v>
      </c>
    </row>
    <row r="15" spans="1:12" ht="21.75" thickBot="1" x14ac:dyDescent="0.4">
      <c r="A15" s="9">
        <v>44230</v>
      </c>
      <c r="B15" s="37">
        <v>91271</v>
      </c>
      <c r="C15" s="11">
        <v>70868</v>
      </c>
      <c r="D15" s="38" t="s">
        <v>178</v>
      </c>
      <c r="E15" s="12" t="s">
        <v>17</v>
      </c>
      <c r="F15" s="16" t="s">
        <v>18</v>
      </c>
      <c r="G15" s="53">
        <v>3000</v>
      </c>
      <c r="H15" s="15"/>
      <c r="I15" s="15"/>
      <c r="J15" s="4"/>
      <c r="K15" s="7" t="s">
        <v>195</v>
      </c>
      <c r="L15" s="8">
        <v>150</v>
      </c>
    </row>
    <row r="16" spans="1:12" ht="21.75" thickBot="1" x14ac:dyDescent="0.4">
      <c r="A16" s="9">
        <v>44230</v>
      </c>
      <c r="B16" s="37">
        <v>91331</v>
      </c>
      <c r="C16" s="11">
        <v>70869</v>
      </c>
      <c r="D16" s="38" t="s">
        <v>108</v>
      </c>
      <c r="E16" s="12" t="s">
        <v>17</v>
      </c>
      <c r="F16" s="16" t="s">
        <v>18</v>
      </c>
      <c r="G16" s="53">
        <v>600</v>
      </c>
      <c r="H16" s="15"/>
      <c r="I16" s="15"/>
      <c r="J16" s="4"/>
      <c r="K16" s="7" t="s">
        <v>764</v>
      </c>
      <c r="L16" s="8">
        <v>8080</v>
      </c>
    </row>
    <row r="17" spans="1:12" ht="21.75" thickBot="1" x14ac:dyDescent="0.4">
      <c r="A17" s="9">
        <v>44230</v>
      </c>
      <c r="B17" s="37">
        <v>91329</v>
      </c>
      <c r="C17" s="11">
        <v>70870</v>
      </c>
      <c r="D17" s="38" t="s">
        <v>31</v>
      </c>
      <c r="E17" s="12" t="s">
        <v>17</v>
      </c>
      <c r="F17" s="16" t="s">
        <v>18</v>
      </c>
      <c r="G17" s="53">
        <v>500</v>
      </c>
      <c r="H17" s="15"/>
      <c r="I17" s="15"/>
      <c r="J17" s="4"/>
      <c r="K17" s="7" t="s">
        <v>422</v>
      </c>
      <c r="L17" s="8">
        <v>2020</v>
      </c>
    </row>
    <row r="18" spans="1:12" ht="25.5" thickBot="1" x14ac:dyDescent="0.5">
      <c r="A18" s="9">
        <v>44230</v>
      </c>
      <c r="B18" s="37">
        <v>14369</v>
      </c>
      <c r="C18" s="11">
        <v>70871</v>
      </c>
      <c r="D18" s="38" t="s">
        <v>317</v>
      </c>
      <c r="E18" s="12">
        <v>98000001</v>
      </c>
      <c r="F18" s="13" t="s">
        <v>91</v>
      </c>
      <c r="G18" s="53">
        <v>0</v>
      </c>
      <c r="H18" s="15"/>
      <c r="I18" s="15"/>
      <c r="J18" s="4"/>
      <c r="K18" s="17" t="s">
        <v>21</v>
      </c>
      <c r="L18" s="18">
        <f>SUM(L8:L17)</f>
        <v>54120</v>
      </c>
    </row>
    <row r="19" spans="1:12" ht="21.75" thickBot="1" x14ac:dyDescent="0.4">
      <c r="A19" s="9">
        <v>44230</v>
      </c>
      <c r="B19" s="37">
        <v>14368</v>
      </c>
      <c r="C19" s="11">
        <v>70872</v>
      </c>
      <c r="D19" s="38" t="s">
        <v>317</v>
      </c>
      <c r="E19" s="12" t="s">
        <v>14</v>
      </c>
      <c r="F19" s="13" t="s">
        <v>15</v>
      </c>
      <c r="G19" s="53">
        <v>850</v>
      </c>
      <c r="H19" s="15"/>
      <c r="I19" s="15"/>
      <c r="J19" s="4"/>
    </row>
    <row r="20" spans="1:12" ht="21.75" thickBot="1" x14ac:dyDescent="0.4">
      <c r="A20" s="9">
        <v>44230</v>
      </c>
      <c r="B20" s="37">
        <v>91325</v>
      </c>
      <c r="C20" s="11">
        <v>70873</v>
      </c>
      <c r="D20" s="38" t="s">
        <v>746</v>
      </c>
      <c r="E20" s="12" t="s">
        <v>421</v>
      </c>
      <c r="F20" s="13" t="s">
        <v>422</v>
      </c>
      <c r="G20" s="53">
        <v>2020</v>
      </c>
      <c r="H20" s="15"/>
      <c r="I20" s="15"/>
      <c r="J20" s="4"/>
      <c r="K20" s="5" t="s">
        <v>139</v>
      </c>
      <c r="L20" s="5" t="s">
        <v>5</v>
      </c>
    </row>
    <row r="21" spans="1:12" ht="21.75" thickBot="1" x14ac:dyDescent="0.4">
      <c r="A21" s="9">
        <v>44230</v>
      </c>
      <c r="B21" s="37">
        <v>91322</v>
      </c>
      <c r="C21" s="11">
        <v>70874</v>
      </c>
      <c r="D21" s="38" t="s">
        <v>747</v>
      </c>
      <c r="E21" s="12" t="s">
        <v>396</v>
      </c>
      <c r="F21" s="13" t="s">
        <v>748</v>
      </c>
      <c r="G21" s="53">
        <v>150</v>
      </c>
      <c r="H21" s="15"/>
      <c r="I21" s="15"/>
      <c r="J21" s="4"/>
      <c r="K21" s="13" t="s">
        <v>132</v>
      </c>
      <c r="L21" s="8">
        <v>400</v>
      </c>
    </row>
    <row r="22" spans="1:12" ht="25.5" thickBot="1" x14ac:dyDescent="0.5">
      <c r="A22" s="9">
        <v>44230</v>
      </c>
      <c r="B22" s="37">
        <v>14369</v>
      </c>
      <c r="C22" s="11">
        <v>70875</v>
      </c>
      <c r="D22" s="38" t="s">
        <v>317</v>
      </c>
      <c r="E22" s="12">
        <v>98000001</v>
      </c>
      <c r="F22" s="13" t="s">
        <v>91</v>
      </c>
      <c r="G22" s="53">
        <v>0</v>
      </c>
      <c r="H22" s="15"/>
      <c r="I22" s="15"/>
      <c r="J22" s="4"/>
      <c r="K22" s="17" t="s">
        <v>21</v>
      </c>
      <c r="L22" s="18">
        <f>SUM(L21)</f>
        <v>400</v>
      </c>
    </row>
    <row r="23" spans="1:12" ht="21" x14ac:dyDescent="0.35">
      <c r="A23" s="9">
        <v>44230</v>
      </c>
      <c r="B23" s="37">
        <v>14368</v>
      </c>
      <c r="C23" s="11">
        <v>70876</v>
      </c>
      <c r="D23" s="38" t="s">
        <v>317</v>
      </c>
      <c r="E23" s="12" t="s">
        <v>14</v>
      </c>
      <c r="F23" s="13" t="s">
        <v>15</v>
      </c>
      <c r="G23" s="53">
        <v>850</v>
      </c>
      <c r="H23" s="15"/>
      <c r="I23" s="15"/>
      <c r="J23" s="4"/>
    </row>
    <row r="24" spans="1:12" ht="21" x14ac:dyDescent="0.35">
      <c r="A24" s="9">
        <v>44230</v>
      </c>
      <c r="B24" s="37">
        <v>91321</v>
      </c>
      <c r="C24" s="11">
        <v>70877</v>
      </c>
      <c r="D24" s="38" t="s">
        <v>746</v>
      </c>
      <c r="E24" s="12" t="s">
        <v>41</v>
      </c>
      <c r="F24" s="13" t="s">
        <v>42</v>
      </c>
      <c r="G24" s="53">
        <v>2020</v>
      </c>
      <c r="H24" s="15"/>
      <c r="I24" s="15"/>
      <c r="J24" s="4"/>
    </row>
    <row r="25" spans="1:12" ht="21" x14ac:dyDescent="0.35">
      <c r="A25" s="9">
        <v>44230</v>
      </c>
      <c r="B25" s="37">
        <v>91320</v>
      </c>
      <c r="C25" s="11">
        <v>70878</v>
      </c>
      <c r="D25" s="38" t="s">
        <v>746</v>
      </c>
      <c r="E25" s="12" t="s">
        <v>41</v>
      </c>
      <c r="F25" s="13" t="s">
        <v>42</v>
      </c>
      <c r="G25" s="53">
        <v>2020</v>
      </c>
      <c r="H25" s="15"/>
      <c r="I25" s="15"/>
      <c r="J25" s="4"/>
    </row>
    <row r="26" spans="1:12" ht="21" x14ac:dyDescent="0.35">
      <c r="A26" s="9">
        <v>44230</v>
      </c>
      <c r="B26" s="37">
        <v>91282</v>
      </c>
      <c r="C26" s="11">
        <v>70879</v>
      </c>
      <c r="D26" s="38" t="s">
        <v>31</v>
      </c>
      <c r="E26" s="12" t="s">
        <v>17</v>
      </c>
      <c r="F26" s="16" t="s">
        <v>18</v>
      </c>
      <c r="G26" s="53">
        <v>500</v>
      </c>
      <c r="H26" s="15"/>
      <c r="I26" s="15"/>
      <c r="J26" s="4"/>
    </row>
    <row r="27" spans="1:12" ht="21" x14ac:dyDescent="0.35">
      <c r="A27" s="9">
        <v>44230</v>
      </c>
      <c r="B27" s="37">
        <v>91255</v>
      </c>
      <c r="C27" s="11">
        <v>70880</v>
      </c>
      <c r="D27" s="38" t="s">
        <v>749</v>
      </c>
      <c r="E27" s="12" t="s">
        <v>14</v>
      </c>
      <c r="F27" s="13" t="s">
        <v>15</v>
      </c>
      <c r="G27" s="53">
        <v>100</v>
      </c>
      <c r="H27" s="15"/>
      <c r="I27" s="15"/>
      <c r="J27" s="4"/>
    </row>
    <row r="28" spans="1:12" ht="21" x14ac:dyDescent="0.35">
      <c r="A28" s="9">
        <v>44230</v>
      </c>
      <c r="B28" s="37">
        <v>91289</v>
      </c>
      <c r="C28" s="11">
        <v>70881</v>
      </c>
      <c r="D28" s="38" t="s">
        <v>750</v>
      </c>
      <c r="E28" s="12" t="s">
        <v>17</v>
      </c>
      <c r="F28" s="16" t="s">
        <v>18</v>
      </c>
      <c r="G28" s="53">
        <v>900</v>
      </c>
      <c r="H28" s="15"/>
      <c r="I28" s="15"/>
      <c r="J28" s="4"/>
    </row>
    <row r="29" spans="1:12" ht="21" x14ac:dyDescent="0.35">
      <c r="A29" s="9">
        <v>44230</v>
      </c>
      <c r="B29" s="37">
        <v>91319</v>
      </c>
      <c r="C29" s="11">
        <v>70882</v>
      </c>
      <c r="D29" s="38" t="s">
        <v>78</v>
      </c>
      <c r="E29" s="12" t="s">
        <v>96</v>
      </c>
      <c r="F29" s="13" t="s">
        <v>97</v>
      </c>
      <c r="G29" s="53">
        <v>2500</v>
      </c>
      <c r="H29" s="15"/>
      <c r="I29" s="15"/>
      <c r="J29" s="4"/>
    </row>
    <row r="30" spans="1:12" ht="21" x14ac:dyDescent="0.35">
      <c r="A30" s="9">
        <v>44230</v>
      </c>
      <c r="B30" s="37">
        <v>91318</v>
      </c>
      <c r="C30" s="11">
        <v>70883</v>
      </c>
      <c r="D30" s="38" t="s">
        <v>612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44230</v>
      </c>
      <c r="B31" s="37">
        <v>91293</v>
      </c>
      <c r="C31" s="11">
        <v>70884</v>
      </c>
      <c r="D31" s="38" t="s">
        <v>110</v>
      </c>
      <c r="E31" s="12" t="s">
        <v>17</v>
      </c>
      <c r="F31" s="16" t="s">
        <v>18</v>
      </c>
      <c r="G31" s="53">
        <v>200</v>
      </c>
      <c r="H31" s="15"/>
      <c r="I31" s="15"/>
      <c r="J31" s="4"/>
    </row>
    <row r="32" spans="1:12" ht="21" x14ac:dyDescent="0.35">
      <c r="A32" s="9">
        <v>44230</v>
      </c>
      <c r="B32" s="37">
        <v>91257</v>
      </c>
      <c r="C32" s="11">
        <v>70885</v>
      </c>
      <c r="D32" s="38" t="s">
        <v>38</v>
      </c>
      <c r="E32" s="12" t="s">
        <v>17</v>
      </c>
      <c r="F32" s="16" t="s">
        <v>18</v>
      </c>
      <c r="G32" s="53">
        <v>1000</v>
      </c>
      <c r="H32" s="15"/>
      <c r="I32" s="15"/>
      <c r="J32" s="4"/>
    </row>
    <row r="33" spans="1:10" ht="21" x14ac:dyDescent="0.35">
      <c r="A33" s="9">
        <v>44230</v>
      </c>
      <c r="B33" s="37">
        <v>91255</v>
      </c>
      <c r="C33" s="11">
        <v>70886</v>
      </c>
      <c r="D33" s="38" t="s">
        <v>749</v>
      </c>
      <c r="E33" s="12" t="s">
        <v>14</v>
      </c>
      <c r="F33" s="13" t="s">
        <v>15</v>
      </c>
      <c r="G33" s="53">
        <v>100</v>
      </c>
      <c r="H33" s="15"/>
      <c r="I33" s="15"/>
      <c r="J33" s="4"/>
    </row>
    <row r="34" spans="1:10" ht="21" x14ac:dyDescent="0.35">
      <c r="A34" s="9">
        <v>44230</v>
      </c>
      <c r="B34" s="37">
        <v>91240</v>
      </c>
      <c r="C34" s="11">
        <v>70887</v>
      </c>
      <c r="D34" s="38" t="s">
        <v>530</v>
      </c>
      <c r="E34" s="12" t="s">
        <v>14</v>
      </c>
      <c r="F34" s="13" t="s">
        <v>15</v>
      </c>
      <c r="G34" s="53">
        <v>850</v>
      </c>
      <c r="H34" s="15"/>
      <c r="I34" s="15"/>
      <c r="J34" s="4"/>
    </row>
    <row r="35" spans="1:10" ht="21" x14ac:dyDescent="0.35">
      <c r="A35" s="9">
        <v>44230</v>
      </c>
      <c r="B35" s="37">
        <v>91301</v>
      </c>
      <c r="C35" s="11">
        <v>70888</v>
      </c>
      <c r="D35" s="38" t="s">
        <v>750</v>
      </c>
      <c r="E35" s="12" t="s">
        <v>17</v>
      </c>
      <c r="F35" s="16" t="s">
        <v>18</v>
      </c>
      <c r="G35" s="53">
        <v>900</v>
      </c>
      <c r="H35" s="15"/>
      <c r="I35" s="15"/>
      <c r="J35" s="4"/>
    </row>
    <row r="36" spans="1:10" ht="21" x14ac:dyDescent="0.35">
      <c r="A36" s="9">
        <v>44230</v>
      </c>
      <c r="B36" s="37">
        <v>91300</v>
      </c>
      <c r="C36" s="11">
        <v>70889</v>
      </c>
      <c r="D36" s="38" t="s">
        <v>750</v>
      </c>
      <c r="E36" s="12" t="s">
        <v>17</v>
      </c>
      <c r="F36" s="16" t="s">
        <v>18</v>
      </c>
      <c r="G36" s="53">
        <v>900</v>
      </c>
      <c r="H36" s="15"/>
      <c r="I36" s="15"/>
      <c r="J36" s="4"/>
    </row>
    <row r="37" spans="1:10" ht="21" x14ac:dyDescent="0.35">
      <c r="A37" s="9">
        <v>44230</v>
      </c>
      <c r="B37" s="37">
        <v>91199</v>
      </c>
      <c r="C37" s="11">
        <v>70890</v>
      </c>
      <c r="D37" s="38" t="s">
        <v>37</v>
      </c>
      <c r="E37" s="12" t="s">
        <v>17</v>
      </c>
      <c r="F37" s="16" t="s">
        <v>18</v>
      </c>
      <c r="G37" s="53">
        <v>660</v>
      </c>
      <c r="H37" s="15"/>
      <c r="I37" s="15"/>
      <c r="J37" s="4"/>
    </row>
    <row r="38" spans="1:10" ht="21" x14ac:dyDescent="0.35">
      <c r="A38" s="9">
        <v>44230</v>
      </c>
      <c r="B38" s="37">
        <v>91255</v>
      </c>
      <c r="C38" s="11">
        <v>70891</v>
      </c>
      <c r="D38" s="38" t="s">
        <v>749</v>
      </c>
      <c r="E38" s="12" t="s">
        <v>14</v>
      </c>
      <c r="F38" s="13" t="s">
        <v>15</v>
      </c>
      <c r="G38" s="53">
        <v>100</v>
      </c>
      <c r="H38" s="15"/>
      <c r="I38" s="15"/>
      <c r="J38" s="4"/>
    </row>
    <row r="39" spans="1:10" ht="21" x14ac:dyDescent="0.35">
      <c r="A39" s="9">
        <v>44230</v>
      </c>
      <c r="B39" s="37">
        <v>14369</v>
      </c>
      <c r="C39" s="11">
        <v>70892</v>
      </c>
      <c r="D39" s="38" t="s">
        <v>163</v>
      </c>
      <c r="E39" s="12">
        <v>98000001</v>
      </c>
      <c r="F39" s="13" t="s">
        <v>91</v>
      </c>
      <c r="G39" s="53">
        <v>1</v>
      </c>
      <c r="H39" s="15"/>
      <c r="I39" s="15"/>
      <c r="J39" s="4"/>
    </row>
    <row r="40" spans="1:10" ht="21" x14ac:dyDescent="0.35">
      <c r="A40" s="9">
        <v>44230</v>
      </c>
      <c r="B40" s="37">
        <v>14368</v>
      </c>
      <c r="C40" s="11">
        <v>70893</v>
      </c>
      <c r="D40" s="38" t="s">
        <v>317</v>
      </c>
      <c r="E40" s="12" t="s">
        <v>14</v>
      </c>
      <c r="F40" s="13" t="s">
        <v>15</v>
      </c>
      <c r="G40" s="53">
        <v>850</v>
      </c>
      <c r="H40" s="15"/>
      <c r="I40" s="15"/>
      <c r="J40" s="4"/>
    </row>
    <row r="41" spans="1:10" ht="21" x14ac:dyDescent="0.35">
      <c r="A41" s="9">
        <v>44230</v>
      </c>
      <c r="B41" s="37">
        <v>91255</v>
      </c>
      <c r="C41" s="11">
        <v>70894</v>
      </c>
      <c r="D41" s="38" t="s">
        <v>749</v>
      </c>
      <c r="E41" s="12" t="s">
        <v>14</v>
      </c>
      <c r="F41" s="13" t="s">
        <v>15</v>
      </c>
      <c r="G41" s="53">
        <v>100</v>
      </c>
      <c r="H41" s="15"/>
      <c r="I41" s="15"/>
      <c r="J41" s="4"/>
    </row>
    <row r="42" spans="1:10" ht="21" x14ac:dyDescent="0.35">
      <c r="A42" s="9">
        <v>44230</v>
      </c>
      <c r="B42" s="37">
        <v>91316</v>
      </c>
      <c r="C42" s="11">
        <v>70895</v>
      </c>
      <c r="D42" s="38" t="s">
        <v>746</v>
      </c>
      <c r="E42" s="12" t="s">
        <v>41</v>
      </c>
      <c r="F42" s="13" t="s">
        <v>42</v>
      </c>
      <c r="G42" s="53">
        <v>2020</v>
      </c>
      <c r="H42" s="15"/>
      <c r="I42" s="15"/>
      <c r="J42" s="4"/>
    </row>
    <row r="43" spans="1:10" ht="21" x14ac:dyDescent="0.35">
      <c r="A43" s="9">
        <v>44230</v>
      </c>
      <c r="B43" s="37">
        <v>91315</v>
      </c>
      <c r="C43" s="11">
        <v>70896</v>
      </c>
      <c r="D43" s="38" t="s">
        <v>746</v>
      </c>
      <c r="E43" s="12" t="s">
        <v>41</v>
      </c>
      <c r="F43" s="13" t="s">
        <v>42</v>
      </c>
      <c r="G43" s="53">
        <v>2020</v>
      </c>
      <c r="H43" s="15"/>
      <c r="I43" s="15"/>
      <c r="J43" s="4"/>
    </row>
    <row r="44" spans="1:10" ht="21" x14ac:dyDescent="0.35">
      <c r="A44" s="9">
        <v>44230</v>
      </c>
      <c r="B44" s="37">
        <v>91323</v>
      </c>
      <c r="C44" s="11">
        <v>70897</v>
      </c>
      <c r="D44" s="38" t="s">
        <v>61</v>
      </c>
      <c r="E44" s="12" t="s">
        <v>14</v>
      </c>
      <c r="F44" s="13" t="s">
        <v>15</v>
      </c>
      <c r="G44" s="53">
        <v>2800</v>
      </c>
      <c r="H44" s="15"/>
      <c r="I44" s="15"/>
      <c r="J44" s="4"/>
    </row>
    <row r="45" spans="1:10" ht="21" x14ac:dyDescent="0.35">
      <c r="A45" s="9">
        <v>44230</v>
      </c>
      <c r="B45" s="37">
        <v>14437</v>
      </c>
      <c r="C45" s="11">
        <v>70898</v>
      </c>
      <c r="D45" s="38" t="s">
        <v>751</v>
      </c>
      <c r="E45" s="12" t="s">
        <v>14</v>
      </c>
      <c r="F45" s="13" t="s">
        <v>15</v>
      </c>
      <c r="G45" s="53">
        <v>850</v>
      </c>
      <c r="H45" s="15"/>
      <c r="I45" s="15"/>
      <c r="J45" s="4"/>
    </row>
    <row r="46" spans="1:10" ht="21" x14ac:dyDescent="0.35">
      <c r="A46" s="9">
        <v>44230</v>
      </c>
      <c r="B46" s="37">
        <v>14438</v>
      </c>
      <c r="C46" s="11">
        <v>70899</v>
      </c>
      <c r="D46" s="38" t="s">
        <v>751</v>
      </c>
      <c r="E46" s="12">
        <v>98000001</v>
      </c>
      <c r="F46" s="13" t="s">
        <v>91</v>
      </c>
      <c r="G46" s="53">
        <v>0</v>
      </c>
      <c r="H46" s="15"/>
      <c r="I46" s="15"/>
      <c r="J46" s="4"/>
    </row>
    <row r="47" spans="1:10" ht="21" x14ac:dyDescent="0.35">
      <c r="A47" s="9">
        <v>44230</v>
      </c>
      <c r="B47" s="37">
        <v>91220</v>
      </c>
      <c r="C47" s="11">
        <v>70900</v>
      </c>
      <c r="D47" s="38" t="s">
        <v>537</v>
      </c>
      <c r="E47" s="12" t="s">
        <v>22</v>
      </c>
      <c r="F47" s="13" t="s">
        <v>23</v>
      </c>
      <c r="G47" s="53">
        <v>1000</v>
      </c>
      <c r="H47" s="15"/>
      <c r="I47" s="15"/>
      <c r="J47" s="4"/>
    </row>
    <row r="48" spans="1:10" ht="21" x14ac:dyDescent="0.35">
      <c r="A48" s="9">
        <v>44230</v>
      </c>
      <c r="B48" s="37">
        <v>91326</v>
      </c>
      <c r="C48" s="11">
        <v>70901</v>
      </c>
      <c r="D48" s="38" t="s">
        <v>752</v>
      </c>
      <c r="E48" s="12" t="s">
        <v>131</v>
      </c>
      <c r="F48" s="16" t="s">
        <v>132</v>
      </c>
      <c r="G48" s="53">
        <v>0</v>
      </c>
      <c r="H48" s="15">
        <v>400</v>
      </c>
      <c r="I48" s="15"/>
      <c r="J48" s="4"/>
    </row>
    <row r="49" spans="1:10" ht="21" x14ac:dyDescent="0.35">
      <c r="A49" s="9">
        <v>44230</v>
      </c>
      <c r="B49" s="37">
        <v>91368</v>
      </c>
      <c r="C49" s="11">
        <v>70902</v>
      </c>
      <c r="D49" s="38" t="s">
        <v>108</v>
      </c>
      <c r="E49" s="12" t="s">
        <v>14</v>
      </c>
      <c r="F49" s="13" t="s">
        <v>15</v>
      </c>
      <c r="G49" s="53">
        <v>1000</v>
      </c>
      <c r="H49" s="15"/>
      <c r="I49" s="15"/>
      <c r="J49" s="4"/>
    </row>
    <row r="50" spans="1:10" ht="21" x14ac:dyDescent="0.35">
      <c r="A50" s="9">
        <v>44230</v>
      </c>
      <c r="B50" s="37">
        <v>91219</v>
      </c>
      <c r="C50" s="11">
        <v>70903</v>
      </c>
      <c r="D50" s="38" t="s">
        <v>289</v>
      </c>
      <c r="E50" s="12" t="s">
        <v>22</v>
      </c>
      <c r="F50" s="13" t="s">
        <v>23</v>
      </c>
      <c r="G50" s="53">
        <v>700</v>
      </c>
      <c r="H50" s="15"/>
      <c r="I50" s="15"/>
      <c r="J50" s="4"/>
    </row>
    <row r="51" spans="1:10" ht="21" x14ac:dyDescent="0.35">
      <c r="A51" s="9">
        <v>44230</v>
      </c>
      <c r="B51" s="37">
        <v>14437</v>
      </c>
      <c r="C51" s="11">
        <v>70904</v>
      </c>
      <c r="D51" s="38" t="s">
        <v>751</v>
      </c>
      <c r="E51" s="12" t="s">
        <v>14</v>
      </c>
      <c r="F51" s="13" t="s">
        <v>15</v>
      </c>
      <c r="G51" s="53">
        <v>850</v>
      </c>
      <c r="H51" s="15"/>
      <c r="I51" s="15"/>
      <c r="J51" s="4"/>
    </row>
    <row r="52" spans="1:10" ht="21" x14ac:dyDescent="0.35">
      <c r="A52" s="9">
        <v>44230</v>
      </c>
      <c r="B52" s="37">
        <v>14438</v>
      </c>
      <c r="C52" s="11">
        <v>70905</v>
      </c>
      <c r="D52" s="38" t="s">
        <v>751</v>
      </c>
      <c r="E52" s="12">
        <v>98000001</v>
      </c>
      <c r="F52" s="13" t="s">
        <v>91</v>
      </c>
      <c r="G52" s="53">
        <v>0</v>
      </c>
      <c r="H52" s="15"/>
      <c r="I52" s="15"/>
      <c r="J52" s="4"/>
    </row>
    <row r="53" spans="1:10" ht="21" x14ac:dyDescent="0.35">
      <c r="A53" s="9">
        <v>44230</v>
      </c>
      <c r="B53" s="37">
        <v>14437</v>
      </c>
      <c r="C53" s="11">
        <v>70906</v>
      </c>
      <c r="D53" s="38" t="s">
        <v>751</v>
      </c>
      <c r="E53" s="12" t="s">
        <v>14</v>
      </c>
      <c r="F53" s="13" t="s">
        <v>15</v>
      </c>
      <c r="G53" s="53">
        <v>850</v>
      </c>
      <c r="H53" s="15"/>
      <c r="I53" s="15"/>
      <c r="J53" s="4"/>
    </row>
    <row r="54" spans="1:10" ht="21" x14ac:dyDescent="0.35">
      <c r="A54" s="9">
        <v>44230</v>
      </c>
      <c r="B54" s="37">
        <v>14438</v>
      </c>
      <c r="C54" s="11">
        <v>70907</v>
      </c>
      <c r="D54" s="38" t="s">
        <v>751</v>
      </c>
      <c r="E54" s="12">
        <v>98000001</v>
      </c>
      <c r="F54" s="13" t="s">
        <v>91</v>
      </c>
      <c r="G54" s="53">
        <v>0</v>
      </c>
      <c r="H54" s="15"/>
      <c r="I54" s="15"/>
      <c r="J54" s="4"/>
    </row>
    <row r="55" spans="1:10" ht="21" x14ac:dyDescent="0.35">
      <c r="A55" s="9">
        <v>44230</v>
      </c>
      <c r="B55" s="37">
        <v>91343</v>
      </c>
      <c r="C55" s="11">
        <v>70908</v>
      </c>
      <c r="D55" s="38" t="s">
        <v>159</v>
      </c>
      <c r="E55" s="12" t="s">
        <v>17</v>
      </c>
      <c r="F55" s="16" t="s">
        <v>18</v>
      </c>
      <c r="G55" s="53">
        <v>1500</v>
      </c>
      <c r="H55" s="15"/>
      <c r="I55" s="15"/>
      <c r="J55" s="4"/>
    </row>
    <row r="56" spans="1:10" ht="21" x14ac:dyDescent="0.35">
      <c r="A56" s="9">
        <v>44230</v>
      </c>
      <c r="B56" s="37">
        <v>91346</v>
      </c>
      <c r="C56" s="11">
        <v>70909</v>
      </c>
      <c r="D56" s="38" t="s">
        <v>512</v>
      </c>
      <c r="E56" s="12" t="s">
        <v>17</v>
      </c>
      <c r="F56" s="16" t="s">
        <v>18</v>
      </c>
      <c r="G56" s="53">
        <v>3000</v>
      </c>
      <c r="H56" s="15"/>
      <c r="I56" s="15"/>
      <c r="J56" s="4"/>
    </row>
    <row r="57" spans="1:10" ht="21" x14ac:dyDescent="0.35">
      <c r="A57" s="9">
        <v>44230</v>
      </c>
      <c r="B57" s="37">
        <v>91346</v>
      </c>
      <c r="C57" s="11">
        <v>70910</v>
      </c>
      <c r="D57" s="38" t="s">
        <v>512</v>
      </c>
      <c r="E57" s="12" t="s">
        <v>17</v>
      </c>
      <c r="F57" s="16" t="s">
        <v>18</v>
      </c>
      <c r="G57" s="53">
        <v>3000</v>
      </c>
      <c r="H57" s="15"/>
      <c r="I57" s="15"/>
      <c r="J57" s="4"/>
    </row>
    <row r="58" spans="1:10" ht="21" x14ac:dyDescent="0.35">
      <c r="A58" s="9">
        <v>44230</v>
      </c>
      <c r="B58" s="37">
        <v>91367</v>
      </c>
      <c r="C58" s="11">
        <v>70911</v>
      </c>
      <c r="D58" s="38" t="s">
        <v>753</v>
      </c>
      <c r="E58" s="12" t="s">
        <v>17</v>
      </c>
      <c r="F58" s="16" t="s">
        <v>18</v>
      </c>
      <c r="G58" s="53">
        <v>1000</v>
      </c>
      <c r="H58" s="15"/>
      <c r="I58" s="15"/>
      <c r="J58" s="4"/>
    </row>
    <row r="59" spans="1:10" ht="21" x14ac:dyDescent="0.35">
      <c r="A59" s="9">
        <v>44230</v>
      </c>
      <c r="B59" s="37" t="s">
        <v>76</v>
      </c>
      <c r="C59" s="11">
        <v>70912</v>
      </c>
      <c r="D59" s="38" t="s">
        <v>76</v>
      </c>
      <c r="E59" s="12" t="s">
        <v>76</v>
      </c>
      <c r="F59" s="13" t="s">
        <v>76</v>
      </c>
      <c r="G59" s="53">
        <v>0</v>
      </c>
      <c r="H59" s="15"/>
      <c r="I59" s="15"/>
      <c r="J59" s="4"/>
    </row>
    <row r="60" spans="1:10" ht="21" x14ac:dyDescent="0.35">
      <c r="A60" s="9">
        <v>44230</v>
      </c>
      <c r="B60" s="37">
        <v>91366</v>
      </c>
      <c r="C60" s="11">
        <v>70913</v>
      </c>
      <c r="D60" s="38" t="s">
        <v>301</v>
      </c>
      <c r="E60" s="12" t="s">
        <v>22</v>
      </c>
      <c r="F60" s="13" t="s">
        <v>23</v>
      </c>
      <c r="G60" s="53">
        <v>820</v>
      </c>
      <c r="H60" s="15"/>
      <c r="I60" s="15"/>
      <c r="J60" s="4"/>
    </row>
    <row r="61" spans="1:10" ht="21" x14ac:dyDescent="0.35">
      <c r="A61" s="9">
        <v>44230</v>
      </c>
      <c r="B61" s="37">
        <v>91366</v>
      </c>
      <c r="C61" s="11">
        <v>70914</v>
      </c>
      <c r="D61" s="38" t="s">
        <v>301</v>
      </c>
      <c r="E61" s="12" t="s">
        <v>22</v>
      </c>
      <c r="F61" s="13" t="s">
        <v>23</v>
      </c>
      <c r="G61" s="53">
        <v>820</v>
      </c>
      <c r="H61" s="15"/>
      <c r="I61" s="15"/>
      <c r="J61" s="4"/>
    </row>
    <row r="62" spans="1:10" ht="21" x14ac:dyDescent="0.35">
      <c r="A62" s="9">
        <v>44230</v>
      </c>
      <c r="B62" s="37">
        <v>91369</v>
      </c>
      <c r="C62" s="11">
        <v>70915</v>
      </c>
      <c r="D62" s="38" t="s">
        <v>67</v>
      </c>
      <c r="E62" s="12" t="s">
        <v>22</v>
      </c>
      <c r="F62" s="13" t="s">
        <v>23</v>
      </c>
      <c r="G62" s="53">
        <v>900</v>
      </c>
      <c r="H62" s="15"/>
      <c r="I62" s="15"/>
      <c r="J62" s="4"/>
    </row>
    <row r="63" spans="1:10" ht="21" x14ac:dyDescent="0.35">
      <c r="A63" s="9">
        <v>44230</v>
      </c>
      <c r="B63" s="37">
        <v>91370</v>
      </c>
      <c r="C63" s="11">
        <v>70916</v>
      </c>
      <c r="D63" s="38" t="s">
        <v>31</v>
      </c>
      <c r="E63" s="12" t="s">
        <v>17</v>
      </c>
      <c r="F63" s="16" t="s">
        <v>18</v>
      </c>
      <c r="G63" s="53">
        <v>1000</v>
      </c>
      <c r="H63" s="15"/>
      <c r="I63" s="15"/>
      <c r="J63" s="4"/>
    </row>
    <row r="64" spans="1:10" ht="21" x14ac:dyDescent="0.35">
      <c r="A64" s="9">
        <v>44230</v>
      </c>
      <c r="B64" s="37" t="s">
        <v>76</v>
      </c>
      <c r="C64" s="25" t="s">
        <v>754</v>
      </c>
      <c r="D64" s="38" t="s">
        <v>76</v>
      </c>
      <c r="E64" s="12" t="s">
        <v>76</v>
      </c>
      <c r="F64" s="16" t="s">
        <v>76</v>
      </c>
      <c r="G64" s="53">
        <v>0</v>
      </c>
      <c r="H64" s="15"/>
      <c r="I64" s="15"/>
      <c r="J64" s="4"/>
    </row>
    <row r="65" spans="1:12" ht="21" x14ac:dyDescent="0.35">
      <c r="A65" s="9">
        <v>44230</v>
      </c>
      <c r="B65" s="37">
        <v>91370</v>
      </c>
      <c r="C65" s="25" t="s">
        <v>755</v>
      </c>
      <c r="D65" s="38" t="s">
        <v>31</v>
      </c>
      <c r="E65" s="12" t="s">
        <v>24</v>
      </c>
      <c r="F65" s="16" t="s">
        <v>59</v>
      </c>
      <c r="G65" s="53">
        <v>90</v>
      </c>
      <c r="H65" s="15"/>
      <c r="I65" s="15"/>
      <c r="J65" s="4"/>
    </row>
    <row r="66" spans="1:12" ht="21" x14ac:dyDescent="0.35">
      <c r="A66" s="9">
        <v>44230</v>
      </c>
      <c r="B66" s="37">
        <v>91370</v>
      </c>
      <c r="C66" s="25" t="s">
        <v>755</v>
      </c>
      <c r="D66" s="38" t="s">
        <v>31</v>
      </c>
      <c r="E66" s="12" t="s">
        <v>14</v>
      </c>
      <c r="F66" s="13" t="s">
        <v>15</v>
      </c>
      <c r="G66" s="53">
        <v>810</v>
      </c>
      <c r="H66" s="15"/>
      <c r="I66" s="15"/>
      <c r="J66" s="4"/>
    </row>
    <row r="67" spans="1:12" ht="21" x14ac:dyDescent="0.35">
      <c r="A67" s="9">
        <v>44230</v>
      </c>
      <c r="B67" s="37">
        <v>91292</v>
      </c>
      <c r="C67" s="25" t="s">
        <v>756</v>
      </c>
      <c r="D67" s="38" t="s">
        <v>760</v>
      </c>
      <c r="E67" s="12" t="s">
        <v>17</v>
      </c>
      <c r="F67" s="16" t="s">
        <v>18</v>
      </c>
      <c r="G67" s="53">
        <v>900</v>
      </c>
      <c r="H67" s="15"/>
      <c r="I67" s="15"/>
      <c r="J67" s="4"/>
    </row>
    <row r="68" spans="1:12" ht="21" x14ac:dyDescent="0.35">
      <c r="A68" s="9">
        <v>44230</v>
      </c>
      <c r="B68" s="37">
        <v>91297</v>
      </c>
      <c r="C68" s="25" t="s">
        <v>757</v>
      </c>
      <c r="D68" s="38" t="s">
        <v>761</v>
      </c>
      <c r="E68" s="12" t="s">
        <v>14</v>
      </c>
      <c r="F68" s="13" t="s">
        <v>15</v>
      </c>
      <c r="G68" s="53">
        <v>500</v>
      </c>
      <c r="H68" s="15"/>
      <c r="I68" s="15"/>
      <c r="J68" s="4"/>
    </row>
    <row r="69" spans="1:12" ht="21" x14ac:dyDescent="0.35">
      <c r="A69" s="9">
        <v>44230</v>
      </c>
      <c r="B69" s="37">
        <v>91297</v>
      </c>
      <c r="C69" s="25" t="s">
        <v>757</v>
      </c>
      <c r="D69" s="38" t="s">
        <v>761</v>
      </c>
      <c r="E69" s="12" t="s">
        <v>423</v>
      </c>
      <c r="F69" s="13" t="s">
        <v>195</v>
      </c>
      <c r="G69" s="53">
        <v>150</v>
      </c>
      <c r="H69" s="15"/>
      <c r="I69" s="15"/>
      <c r="J69" s="4"/>
    </row>
    <row r="70" spans="1:12" ht="21" x14ac:dyDescent="0.35">
      <c r="A70" s="9">
        <v>44230</v>
      </c>
      <c r="B70" s="37">
        <v>91288</v>
      </c>
      <c r="C70" s="25" t="s">
        <v>758</v>
      </c>
      <c r="D70" s="38" t="s">
        <v>67</v>
      </c>
      <c r="E70" s="12" t="s">
        <v>17</v>
      </c>
      <c r="F70" s="16" t="s">
        <v>18</v>
      </c>
      <c r="G70" s="53">
        <v>1000</v>
      </c>
      <c r="H70" s="15"/>
      <c r="I70" s="15"/>
      <c r="J70" s="4"/>
    </row>
    <row r="71" spans="1:12" ht="21" x14ac:dyDescent="0.35">
      <c r="A71" s="9">
        <v>44230</v>
      </c>
      <c r="B71" s="37">
        <v>91360</v>
      </c>
      <c r="C71" s="25" t="s">
        <v>759</v>
      </c>
      <c r="D71" s="38" t="s">
        <v>762</v>
      </c>
      <c r="E71" s="12" t="s">
        <v>14</v>
      </c>
      <c r="F71" s="13" t="s">
        <v>15</v>
      </c>
      <c r="G71" s="53">
        <v>60</v>
      </c>
      <c r="H71" s="15"/>
      <c r="I71" s="15"/>
      <c r="J71" s="4"/>
    </row>
    <row r="72" spans="1:12" ht="21.75" thickBot="1" x14ac:dyDescent="0.4">
      <c r="A72" s="157" t="s">
        <v>26</v>
      </c>
      <c r="B72" s="158"/>
      <c r="C72" s="165" t="s">
        <v>25</v>
      </c>
      <c r="D72" s="168"/>
      <c r="E72" s="168"/>
      <c r="F72" s="169"/>
      <c r="G72" s="27">
        <f>SUM(G9:G71)</f>
        <v>54121</v>
      </c>
      <c r="H72" s="28">
        <f>SUM(H9:H71)</f>
        <v>400</v>
      </c>
      <c r="I72" s="36"/>
      <c r="J72" s="36"/>
    </row>
    <row r="73" spans="1:12" ht="21" x14ac:dyDescent="0.35">
      <c r="B73"/>
      <c r="C73" s="3"/>
      <c r="D73" s="30"/>
      <c r="E73" s="30"/>
      <c r="F73" s="30"/>
      <c r="H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F75" s="47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B82"/>
      <c r="C82"/>
      <c r="H82" s="1"/>
      <c r="I82" s="1"/>
      <c r="J82" s="1"/>
      <c r="K82" s="24"/>
      <c r="L82" s="31"/>
    </row>
    <row r="83" spans="2:12" ht="21" x14ac:dyDescent="0.35">
      <c r="B83"/>
      <c r="C83"/>
      <c r="H83" s="1"/>
      <c r="I83" s="1"/>
      <c r="J83" s="1"/>
      <c r="K83" s="24"/>
      <c r="L83" s="31"/>
    </row>
    <row r="84" spans="2:12" ht="21" x14ac:dyDescent="0.35">
      <c r="B84"/>
      <c r="C84"/>
      <c r="H84" s="1"/>
      <c r="I84" s="1"/>
      <c r="J84" s="1"/>
      <c r="K84" s="24"/>
      <c r="L84" s="31"/>
    </row>
    <row r="85" spans="2:12" ht="21" x14ac:dyDescent="0.35">
      <c r="C85"/>
      <c r="H85" s="1"/>
      <c r="I85" s="1"/>
      <c r="J85" s="1"/>
      <c r="K85" s="24"/>
      <c r="L85" s="31"/>
    </row>
    <row r="86" spans="2:12" ht="21" x14ac:dyDescent="0.35">
      <c r="H86" s="1"/>
      <c r="I86" s="1"/>
      <c r="J86" s="1"/>
      <c r="K86" s="24"/>
      <c r="L86" s="31"/>
    </row>
    <row r="87" spans="2:12" ht="21" x14ac:dyDescent="0.35"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ht="21" x14ac:dyDescent="0.35">
      <c r="H104" s="1"/>
      <c r="I104" s="1"/>
      <c r="J104" s="1"/>
      <c r="K104" s="24"/>
      <c r="L104" s="31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2"/>
      <c r="L113" s="33"/>
    </row>
    <row r="114" spans="8:12" x14ac:dyDescent="0.25">
      <c r="H114" s="1"/>
      <c r="I114" s="1"/>
      <c r="J114" s="1"/>
      <c r="K114" s="32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4" spans="8:12" x14ac:dyDescent="0.25">
      <c r="H124" s="1"/>
      <c r="I124" s="1"/>
      <c r="J124" s="1"/>
      <c r="K124" s="34"/>
      <c r="L124" s="33"/>
    </row>
    <row r="125" spans="8:12" x14ac:dyDescent="0.25">
      <c r="H125" s="1"/>
      <c r="I125" s="1"/>
      <c r="J125" s="1"/>
      <c r="K125" s="34"/>
      <c r="L125" s="33"/>
    </row>
    <row r="127" spans="8:12" x14ac:dyDescent="0.25">
      <c r="H127" s="35"/>
      <c r="I127" s="35"/>
      <c r="J127" s="35"/>
    </row>
  </sheetData>
  <autoFilter ref="E8:G72" xr:uid="{00000000-0009-0000-0000-00001A000000}"/>
  <mergeCells count="7">
    <mergeCell ref="K6:L6"/>
    <mergeCell ref="A7:G7"/>
    <mergeCell ref="A72:B72"/>
    <mergeCell ref="C72:F7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L119"/>
  <sheetViews>
    <sheetView topLeftCell="F50" workbookViewId="0">
      <selection activeCell="A9" sqref="A9:I6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44231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6250</v>
      </c>
    </row>
    <row r="9" spans="1:12" ht="21.75" thickBot="1" x14ac:dyDescent="0.4">
      <c r="A9" s="9">
        <v>44231</v>
      </c>
      <c r="B9" s="37">
        <v>91430</v>
      </c>
      <c r="C9" s="11">
        <v>70917</v>
      </c>
      <c r="D9" s="38" t="s">
        <v>765</v>
      </c>
      <c r="E9" s="12" t="s">
        <v>14</v>
      </c>
      <c r="F9" s="13" t="s">
        <v>15</v>
      </c>
      <c r="G9" s="53">
        <v>850</v>
      </c>
      <c r="H9" s="15"/>
      <c r="I9" s="15"/>
      <c r="J9" s="4"/>
      <c r="K9" s="13" t="s">
        <v>23</v>
      </c>
      <c r="L9" s="8">
        <v>19450</v>
      </c>
    </row>
    <row r="10" spans="1:12" ht="21.75" thickBot="1" x14ac:dyDescent="0.4">
      <c r="A10" s="9">
        <v>44231</v>
      </c>
      <c r="B10" s="37">
        <v>91429</v>
      </c>
      <c r="C10" s="11">
        <v>70918</v>
      </c>
      <c r="D10" s="38" t="s">
        <v>766</v>
      </c>
      <c r="E10" s="12" t="s">
        <v>17</v>
      </c>
      <c r="F10" s="16" t="s">
        <v>18</v>
      </c>
      <c r="G10" s="53">
        <v>788</v>
      </c>
      <c r="H10" s="15"/>
      <c r="I10" s="15"/>
      <c r="J10" s="4"/>
      <c r="K10" s="13" t="s">
        <v>86</v>
      </c>
      <c r="L10" s="8">
        <v>100</v>
      </c>
    </row>
    <row r="11" spans="1:12" ht="21.75" thickBot="1" x14ac:dyDescent="0.4">
      <c r="A11" s="9">
        <v>44231</v>
      </c>
      <c r="B11" s="37">
        <v>91429</v>
      </c>
      <c r="C11" s="11">
        <v>70919</v>
      </c>
      <c r="D11" s="38" t="s">
        <v>766</v>
      </c>
      <c r="E11" s="12" t="s">
        <v>17</v>
      </c>
      <c r="F11" s="16" t="s">
        <v>18</v>
      </c>
      <c r="G11" s="53">
        <v>788</v>
      </c>
      <c r="H11" s="15"/>
      <c r="I11" s="15"/>
      <c r="J11" s="4"/>
      <c r="K11" s="13" t="s">
        <v>174</v>
      </c>
      <c r="L11" s="8">
        <v>50</v>
      </c>
    </row>
    <row r="12" spans="1:12" ht="21.75" thickBot="1" x14ac:dyDescent="0.4">
      <c r="A12" s="9">
        <v>44231</v>
      </c>
      <c r="B12" s="37">
        <v>91429</v>
      </c>
      <c r="C12" s="11">
        <v>70920</v>
      </c>
      <c r="D12" s="38" t="s">
        <v>766</v>
      </c>
      <c r="E12" s="12" t="s">
        <v>17</v>
      </c>
      <c r="F12" s="16" t="s">
        <v>18</v>
      </c>
      <c r="G12" s="53">
        <v>788</v>
      </c>
      <c r="H12" s="15"/>
      <c r="I12" s="15"/>
      <c r="J12" s="4"/>
      <c r="K12" s="7" t="s">
        <v>580</v>
      </c>
      <c r="L12" s="8">
        <v>8368</v>
      </c>
    </row>
    <row r="13" spans="1:12" ht="21.75" thickBot="1" x14ac:dyDescent="0.4">
      <c r="A13" s="9">
        <v>44231</v>
      </c>
      <c r="B13" s="37">
        <v>91429</v>
      </c>
      <c r="C13" s="11">
        <v>70921</v>
      </c>
      <c r="D13" s="38" t="s">
        <v>766</v>
      </c>
      <c r="E13" s="12" t="s">
        <v>17</v>
      </c>
      <c r="F13" s="16" t="s">
        <v>18</v>
      </c>
      <c r="G13" s="53">
        <v>786</v>
      </c>
      <c r="H13" s="15"/>
      <c r="I13" s="15"/>
      <c r="J13" s="4"/>
      <c r="K13" s="7" t="s">
        <v>581</v>
      </c>
      <c r="L13" s="8">
        <v>500</v>
      </c>
    </row>
    <row r="14" spans="1:12" ht="21.75" thickBot="1" x14ac:dyDescent="0.4">
      <c r="A14" s="9">
        <v>44231</v>
      </c>
      <c r="B14" s="37">
        <v>91428</v>
      </c>
      <c r="C14" s="11">
        <v>70922</v>
      </c>
      <c r="D14" s="38" t="s">
        <v>197</v>
      </c>
      <c r="E14" s="12" t="s">
        <v>22</v>
      </c>
      <c r="F14" s="13" t="s">
        <v>23</v>
      </c>
      <c r="G14" s="53">
        <v>900</v>
      </c>
      <c r="H14" s="15"/>
      <c r="I14" s="15"/>
      <c r="J14" s="4"/>
      <c r="K14" s="7" t="s">
        <v>582</v>
      </c>
      <c r="L14" s="8">
        <v>2350</v>
      </c>
    </row>
    <row r="15" spans="1:12" ht="21.75" thickBot="1" x14ac:dyDescent="0.4">
      <c r="A15" s="9">
        <v>44231</v>
      </c>
      <c r="B15" s="37">
        <v>91427</v>
      </c>
      <c r="C15" s="11">
        <v>70923</v>
      </c>
      <c r="D15" s="38" t="s">
        <v>125</v>
      </c>
      <c r="E15" s="12" t="s">
        <v>17</v>
      </c>
      <c r="F15" s="16" t="s">
        <v>18</v>
      </c>
      <c r="G15" s="53">
        <v>2800</v>
      </c>
      <c r="H15" s="15"/>
      <c r="I15" s="15"/>
      <c r="J15" s="4"/>
      <c r="K15" s="7" t="s">
        <v>422</v>
      </c>
      <c r="L15" s="8">
        <v>2020</v>
      </c>
    </row>
    <row r="16" spans="1:12" ht="25.5" thickBot="1" x14ac:dyDescent="0.5">
      <c r="A16" s="9">
        <v>44231</v>
      </c>
      <c r="B16" s="37">
        <v>14460</v>
      </c>
      <c r="C16" s="11">
        <v>70924</v>
      </c>
      <c r="D16" s="38" t="s">
        <v>199</v>
      </c>
      <c r="E16" s="12" t="s">
        <v>24</v>
      </c>
      <c r="F16" s="16" t="s">
        <v>59</v>
      </c>
      <c r="G16" s="53">
        <v>500</v>
      </c>
      <c r="H16" s="15"/>
      <c r="I16" s="15"/>
      <c r="J16" s="4"/>
      <c r="K16" s="17" t="s">
        <v>21</v>
      </c>
      <c r="L16" s="18">
        <f>SUM(L8:L15)</f>
        <v>39088</v>
      </c>
    </row>
    <row r="17" spans="1:12" ht="21.75" thickBot="1" x14ac:dyDescent="0.4">
      <c r="A17" s="9">
        <v>44231</v>
      </c>
      <c r="B17" s="37">
        <v>14460</v>
      </c>
      <c r="C17" s="11">
        <v>70925</v>
      </c>
      <c r="D17" s="38" t="s">
        <v>199</v>
      </c>
      <c r="E17" s="12" t="s">
        <v>24</v>
      </c>
      <c r="F17" s="16" t="s">
        <v>59</v>
      </c>
      <c r="G17" s="53">
        <v>500</v>
      </c>
      <c r="H17" s="15"/>
      <c r="I17" s="15"/>
      <c r="J17" s="4"/>
    </row>
    <row r="18" spans="1:12" ht="21.75" thickBot="1" x14ac:dyDescent="0.4">
      <c r="A18" s="9">
        <v>44231</v>
      </c>
      <c r="B18" s="37">
        <v>14460</v>
      </c>
      <c r="C18" s="11">
        <v>70926</v>
      </c>
      <c r="D18" s="38" t="s">
        <v>199</v>
      </c>
      <c r="E18" s="12" t="s">
        <v>24</v>
      </c>
      <c r="F18" s="16" t="s">
        <v>59</v>
      </c>
      <c r="G18" s="53">
        <v>500</v>
      </c>
      <c r="H18" s="15"/>
      <c r="I18" s="15"/>
      <c r="J18" s="4"/>
      <c r="K18" s="5" t="s">
        <v>139</v>
      </c>
      <c r="L18" s="5" t="s">
        <v>5</v>
      </c>
    </row>
    <row r="19" spans="1:12" ht="21.75" thickBot="1" x14ac:dyDescent="0.4">
      <c r="A19" s="9">
        <v>44231</v>
      </c>
      <c r="B19" s="37">
        <v>91298</v>
      </c>
      <c r="C19" s="11">
        <v>70927</v>
      </c>
      <c r="D19" s="38" t="s">
        <v>37</v>
      </c>
      <c r="E19" s="12" t="s">
        <v>17</v>
      </c>
      <c r="F19" s="16" t="s">
        <v>18</v>
      </c>
      <c r="G19" s="53">
        <v>300</v>
      </c>
      <c r="H19" s="15"/>
      <c r="I19" s="15"/>
      <c r="J19" s="4"/>
      <c r="K19" s="13" t="s">
        <v>132</v>
      </c>
      <c r="L19" s="8">
        <v>100</v>
      </c>
    </row>
    <row r="20" spans="1:12" ht="25.5" thickBot="1" x14ac:dyDescent="0.5">
      <c r="A20" s="9">
        <v>44231</v>
      </c>
      <c r="B20" s="37">
        <v>91298</v>
      </c>
      <c r="C20" s="11">
        <v>70927</v>
      </c>
      <c r="D20" s="38" t="s">
        <v>37</v>
      </c>
      <c r="E20" s="12" t="s">
        <v>22</v>
      </c>
      <c r="F20" s="13" t="s">
        <v>23</v>
      </c>
      <c r="G20" s="53">
        <v>300</v>
      </c>
      <c r="H20" s="15"/>
      <c r="I20" s="15"/>
      <c r="J20" s="4"/>
      <c r="K20" s="17" t="s">
        <v>21</v>
      </c>
      <c r="L20" s="18">
        <f>SUM(L19)</f>
        <v>100</v>
      </c>
    </row>
    <row r="21" spans="1:12" ht="21" x14ac:dyDescent="0.35">
      <c r="A21" s="9">
        <v>44231</v>
      </c>
      <c r="B21" s="37">
        <v>91385</v>
      </c>
      <c r="C21" s="11">
        <v>70928</v>
      </c>
      <c r="D21" s="38" t="s">
        <v>767</v>
      </c>
      <c r="E21" s="12" t="s">
        <v>14</v>
      </c>
      <c r="F21" s="13" t="s">
        <v>15</v>
      </c>
      <c r="G21" s="53">
        <v>50</v>
      </c>
      <c r="H21" s="15"/>
      <c r="I21" s="15"/>
      <c r="J21" s="4"/>
    </row>
    <row r="22" spans="1:12" ht="21" x14ac:dyDescent="0.35">
      <c r="A22" s="9">
        <v>44231</v>
      </c>
      <c r="B22" s="37">
        <v>91393</v>
      </c>
      <c r="C22" s="11">
        <v>70929</v>
      </c>
      <c r="D22" s="38" t="s">
        <v>768</v>
      </c>
      <c r="E22" s="12" t="s">
        <v>33</v>
      </c>
      <c r="F22" s="13" t="s">
        <v>86</v>
      </c>
      <c r="G22" s="53">
        <v>100</v>
      </c>
      <c r="H22" s="15"/>
      <c r="I22" s="15"/>
      <c r="J22" s="4"/>
    </row>
    <row r="23" spans="1:12" ht="21" x14ac:dyDescent="0.35">
      <c r="A23" s="9">
        <v>44231</v>
      </c>
      <c r="B23" s="37">
        <v>91393</v>
      </c>
      <c r="C23" s="11">
        <v>70929</v>
      </c>
      <c r="D23" s="38" t="s">
        <v>768</v>
      </c>
      <c r="E23" s="12" t="s">
        <v>131</v>
      </c>
      <c r="F23" s="16" t="s">
        <v>132</v>
      </c>
      <c r="G23" s="53">
        <v>0</v>
      </c>
      <c r="H23" s="15">
        <v>100</v>
      </c>
      <c r="I23" s="15"/>
      <c r="J23" s="4"/>
    </row>
    <row r="24" spans="1:12" ht="21" x14ac:dyDescent="0.35">
      <c r="A24" s="9">
        <v>44231</v>
      </c>
      <c r="B24" s="37">
        <v>91426</v>
      </c>
      <c r="C24" s="11">
        <v>70930</v>
      </c>
      <c r="D24" s="38" t="s">
        <v>769</v>
      </c>
      <c r="E24" s="12" t="s">
        <v>22</v>
      </c>
      <c r="F24" s="13" t="s">
        <v>23</v>
      </c>
      <c r="G24" s="53">
        <v>700</v>
      </c>
      <c r="H24" s="15"/>
      <c r="I24" s="15"/>
      <c r="J24" s="4"/>
    </row>
    <row r="25" spans="1:12" ht="24.75" x14ac:dyDescent="0.45">
      <c r="A25" s="9">
        <v>44231</v>
      </c>
      <c r="B25" s="37">
        <v>91426</v>
      </c>
      <c r="C25" s="11">
        <v>70930</v>
      </c>
      <c r="D25" s="38" t="s">
        <v>769</v>
      </c>
      <c r="E25" s="12" t="s">
        <v>173</v>
      </c>
      <c r="F25" s="13" t="s">
        <v>174</v>
      </c>
      <c r="G25" s="53">
        <v>50</v>
      </c>
      <c r="H25" s="15"/>
      <c r="I25" s="15"/>
      <c r="J25" s="4"/>
      <c r="K25" s="49"/>
      <c r="L25" s="50"/>
    </row>
    <row r="26" spans="1:12" ht="21" x14ac:dyDescent="0.35">
      <c r="A26" s="9">
        <v>44231</v>
      </c>
      <c r="B26" s="37">
        <v>91425</v>
      </c>
      <c r="C26" s="11">
        <v>70931</v>
      </c>
      <c r="D26" s="38" t="s">
        <v>88</v>
      </c>
      <c r="E26" s="12" t="s">
        <v>22</v>
      </c>
      <c r="F26" s="13" t="s">
        <v>23</v>
      </c>
      <c r="G26" s="53">
        <v>900</v>
      </c>
      <c r="H26" s="15"/>
      <c r="I26" s="15"/>
      <c r="J26" s="4"/>
    </row>
    <row r="27" spans="1:12" ht="21" x14ac:dyDescent="0.35">
      <c r="A27" s="9">
        <v>44231</v>
      </c>
      <c r="B27" s="37">
        <v>91394</v>
      </c>
      <c r="C27" s="11">
        <v>70932</v>
      </c>
      <c r="D27" s="38" t="s">
        <v>627</v>
      </c>
      <c r="E27" s="12" t="s">
        <v>22</v>
      </c>
      <c r="F27" s="13" t="s">
        <v>23</v>
      </c>
      <c r="G27" s="53">
        <v>1000</v>
      </c>
      <c r="H27" s="15"/>
      <c r="I27" s="15"/>
      <c r="J27" s="4"/>
    </row>
    <row r="28" spans="1:12" ht="21" x14ac:dyDescent="0.35">
      <c r="A28" s="9">
        <v>44231</v>
      </c>
      <c r="B28" s="37">
        <v>91394</v>
      </c>
      <c r="C28" s="11">
        <v>70932</v>
      </c>
      <c r="D28" s="38" t="s">
        <v>627</v>
      </c>
      <c r="E28" s="12" t="s">
        <v>14</v>
      </c>
      <c r="F28" s="13" t="s">
        <v>15</v>
      </c>
      <c r="G28" s="53">
        <v>400</v>
      </c>
      <c r="H28" s="15"/>
      <c r="I28" s="15"/>
      <c r="J28" s="4"/>
    </row>
    <row r="29" spans="1:12" ht="21" x14ac:dyDescent="0.35">
      <c r="A29" s="9">
        <v>44231</v>
      </c>
      <c r="B29" s="37" t="s">
        <v>76</v>
      </c>
      <c r="C29" s="11">
        <v>70933</v>
      </c>
      <c r="D29" s="38" t="s">
        <v>76</v>
      </c>
      <c r="E29" s="12" t="s">
        <v>76</v>
      </c>
      <c r="F29" s="13" t="s">
        <v>76</v>
      </c>
      <c r="G29" s="53">
        <v>0</v>
      </c>
      <c r="H29" s="15"/>
      <c r="I29" s="15"/>
      <c r="J29" s="4"/>
    </row>
    <row r="30" spans="1:12" ht="21" x14ac:dyDescent="0.35">
      <c r="A30" s="9">
        <v>44231</v>
      </c>
      <c r="B30" s="37">
        <v>14437</v>
      </c>
      <c r="C30" s="11">
        <v>70934</v>
      </c>
      <c r="D30" s="38" t="s">
        <v>770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44231</v>
      </c>
      <c r="B31" s="37">
        <v>14438</v>
      </c>
      <c r="C31" s="11">
        <v>70935</v>
      </c>
      <c r="D31" s="38" t="s">
        <v>770</v>
      </c>
      <c r="E31" s="12">
        <v>98000001</v>
      </c>
      <c r="F31" s="13" t="s">
        <v>91</v>
      </c>
      <c r="G31" s="53">
        <v>0</v>
      </c>
      <c r="H31" s="15"/>
      <c r="I31" s="15"/>
      <c r="J31" s="4"/>
    </row>
    <row r="32" spans="1:12" ht="21" x14ac:dyDescent="0.35">
      <c r="A32" s="9">
        <v>44231</v>
      </c>
      <c r="B32" s="37">
        <v>14437</v>
      </c>
      <c r="C32" s="11">
        <v>70936</v>
      </c>
      <c r="D32" s="38" t="s">
        <v>770</v>
      </c>
      <c r="E32" s="12" t="s">
        <v>14</v>
      </c>
      <c r="F32" s="13" t="s">
        <v>15</v>
      </c>
      <c r="G32" s="53">
        <v>850</v>
      </c>
      <c r="H32" s="15"/>
      <c r="I32" s="15"/>
      <c r="J32" s="4"/>
    </row>
    <row r="33" spans="1:10" ht="21" x14ac:dyDescent="0.35">
      <c r="A33" s="9">
        <v>44231</v>
      </c>
      <c r="B33" s="37">
        <v>14438</v>
      </c>
      <c r="C33" s="11">
        <v>70937</v>
      </c>
      <c r="D33" s="38" t="s">
        <v>770</v>
      </c>
      <c r="E33" s="12">
        <v>98000001</v>
      </c>
      <c r="F33" s="13" t="s">
        <v>91</v>
      </c>
      <c r="G33" s="53">
        <v>0</v>
      </c>
      <c r="H33" s="15"/>
      <c r="I33" s="15"/>
      <c r="J33" s="4"/>
    </row>
    <row r="34" spans="1:10" ht="21" x14ac:dyDescent="0.35">
      <c r="A34" s="9">
        <v>44231</v>
      </c>
      <c r="B34" s="37">
        <v>14437</v>
      </c>
      <c r="C34" s="11">
        <v>70938</v>
      </c>
      <c r="D34" s="38" t="s">
        <v>770</v>
      </c>
      <c r="E34" s="12" t="s">
        <v>14</v>
      </c>
      <c r="F34" s="13" t="s">
        <v>15</v>
      </c>
      <c r="G34" s="53">
        <v>850</v>
      </c>
      <c r="H34" s="15"/>
      <c r="I34" s="15"/>
      <c r="J34" s="4"/>
    </row>
    <row r="35" spans="1:10" ht="21" x14ac:dyDescent="0.35">
      <c r="A35" s="9">
        <v>44231</v>
      </c>
      <c r="B35" s="37">
        <v>14438</v>
      </c>
      <c r="C35" s="11">
        <v>70939</v>
      </c>
      <c r="D35" s="38" t="s">
        <v>770</v>
      </c>
      <c r="E35" s="12">
        <v>98000001</v>
      </c>
      <c r="F35" s="13" t="s">
        <v>91</v>
      </c>
      <c r="G35" s="53">
        <v>0</v>
      </c>
      <c r="H35" s="15"/>
      <c r="I35" s="15"/>
      <c r="J35" s="4"/>
    </row>
    <row r="36" spans="1:10" ht="21" x14ac:dyDescent="0.35">
      <c r="A36" s="9">
        <v>44231</v>
      </c>
      <c r="B36" s="37">
        <v>14438</v>
      </c>
      <c r="C36" s="11">
        <v>70940</v>
      </c>
      <c r="D36" s="38" t="s">
        <v>770</v>
      </c>
      <c r="E36" s="12">
        <v>98000001</v>
      </c>
      <c r="F36" s="13" t="s">
        <v>91</v>
      </c>
      <c r="G36" s="53">
        <v>0</v>
      </c>
      <c r="H36" s="15"/>
      <c r="I36" s="15"/>
      <c r="J36" s="4"/>
    </row>
    <row r="37" spans="1:10" ht="21" x14ac:dyDescent="0.35">
      <c r="A37" s="9">
        <v>44231</v>
      </c>
      <c r="B37" s="37">
        <v>14437</v>
      </c>
      <c r="C37" s="11">
        <v>70941</v>
      </c>
      <c r="D37" s="38" t="s">
        <v>770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44231</v>
      </c>
      <c r="B38" s="37">
        <v>91424</v>
      </c>
      <c r="C38" s="11">
        <v>70942</v>
      </c>
      <c r="D38" s="38" t="s">
        <v>645</v>
      </c>
      <c r="E38" s="12" t="s">
        <v>14</v>
      </c>
      <c r="F38" s="13" t="s">
        <v>15</v>
      </c>
      <c r="G38" s="53">
        <v>793</v>
      </c>
      <c r="H38" s="15"/>
      <c r="I38" s="15"/>
      <c r="J38" s="4"/>
    </row>
    <row r="39" spans="1:10" ht="21" x14ac:dyDescent="0.35">
      <c r="A39" s="9">
        <v>44231</v>
      </c>
      <c r="B39" s="37">
        <v>91402</v>
      </c>
      <c r="C39" s="11">
        <v>70943</v>
      </c>
      <c r="D39" s="38" t="s">
        <v>632</v>
      </c>
      <c r="E39" s="12" t="s">
        <v>24</v>
      </c>
      <c r="F39" s="16" t="s">
        <v>59</v>
      </c>
      <c r="G39" s="53">
        <v>300</v>
      </c>
      <c r="H39" s="15"/>
      <c r="I39" s="15"/>
      <c r="J39" s="4"/>
    </row>
    <row r="40" spans="1:10" ht="21" x14ac:dyDescent="0.35">
      <c r="A40" s="9">
        <v>44231</v>
      </c>
      <c r="B40" s="37">
        <v>91402</v>
      </c>
      <c r="C40" s="11">
        <v>70943</v>
      </c>
      <c r="D40" s="38" t="s">
        <v>632</v>
      </c>
      <c r="E40" s="12" t="s">
        <v>22</v>
      </c>
      <c r="F40" s="13" t="s">
        <v>23</v>
      </c>
      <c r="G40" s="53">
        <v>2500</v>
      </c>
      <c r="H40" s="15"/>
      <c r="I40" s="15"/>
      <c r="J40" s="4"/>
    </row>
    <row r="41" spans="1:10" ht="21" x14ac:dyDescent="0.35">
      <c r="A41" s="9">
        <v>44231</v>
      </c>
      <c r="B41" s="37">
        <v>14439</v>
      </c>
      <c r="C41" s="11">
        <v>70944</v>
      </c>
      <c r="D41" s="38" t="s">
        <v>770</v>
      </c>
      <c r="E41" s="12" t="s">
        <v>14</v>
      </c>
      <c r="F41" s="13" t="s">
        <v>15</v>
      </c>
      <c r="G41" s="53">
        <v>850</v>
      </c>
      <c r="H41" s="15"/>
      <c r="I41" s="15"/>
      <c r="J41" s="4"/>
    </row>
    <row r="42" spans="1:10" ht="21" x14ac:dyDescent="0.35">
      <c r="A42" s="9">
        <v>44231</v>
      </c>
      <c r="B42" s="37">
        <v>14440</v>
      </c>
      <c r="C42" s="11">
        <v>70945</v>
      </c>
      <c r="D42" s="38" t="s">
        <v>770</v>
      </c>
      <c r="E42" s="12">
        <v>98000001</v>
      </c>
      <c r="F42" s="13" t="s">
        <v>91</v>
      </c>
      <c r="G42" s="53">
        <v>0</v>
      </c>
      <c r="H42" s="15"/>
      <c r="I42" s="15"/>
      <c r="J42" s="4"/>
    </row>
    <row r="43" spans="1:10" ht="21" x14ac:dyDescent="0.35">
      <c r="A43" s="9">
        <v>44231</v>
      </c>
      <c r="B43" s="37">
        <v>91423</v>
      </c>
      <c r="C43" s="11">
        <v>70946</v>
      </c>
      <c r="D43" s="38" t="s">
        <v>321</v>
      </c>
      <c r="E43" s="12" t="s">
        <v>22</v>
      </c>
      <c r="F43" s="13" t="s">
        <v>23</v>
      </c>
      <c r="G43" s="53">
        <v>2050</v>
      </c>
      <c r="H43" s="15"/>
      <c r="I43" s="15"/>
      <c r="J43" s="4"/>
    </row>
    <row r="44" spans="1:10" ht="21" x14ac:dyDescent="0.35">
      <c r="A44" s="9">
        <v>44231</v>
      </c>
      <c r="B44" s="37">
        <v>91422</v>
      </c>
      <c r="C44" s="11">
        <v>70947</v>
      </c>
      <c r="D44" s="38" t="s">
        <v>321</v>
      </c>
      <c r="E44" s="12" t="s">
        <v>14</v>
      </c>
      <c r="F44" s="13" t="s">
        <v>15</v>
      </c>
      <c r="G44" s="53">
        <v>25</v>
      </c>
      <c r="H44" s="15"/>
      <c r="I44" s="15"/>
      <c r="J44" s="4"/>
    </row>
    <row r="45" spans="1:10" ht="21" x14ac:dyDescent="0.35">
      <c r="A45" s="9">
        <v>44231</v>
      </c>
      <c r="B45" s="37" t="s">
        <v>278</v>
      </c>
      <c r="C45" s="11">
        <v>70948</v>
      </c>
      <c r="D45" s="38" t="s">
        <v>279</v>
      </c>
      <c r="E45" s="12" t="s">
        <v>22</v>
      </c>
      <c r="F45" s="13" t="s">
        <v>23</v>
      </c>
      <c r="G45" s="53">
        <v>1000</v>
      </c>
      <c r="H45" s="15"/>
      <c r="I45" s="15"/>
      <c r="J45" s="4"/>
    </row>
    <row r="46" spans="1:10" ht="21" x14ac:dyDescent="0.35">
      <c r="A46" s="9">
        <v>44231</v>
      </c>
      <c r="B46" s="37">
        <v>91421</v>
      </c>
      <c r="C46" s="11">
        <v>70949</v>
      </c>
      <c r="D46" s="38" t="s">
        <v>155</v>
      </c>
      <c r="E46" s="12" t="s">
        <v>22</v>
      </c>
      <c r="F46" s="13" t="s">
        <v>23</v>
      </c>
      <c r="G46" s="53">
        <v>2800</v>
      </c>
      <c r="H46" s="15"/>
      <c r="I46" s="15"/>
      <c r="J46" s="4"/>
    </row>
    <row r="47" spans="1:10" ht="21" x14ac:dyDescent="0.35">
      <c r="A47" s="9">
        <v>44231</v>
      </c>
      <c r="B47" s="37">
        <v>90676</v>
      </c>
      <c r="C47" s="11">
        <v>70950</v>
      </c>
      <c r="D47" s="38" t="s">
        <v>702</v>
      </c>
      <c r="E47" s="12" t="s">
        <v>14</v>
      </c>
      <c r="F47" s="13" t="s">
        <v>15</v>
      </c>
      <c r="G47" s="53">
        <v>250</v>
      </c>
      <c r="H47" s="15"/>
      <c r="I47" s="15"/>
      <c r="J47" s="4"/>
    </row>
    <row r="48" spans="1:10" ht="21" x14ac:dyDescent="0.35">
      <c r="A48" s="9">
        <v>44231</v>
      </c>
      <c r="B48" s="37">
        <v>90677</v>
      </c>
      <c r="C48" s="11">
        <v>70951</v>
      </c>
      <c r="D48" s="38" t="s">
        <v>702</v>
      </c>
      <c r="E48" s="12" t="s">
        <v>14</v>
      </c>
      <c r="F48" s="13" t="s">
        <v>15</v>
      </c>
      <c r="G48" s="53">
        <v>250</v>
      </c>
      <c r="H48" s="15"/>
      <c r="I48" s="15"/>
      <c r="J48" s="4"/>
    </row>
    <row r="49" spans="1:10" ht="21" x14ac:dyDescent="0.35">
      <c r="A49" s="9">
        <v>44231</v>
      </c>
      <c r="B49" s="37" t="s">
        <v>278</v>
      </c>
      <c r="C49" s="11">
        <v>70952</v>
      </c>
      <c r="D49" s="38" t="s">
        <v>279</v>
      </c>
      <c r="E49" s="12" t="s">
        <v>22</v>
      </c>
      <c r="F49" s="13" t="s">
        <v>23</v>
      </c>
      <c r="G49" s="53">
        <v>1000</v>
      </c>
      <c r="H49" s="15"/>
      <c r="I49" s="15"/>
      <c r="J49" s="4"/>
    </row>
    <row r="50" spans="1:10" ht="21" x14ac:dyDescent="0.35">
      <c r="A50" s="9">
        <v>44231</v>
      </c>
      <c r="B50" s="37">
        <v>91358</v>
      </c>
      <c r="C50" s="11">
        <v>70953</v>
      </c>
      <c r="D50" s="38" t="s">
        <v>771</v>
      </c>
      <c r="E50" s="12" t="s">
        <v>24</v>
      </c>
      <c r="F50" s="16" t="s">
        <v>59</v>
      </c>
      <c r="G50" s="53">
        <v>550</v>
      </c>
      <c r="H50" s="15"/>
      <c r="I50" s="15"/>
      <c r="J50" s="4"/>
    </row>
    <row r="51" spans="1:10" ht="21" x14ac:dyDescent="0.35">
      <c r="A51" s="9">
        <v>44231</v>
      </c>
      <c r="B51" s="37">
        <v>91358</v>
      </c>
      <c r="C51" s="11">
        <v>70954</v>
      </c>
      <c r="D51" s="38" t="s">
        <v>771</v>
      </c>
      <c r="E51" s="12" t="s">
        <v>14</v>
      </c>
      <c r="F51" s="13" t="s">
        <v>15</v>
      </c>
      <c r="G51" s="53">
        <v>850</v>
      </c>
      <c r="H51" s="15"/>
      <c r="I51" s="15"/>
      <c r="J51" s="4"/>
    </row>
    <row r="52" spans="1:10" ht="21" x14ac:dyDescent="0.35">
      <c r="A52" s="9">
        <v>44231</v>
      </c>
      <c r="B52" s="37">
        <v>91420</v>
      </c>
      <c r="C52" s="11">
        <v>70955</v>
      </c>
      <c r="D52" s="38" t="s">
        <v>197</v>
      </c>
      <c r="E52" s="12" t="s">
        <v>22</v>
      </c>
      <c r="F52" s="13" t="s">
        <v>23</v>
      </c>
      <c r="G52" s="53">
        <v>900</v>
      </c>
      <c r="H52" s="15"/>
      <c r="I52" s="15"/>
      <c r="J52" s="4"/>
    </row>
    <row r="53" spans="1:10" ht="21" x14ac:dyDescent="0.35">
      <c r="A53" s="9">
        <v>44231</v>
      </c>
      <c r="B53" s="37">
        <v>91190</v>
      </c>
      <c r="C53" s="11">
        <v>70956</v>
      </c>
      <c r="D53" s="38" t="s">
        <v>772</v>
      </c>
      <c r="E53" s="12" t="s">
        <v>22</v>
      </c>
      <c r="F53" s="13" t="s">
        <v>23</v>
      </c>
      <c r="G53" s="53">
        <v>900</v>
      </c>
      <c r="H53" s="15"/>
      <c r="I53" s="15"/>
      <c r="J53" s="4"/>
    </row>
    <row r="54" spans="1:10" ht="21" x14ac:dyDescent="0.35">
      <c r="A54" s="9">
        <v>44231</v>
      </c>
      <c r="B54" s="37">
        <v>91432</v>
      </c>
      <c r="C54" s="11">
        <v>70957</v>
      </c>
      <c r="D54" s="38" t="s">
        <v>201</v>
      </c>
      <c r="E54" s="12" t="s">
        <v>96</v>
      </c>
      <c r="F54" s="13" t="s">
        <v>97</v>
      </c>
      <c r="G54" s="53">
        <v>500</v>
      </c>
      <c r="H54" s="15"/>
      <c r="I54" s="15"/>
      <c r="J54" s="4"/>
    </row>
    <row r="55" spans="1:10" ht="21" x14ac:dyDescent="0.35">
      <c r="A55" s="9">
        <v>44231</v>
      </c>
      <c r="B55" s="37">
        <v>91431</v>
      </c>
      <c r="C55" s="11">
        <v>70958</v>
      </c>
      <c r="D55" s="38" t="s">
        <v>127</v>
      </c>
      <c r="E55" s="12" t="s">
        <v>22</v>
      </c>
      <c r="F55" s="13" t="s">
        <v>23</v>
      </c>
      <c r="G55" s="53">
        <v>600</v>
      </c>
      <c r="H55" s="15"/>
      <c r="I55" s="15"/>
      <c r="J55" s="4"/>
    </row>
    <row r="56" spans="1:10" ht="21" x14ac:dyDescent="0.35">
      <c r="A56" s="9">
        <v>44231</v>
      </c>
      <c r="B56" s="37">
        <v>91438</v>
      </c>
      <c r="C56" s="11">
        <v>70959</v>
      </c>
      <c r="D56" s="38" t="s">
        <v>773</v>
      </c>
      <c r="E56" s="12" t="s">
        <v>421</v>
      </c>
      <c r="F56" s="13" t="s">
        <v>422</v>
      </c>
      <c r="G56" s="53">
        <v>2020</v>
      </c>
      <c r="H56" s="15"/>
      <c r="I56" s="15"/>
      <c r="J56" s="4"/>
    </row>
    <row r="57" spans="1:10" ht="21" x14ac:dyDescent="0.35">
      <c r="A57" s="9">
        <v>44231</v>
      </c>
      <c r="B57" s="37">
        <v>91437</v>
      </c>
      <c r="C57" s="11">
        <v>70960</v>
      </c>
      <c r="D57" s="38" t="s">
        <v>119</v>
      </c>
      <c r="E57" s="12" t="s">
        <v>22</v>
      </c>
      <c r="F57" s="13" t="s">
        <v>23</v>
      </c>
      <c r="G57" s="53">
        <v>750</v>
      </c>
      <c r="H57" s="15"/>
      <c r="I57" s="15"/>
      <c r="J57" s="4"/>
    </row>
    <row r="58" spans="1:10" ht="21" x14ac:dyDescent="0.35">
      <c r="A58" s="9">
        <v>44231</v>
      </c>
      <c r="B58" s="37">
        <v>91436</v>
      </c>
      <c r="C58" s="11">
        <v>70961</v>
      </c>
      <c r="D58" s="38" t="s">
        <v>301</v>
      </c>
      <c r="E58" s="12" t="s">
        <v>22</v>
      </c>
      <c r="F58" s="13" t="s">
        <v>23</v>
      </c>
      <c r="G58" s="53">
        <v>900</v>
      </c>
      <c r="H58" s="15"/>
      <c r="I58" s="15"/>
      <c r="J58" s="4"/>
    </row>
    <row r="59" spans="1:10" ht="21" x14ac:dyDescent="0.35">
      <c r="A59" s="9">
        <v>44231</v>
      </c>
      <c r="B59" s="37">
        <v>91442</v>
      </c>
      <c r="C59" s="11">
        <v>70962</v>
      </c>
      <c r="D59" s="38" t="s">
        <v>301</v>
      </c>
      <c r="E59" s="12" t="s">
        <v>22</v>
      </c>
      <c r="F59" s="13" t="s">
        <v>23</v>
      </c>
      <c r="G59" s="53">
        <v>900</v>
      </c>
      <c r="H59" s="15"/>
      <c r="I59" s="15"/>
      <c r="J59" s="4"/>
    </row>
    <row r="60" spans="1:10" ht="21" x14ac:dyDescent="0.35">
      <c r="A60" s="9">
        <v>44231</v>
      </c>
      <c r="B60" s="37">
        <v>91444</v>
      </c>
      <c r="C60" s="11">
        <v>70963</v>
      </c>
      <c r="D60" s="38" t="s">
        <v>301</v>
      </c>
      <c r="E60" s="12" t="s">
        <v>22</v>
      </c>
      <c r="F60" s="13" t="s">
        <v>23</v>
      </c>
      <c r="G60" s="53">
        <v>1000</v>
      </c>
      <c r="H60" s="15"/>
      <c r="I60" s="15"/>
      <c r="J60" s="4"/>
    </row>
    <row r="61" spans="1:10" ht="21" x14ac:dyDescent="0.35">
      <c r="A61" s="9">
        <v>44231</v>
      </c>
      <c r="B61" s="37">
        <v>91294</v>
      </c>
      <c r="C61" s="11">
        <v>70964</v>
      </c>
      <c r="D61" s="38" t="s">
        <v>774</v>
      </c>
      <c r="E61" s="12" t="s">
        <v>22</v>
      </c>
      <c r="F61" s="13" t="s">
        <v>23</v>
      </c>
      <c r="G61" s="53">
        <v>350</v>
      </c>
      <c r="H61" s="15"/>
      <c r="I61" s="15"/>
      <c r="J61" s="4"/>
    </row>
    <row r="62" spans="1:10" ht="21" x14ac:dyDescent="0.35">
      <c r="A62" s="9">
        <v>44231</v>
      </c>
      <c r="B62" s="37">
        <v>91294</v>
      </c>
      <c r="C62" s="11">
        <v>70964</v>
      </c>
      <c r="D62" s="38" t="s">
        <v>774</v>
      </c>
      <c r="E62" s="12" t="s">
        <v>14</v>
      </c>
      <c r="F62" s="13" t="s">
        <v>15</v>
      </c>
      <c r="G62" s="53">
        <v>650</v>
      </c>
      <c r="H62" s="15"/>
      <c r="I62" s="15"/>
      <c r="J62" s="4"/>
    </row>
    <row r="63" spans="1:10" ht="21" x14ac:dyDescent="0.35">
      <c r="A63" s="9">
        <v>44231</v>
      </c>
      <c r="B63" s="37" t="s">
        <v>776</v>
      </c>
      <c r="C63" s="25" t="s">
        <v>775</v>
      </c>
      <c r="D63" s="38" t="s">
        <v>777</v>
      </c>
      <c r="E63" s="12">
        <v>0</v>
      </c>
      <c r="F63" s="16" t="s">
        <v>778</v>
      </c>
      <c r="G63" s="53">
        <v>0</v>
      </c>
      <c r="H63" s="15"/>
      <c r="I63" s="15">
        <v>1</v>
      </c>
      <c r="J63" s="4"/>
    </row>
    <row r="64" spans="1:10" ht="21.75" thickBot="1" x14ac:dyDescent="0.4">
      <c r="A64" s="157" t="s">
        <v>26</v>
      </c>
      <c r="B64" s="158"/>
      <c r="C64" s="165" t="s">
        <v>25</v>
      </c>
      <c r="D64" s="168"/>
      <c r="E64" s="168"/>
      <c r="F64" s="169"/>
      <c r="G64" s="27">
        <f>SUM(G9:G63)</f>
        <v>39088</v>
      </c>
      <c r="H64" s="28">
        <f>SUM(H9:H63)</f>
        <v>100</v>
      </c>
      <c r="I64" s="36"/>
      <c r="J64" s="36"/>
    </row>
    <row r="65" spans="2:12" ht="21" x14ac:dyDescent="0.35">
      <c r="B65"/>
      <c r="C65" s="3"/>
      <c r="D65" s="30"/>
      <c r="E65" s="30"/>
      <c r="F65" s="30"/>
      <c r="H65" s="1"/>
      <c r="J65" s="1"/>
    </row>
    <row r="66" spans="2:12" x14ac:dyDescent="0.25">
      <c r="B66"/>
      <c r="C66"/>
      <c r="H66" s="1"/>
      <c r="I66" s="1"/>
      <c r="J66" s="1"/>
    </row>
    <row r="67" spans="2:12" x14ac:dyDescent="0.25">
      <c r="B67"/>
      <c r="C67"/>
      <c r="F67" s="47"/>
      <c r="H67" s="1"/>
      <c r="I67" s="1"/>
      <c r="J67" s="1"/>
    </row>
    <row r="68" spans="2:12" x14ac:dyDescent="0.25">
      <c r="B68"/>
      <c r="C68"/>
      <c r="H68" s="1"/>
      <c r="I68" s="1"/>
      <c r="J68" s="1"/>
    </row>
    <row r="69" spans="2:12" x14ac:dyDescent="0.25">
      <c r="B69"/>
      <c r="C69"/>
      <c r="H69" s="1"/>
      <c r="I69" s="1"/>
      <c r="J69" s="1"/>
    </row>
    <row r="70" spans="2:12" x14ac:dyDescent="0.25">
      <c r="B70"/>
      <c r="C70"/>
      <c r="H70" s="1"/>
      <c r="I70" s="1"/>
      <c r="J70" s="1"/>
    </row>
    <row r="71" spans="2:12" ht="21" x14ac:dyDescent="0.35">
      <c r="B71"/>
      <c r="C71"/>
      <c r="H71" s="1"/>
      <c r="I71" s="1"/>
      <c r="J71" s="1"/>
      <c r="K71" s="24"/>
      <c r="L71" s="31"/>
    </row>
    <row r="72" spans="2:12" ht="21" x14ac:dyDescent="0.35">
      <c r="B72"/>
      <c r="C72"/>
      <c r="H72" s="1"/>
      <c r="I72" s="1"/>
      <c r="J72" s="1"/>
      <c r="K72" s="24"/>
      <c r="L72" s="31"/>
    </row>
    <row r="73" spans="2:12" ht="21" x14ac:dyDescent="0.35">
      <c r="B73"/>
      <c r="C73"/>
      <c r="H73" s="1"/>
      <c r="I73" s="1"/>
      <c r="J73" s="1"/>
      <c r="K73" s="24"/>
      <c r="L73" s="31"/>
    </row>
    <row r="74" spans="2:12" ht="21" x14ac:dyDescent="0.35">
      <c r="B74"/>
      <c r="C74"/>
      <c r="H74" s="1"/>
      <c r="I74" s="1"/>
      <c r="J74" s="1"/>
      <c r="K74" s="24"/>
      <c r="L74" s="31"/>
    </row>
    <row r="75" spans="2:12" ht="21" x14ac:dyDescent="0.35">
      <c r="B75"/>
      <c r="C75"/>
      <c r="H75" s="1"/>
      <c r="I75" s="1"/>
      <c r="J75" s="1"/>
      <c r="K75" s="24"/>
      <c r="L75" s="31"/>
    </row>
    <row r="76" spans="2:12" ht="21" x14ac:dyDescent="0.35">
      <c r="B76"/>
      <c r="C76"/>
      <c r="H76" s="1"/>
      <c r="I76" s="1"/>
      <c r="J76" s="1"/>
      <c r="K76" s="24"/>
      <c r="L76" s="31"/>
    </row>
    <row r="77" spans="2:12" ht="21" x14ac:dyDescent="0.35">
      <c r="C77"/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x14ac:dyDescent="0.25">
      <c r="H97" s="1"/>
      <c r="I97" s="1"/>
      <c r="J97" s="1"/>
      <c r="K97" s="32"/>
      <c r="L97" s="33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4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9" spans="8:12" x14ac:dyDescent="0.25">
      <c r="H119" s="35"/>
      <c r="I119" s="35"/>
      <c r="J119" s="35"/>
    </row>
  </sheetData>
  <autoFilter ref="D8:F64" xr:uid="{00000000-0009-0000-0000-00001B000000}"/>
  <mergeCells count="7">
    <mergeCell ref="K6:L6"/>
    <mergeCell ref="A7:G7"/>
    <mergeCell ref="A64:B64"/>
    <mergeCell ref="C64:F6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L122"/>
  <sheetViews>
    <sheetView topLeftCell="D53" workbookViewId="0">
      <selection activeCell="A9" sqref="A9:J6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44232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1105</v>
      </c>
    </row>
    <row r="9" spans="1:12" ht="21.75" thickBot="1" x14ac:dyDescent="0.4">
      <c r="A9" s="9">
        <v>44232</v>
      </c>
      <c r="B9" s="37">
        <v>14460</v>
      </c>
      <c r="C9" s="11">
        <v>70965</v>
      </c>
      <c r="D9" s="38" t="s">
        <v>199</v>
      </c>
      <c r="E9" s="12" t="s">
        <v>24</v>
      </c>
      <c r="F9" s="16" t="s">
        <v>59</v>
      </c>
      <c r="G9" s="53">
        <v>500</v>
      </c>
      <c r="H9" s="15"/>
      <c r="I9" s="15"/>
      <c r="J9" s="4"/>
      <c r="K9" s="13" t="s">
        <v>23</v>
      </c>
      <c r="L9" s="8">
        <v>19092</v>
      </c>
    </row>
    <row r="10" spans="1:12" ht="21.75" thickBot="1" x14ac:dyDescent="0.4">
      <c r="A10" s="9">
        <v>44232</v>
      </c>
      <c r="B10" s="37">
        <v>70966</v>
      </c>
      <c r="C10" s="11">
        <v>70966</v>
      </c>
      <c r="D10" s="38" t="s">
        <v>199</v>
      </c>
      <c r="E10" s="12" t="s">
        <v>24</v>
      </c>
      <c r="F10" s="16" t="s">
        <v>59</v>
      </c>
      <c r="G10" s="53">
        <v>500</v>
      </c>
      <c r="H10" s="15"/>
      <c r="I10" s="15"/>
      <c r="J10" s="4"/>
      <c r="K10" s="7" t="s">
        <v>580</v>
      </c>
      <c r="L10" s="8">
        <v>14156</v>
      </c>
    </row>
    <row r="11" spans="1:12" ht="21.75" thickBot="1" x14ac:dyDescent="0.4">
      <c r="A11" s="9">
        <v>44232</v>
      </c>
      <c r="B11" s="37">
        <v>14460</v>
      </c>
      <c r="C11" s="11">
        <v>70967</v>
      </c>
      <c r="D11" s="38" t="s">
        <v>199</v>
      </c>
      <c r="E11" s="12" t="s">
        <v>24</v>
      </c>
      <c r="F11" s="16" t="s">
        <v>59</v>
      </c>
      <c r="G11" s="53">
        <v>500</v>
      </c>
      <c r="H11" s="15"/>
      <c r="I11" s="15"/>
      <c r="J11" s="4"/>
      <c r="K11" s="7" t="s">
        <v>609</v>
      </c>
      <c r="L11" s="8">
        <v>130</v>
      </c>
    </row>
    <row r="12" spans="1:12" ht="21.75" thickBot="1" x14ac:dyDescent="0.4">
      <c r="A12" s="9">
        <v>44232</v>
      </c>
      <c r="B12" s="37">
        <v>14460</v>
      </c>
      <c r="C12" s="11">
        <v>70968</v>
      </c>
      <c r="D12" s="38" t="s">
        <v>199</v>
      </c>
      <c r="E12" s="12" t="s">
        <v>24</v>
      </c>
      <c r="F12" s="16" t="s">
        <v>59</v>
      </c>
      <c r="G12" s="53">
        <v>500</v>
      </c>
      <c r="H12" s="15"/>
      <c r="I12" s="15"/>
      <c r="J12" s="4"/>
      <c r="K12" s="7" t="s">
        <v>582</v>
      </c>
      <c r="L12" s="8">
        <v>9000</v>
      </c>
    </row>
    <row r="13" spans="1:12" ht="21.75" thickBot="1" x14ac:dyDescent="0.4">
      <c r="A13" s="9">
        <v>44232</v>
      </c>
      <c r="B13" s="37">
        <v>14460</v>
      </c>
      <c r="C13" s="11">
        <v>70969</v>
      </c>
      <c r="D13" s="38" t="s">
        <v>199</v>
      </c>
      <c r="E13" s="12" t="s">
        <v>24</v>
      </c>
      <c r="F13" s="16" t="s">
        <v>59</v>
      </c>
      <c r="G13" s="53">
        <v>500</v>
      </c>
      <c r="H13" s="15"/>
      <c r="I13" s="15"/>
      <c r="J13" s="4"/>
      <c r="K13" s="7" t="s">
        <v>764</v>
      </c>
      <c r="L13" s="8">
        <v>2050</v>
      </c>
    </row>
    <row r="14" spans="1:12" ht="25.5" thickBot="1" x14ac:dyDescent="0.5">
      <c r="A14" s="9">
        <v>44232</v>
      </c>
      <c r="B14" s="37">
        <v>14460</v>
      </c>
      <c r="C14" s="11">
        <v>70970</v>
      </c>
      <c r="D14" s="38" t="s">
        <v>199</v>
      </c>
      <c r="E14" s="12" t="s">
        <v>24</v>
      </c>
      <c r="F14" s="16" t="s">
        <v>59</v>
      </c>
      <c r="G14" s="53">
        <v>500</v>
      </c>
      <c r="H14" s="15"/>
      <c r="I14" s="15"/>
      <c r="J14" s="4"/>
      <c r="K14" s="17" t="s">
        <v>21</v>
      </c>
      <c r="L14" s="18">
        <f ca="1">SUM(L8:L15)</f>
        <v>45533</v>
      </c>
    </row>
    <row r="15" spans="1:12" ht="21.75" thickBot="1" x14ac:dyDescent="0.4">
      <c r="A15" s="9">
        <v>44232</v>
      </c>
      <c r="B15" s="37">
        <v>14460</v>
      </c>
      <c r="C15" s="11">
        <v>70971</v>
      </c>
      <c r="D15" s="38" t="s">
        <v>199</v>
      </c>
      <c r="E15" s="12" t="s">
        <v>24</v>
      </c>
      <c r="F15" s="16" t="s">
        <v>59</v>
      </c>
      <c r="G15" s="53">
        <v>500</v>
      </c>
      <c r="H15" s="15"/>
      <c r="I15" s="15"/>
      <c r="J15" s="4"/>
    </row>
    <row r="16" spans="1:12" ht="21.75" thickBot="1" x14ac:dyDescent="0.4">
      <c r="A16" s="9">
        <v>44232</v>
      </c>
      <c r="B16" s="37">
        <v>14460</v>
      </c>
      <c r="C16" s="11">
        <v>70972</v>
      </c>
      <c r="D16" s="38" t="s">
        <v>199</v>
      </c>
      <c r="E16" s="12" t="s">
        <v>24</v>
      </c>
      <c r="F16" s="16" t="s">
        <v>59</v>
      </c>
      <c r="G16" s="53">
        <v>500</v>
      </c>
      <c r="H16" s="15"/>
      <c r="I16" s="15"/>
      <c r="J16" s="4"/>
      <c r="K16" s="5" t="s">
        <v>144</v>
      </c>
      <c r="L16" s="5" t="s">
        <v>5</v>
      </c>
    </row>
    <row r="17" spans="1:12" ht="21.75" thickBot="1" x14ac:dyDescent="0.4">
      <c r="A17" s="9">
        <v>44232</v>
      </c>
      <c r="B17" s="37">
        <v>14460</v>
      </c>
      <c r="C17" s="11">
        <v>70973</v>
      </c>
      <c r="D17" s="38" t="s">
        <v>199</v>
      </c>
      <c r="E17" s="12" t="s">
        <v>24</v>
      </c>
      <c r="F17" s="16" t="s">
        <v>59</v>
      </c>
      <c r="G17" s="53">
        <v>500</v>
      </c>
      <c r="H17" s="15"/>
      <c r="I17" s="15"/>
      <c r="J17" s="4"/>
      <c r="K17" s="46" t="s">
        <v>783</v>
      </c>
      <c r="L17" s="8">
        <v>1</v>
      </c>
    </row>
    <row r="18" spans="1:12" ht="25.5" thickBot="1" x14ac:dyDescent="0.5">
      <c r="A18" s="9">
        <v>44232</v>
      </c>
      <c r="B18" s="37">
        <v>91412</v>
      </c>
      <c r="C18" s="11">
        <v>70974</v>
      </c>
      <c r="D18" s="38" t="s">
        <v>301</v>
      </c>
      <c r="E18" s="12" t="s">
        <v>22</v>
      </c>
      <c r="F18" s="13" t="s">
        <v>23</v>
      </c>
      <c r="G18" s="53">
        <v>820</v>
      </c>
      <c r="H18" s="15"/>
      <c r="I18" s="15"/>
      <c r="J18" s="4"/>
      <c r="K18" s="17" t="s">
        <v>21</v>
      </c>
      <c r="L18" s="18">
        <v>1</v>
      </c>
    </row>
    <row r="19" spans="1:12" ht="21" x14ac:dyDescent="0.35">
      <c r="A19" s="9">
        <v>44232</v>
      </c>
      <c r="B19" s="37">
        <v>91450</v>
      </c>
      <c r="C19" s="11">
        <v>70975</v>
      </c>
      <c r="D19" s="38" t="s">
        <v>780</v>
      </c>
      <c r="E19" s="12" t="s">
        <v>22</v>
      </c>
      <c r="F19" s="13" t="s">
        <v>23</v>
      </c>
      <c r="G19" s="53">
        <v>80</v>
      </c>
      <c r="H19" s="15"/>
      <c r="I19" s="15"/>
      <c r="J19" s="4"/>
    </row>
    <row r="20" spans="1:12" ht="21" x14ac:dyDescent="0.35">
      <c r="A20" s="9">
        <v>44232</v>
      </c>
      <c r="B20" s="37">
        <v>91451</v>
      </c>
      <c r="C20" s="11">
        <v>70976</v>
      </c>
      <c r="D20" s="38" t="s">
        <v>61</v>
      </c>
      <c r="E20" s="12" t="s">
        <v>22</v>
      </c>
      <c r="F20" s="13" t="s">
        <v>23</v>
      </c>
      <c r="G20" s="53">
        <v>3000</v>
      </c>
      <c r="H20" s="15"/>
      <c r="I20" s="15"/>
      <c r="J20" s="4"/>
    </row>
    <row r="21" spans="1:12" ht="21" x14ac:dyDescent="0.35">
      <c r="A21" s="9">
        <v>44232</v>
      </c>
      <c r="B21" s="37">
        <v>91494</v>
      </c>
      <c r="C21" s="11">
        <v>70977</v>
      </c>
      <c r="D21" s="38" t="s">
        <v>108</v>
      </c>
      <c r="E21" s="12" t="s">
        <v>22</v>
      </c>
      <c r="F21" s="13" t="s">
        <v>23</v>
      </c>
      <c r="G21" s="53">
        <v>600</v>
      </c>
      <c r="H21" s="15"/>
      <c r="I21" s="15"/>
      <c r="J21" s="4"/>
    </row>
    <row r="22" spans="1:12" ht="21" x14ac:dyDescent="0.35">
      <c r="A22" s="9">
        <v>44232</v>
      </c>
      <c r="B22" s="37">
        <v>91257</v>
      </c>
      <c r="C22" s="11">
        <v>70978</v>
      </c>
      <c r="D22" s="38" t="s">
        <v>38</v>
      </c>
      <c r="E22" s="12" t="s">
        <v>14</v>
      </c>
      <c r="F22" s="13" t="s">
        <v>15</v>
      </c>
      <c r="G22" s="53">
        <v>700</v>
      </c>
      <c r="H22" s="15"/>
      <c r="I22" s="15"/>
      <c r="J22" s="4"/>
    </row>
    <row r="23" spans="1:12" ht="21" x14ac:dyDescent="0.35">
      <c r="A23" s="9">
        <v>44232</v>
      </c>
      <c r="B23" s="37">
        <v>14460</v>
      </c>
      <c r="C23" s="11">
        <v>70979</v>
      </c>
      <c r="D23" s="38" t="s">
        <v>199</v>
      </c>
      <c r="E23" s="12" t="s">
        <v>24</v>
      </c>
      <c r="F23" s="16" t="s">
        <v>59</v>
      </c>
      <c r="G23" s="53">
        <v>500</v>
      </c>
      <c r="H23" s="15"/>
      <c r="I23" s="15"/>
      <c r="J23" s="4"/>
    </row>
    <row r="24" spans="1:12" ht="21" x14ac:dyDescent="0.35">
      <c r="A24" s="9">
        <v>44232</v>
      </c>
      <c r="B24" s="37">
        <v>14460</v>
      </c>
      <c r="C24" s="11">
        <v>70980</v>
      </c>
      <c r="D24" s="38" t="s">
        <v>199</v>
      </c>
      <c r="E24" s="12" t="s">
        <v>24</v>
      </c>
      <c r="F24" s="16" t="s">
        <v>59</v>
      </c>
      <c r="G24" s="53">
        <v>500</v>
      </c>
      <c r="H24" s="15"/>
      <c r="I24" s="15"/>
      <c r="J24" s="4"/>
    </row>
    <row r="25" spans="1:12" ht="24.75" x14ac:dyDescent="0.45">
      <c r="A25" s="9">
        <v>44232</v>
      </c>
      <c r="B25" s="37">
        <v>70981</v>
      </c>
      <c r="C25" s="11">
        <v>70981</v>
      </c>
      <c r="D25" s="38" t="s">
        <v>199</v>
      </c>
      <c r="E25" s="12" t="s">
        <v>24</v>
      </c>
      <c r="F25" s="16" t="s">
        <v>59</v>
      </c>
      <c r="G25" s="53">
        <v>500</v>
      </c>
      <c r="H25" s="15"/>
      <c r="I25" s="15"/>
      <c r="J25" s="4"/>
      <c r="K25" s="49"/>
      <c r="L25" s="50"/>
    </row>
    <row r="26" spans="1:12" ht="21" x14ac:dyDescent="0.35">
      <c r="A26" s="9">
        <v>44232</v>
      </c>
      <c r="B26" s="37">
        <v>14460</v>
      </c>
      <c r="C26" s="11">
        <v>70982</v>
      </c>
      <c r="D26" s="38" t="s">
        <v>199</v>
      </c>
      <c r="E26" s="12" t="s">
        <v>24</v>
      </c>
      <c r="F26" s="16" t="s">
        <v>59</v>
      </c>
      <c r="G26" s="53">
        <v>500</v>
      </c>
      <c r="H26" s="15"/>
      <c r="I26" s="15"/>
      <c r="J26" s="4"/>
    </row>
    <row r="27" spans="1:12" ht="21" x14ac:dyDescent="0.35">
      <c r="A27" s="9">
        <v>44232</v>
      </c>
      <c r="B27" s="37">
        <v>91455</v>
      </c>
      <c r="C27" s="11">
        <v>70983</v>
      </c>
      <c r="D27" s="38" t="s">
        <v>199</v>
      </c>
      <c r="E27" s="12" t="s">
        <v>14</v>
      </c>
      <c r="F27" s="13" t="s">
        <v>15</v>
      </c>
      <c r="G27" s="53">
        <v>300</v>
      </c>
      <c r="H27" s="15"/>
      <c r="I27" s="15"/>
      <c r="J27" s="4"/>
    </row>
    <row r="28" spans="1:12" ht="21" x14ac:dyDescent="0.35">
      <c r="A28" s="9">
        <v>44232</v>
      </c>
      <c r="B28" s="37">
        <v>14460</v>
      </c>
      <c r="C28" s="11">
        <v>70984</v>
      </c>
      <c r="D28" s="38" t="s">
        <v>199</v>
      </c>
      <c r="E28" s="12" t="s">
        <v>24</v>
      </c>
      <c r="F28" s="16" t="s">
        <v>59</v>
      </c>
      <c r="G28" s="53">
        <v>500</v>
      </c>
      <c r="H28" s="15"/>
      <c r="I28" s="15"/>
      <c r="J28" s="4"/>
    </row>
    <row r="29" spans="1:12" ht="21" x14ac:dyDescent="0.35">
      <c r="A29" s="9">
        <v>44232</v>
      </c>
      <c r="B29" s="37">
        <v>14460</v>
      </c>
      <c r="C29" s="11">
        <v>70985</v>
      </c>
      <c r="D29" s="38" t="s">
        <v>199</v>
      </c>
      <c r="E29" s="12" t="s">
        <v>24</v>
      </c>
      <c r="F29" s="16" t="s">
        <v>59</v>
      </c>
      <c r="G29" s="53">
        <v>500</v>
      </c>
      <c r="H29" s="15"/>
      <c r="I29" s="15"/>
      <c r="J29" s="4"/>
    </row>
    <row r="30" spans="1:12" ht="21" x14ac:dyDescent="0.35">
      <c r="A30" s="9">
        <v>44232</v>
      </c>
      <c r="B30" s="37">
        <v>14460</v>
      </c>
      <c r="C30" s="11">
        <v>70986</v>
      </c>
      <c r="D30" s="38" t="s">
        <v>199</v>
      </c>
      <c r="E30" s="12" t="s">
        <v>24</v>
      </c>
      <c r="F30" s="16" t="s">
        <v>59</v>
      </c>
      <c r="G30" s="53">
        <v>500</v>
      </c>
      <c r="H30" s="15"/>
      <c r="I30" s="15"/>
      <c r="J30" s="4"/>
    </row>
    <row r="31" spans="1:12" ht="21" x14ac:dyDescent="0.35">
      <c r="A31" s="9">
        <v>44232</v>
      </c>
      <c r="B31" s="37">
        <v>91364</v>
      </c>
      <c r="C31" s="11">
        <v>70987</v>
      </c>
      <c r="D31" s="38" t="s">
        <v>178</v>
      </c>
      <c r="E31" s="12" t="s">
        <v>14</v>
      </c>
      <c r="F31" s="13" t="s">
        <v>15</v>
      </c>
      <c r="G31" s="53">
        <v>2500</v>
      </c>
      <c r="H31" s="15"/>
      <c r="I31" s="15"/>
      <c r="J31" s="4"/>
    </row>
    <row r="32" spans="1:12" ht="21" x14ac:dyDescent="0.35">
      <c r="A32" s="9">
        <v>44232</v>
      </c>
      <c r="B32" s="37">
        <v>14460</v>
      </c>
      <c r="C32" s="11">
        <v>70988</v>
      </c>
      <c r="D32" s="38" t="s">
        <v>199</v>
      </c>
      <c r="E32" s="12" t="s">
        <v>24</v>
      </c>
      <c r="F32" s="16" t="s">
        <v>59</v>
      </c>
      <c r="G32" s="53">
        <v>500</v>
      </c>
      <c r="H32" s="15"/>
      <c r="I32" s="15"/>
      <c r="J32" s="4"/>
    </row>
    <row r="33" spans="1:10" ht="21" x14ac:dyDescent="0.35">
      <c r="A33" s="9">
        <v>44232</v>
      </c>
      <c r="B33" s="37">
        <v>14460</v>
      </c>
      <c r="C33" s="11">
        <v>70989</v>
      </c>
      <c r="D33" s="38" t="s">
        <v>199</v>
      </c>
      <c r="E33" s="12" t="s">
        <v>24</v>
      </c>
      <c r="F33" s="16" t="s">
        <v>59</v>
      </c>
      <c r="G33" s="53">
        <v>500</v>
      </c>
      <c r="H33" s="15"/>
      <c r="I33" s="15"/>
      <c r="J33" s="4"/>
    </row>
    <row r="34" spans="1:10" ht="21" x14ac:dyDescent="0.35">
      <c r="A34" s="9">
        <v>44232</v>
      </c>
      <c r="B34" s="37">
        <v>91493</v>
      </c>
      <c r="C34" s="11">
        <v>70990</v>
      </c>
      <c r="D34" s="38" t="s">
        <v>781</v>
      </c>
      <c r="E34" s="12" t="s">
        <v>782</v>
      </c>
      <c r="F34" s="57" t="s">
        <v>783</v>
      </c>
      <c r="G34" s="53">
        <v>0</v>
      </c>
      <c r="H34" s="15"/>
      <c r="I34" s="15">
        <v>1</v>
      </c>
      <c r="J34" s="4"/>
    </row>
    <row r="35" spans="1:10" ht="21" x14ac:dyDescent="0.35">
      <c r="A35" s="9">
        <v>44232</v>
      </c>
      <c r="B35" s="37">
        <v>91240</v>
      </c>
      <c r="C35" s="11">
        <v>70991</v>
      </c>
      <c r="D35" s="38" t="s">
        <v>530</v>
      </c>
      <c r="E35" s="12" t="s">
        <v>14</v>
      </c>
      <c r="F35" s="13" t="s">
        <v>15</v>
      </c>
      <c r="G35" s="53">
        <v>850</v>
      </c>
      <c r="H35" s="15"/>
      <c r="I35" s="15"/>
      <c r="J35" s="4"/>
    </row>
    <row r="36" spans="1:10" ht="21" x14ac:dyDescent="0.35">
      <c r="A36" s="9">
        <v>44232</v>
      </c>
      <c r="B36" s="37">
        <v>91439</v>
      </c>
      <c r="C36" s="11">
        <v>70992</v>
      </c>
      <c r="D36" s="38" t="s">
        <v>784</v>
      </c>
      <c r="E36" s="12" t="s">
        <v>22</v>
      </c>
      <c r="F36" s="13" t="s">
        <v>23</v>
      </c>
      <c r="G36" s="53">
        <v>700</v>
      </c>
      <c r="H36" s="15"/>
      <c r="I36" s="15"/>
      <c r="J36" s="4"/>
    </row>
    <row r="37" spans="1:10" ht="21" x14ac:dyDescent="0.35">
      <c r="A37" s="9">
        <v>44232</v>
      </c>
      <c r="B37" s="37">
        <v>91447</v>
      </c>
      <c r="C37" s="11">
        <v>70993</v>
      </c>
      <c r="D37" s="38" t="s">
        <v>516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44232</v>
      </c>
      <c r="B38" s="37">
        <v>91412</v>
      </c>
      <c r="C38" s="11">
        <v>70994</v>
      </c>
      <c r="D38" s="38" t="s">
        <v>301</v>
      </c>
      <c r="E38" s="12" t="s">
        <v>22</v>
      </c>
      <c r="F38" s="13" t="s">
        <v>23</v>
      </c>
      <c r="G38" s="53">
        <v>820</v>
      </c>
      <c r="H38" s="15"/>
      <c r="I38" s="15"/>
      <c r="J38" s="4"/>
    </row>
    <row r="39" spans="1:10" ht="21" x14ac:dyDescent="0.35">
      <c r="A39" s="9">
        <v>44232</v>
      </c>
      <c r="B39" s="37" t="s">
        <v>76</v>
      </c>
      <c r="C39" s="11">
        <v>70995</v>
      </c>
      <c r="D39" s="38" t="s">
        <v>76</v>
      </c>
      <c r="E39" s="12" t="s">
        <v>76</v>
      </c>
      <c r="F39" s="16" t="s">
        <v>76</v>
      </c>
      <c r="G39" s="53">
        <v>0</v>
      </c>
      <c r="H39" s="15"/>
      <c r="I39" s="15"/>
      <c r="J39" s="4"/>
    </row>
    <row r="40" spans="1:10" ht="21" x14ac:dyDescent="0.35">
      <c r="A40" s="9">
        <v>44232</v>
      </c>
      <c r="B40" s="37">
        <v>91491</v>
      </c>
      <c r="C40" s="11">
        <v>70996</v>
      </c>
      <c r="D40" s="38" t="s">
        <v>88</v>
      </c>
      <c r="E40" s="12" t="s">
        <v>22</v>
      </c>
      <c r="F40" s="13" t="s">
        <v>23</v>
      </c>
      <c r="G40" s="53">
        <v>900</v>
      </c>
      <c r="H40" s="15"/>
      <c r="I40" s="15"/>
      <c r="J40" s="4"/>
    </row>
    <row r="41" spans="1:10" ht="21" x14ac:dyDescent="0.35">
      <c r="A41" s="9">
        <v>44232</v>
      </c>
      <c r="B41" s="37">
        <v>91490</v>
      </c>
      <c r="C41" s="11">
        <v>70997</v>
      </c>
      <c r="D41" s="38" t="s">
        <v>785</v>
      </c>
      <c r="E41" s="12" t="s">
        <v>17</v>
      </c>
      <c r="F41" s="16" t="s">
        <v>18</v>
      </c>
      <c r="G41" s="53">
        <v>250</v>
      </c>
      <c r="H41" s="15"/>
      <c r="I41" s="15"/>
      <c r="J41" s="4"/>
    </row>
    <row r="42" spans="1:10" ht="21" x14ac:dyDescent="0.35">
      <c r="A42" s="9">
        <v>44232</v>
      </c>
      <c r="B42" s="37">
        <v>91462</v>
      </c>
      <c r="C42" s="11">
        <v>70998</v>
      </c>
      <c r="D42" s="38" t="s">
        <v>786</v>
      </c>
      <c r="E42" s="12" t="s">
        <v>17</v>
      </c>
      <c r="F42" s="16" t="s">
        <v>18</v>
      </c>
      <c r="G42" s="53">
        <v>55</v>
      </c>
      <c r="H42" s="15"/>
      <c r="I42" s="15"/>
      <c r="J42" s="4"/>
    </row>
    <row r="43" spans="1:10" ht="21" x14ac:dyDescent="0.35">
      <c r="A43" s="9">
        <v>44232</v>
      </c>
      <c r="B43" s="37">
        <v>14369</v>
      </c>
      <c r="C43" s="11">
        <v>70999</v>
      </c>
      <c r="D43" s="38" t="s">
        <v>163</v>
      </c>
      <c r="E43" s="12">
        <v>98000001</v>
      </c>
      <c r="F43" s="13" t="s">
        <v>91</v>
      </c>
      <c r="G43" s="53">
        <v>0</v>
      </c>
      <c r="H43" s="15"/>
      <c r="I43" s="15"/>
      <c r="J43" s="4"/>
    </row>
    <row r="44" spans="1:10" ht="21" x14ac:dyDescent="0.35">
      <c r="A44" s="9">
        <v>44232</v>
      </c>
      <c r="B44" s="37">
        <v>14368</v>
      </c>
      <c r="C44" s="11">
        <v>71000</v>
      </c>
      <c r="D44" s="38" t="s">
        <v>163</v>
      </c>
      <c r="E44" s="12" t="s">
        <v>14</v>
      </c>
      <c r="F44" s="13" t="s">
        <v>15</v>
      </c>
      <c r="G44" s="53">
        <v>850</v>
      </c>
      <c r="H44" s="15"/>
      <c r="I44" s="15"/>
      <c r="J44" s="4"/>
    </row>
    <row r="45" spans="1:10" ht="21" x14ac:dyDescent="0.35">
      <c r="A45" s="9">
        <v>44232</v>
      </c>
      <c r="B45" s="37">
        <v>91459</v>
      </c>
      <c r="C45" s="11">
        <v>71001</v>
      </c>
      <c r="D45" s="38" t="s">
        <v>787</v>
      </c>
      <c r="E45" s="12" t="s">
        <v>22</v>
      </c>
      <c r="F45" s="13" t="s">
        <v>23</v>
      </c>
      <c r="G45" s="53">
        <v>900</v>
      </c>
      <c r="H45" s="15"/>
      <c r="I45" s="15"/>
      <c r="J45" s="4"/>
    </row>
    <row r="46" spans="1:10" ht="21" x14ac:dyDescent="0.35">
      <c r="A46" s="9">
        <v>44232</v>
      </c>
      <c r="B46" s="37">
        <v>91488</v>
      </c>
      <c r="C46" s="11">
        <v>71002</v>
      </c>
      <c r="D46" s="38" t="s">
        <v>788</v>
      </c>
      <c r="E46" s="12" t="s">
        <v>22</v>
      </c>
      <c r="F46" s="13" t="s">
        <v>23</v>
      </c>
      <c r="G46" s="53">
        <v>850</v>
      </c>
      <c r="H46" s="15"/>
      <c r="I46" s="15"/>
      <c r="J46" s="4"/>
    </row>
    <row r="47" spans="1:10" ht="21" x14ac:dyDescent="0.35">
      <c r="A47" s="9">
        <v>44232</v>
      </c>
      <c r="B47" s="37">
        <v>91488</v>
      </c>
      <c r="C47" s="11">
        <v>71003</v>
      </c>
      <c r="D47" s="38" t="s">
        <v>788</v>
      </c>
      <c r="E47" s="12" t="s">
        <v>22</v>
      </c>
      <c r="F47" s="13" t="s">
        <v>23</v>
      </c>
      <c r="G47" s="53">
        <v>850</v>
      </c>
      <c r="H47" s="15"/>
      <c r="I47" s="15"/>
      <c r="J47" s="4"/>
    </row>
    <row r="48" spans="1:10" ht="21" x14ac:dyDescent="0.35">
      <c r="A48" s="9">
        <v>44232</v>
      </c>
      <c r="B48" s="37">
        <v>14369</v>
      </c>
      <c r="C48" s="11">
        <v>71004</v>
      </c>
      <c r="D48" s="38" t="s">
        <v>163</v>
      </c>
      <c r="E48" s="12">
        <v>98000001</v>
      </c>
      <c r="F48" s="13" t="s">
        <v>91</v>
      </c>
      <c r="G48" s="53">
        <v>0</v>
      </c>
      <c r="H48" s="15"/>
      <c r="I48" s="15"/>
      <c r="J48" s="4"/>
    </row>
    <row r="49" spans="1:10" ht="21" x14ac:dyDescent="0.35">
      <c r="A49" s="9">
        <v>44232</v>
      </c>
      <c r="B49" s="37">
        <v>14368</v>
      </c>
      <c r="C49" s="11">
        <v>71005</v>
      </c>
      <c r="D49" s="38" t="s">
        <v>163</v>
      </c>
      <c r="E49" s="12" t="s">
        <v>14</v>
      </c>
      <c r="F49" s="13" t="s">
        <v>15</v>
      </c>
      <c r="G49" s="53">
        <v>850</v>
      </c>
      <c r="H49" s="15"/>
      <c r="I49" s="15"/>
      <c r="J49" s="4"/>
    </row>
    <row r="50" spans="1:10" ht="21" x14ac:dyDescent="0.35">
      <c r="A50" s="9">
        <v>44232</v>
      </c>
      <c r="B50" s="37">
        <v>91487</v>
      </c>
      <c r="C50" s="11">
        <v>71006</v>
      </c>
      <c r="D50" s="38" t="s">
        <v>78</v>
      </c>
      <c r="E50" s="12" t="s">
        <v>14</v>
      </c>
      <c r="F50" s="13" t="s">
        <v>15</v>
      </c>
      <c r="G50" s="53">
        <v>2400</v>
      </c>
      <c r="H50" s="15"/>
      <c r="I50" s="15"/>
      <c r="J50" s="4"/>
    </row>
    <row r="51" spans="1:10" ht="21" x14ac:dyDescent="0.35">
      <c r="A51" s="9">
        <v>44232</v>
      </c>
      <c r="B51" s="37">
        <v>91486</v>
      </c>
      <c r="C51" s="11">
        <v>71007</v>
      </c>
      <c r="D51" s="38" t="s">
        <v>78</v>
      </c>
      <c r="E51" s="12" t="s">
        <v>14</v>
      </c>
      <c r="F51" s="13" t="s">
        <v>15</v>
      </c>
      <c r="G51" s="53">
        <v>100</v>
      </c>
      <c r="H51" s="15"/>
      <c r="I51" s="15"/>
      <c r="J51" s="4"/>
    </row>
    <row r="52" spans="1:10" ht="21" x14ac:dyDescent="0.35">
      <c r="A52" s="9">
        <v>44232</v>
      </c>
      <c r="B52" s="37">
        <v>91486</v>
      </c>
      <c r="C52" s="11">
        <v>71008</v>
      </c>
      <c r="D52" s="38" t="s">
        <v>78</v>
      </c>
      <c r="E52" s="12" t="s">
        <v>22</v>
      </c>
      <c r="F52" s="13" t="s">
        <v>23</v>
      </c>
      <c r="G52" s="53">
        <v>550</v>
      </c>
      <c r="H52" s="15"/>
      <c r="I52" s="15"/>
      <c r="J52" s="4"/>
    </row>
    <row r="53" spans="1:10" ht="21" x14ac:dyDescent="0.35">
      <c r="A53" s="9">
        <v>44232</v>
      </c>
      <c r="B53" s="37">
        <v>91486</v>
      </c>
      <c r="C53" s="11">
        <v>71008</v>
      </c>
      <c r="D53" s="38" t="s">
        <v>78</v>
      </c>
      <c r="E53" s="12" t="s">
        <v>14</v>
      </c>
      <c r="F53" s="13" t="s">
        <v>15</v>
      </c>
      <c r="G53" s="53">
        <v>1500</v>
      </c>
      <c r="H53" s="15"/>
      <c r="I53" s="15"/>
      <c r="J53" s="4"/>
    </row>
    <row r="54" spans="1:10" ht="21" x14ac:dyDescent="0.35">
      <c r="A54" s="9">
        <v>44232</v>
      </c>
      <c r="B54" s="37">
        <v>91485</v>
      </c>
      <c r="C54" s="11">
        <v>71009</v>
      </c>
      <c r="D54" s="38" t="s">
        <v>78</v>
      </c>
      <c r="E54" s="12" t="s">
        <v>22</v>
      </c>
      <c r="F54" s="13" t="s">
        <v>23</v>
      </c>
      <c r="G54" s="53">
        <v>750</v>
      </c>
      <c r="H54" s="15"/>
      <c r="I54" s="15"/>
      <c r="J54" s="4"/>
    </row>
    <row r="55" spans="1:10" ht="21" x14ac:dyDescent="0.35">
      <c r="A55" s="9">
        <v>44232</v>
      </c>
      <c r="B55" s="37">
        <v>91476</v>
      </c>
      <c r="C55" s="11">
        <v>71010</v>
      </c>
      <c r="D55" s="38" t="s">
        <v>276</v>
      </c>
      <c r="E55" s="12" t="s">
        <v>14</v>
      </c>
      <c r="F55" s="13" t="s">
        <v>15</v>
      </c>
      <c r="G55" s="53">
        <v>2500</v>
      </c>
      <c r="H55" s="15"/>
      <c r="I55" s="15"/>
      <c r="J55" s="4"/>
    </row>
    <row r="56" spans="1:10" ht="21" x14ac:dyDescent="0.35">
      <c r="A56" s="9">
        <v>44232</v>
      </c>
      <c r="B56" s="37" t="s">
        <v>76</v>
      </c>
      <c r="C56" s="11">
        <v>71011</v>
      </c>
      <c r="D56" s="38" t="s">
        <v>76</v>
      </c>
      <c r="E56" s="12" t="s">
        <v>76</v>
      </c>
      <c r="F56" s="13" t="s">
        <v>76</v>
      </c>
      <c r="G56" s="53">
        <v>0</v>
      </c>
      <c r="H56" s="15"/>
      <c r="I56" s="15"/>
      <c r="J56" s="4"/>
    </row>
    <row r="57" spans="1:10" ht="21" x14ac:dyDescent="0.35">
      <c r="A57" s="9">
        <v>44232</v>
      </c>
      <c r="B57" s="37">
        <v>91512</v>
      </c>
      <c r="C57" s="11">
        <v>71012</v>
      </c>
      <c r="D57" s="38" t="s">
        <v>789</v>
      </c>
      <c r="E57" s="12" t="s">
        <v>41</v>
      </c>
      <c r="F57" s="13" t="s">
        <v>42</v>
      </c>
      <c r="G57" s="53">
        <v>2050</v>
      </c>
      <c r="H57" s="15"/>
      <c r="I57" s="15"/>
      <c r="J57" s="4"/>
    </row>
    <row r="58" spans="1:10" ht="21" x14ac:dyDescent="0.35">
      <c r="A58" s="9">
        <v>44232</v>
      </c>
      <c r="B58" s="37">
        <v>71013</v>
      </c>
      <c r="C58" s="11">
        <v>71013</v>
      </c>
      <c r="D58" s="38" t="s">
        <v>272</v>
      </c>
      <c r="E58" s="12" t="s">
        <v>22</v>
      </c>
      <c r="F58" s="13" t="s">
        <v>23</v>
      </c>
      <c r="G58" s="53">
        <v>972</v>
      </c>
      <c r="H58" s="15"/>
      <c r="I58" s="15"/>
      <c r="J58" s="4"/>
    </row>
    <row r="59" spans="1:10" ht="21" x14ac:dyDescent="0.35">
      <c r="A59" s="9">
        <v>44232</v>
      </c>
      <c r="B59" s="37">
        <v>71013</v>
      </c>
      <c r="C59" s="11">
        <v>71013</v>
      </c>
      <c r="D59" s="38" t="s">
        <v>272</v>
      </c>
      <c r="E59" s="12" t="s">
        <v>14</v>
      </c>
      <c r="F59" s="13" t="s">
        <v>15</v>
      </c>
      <c r="G59" s="53">
        <v>756</v>
      </c>
      <c r="H59" s="15"/>
      <c r="I59" s="15"/>
      <c r="J59" s="4"/>
    </row>
    <row r="60" spans="1:10" ht="21" x14ac:dyDescent="0.35">
      <c r="A60" s="9">
        <v>44232</v>
      </c>
      <c r="B60" s="37">
        <v>91511</v>
      </c>
      <c r="C60" s="11">
        <v>71014</v>
      </c>
      <c r="D60" s="38" t="s">
        <v>253</v>
      </c>
      <c r="E60" s="12" t="s">
        <v>22</v>
      </c>
      <c r="F60" s="13" t="s">
        <v>23</v>
      </c>
      <c r="G60" s="53">
        <v>2500</v>
      </c>
      <c r="H60" s="15"/>
      <c r="I60" s="15"/>
      <c r="J60" s="4"/>
    </row>
    <row r="61" spans="1:10" ht="21" x14ac:dyDescent="0.35">
      <c r="A61" s="9">
        <v>44232</v>
      </c>
      <c r="B61" s="37">
        <v>91456</v>
      </c>
      <c r="C61" s="11">
        <v>71015</v>
      </c>
      <c r="D61" s="38" t="s">
        <v>207</v>
      </c>
      <c r="E61" s="12" t="s">
        <v>22</v>
      </c>
      <c r="F61" s="13" t="s">
        <v>23</v>
      </c>
      <c r="G61" s="53">
        <v>500</v>
      </c>
      <c r="H61" s="15"/>
      <c r="I61" s="15"/>
      <c r="J61" s="4"/>
    </row>
    <row r="62" spans="1:10" ht="21" x14ac:dyDescent="0.35">
      <c r="A62" s="9">
        <v>44232</v>
      </c>
      <c r="B62" s="37">
        <v>91517</v>
      </c>
      <c r="C62" s="11">
        <v>71016</v>
      </c>
      <c r="D62" s="38" t="s">
        <v>78</v>
      </c>
      <c r="E62" s="12" t="s">
        <v>394</v>
      </c>
      <c r="F62" s="13" t="s">
        <v>596</v>
      </c>
      <c r="G62" s="53">
        <v>130</v>
      </c>
      <c r="H62" s="15"/>
      <c r="I62" s="15"/>
      <c r="J62" s="4"/>
    </row>
    <row r="63" spans="1:10" ht="21" x14ac:dyDescent="0.35">
      <c r="A63" s="9">
        <v>44232</v>
      </c>
      <c r="B63" s="37">
        <v>91516</v>
      </c>
      <c r="C63" s="11">
        <v>71017</v>
      </c>
      <c r="D63" s="38" t="s">
        <v>78</v>
      </c>
      <c r="E63" s="12" t="s">
        <v>22</v>
      </c>
      <c r="F63" s="13" t="s">
        <v>23</v>
      </c>
      <c r="G63" s="53">
        <v>3000</v>
      </c>
      <c r="H63" s="15"/>
      <c r="I63" s="15"/>
      <c r="J63" s="4"/>
    </row>
    <row r="64" spans="1:10" ht="21" x14ac:dyDescent="0.35">
      <c r="A64" s="9">
        <v>44232</v>
      </c>
      <c r="B64" s="37">
        <v>91515</v>
      </c>
      <c r="C64" s="11">
        <v>71018</v>
      </c>
      <c r="D64" s="38" t="s">
        <v>72</v>
      </c>
      <c r="E64" s="12" t="s">
        <v>22</v>
      </c>
      <c r="F64" s="13" t="s">
        <v>23</v>
      </c>
      <c r="G64" s="53">
        <v>900</v>
      </c>
      <c r="H64" s="15"/>
      <c r="I64" s="15"/>
      <c r="J64" s="4"/>
    </row>
    <row r="65" spans="1:12" ht="21" x14ac:dyDescent="0.35">
      <c r="A65" s="9">
        <v>44232</v>
      </c>
      <c r="B65" s="37">
        <v>91515</v>
      </c>
      <c r="C65" s="11">
        <v>71018</v>
      </c>
      <c r="D65" s="38" t="s">
        <v>72</v>
      </c>
      <c r="E65" s="12" t="s">
        <v>17</v>
      </c>
      <c r="F65" s="16" t="s">
        <v>18</v>
      </c>
      <c r="G65" s="53">
        <v>800</v>
      </c>
      <c r="H65" s="15"/>
      <c r="I65" s="15"/>
      <c r="J65" s="4"/>
    </row>
    <row r="66" spans="1:12" ht="21" x14ac:dyDescent="0.35">
      <c r="A66" s="9">
        <v>44232</v>
      </c>
      <c r="B66" s="37">
        <v>91515</v>
      </c>
      <c r="C66" s="11">
        <v>71018</v>
      </c>
      <c r="D66" s="38" t="s">
        <v>72</v>
      </c>
      <c r="E66" s="12" t="s">
        <v>22</v>
      </c>
      <c r="F66" s="13" t="s">
        <v>23</v>
      </c>
      <c r="G66" s="53">
        <v>400</v>
      </c>
      <c r="H66" s="15"/>
      <c r="I66" s="15"/>
      <c r="J66" s="4"/>
    </row>
    <row r="67" spans="1:12" ht="21.75" thickBot="1" x14ac:dyDescent="0.4">
      <c r="A67" s="157" t="s">
        <v>26</v>
      </c>
      <c r="B67" s="158"/>
      <c r="C67" s="165" t="s">
        <v>25</v>
      </c>
      <c r="D67" s="168"/>
      <c r="E67" s="168"/>
      <c r="F67" s="169"/>
      <c r="G67" s="27">
        <f>SUM(G9:G66)</f>
        <v>45533</v>
      </c>
      <c r="H67" s="28">
        <f>SUM(H9:H66)</f>
        <v>0</v>
      </c>
      <c r="I67" s="36"/>
      <c r="J67" s="36"/>
    </row>
    <row r="68" spans="1:12" ht="21" x14ac:dyDescent="0.35">
      <c r="B68"/>
      <c r="C68" s="3"/>
      <c r="D68" s="30"/>
      <c r="E68" s="30"/>
      <c r="F68" s="30"/>
      <c r="H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F70" s="47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ht="21" x14ac:dyDescent="0.35">
      <c r="B74"/>
      <c r="C74"/>
      <c r="H74" s="1"/>
      <c r="I74" s="1"/>
      <c r="J74" s="1"/>
      <c r="K74" s="24"/>
      <c r="L74" s="3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C80"/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2" spans="8:12" x14ac:dyDescent="0.25">
      <c r="H122" s="35"/>
      <c r="I122" s="35"/>
      <c r="J122" s="35"/>
    </row>
  </sheetData>
  <autoFilter ref="E8:G67" xr:uid="{00000000-0009-0000-0000-00001C000000}"/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L155"/>
  <sheetViews>
    <sheetView topLeftCell="D86" workbookViewId="0">
      <selection activeCell="A9" sqref="A9:I9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44235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23905</v>
      </c>
    </row>
    <row r="9" spans="1:12" ht="21.75" thickBot="1" x14ac:dyDescent="0.4">
      <c r="A9" s="9">
        <v>44235</v>
      </c>
      <c r="B9" s="37">
        <v>71020</v>
      </c>
      <c r="C9" s="11">
        <v>71020</v>
      </c>
      <c r="D9" s="38" t="s">
        <v>197</v>
      </c>
      <c r="E9" s="12" t="s">
        <v>22</v>
      </c>
      <c r="F9" s="13" t="s">
        <v>23</v>
      </c>
      <c r="G9" s="53">
        <v>900</v>
      </c>
      <c r="H9" s="15"/>
      <c r="I9" s="15"/>
      <c r="J9" s="4"/>
      <c r="K9" s="13" t="s">
        <v>23</v>
      </c>
      <c r="L9" s="8">
        <v>11670</v>
      </c>
    </row>
    <row r="10" spans="1:12" ht="21.75" thickBot="1" x14ac:dyDescent="0.4">
      <c r="A10" s="9">
        <v>44235</v>
      </c>
      <c r="B10" s="37">
        <v>91272</v>
      </c>
      <c r="C10" s="11">
        <v>71021</v>
      </c>
      <c r="D10" s="38" t="s">
        <v>125</v>
      </c>
      <c r="E10" s="12" t="s">
        <v>17</v>
      </c>
      <c r="F10" s="16" t="s">
        <v>18</v>
      </c>
      <c r="G10" s="53">
        <v>1</v>
      </c>
      <c r="H10" s="15"/>
      <c r="I10" s="15"/>
      <c r="J10" s="4"/>
      <c r="K10" s="13" t="s">
        <v>15</v>
      </c>
      <c r="L10" s="8">
        <v>22965</v>
      </c>
    </row>
    <row r="11" spans="1:12" ht="21.75" thickBot="1" x14ac:dyDescent="0.4">
      <c r="A11" s="9">
        <v>44235</v>
      </c>
      <c r="B11" s="37">
        <v>91272</v>
      </c>
      <c r="C11" s="11">
        <v>71021</v>
      </c>
      <c r="D11" s="38" t="s">
        <v>125</v>
      </c>
      <c r="E11" s="12" t="s">
        <v>14</v>
      </c>
      <c r="F11" s="13" t="s">
        <v>15</v>
      </c>
      <c r="G11" s="53">
        <v>2330</v>
      </c>
      <c r="H11" s="15"/>
      <c r="I11" s="15"/>
      <c r="J11" s="4"/>
      <c r="K11" s="7" t="s">
        <v>581</v>
      </c>
      <c r="L11" s="8">
        <v>4100</v>
      </c>
    </row>
    <row r="12" spans="1:12" ht="21.75" thickBot="1" x14ac:dyDescent="0.4">
      <c r="A12" s="9">
        <v>44235</v>
      </c>
      <c r="B12" s="37">
        <v>84956</v>
      </c>
      <c r="C12" s="11">
        <v>71022</v>
      </c>
      <c r="D12" s="38" t="s">
        <v>791</v>
      </c>
      <c r="E12" s="12" t="s">
        <v>63</v>
      </c>
      <c r="F12" s="16" t="s">
        <v>64</v>
      </c>
      <c r="G12" s="53">
        <v>2100</v>
      </c>
      <c r="H12" s="15"/>
      <c r="I12" s="15"/>
      <c r="J12" s="4"/>
      <c r="K12" s="7" t="s">
        <v>582</v>
      </c>
      <c r="L12" s="8">
        <v>450</v>
      </c>
    </row>
    <row r="13" spans="1:12" ht="21.75" thickBot="1" x14ac:dyDescent="0.4">
      <c r="A13" s="9">
        <v>44235</v>
      </c>
      <c r="B13" s="37">
        <v>91600</v>
      </c>
      <c r="C13" s="11">
        <v>71023</v>
      </c>
      <c r="D13" s="38" t="s">
        <v>466</v>
      </c>
      <c r="E13" s="12" t="s">
        <v>17</v>
      </c>
      <c r="F13" s="16" t="s">
        <v>18</v>
      </c>
      <c r="G13" s="53">
        <v>900</v>
      </c>
      <c r="H13" s="15"/>
      <c r="I13" s="15"/>
      <c r="J13" s="4"/>
      <c r="K13" s="7" t="s">
        <v>814</v>
      </c>
      <c r="L13" s="8">
        <v>2100</v>
      </c>
    </row>
    <row r="14" spans="1:12" ht="25.5" thickBot="1" x14ac:dyDescent="0.5">
      <c r="A14" s="9">
        <v>44235</v>
      </c>
      <c r="B14" s="37">
        <v>91358</v>
      </c>
      <c r="C14" s="11">
        <v>71024</v>
      </c>
      <c r="D14" s="38" t="s">
        <v>771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17" t="s">
        <v>21</v>
      </c>
      <c r="L14" s="18">
        <f>SUM(L8:L13)</f>
        <v>65190</v>
      </c>
    </row>
    <row r="15" spans="1:12" ht="21" x14ac:dyDescent="0.35">
      <c r="A15" s="9">
        <v>44235</v>
      </c>
      <c r="B15" s="37">
        <v>91599</v>
      </c>
      <c r="C15" s="11">
        <v>71025</v>
      </c>
      <c r="D15" s="38" t="s">
        <v>792</v>
      </c>
      <c r="E15" s="12" t="s">
        <v>17</v>
      </c>
      <c r="F15" s="16" t="s">
        <v>18</v>
      </c>
      <c r="G15" s="53">
        <v>900</v>
      </c>
      <c r="H15" s="15"/>
      <c r="I15" s="15"/>
      <c r="J15" s="4"/>
    </row>
    <row r="16" spans="1:12" ht="21" x14ac:dyDescent="0.35">
      <c r="A16" s="9">
        <v>44235</v>
      </c>
      <c r="B16" s="37">
        <v>91358</v>
      </c>
      <c r="C16" s="11">
        <v>71026</v>
      </c>
      <c r="D16" s="38" t="s">
        <v>771</v>
      </c>
      <c r="E16" s="12" t="s">
        <v>14</v>
      </c>
      <c r="F16" s="13" t="s">
        <v>15</v>
      </c>
      <c r="G16" s="53">
        <v>850</v>
      </c>
      <c r="H16" s="15"/>
      <c r="I16" s="15"/>
      <c r="J16" s="4"/>
    </row>
    <row r="17" spans="1:12" ht="21" x14ac:dyDescent="0.35">
      <c r="A17" s="9">
        <v>44235</v>
      </c>
      <c r="B17" s="37">
        <v>91358</v>
      </c>
      <c r="C17" s="11">
        <v>71027</v>
      </c>
      <c r="D17" s="38" t="s">
        <v>771</v>
      </c>
      <c r="E17" s="12" t="s">
        <v>14</v>
      </c>
      <c r="F17" s="13" t="s">
        <v>15</v>
      </c>
      <c r="G17" s="53">
        <v>850</v>
      </c>
      <c r="H17" s="15"/>
      <c r="I17" s="15"/>
      <c r="J17" s="4"/>
    </row>
    <row r="18" spans="1:12" ht="21" x14ac:dyDescent="0.35">
      <c r="A18" s="9">
        <v>44235</v>
      </c>
      <c r="B18" s="37">
        <v>91598</v>
      </c>
      <c r="C18" s="11">
        <v>71028</v>
      </c>
      <c r="D18" s="38" t="s">
        <v>301</v>
      </c>
      <c r="E18" s="12" t="s">
        <v>22</v>
      </c>
      <c r="F18" s="13" t="s">
        <v>23</v>
      </c>
      <c r="G18" s="53">
        <v>820</v>
      </c>
      <c r="H18" s="15"/>
      <c r="I18" s="15"/>
      <c r="J18" s="4"/>
    </row>
    <row r="19" spans="1:12" ht="21" x14ac:dyDescent="0.35">
      <c r="A19" s="9">
        <v>44235</v>
      </c>
      <c r="B19" s="37">
        <v>91597</v>
      </c>
      <c r="C19" s="11">
        <v>71029</v>
      </c>
      <c r="D19" s="38" t="s">
        <v>793</v>
      </c>
      <c r="E19" s="12" t="s">
        <v>17</v>
      </c>
      <c r="F19" s="16" t="s">
        <v>18</v>
      </c>
      <c r="G19" s="53">
        <v>900</v>
      </c>
      <c r="H19" s="15"/>
      <c r="I19" s="15"/>
      <c r="J19" s="4"/>
    </row>
    <row r="20" spans="1:12" ht="21" x14ac:dyDescent="0.35">
      <c r="A20" s="9">
        <v>44235</v>
      </c>
      <c r="B20" s="37">
        <v>91379</v>
      </c>
      <c r="C20" s="11">
        <v>71030</v>
      </c>
      <c r="D20" s="38" t="s">
        <v>273</v>
      </c>
      <c r="E20" s="12" t="s">
        <v>17</v>
      </c>
      <c r="F20" s="16" t="s">
        <v>18</v>
      </c>
      <c r="G20" s="53">
        <v>750</v>
      </c>
      <c r="H20" s="15"/>
      <c r="I20" s="15"/>
      <c r="J20" s="4"/>
    </row>
    <row r="21" spans="1:12" ht="21" x14ac:dyDescent="0.35">
      <c r="A21" s="9">
        <v>44235</v>
      </c>
      <c r="B21" s="37">
        <v>91478</v>
      </c>
      <c r="C21" s="11">
        <v>71031</v>
      </c>
      <c r="D21" s="38" t="s">
        <v>624</v>
      </c>
      <c r="E21" s="12" t="s">
        <v>14</v>
      </c>
      <c r="F21" s="13" t="s">
        <v>15</v>
      </c>
      <c r="G21" s="53">
        <v>850</v>
      </c>
      <c r="H21" s="15"/>
      <c r="I21" s="15"/>
      <c r="J21" s="4"/>
    </row>
    <row r="22" spans="1:12" ht="21" x14ac:dyDescent="0.35">
      <c r="A22" s="9">
        <v>44235</v>
      </c>
      <c r="B22" s="37">
        <v>91460</v>
      </c>
      <c r="C22" s="11">
        <v>71032</v>
      </c>
      <c r="D22" s="38" t="s">
        <v>39</v>
      </c>
      <c r="E22" s="12" t="s">
        <v>24</v>
      </c>
      <c r="F22" s="16" t="s">
        <v>59</v>
      </c>
      <c r="G22" s="53">
        <v>400</v>
      </c>
      <c r="H22" s="15"/>
      <c r="I22" s="15"/>
      <c r="J22" s="4"/>
    </row>
    <row r="23" spans="1:12" ht="21" x14ac:dyDescent="0.35">
      <c r="A23" s="9">
        <v>44235</v>
      </c>
      <c r="B23" s="37">
        <v>91460</v>
      </c>
      <c r="C23" s="11">
        <v>71032</v>
      </c>
      <c r="D23" s="38" t="s">
        <v>39</v>
      </c>
      <c r="E23" s="12" t="s">
        <v>22</v>
      </c>
      <c r="F23" s="13" t="s">
        <v>23</v>
      </c>
      <c r="G23" s="53">
        <v>200</v>
      </c>
      <c r="H23" s="15"/>
      <c r="I23" s="15"/>
      <c r="J23" s="4"/>
    </row>
    <row r="24" spans="1:12" ht="21" x14ac:dyDescent="0.35">
      <c r="A24" s="9">
        <v>44235</v>
      </c>
      <c r="B24" s="37">
        <v>91556</v>
      </c>
      <c r="C24" s="11">
        <v>71033</v>
      </c>
      <c r="D24" s="38" t="s">
        <v>127</v>
      </c>
      <c r="E24" s="12" t="s">
        <v>14</v>
      </c>
      <c r="F24" s="13" t="s">
        <v>15</v>
      </c>
      <c r="G24" s="53">
        <v>800</v>
      </c>
      <c r="H24" s="15"/>
      <c r="I24" s="15"/>
      <c r="J24" s="4"/>
    </row>
    <row r="25" spans="1:12" ht="21" x14ac:dyDescent="0.35">
      <c r="A25" s="9">
        <v>44235</v>
      </c>
      <c r="B25" s="37">
        <v>91558</v>
      </c>
      <c r="C25" s="11">
        <v>71034</v>
      </c>
      <c r="D25" s="38" t="s">
        <v>204</v>
      </c>
      <c r="E25" s="12" t="s">
        <v>17</v>
      </c>
      <c r="F25" s="16" t="s">
        <v>18</v>
      </c>
      <c r="G25" s="53">
        <v>350</v>
      </c>
      <c r="H25" s="15"/>
      <c r="I25" s="15"/>
      <c r="J25" s="4"/>
    </row>
    <row r="26" spans="1:12" ht="21" x14ac:dyDescent="0.35">
      <c r="A26" s="9">
        <v>44235</v>
      </c>
      <c r="B26" s="37">
        <v>91559</v>
      </c>
      <c r="C26" s="11">
        <v>71035</v>
      </c>
      <c r="D26" s="38" t="s">
        <v>109</v>
      </c>
      <c r="E26" s="12" t="s">
        <v>17</v>
      </c>
      <c r="F26" s="16" t="s">
        <v>18</v>
      </c>
      <c r="G26" s="53">
        <v>1000</v>
      </c>
      <c r="H26" s="15"/>
      <c r="I26" s="15"/>
      <c r="J26" s="4"/>
    </row>
    <row r="27" spans="1:12" ht="21" x14ac:dyDescent="0.35">
      <c r="A27" s="9">
        <v>44235</v>
      </c>
      <c r="B27" s="37">
        <v>91559</v>
      </c>
      <c r="C27" s="11">
        <v>71035</v>
      </c>
      <c r="D27" s="38" t="s">
        <v>109</v>
      </c>
      <c r="E27" s="12" t="s">
        <v>22</v>
      </c>
      <c r="F27" s="13" t="s">
        <v>23</v>
      </c>
      <c r="G27" s="53">
        <v>400</v>
      </c>
      <c r="H27" s="15"/>
      <c r="I27" s="15"/>
      <c r="J27" s="4"/>
    </row>
    <row r="28" spans="1:12" ht="24.75" x14ac:dyDescent="0.45">
      <c r="A28" s="9">
        <v>44235</v>
      </c>
      <c r="B28" s="37">
        <v>91562</v>
      </c>
      <c r="C28" s="11">
        <v>71036</v>
      </c>
      <c r="D28" s="38" t="s">
        <v>31</v>
      </c>
      <c r="E28" s="12" t="s">
        <v>17</v>
      </c>
      <c r="F28" s="16" t="s">
        <v>18</v>
      </c>
      <c r="G28" s="53">
        <v>1000</v>
      </c>
      <c r="H28" s="15"/>
      <c r="I28" s="15"/>
      <c r="J28" s="4"/>
      <c r="K28" s="49"/>
      <c r="L28" s="50"/>
    </row>
    <row r="29" spans="1:12" ht="21" x14ac:dyDescent="0.35">
      <c r="A29" s="9">
        <v>44235</v>
      </c>
      <c r="B29" s="37">
        <v>91383</v>
      </c>
      <c r="C29" s="11">
        <v>71037</v>
      </c>
      <c r="D29" s="38" t="s">
        <v>37</v>
      </c>
      <c r="E29" s="12" t="s">
        <v>17</v>
      </c>
      <c r="F29" s="16" t="s">
        <v>18</v>
      </c>
      <c r="G29" s="53">
        <v>660</v>
      </c>
      <c r="H29" s="15"/>
      <c r="I29" s="15"/>
      <c r="J29" s="4"/>
    </row>
    <row r="30" spans="1:12" ht="21" x14ac:dyDescent="0.35">
      <c r="A30" s="9">
        <v>44235</v>
      </c>
      <c r="B30" s="37">
        <v>91563</v>
      </c>
      <c r="C30" s="11">
        <v>71038</v>
      </c>
      <c r="D30" s="38" t="s">
        <v>794</v>
      </c>
      <c r="E30" s="12" t="s">
        <v>17</v>
      </c>
      <c r="F30" s="16" t="s">
        <v>18</v>
      </c>
      <c r="G30" s="53">
        <v>125</v>
      </c>
      <c r="H30" s="15"/>
      <c r="I30" s="15"/>
      <c r="J30" s="4"/>
    </row>
    <row r="31" spans="1:12" ht="21" x14ac:dyDescent="0.35">
      <c r="A31" s="9">
        <v>44235</v>
      </c>
      <c r="B31" s="37">
        <v>91562</v>
      </c>
      <c r="C31" s="11">
        <v>71039</v>
      </c>
      <c r="D31" s="38" t="s">
        <v>31</v>
      </c>
      <c r="E31" s="12" t="s">
        <v>17</v>
      </c>
      <c r="F31" s="16" t="s">
        <v>18</v>
      </c>
      <c r="G31" s="53">
        <v>1000</v>
      </c>
      <c r="H31" s="15"/>
      <c r="I31" s="15"/>
      <c r="J31" s="4"/>
    </row>
    <row r="32" spans="1:12" ht="21" x14ac:dyDescent="0.35">
      <c r="A32" s="9">
        <v>44235</v>
      </c>
      <c r="B32" s="37">
        <v>91565</v>
      </c>
      <c r="C32" s="11">
        <v>71040</v>
      </c>
      <c r="D32" s="38" t="s">
        <v>108</v>
      </c>
      <c r="E32" s="12" t="s">
        <v>17</v>
      </c>
      <c r="F32" s="16" t="s">
        <v>18</v>
      </c>
      <c r="G32" s="53">
        <v>330</v>
      </c>
      <c r="H32" s="15"/>
      <c r="I32" s="15"/>
      <c r="J32" s="4"/>
    </row>
    <row r="33" spans="1:10" ht="21" x14ac:dyDescent="0.35">
      <c r="A33" s="9">
        <v>44235</v>
      </c>
      <c r="B33" s="37">
        <v>91569</v>
      </c>
      <c r="C33" s="11">
        <v>71041</v>
      </c>
      <c r="D33" s="38" t="s">
        <v>52</v>
      </c>
      <c r="E33" s="12" t="s">
        <v>17</v>
      </c>
      <c r="F33" s="16" t="s">
        <v>18</v>
      </c>
      <c r="G33" s="53">
        <v>1200</v>
      </c>
      <c r="H33" s="15"/>
      <c r="I33" s="15"/>
      <c r="J33" s="4"/>
    </row>
    <row r="34" spans="1:10" ht="21" x14ac:dyDescent="0.35">
      <c r="A34" s="9">
        <v>44235</v>
      </c>
      <c r="B34" s="37">
        <v>91595</v>
      </c>
      <c r="C34" s="11">
        <v>71042</v>
      </c>
      <c r="D34" s="38" t="s">
        <v>612</v>
      </c>
      <c r="E34" s="12" t="s">
        <v>17</v>
      </c>
      <c r="F34" s="16" t="s">
        <v>18</v>
      </c>
      <c r="G34" s="53">
        <v>904</v>
      </c>
      <c r="H34" s="15"/>
      <c r="I34" s="15"/>
      <c r="J34" s="4"/>
    </row>
    <row r="35" spans="1:10" ht="21" x14ac:dyDescent="0.35">
      <c r="A35" s="9">
        <v>44235</v>
      </c>
      <c r="B35" s="37">
        <v>91570</v>
      </c>
      <c r="C35" s="11">
        <v>71043</v>
      </c>
      <c r="D35" s="38" t="s">
        <v>39</v>
      </c>
      <c r="E35" s="12" t="s">
        <v>14</v>
      </c>
      <c r="F35" s="13" t="s">
        <v>15</v>
      </c>
      <c r="G35" s="53">
        <v>850</v>
      </c>
      <c r="H35" s="15"/>
      <c r="I35" s="15"/>
      <c r="J35" s="4"/>
    </row>
    <row r="36" spans="1:10" ht="21" x14ac:dyDescent="0.35">
      <c r="A36" s="9">
        <v>44235</v>
      </c>
      <c r="B36" s="37">
        <v>91494</v>
      </c>
      <c r="C36" s="11">
        <v>71044</v>
      </c>
      <c r="D36" s="38" t="s">
        <v>197</v>
      </c>
      <c r="E36" s="12" t="s">
        <v>22</v>
      </c>
      <c r="F36" s="13" t="s">
        <v>23</v>
      </c>
      <c r="G36" s="53">
        <v>900</v>
      </c>
      <c r="H36" s="15"/>
      <c r="I36" s="15"/>
      <c r="J36" s="4"/>
    </row>
    <row r="37" spans="1:10" ht="21" x14ac:dyDescent="0.35">
      <c r="A37" s="9">
        <v>44235</v>
      </c>
      <c r="B37" s="37">
        <v>91554</v>
      </c>
      <c r="C37" s="11">
        <v>71045</v>
      </c>
      <c r="D37" s="38" t="s">
        <v>795</v>
      </c>
      <c r="E37" s="12" t="s">
        <v>22</v>
      </c>
      <c r="F37" s="13" t="s">
        <v>23</v>
      </c>
      <c r="G37" s="53">
        <v>500</v>
      </c>
      <c r="H37" s="15"/>
      <c r="I37" s="15">
        <v>1</v>
      </c>
      <c r="J37" s="4"/>
    </row>
    <row r="38" spans="1:10" ht="21" x14ac:dyDescent="0.35">
      <c r="A38" s="9">
        <v>44235</v>
      </c>
      <c r="B38" s="37">
        <v>91554</v>
      </c>
      <c r="C38" s="11">
        <v>71045</v>
      </c>
      <c r="D38" s="38" t="s">
        <v>795</v>
      </c>
      <c r="E38" s="12" t="s">
        <v>14</v>
      </c>
      <c r="F38" s="13" t="s">
        <v>15</v>
      </c>
      <c r="G38" s="53">
        <v>380</v>
      </c>
      <c r="H38" s="15"/>
      <c r="I38" s="15"/>
      <c r="J38" s="4"/>
    </row>
    <row r="39" spans="1:10" ht="21" x14ac:dyDescent="0.35">
      <c r="A39" s="9">
        <v>44235</v>
      </c>
      <c r="B39" s="37">
        <v>91570</v>
      </c>
      <c r="C39" s="11">
        <v>71046</v>
      </c>
      <c r="D39" s="38" t="s">
        <v>39</v>
      </c>
      <c r="E39" s="12" t="s">
        <v>14</v>
      </c>
      <c r="F39" s="13" t="s">
        <v>15</v>
      </c>
      <c r="G39" s="53">
        <v>850</v>
      </c>
      <c r="H39" s="15"/>
      <c r="I39" s="15"/>
      <c r="J39" s="4"/>
    </row>
    <row r="40" spans="1:10" ht="21" x14ac:dyDescent="0.35">
      <c r="A40" s="9">
        <v>44235</v>
      </c>
      <c r="B40" s="37">
        <v>91566</v>
      </c>
      <c r="C40" s="11">
        <v>71047</v>
      </c>
      <c r="D40" s="38" t="s">
        <v>70</v>
      </c>
      <c r="E40" s="12" t="s">
        <v>22</v>
      </c>
      <c r="F40" s="13" t="s">
        <v>23</v>
      </c>
      <c r="G40" s="53">
        <v>900</v>
      </c>
      <c r="H40" s="15"/>
      <c r="I40" s="15"/>
      <c r="J40" s="4"/>
    </row>
    <row r="41" spans="1:10" ht="21" x14ac:dyDescent="0.35">
      <c r="A41" s="9">
        <v>44235</v>
      </c>
      <c r="B41" s="37">
        <v>91563</v>
      </c>
      <c r="C41" s="11">
        <v>71048</v>
      </c>
      <c r="D41" s="38" t="s">
        <v>794</v>
      </c>
      <c r="E41" s="12" t="s">
        <v>17</v>
      </c>
      <c r="F41" s="16" t="s">
        <v>18</v>
      </c>
      <c r="G41" s="53">
        <v>125</v>
      </c>
      <c r="H41" s="15"/>
      <c r="I41" s="15"/>
      <c r="J41" s="4"/>
    </row>
    <row r="42" spans="1:10" ht="21" x14ac:dyDescent="0.35">
      <c r="A42" s="9">
        <v>44235</v>
      </c>
      <c r="B42" s="37">
        <v>91564</v>
      </c>
      <c r="C42" s="11">
        <v>71049</v>
      </c>
      <c r="D42" s="38" t="s">
        <v>796</v>
      </c>
      <c r="E42" s="12" t="s">
        <v>17</v>
      </c>
      <c r="F42" s="16" t="s">
        <v>18</v>
      </c>
      <c r="G42" s="53">
        <v>3000</v>
      </c>
      <c r="H42" s="15"/>
      <c r="I42" s="15"/>
      <c r="J42" s="4"/>
    </row>
    <row r="43" spans="1:10" ht="21" x14ac:dyDescent="0.35">
      <c r="A43" s="9">
        <v>44235</v>
      </c>
      <c r="B43" s="37">
        <v>91593</v>
      </c>
      <c r="C43" s="11">
        <v>71050</v>
      </c>
      <c r="D43" s="38" t="s">
        <v>220</v>
      </c>
      <c r="E43" s="12" t="s">
        <v>14</v>
      </c>
      <c r="F43" s="13" t="s">
        <v>15</v>
      </c>
      <c r="G43" s="53">
        <v>2250</v>
      </c>
      <c r="H43" s="15"/>
      <c r="I43" s="15"/>
      <c r="J43" s="4"/>
    </row>
    <row r="44" spans="1:10" ht="21" x14ac:dyDescent="0.35">
      <c r="A44" s="9">
        <v>44235</v>
      </c>
      <c r="B44" s="37">
        <v>91571</v>
      </c>
      <c r="C44" s="11">
        <v>71051</v>
      </c>
      <c r="D44" s="38" t="s">
        <v>797</v>
      </c>
      <c r="E44" s="12" t="s">
        <v>14</v>
      </c>
      <c r="F44" s="13" t="s">
        <v>15</v>
      </c>
      <c r="G44" s="53">
        <v>850</v>
      </c>
      <c r="H44" s="15"/>
      <c r="I44" s="15"/>
      <c r="J44" s="4"/>
    </row>
    <row r="45" spans="1:10" ht="21" x14ac:dyDescent="0.35">
      <c r="A45" s="9">
        <v>44235</v>
      </c>
      <c r="B45" s="37">
        <v>91448</v>
      </c>
      <c r="C45" s="11">
        <v>71052</v>
      </c>
      <c r="D45" s="38" t="s">
        <v>356</v>
      </c>
      <c r="E45" s="12" t="s">
        <v>22</v>
      </c>
      <c r="F45" s="13" t="s">
        <v>23</v>
      </c>
      <c r="G45" s="53">
        <v>400</v>
      </c>
      <c r="H45" s="15"/>
      <c r="I45" s="15"/>
      <c r="J45" s="4"/>
    </row>
    <row r="46" spans="1:10" ht="21" x14ac:dyDescent="0.35">
      <c r="A46" s="9">
        <v>44235</v>
      </c>
      <c r="B46" s="37">
        <v>91448</v>
      </c>
      <c r="C46" s="11">
        <v>71052</v>
      </c>
      <c r="D46" s="38" t="s">
        <v>356</v>
      </c>
      <c r="E46" s="12" t="s">
        <v>14</v>
      </c>
      <c r="F46" s="13" t="s">
        <v>15</v>
      </c>
      <c r="G46" s="53">
        <v>1800</v>
      </c>
      <c r="H46" s="15"/>
      <c r="I46" s="15"/>
      <c r="J46" s="4"/>
    </row>
    <row r="47" spans="1:10" ht="21" x14ac:dyDescent="0.35">
      <c r="A47" s="9">
        <v>44235</v>
      </c>
      <c r="B47" s="37">
        <v>91592</v>
      </c>
      <c r="C47" s="11">
        <v>71053</v>
      </c>
      <c r="D47" s="38" t="s">
        <v>113</v>
      </c>
      <c r="E47" s="12" t="s">
        <v>14</v>
      </c>
      <c r="F47" s="13" t="s">
        <v>15</v>
      </c>
      <c r="G47" s="53">
        <v>100</v>
      </c>
      <c r="H47" s="15"/>
      <c r="I47" s="15"/>
      <c r="J47" s="4"/>
    </row>
    <row r="48" spans="1:10" ht="21" x14ac:dyDescent="0.35">
      <c r="A48" s="9">
        <v>44235</v>
      </c>
      <c r="B48" s="37">
        <v>91574</v>
      </c>
      <c r="C48" s="11">
        <v>71054</v>
      </c>
      <c r="D48" s="38" t="s">
        <v>61</v>
      </c>
      <c r="E48" s="12" t="s">
        <v>17</v>
      </c>
      <c r="F48" s="16" t="s">
        <v>18</v>
      </c>
      <c r="G48" s="53">
        <v>3000</v>
      </c>
      <c r="H48" s="15"/>
      <c r="I48" s="15"/>
      <c r="J48" s="4"/>
    </row>
    <row r="49" spans="1:10" ht="21" x14ac:dyDescent="0.35">
      <c r="A49" s="9">
        <v>44235</v>
      </c>
      <c r="B49" s="37">
        <v>91558</v>
      </c>
      <c r="C49" s="11">
        <v>71055</v>
      </c>
      <c r="D49" s="38" t="s">
        <v>204</v>
      </c>
      <c r="E49" s="12" t="s">
        <v>17</v>
      </c>
      <c r="F49" s="16" t="s">
        <v>18</v>
      </c>
      <c r="G49" s="53">
        <v>350</v>
      </c>
      <c r="H49" s="15"/>
      <c r="I49" s="15"/>
      <c r="J49" s="4"/>
    </row>
    <row r="50" spans="1:10" ht="21" x14ac:dyDescent="0.35">
      <c r="A50" s="9">
        <v>44235</v>
      </c>
      <c r="B50" s="37">
        <v>91561</v>
      </c>
      <c r="C50" s="11">
        <v>71056</v>
      </c>
      <c r="D50" s="38" t="s">
        <v>513</v>
      </c>
      <c r="E50" s="12" t="s">
        <v>22</v>
      </c>
      <c r="F50" s="13" t="s">
        <v>23</v>
      </c>
      <c r="G50" s="53">
        <v>500</v>
      </c>
      <c r="H50" s="15"/>
      <c r="I50" s="15"/>
      <c r="J50" s="4"/>
    </row>
    <row r="51" spans="1:10" ht="21" x14ac:dyDescent="0.35">
      <c r="A51" s="9">
        <v>44235</v>
      </c>
      <c r="B51" s="37">
        <v>91484</v>
      </c>
      <c r="C51" s="11">
        <v>71057</v>
      </c>
      <c r="D51" s="38" t="s">
        <v>798</v>
      </c>
      <c r="E51" s="12" t="s">
        <v>14</v>
      </c>
      <c r="F51" s="13" t="s">
        <v>15</v>
      </c>
      <c r="G51" s="53">
        <v>850</v>
      </c>
      <c r="H51" s="15"/>
      <c r="I51" s="15"/>
      <c r="J51" s="4"/>
    </row>
    <row r="52" spans="1:10" ht="21" x14ac:dyDescent="0.35">
      <c r="A52" s="9">
        <v>44235</v>
      </c>
      <c r="B52" s="37">
        <v>91568</v>
      </c>
      <c r="C52" s="11">
        <v>71058</v>
      </c>
      <c r="D52" s="38" t="s">
        <v>336</v>
      </c>
      <c r="E52" s="12" t="s">
        <v>17</v>
      </c>
      <c r="F52" s="16" t="s">
        <v>18</v>
      </c>
      <c r="G52" s="53">
        <v>700</v>
      </c>
      <c r="H52" s="15"/>
      <c r="I52" s="15"/>
      <c r="J52" s="4"/>
    </row>
    <row r="53" spans="1:10" ht="21" x14ac:dyDescent="0.35">
      <c r="A53" s="9">
        <v>44235</v>
      </c>
      <c r="B53" s="37">
        <v>91568</v>
      </c>
      <c r="C53" s="11">
        <v>71058</v>
      </c>
      <c r="D53" s="38" t="s">
        <v>336</v>
      </c>
      <c r="E53" s="12" t="s">
        <v>22</v>
      </c>
      <c r="F53" s="13" t="s">
        <v>23</v>
      </c>
      <c r="G53" s="53">
        <v>400</v>
      </c>
      <c r="H53" s="15"/>
      <c r="I53" s="15"/>
      <c r="J53" s="4"/>
    </row>
    <row r="54" spans="1:10" ht="21" x14ac:dyDescent="0.35">
      <c r="A54" s="9">
        <v>44235</v>
      </c>
      <c r="B54" s="37">
        <v>91568</v>
      </c>
      <c r="C54" s="11">
        <v>71058</v>
      </c>
      <c r="D54" s="38" t="s">
        <v>336</v>
      </c>
      <c r="E54" s="12" t="s">
        <v>14</v>
      </c>
      <c r="F54" s="13" t="s">
        <v>15</v>
      </c>
      <c r="G54" s="53">
        <v>400</v>
      </c>
      <c r="H54" s="15"/>
      <c r="I54" s="15"/>
      <c r="J54" s="4"/>
    </row>
    <row r="55" spans="1:10" ht="21" x14ac:dyDescent="0.35">
      <c r="A55" s="9">
        <v>44235</v>
      </c>
      <c r="B55" s="37">
        <v>14369</v>
      </c>
      <c r="C55" s="11">
        <v>71059</v>
      </c>
      <c r="D55" s="38" t="s">
        <v>317</v>
      </c>
      <c r="E55" s="12">
        <v>98000001</v>
      </c>
      <c r="F55" s="13" t="s">
        <v>91</v>
      </c>
      <c r="G55" s="53">
        <v>0</v>
      </c>
      <c r="H55" s="15"/>
      <c r="I55" s="15"/>
      <c r="J55" s="4"/>
    </row>
    <row r="56" spans="1:10" ht="21" x14ac:dyDescent="0.35">
      <c r="A56" s="9">
        <v>44235</v>
      </c>
      <c r="B56" s="37">
        <v>14368</v>
      </c>
      <c r="C56" s="11">
        <v>71060</v>
      </c>
      <c r="D56" s="38" t="s">
        <v>317</v>
      </c>
      <c r="E56" s="12" t="s">
        <v>14</v>
      </c>
      <c r="F56" s="13" t="s">
        <v>15</v>
      </c>
      <c r="G56" s="53">
        <v>850</v>
      </c>
      <c r="H56" s="15"/>
      <c r="I56" s="15"/>
      <c r="J56" s="4"/>
    </row>
    <row r="57" spans="1:10" ht="21" x14ac:dyDescent="0.35">
      <c r="A57" s="9">
        <v>44235</v>
      </c>
      <c r="B57" s="37">
        <v>14369</v>
      </c>
      <c r="C57" s="11">
        <v>71061</v>
      </c>
      <c r="D57" s="38" t="s">
        <v>317</v>
      </c>
      <c r="E57" s="12">
        <v>98000001</v>
      </c>
      <c r="F57" s="13" t="s">
        <v>91</v>
      </c>
      <c r="G57" s="53">
        <v>0</v>
      </c>
      <c r="H57" s="15"/>
      <c r="I57" s="15"/>
      <c r="J57" s="4"/>
    </row>
    <row r="58" spans="1:10" ht="21" x14ac:dyDescent="0.35">
      <c r="A58" s="9">
        <v>44235</v>
      </c>
      <c r="B58" s="37">
        <v>14368</v>
      </c>
      <c r="C58" s="11">
        <v>71062</v>
      </c>
      <c r="D58" s="38" t="s">
        <v>317</v>
      </c>
      <c r="E58" s="12" t="s">
        <v>14</v>
      </c>
      <c r="F58" s="13" t="s">
        <v>15</v>
      </c>
      <c r="G58" s="53">
        <v>850</v>
      </c>
      <c r="H58" s="15"/>
      <c r="I58" s="15"/>
      <c r="J58" s="4"/>
    </row>
    <row r="59" spans="1:10" ht="21" x14ac:dyDescent="0.35">
      <c r="A59" s="9">
        <v>44235</v>
      </c>
      <c r="B59" s="37">
        <v>14369</v>
      </c>
      <c r="C59" s="11">
        <v>71063</v>
      </c>
      <c r="D59" s="38" t="s">
        <v>317</v>
      </c>
      <c r="E59" s="12">
        <v>98000001</v>
      </c>
      <c r="F59" s="13" t="s">
        <v>91</v>
      </c>
      <c r="G59" s="53">
        <v>0</v>
      </c>
      <c r="H59" s="15"/>
      <c r="I59" s="15"/>
      <c r="J59" s="4"/>
    </row>
    <row r="60" spans="1:10" ht="21" x14ac:dyDescent="0.35">
      <c r="A60" s="9">
        <v>44235</v>
      </c>
      <c r="B60" s="37">
        <v>14368</v>
      </c>
      <c r="C60" s="11">
        <v>71064</v>
      </c>
      <c r="D60" s="38" t="s">
        <v>317</v>
      </c>
      <c r="E60" s="12" t="s">
        <v>14</v>
      </c>
      <c r="F60" s="13" t="s">
        <v>15</v>
      </c>
      <c r="G60" s="53">
        <v>850</v>
      </c>
      <c r="H60" s="15"/>
      <c r="I60" s="15"/>
      <c r="J60" s="4"/>
    </row>
    <row r="61" spans="1:10" ht="21" x14ac:dyDescent="0.35">
      <c r="A61" s="9">
        <v>44235</v>
      </c>
      <c r="B61" s="37">
        <v>14369</v>
      </c>
      <c r="C61" s="11">
        <v>71065</v>
      </c>
      <c r="D61" s="38" t="s">
        <v>317</v>
      </c>
      <c r="E61" s="12">
        <v>98000001</v>
      </c>
      <c r="F61" s="13" t="s">
        <v>91</v>
      </c>
      <c r="G61" s="53">
        <v>0</v>
      </c>
      <c r="H61" s="15"/>
      <c r="I61" s="15"/>
      <c r="J61" s="4"/>
    </row>
    <row r="62" spans="1:10" ht="21" x14ac:dyDescent="0.35">
      <c r="A62" s="9">
        <v>44235</v>
      </c>
      <c r="B62" s="37">
        <v>14368</v>
      </c>
      <c r="C62" s="11">
        <v>71066</v>
      </c>
      <c r="D62" s="38" t="s">
        <v>317</v>
      </c>
      <c r="E62" s="12" t="s">
        <v>14</v>
      </c>
      <c r="F62" s="13" t="s">
        <v>15</v>
      </c>
      <c r="G62" s="53">
        <v>850</v>
      </c>
      <c r="H62" s="15"/>
      <c r="I62" s="15"/>
      <c r="J62" s="4"/>
    </row>
    <row r="63" spans="1:10" ht="21" x14ac:dyDescent="0.35">
      <c r="A63" s="9">
        <v>44235</v>
      </c>
      <c r="B63" s="37">
        <v>14369</v>
      </c>
      <c r="C63" s="11">
        <v>71067</v>
      </c>
      <c r="D63" s="38" t="s">
        <v>317</v>
      </c>
      <c r="E63" s="12">
        <v>98000001</v>
      </c>
      <c r="F63" s="13" t="s">
        <v>91</v>
      </c>
      <c r="G63" s="53">
        <v>0</v>
      </c>
      <c r="H63" s="15"/>
      <c r="I63" s="15"/>
      <c r="J63" s="4"/>
    </row>
    <row r="64" spans="1:10" ht="21" x14ac:dyDescent="0.35">
      <c r="A64" s="9">
        <v>44235</v>
      </c>
      <c r="B64" s="37">
        <v>14368</v>
      </c>
      <c r="C64" s="11">
        <v>71068</v>
      </c>
      <c r="D64" s="38" t="s">
        <v>317</v>
      </c>
      <c r="E64" s="12" t="s">
        <v>14</v>
      </c>
      <c r="F64" s="13" t="s">
        <v>15</v>
      </c>
      <c r="G64" s="53">
        <v>850</v>
      </c>
      <c r="H64" s="15"/>
      <c r="I64" s="15"/>
      <c r="J64" s="4"/>
    </row>
    <row r="65" spans="1:10" ht="21" x14ac:dyDescent="0.35">
      <c r="A65" s="9">
        <v>44235</v>
      </c>
      <c r="B65" s="37">
        <v>91573</v>
      </c>
      <c r="C65" s="11">
        <v>71069</v>
      </c>
      <c r="D65" s="38" t="s">
        <v>71</v>
      </c>
      <c r="E65" s="12" t="s">
        <v>17</v>
      </c>
      <c r="F65" s="16" t="s">
        <v>18</v>
      </c>
      <c r="G65" s="53">
        <v>450</v>
      </c>
      <c r="H65" s="15"/>
      <c r="I65" s="15"/>
      <c r="J65" s="4"/>
    </row>
    <row r="66" spans="1:10" ht="21" x14ac:dyDescent="0.35">
      <c r="A66" s="9">
        <v>44235</v>
      </c>
      <c r="B66" s="37">
        <v>91582</v>
      </c>
      <c r="C66" s="11">
        <v>71070</v>
      </c>
      <c r="D66" s="38" t="s">
        <v>234</v>
      </c>
      <c r="E66" s="12" t="s">
        <v>17</v>
      </c>
      <c r="F66" s="16" t="s">
        <v>18</v>
      </c>
      <c r="G66" s="53">
        <v>100</v>
      </c>
      <c r="H66" s="15"/>
      <c r="I66" s="15"/>
      <c r="J66" s="4"/>
    </row>
    <row r="67" spans="1:10" ht="21" x14ac:dyDescent="0.35">
      <c r="A67" s="9">
        <v>44235</v>
      </c>
      <c r="B67" s="37">
        <v>91591</v>
      </c>
      <c r="C67" s="11">
        <v>71071</v>
      </c>
      <c r="D67" s="38" t="s">
        <v>197</v>
      </c>
      <c r="E67" s="12" t="s">
        <v>22</v>
      </c>
      <c r="F67" s="13" t="s">
        <v>23</v>
      </c>
      <c r="G67" s="53">
        <v>900</v>
      </c>
      <c r="H67" s="15"/>
      <c r="I67" s="15"/>
      <c r="J67" s="4"/>
    </row>
    <row r="68" spans="1:10" ht="21" x14ac:dyDescent="0.35">
      <c r="A68" s="9">
        <v>44235</v>
      </c>
      <c r="B68" s="37">
        <v>91562</v>
      </c>
      <c r="C68" s="11">
        <v>71072</v>
      </c>
      <c r="D68" s="38" t="s">
        <v>31</v>
      </c>
      <c r="E68" s="12" t="s">
        <v>17</v>
      </c>
      <c r="F68" s="16" t="s">
        <v>18</v>
      </c>
      <c r="G68" s="53">
        <v>1000</v>
      </c>
      <c r="H68" s="15"/>
      <c r="I68" s="15"/>
      <c r="J68" s="4"/>
    </row>
    <row r="69" spans="1:10" ht="21" x14ac:dyDescent="0.35">
      <c r="A69" s="9">
        <v>44235</v>
      </c>
      <c r="B69" s="37">
        <v>91579</v>
      </c>
      <c r="C69" s="11">
        <v>71073</v>
      </c>
      <c r="D69" s="38" t="s">
        <v>38</v>
      </c>
      <c r="E69" s="12" t="s">
        <v>14</v>
      </c>
      <c r="F69" s="13" t="s">
        <v>15</v>
      </c>
      <c r="G69" s="53">
        <v>900</v>
      </c>
      <c r="H69" s="15"/>
      <c r="I69" s="15"/>
      <c r="J69" s="4"/>
    </row>
    <row r="70" spans="1:10" ht="21" x14ac:dyDescent="0.35">
      <c r="A70" s="9">
        <v>44235</v>
      </c>
      <c r="B70" s="37">
        <v>91586</v>
      </c>
      <c r="C70" s="11">
        <v>71074</v>
      </c>
      <c r="D70" s="38" t="s">
        <v>85</v>
      </c>
      <c r="E70" s="12" t="s">
        <v>17</v>
      </c>
      <c r="F70" s="16" t="s">
        <v>18</v>
      </c>
      <c r="G70" s="53">
        <v>100</v>
      </c>
      <c r="H70" s="15"/>
      <c r="I70" s="15"/>
      <c r="J70" s="4"/>
    </row>
    <row r="71" spans="1:10" ht="21" x14ac:dyDescent="0.35">
      <c r="A71" s="9">
        <v>44235</v>
      </c>
      <c r="B71" s="37">
        <v>91562</v>
      </c>
      <c r="C71" s="11">
        <v>71075</v>
      </c>
      <c r="D71" s="38" t="s">
        <v>31</v>
      </c>
      <c r="E71" s="12" t="s">
        <v>17</v>
      </c>
      <c r="F71" s="16" t="s">
        <v>18</v>
      </c>
      <c r="G71" s="53">
        <v>1000</v>
      </c>
      <c r="H71" s="15"/>
      <c r="I71" s="15"/>
      <c r="J71" s="4"/>
    </row>
    <row r="72" spans="1:10" ht="21" x14ac:dyDescent="0.35">
      <c r="A72" s="9">
        <v>44235</v>
      </c>
      <c r="B72" s="37">
        <v>91585</v>
      </c>
      <c r="C72" s="11">
        <v>71076</v>
      </c>
      <c r="D72" s="38" t="s">
        <v>69</v>
      </c>
      <c r="E72" s="12" t="s">
        <v>22</v>
      </c>
      <c r="F72" s="13" t="s">
        <v>23</v>
      </c>
      <c r="G72" s="53">
        <v>200</v>
      </c>
      <c r="H72" s="15"/>
      <c r="I72" s="15"/>
      <c r="J72" s="4"/>
    </row>
    <row r="73" spans="1:10" ht="21" x14ac:dyDescent="0.35">
      <c r="A73" s="9">
        <v>44235</v>
      </c>
      <c r="B73" s="37">
        <v>91585</v>
      </c>
      <c r="C73" s="11">
        <v>71076</v>
      </c>
      <c r="D73" s="38" t="s">
        <v>69</v>
      </c>
      <c r="E73" s="12" t="s">
        <v>14</v>
      </c>
      <c r="F73" s="13" t="s">
        <v>15</v>
      </c>
      <c r="G73" s="53">
        <v>1000</v>
      </c>
      <c r="H73" s="15"/>
      <c r="I73" s="15"/>
      <c r="J73" s="4"/>
    </row>
    <row r="74" spans="1:10" ht="21" x14ac:dyDescent="0.35">
      <c r="A74" s="9">
        <v>44235</v>
      </c>
      <c r="B74" s="37">
        <v>91589</v>
      </c>
      <c r="C74" s="11">
        <v>71077</v>
      </c>
      <c r="D74" s="38" t="s">
        <v>799</v>
      </c>
      <c r="E74" s="12" t="s">
        <v>17</v>
      </c>
      <c r="F74" s="16" t="s">
        <v>18</v>
      </c>
      <c r="G74" s="53">
        <v>100</v>
      </c>
      <c r="H74" s="15"/>
      <c r="I74" s="15"/>
      <c r="J74" s="4"/>
    </row>
    <row r="75" spans="1:10" ht="21" x14ac:dyDescent="0.35">
      <c r="A75" s="9">
        <v>44235</v>
      </c>
      <c r="B75" s="37">
        <v>91587</v>
      </c>
      <c r="C75" s="11">
        <v>71078</v>
      </c>
      <c r="D75" s="38" t="s">
        <v>37</v>
      </c>
      <c r="E75" s="12" t="s">
        <v>22</v>
      </c>
      <c r="F75" s="13" t="s">
        <v>23</v>
      </c>
      <c r="G75" s="53">
        <v>550</v>
      </c>
      <c r="H75" s="15"/>
      <c r="I75" s="15"/>
      <c r="J75" s="4"/>
    </row>
    <row r="76" spans="1:10" ht="21" x14ac:dyDescent="0.35">
      <c r="A76" s="9">
        <v>44235</v>
      </c>
      <c r="B76" s="37">
        <v>91590</v>
      </c>
      <c r="C76" s="11">
        <v>71079</v>
      </c>
      <c r="D76" s="38" t="s">
        <v>800</v>
      </c>
      <c r="E76" s="12" t="s">
        <v>24</v>
      </c>
      <c r="F76" s="16" t="s">
        <v>59</v>
      </c>
      <c r="G76" s="53">
        <v>50</v>
      </c>
      <c r="H76" s="15"/>
      <c r="I76" s="15"/>
      <c r="J76" s="4"/>
    </row>
    <row r="77" spans="1:10" ht="21" x14ac:dyDescent="0.35">
      <c r="A77" s="9">
        <v>44235</v>
      </c>
      <c r="B77" s="37">
        <v>91581</v>
      </c>
      <c r="C77" s="11">
        <v>71080</v>
      </c>
      <c r="D77" s="38" t="s">
        <v>333</v>
      </c>
      <c r="E77" s="12" t="s">
        <v>14</v>
      </c>
      <c r="F77" s="13" t="s">
        <v>15</v>
      </c>
      <c r="G77" s="53">
        <v>300</v>
      </c>
      <c r="H77" s="15"/>
      <c r="I77" s="15"/>
      <c r="J77" s="4"/>
    </row>
    <row r="78" spans="1:10" ht="21" x14ac:dyDescent="0.35">
      <c r="A78" s="9">
        <v>44235</v>
      </c>
      <c r="B78" s="37">
        <v>91628</v>
      </c>
      <c r="C78" s="11">
        <v>71081</v>
      </c>
      <c r="D78" s="38" t="s">
        <v>78</v>
      </c>
      <c r="E78" s="12" t="s">
        <v>96</v>
      </c>
      <c r="F78" s="13" t="s">
        <v>97</v>
      </c>
      <c r="G78" s="53">
        <v>2500</v>
      </c>
      <c r="H78" s="15"/>
      <c r="I78" s="15"/>
      <c r="J78" s="4"/>
    </row>
    <row r="79" spans="1:10" ht="21" x14ac:dyDescent="0.35">
      <c r="A79" s="9">
        <v>44235</v>
      </c>
      <c r="B79" s="37">
        <v>91596</v>
      </c>
      <c r="C79" s="11">
        <v>71082</v>
      </c>
      <c r="D79" s="38" t="s">
        <v>801</v>
      </c>
      <c r="E79" s="12" t="s">
        <v>14</v>
      </c>
      <c r="F79" s="13" t="s">
        <v>15</v>
      </c>
      <c r="G79" s="53">
        <v>20</v>
      </c>
      <c r="H79" s="15"/>
      <c r="I79" s="15"/>
      <c r="J79" s="4"/>
    </row>
    <row r="80" spans="1:10" ht="21" x14ac:dyDescent="0.35">
      <c r="A80" s="9">
        <v>44235</v>
      </c>
      <c r="B80" s="37">
        <v>91602</v>
      </c>
      <c r="C80" s="11">
        <v>71083</v>
      </c>
      <c r="D80" s="38" t="s">
        <v>802</v>
      </c>
      <c r="E80" s="12" t="s">
        <v>17</v>
      </c>
      <c r="F80" s="16" t="s">
        <v>18</v>
      </c>
      <c r="G80" s="53">
        <v>200</v>
      </c>
      <c r="H80" s="15"/>
      <c r="I80" s="15"/>
      <c r="J80" s="4"/>
    </row>
    <row r="81" spans="1:10" ht="21" x14ac:dyDescent="0.35">
      <c r="A81" s="9">
        <v>44235</v>
      </c>
      <c r="B81" s="37">
        <v>91607</v>
      </c>
      <c r="C81" s="11">
        <v>71084</v>
      </c>
      <c r="D81" s="38" t="s">
        <v>803</v>
      </c>
      <c r="E81" s="12" t="s">
        <v>17</v>
      </c>
      <c r="F81" s="16" t="s">
        <v>18</v>
      </c>
      <c r="G81" s="53">
        <v>1400</v>
      </c>
      <c r="H81" s="15"/>
      <c r="I81" s="15"/>
      <c r="J81" s="4"/>
    </row>
    <row r="82" spans="1:10" ht="21" x14ac:dyDescent="0.35">
      <c r="A82" s="9">
        <v>44235</v>
      </c>
      <c r="B82" s="37">
        <v>91607</v>
      </c>
      <c r="C82" s="11">
        <v>71084</v>
      </c>
      <c r="D82" s="38" t="s">
        <v>803</v>
      </c>
      <c r="E82" s="12" t="s">
        <v>22</v>
      </c>
      <c r="F82" s="13" t="s">
        <v>23</v>
      </c>
      <c r="G82" s="53">
        <v>500</v>
      </c>
      <c r="H82" s="15"/>
      <c r="I82" s="15"/>
      <c r="J82" s="4"/>
    </row>
    <row r="83" spans="1:10" ht="21" x14ac:dyDescent="0.35">
      <c r="A83" s="9">
        <v>44235</v>
      </c>
      <c r="B83" s="37">
        <v>91573</v>
      </c>
      <c r="C83" s="11">
        <v>71085</v>
      </c>
      <c r="D83" s="38" t="s">
        <v>71</v>
      </c>
      <c r="E83" s="12" t="s">
        <v>17</v>
      </c>
      <c r="F83" s="16" t="s">
        <v>18</v>
      </c>
      <c r="G83" s="53">
        <v>300</v>
      </c>
      <c r="H83" s="15"/>
      <c r="I83" s="15"/>
      <c r="J83" s="4"/>
    </row>
    <row r="84" spans="1:10" ht="21" x14ac:dyDescent="0.35">
      <c r="A84" s="9">
        <v>44235</v>
      </c>
      <c r="B84" s="37">
        <v>91606</v>
      </c>
      <c r="C84" s="11">
        <v>71086</v>
      </c>
      <c r="D84" s="38" t="s">
        <v>804</v>
      </c>
      <c r="E84" s="12" t="s">
        <v>17</v>
      </c>
      <c r="F84" s="16" t="s">
        <v>18</v>
      </c>
      <c r="G84" s="53">
        <v>60</v>
      </c>
      <c r="H84" s="15"/>
      <c r="I84" s="15"/>
      <c r="J84" s="4"/>
    </row>
    <row r="85" spans="1:10" ht="21" x14ac:dyDescent="0.35">
      <c r="A85" s="9">
        <v>44235</v>
      </c>
      <c r="B85" s="37">
        <v>91606</v>
      </c>
      <c r="C85" s="11">
        <v>71086</v>
      </c>
      <c r="D85" s="38" t="s">
        <v>804</v>
      </c>
      <c r="E85" s="12" t="s">
        <v>14</v>
      </c>
      <c r="F85" s="13" t="s">
        <v>15</v>
      </c>
      <c r="G85" s="53">
        <v>45</v>
      </c>
      <c r="H85" s="15"/>
      <c r="I85" s="15"/>
      <c r="J85" s="4"/>
    </row>
    <row r="86" spans="1:10" ht="21" x14ac:dyDescent="0.35">
      <c r="A86" s="9">
        <v>44235</v>
      </c>
      <c r="B86" s="37">
        <v>91627</v>
      </c>
      <c r="C86" s="11">
        <v>71087</v>
      </c>
      <c r="D86" s="38" t="s">
        <v>805</v>
      </c>
      <c r="E86" s="12" t="s">
        <v>17</v>
      </c>
      <c r="F86" s="16" t="s">
        <v>18</v>
      </c>
      <c r="G86" s="53">
        <v>800</v>
      </c>
      <c r="H86" s="15"/>
      <c r="I86" s="15"/>
      <c r="J86" s="4"/>
    </row>
    <row r="87" spans="1:10" ht="21" x14ac:dyDescent="0.35">
      <c r="A87" s="9">
        <v>44235</v>
      </c>
      <c r="B87" s="37">
        <v>91616</v>
      </c>
      <c r="C87" s="11">
        <v>71088</v>
      </c>
      <c r="D87" s="38" t="s">
        <v>168</v>
      </c>
      <c r="E87" s="12" t="s">
        <v>17</v>
      </c>
      <c r="F87" s="16" t="s">
        <v>18</v>
      </c>
      <c r="G87" s="53">
        <v>400</v>
      </c>
      <c r="H87" s="15"/>
      <c r="I87" s="15"/>
      <c r="J87" s="4"/>
    </row>
    <row r="88" spans="1:10" ht="21" x14ac:dyDescent="0.35">
      <c r="A88" s="9">
        <v>44235</v>
      </c>
      <c r="B88" s="37">
        <v>91586</v>
      </c>
      <c r="C88" s="11">
        <v>71089</v>
      </c>
      <c r="D88" s="38" t="s">
        <v>85</v>
      </c>
      <c r="E88" s="12" t="s">
        <v>17</v>
      </c>
      <c r="F88" s="16" t="s">
        <v>18</v>
      </c>
      <c r="G88" s="53">
        <v>100</v>
      </c>
      <c r="H88" s="15"/>
      <c r="I88" s="15"/>
      <c r="J88" s="4"/>
    </row>
    <row r="89" spans="1:10" ht="21" x14ac:dyDescent="0.35">
      <c r="A89" s="9">
        <v>44235</v>
      </c>
      <c r="B89" s="37">
        <v>91583</v>
      </c>
      <c r="C89" s="11">
        <v>71090</v>
      </c>
      <c r="D89" s="38" t="s">
        <v>203</v>
      </c>
      <c r="E89" s="12" t="s">
        <v>14</v>
      </c>
      <c r="F89" s="13" t="s">
        <v>15</v>
      </c>
      <c r="G89" s="53">
        <v>700</v>
      </c>
      <c r="H89" s="15"/>
      <c r="I89" s="15"/>
      <c r="J89" s="4"/>
    </row>
    <row r="90" spans="1:10" ht="21" x14ac:dyDescent="0.35">
      <c r="A90" s="9">
        <v>44235</v>
      </c>
      <c r="B90" s="37">
        <v>91626</v>
      </c>
      <c r="C90" s="11">
        <v>71091</v>
      </c>
      <c r="D90" s="38" t="s">
        <v>186</v>
      </c>
      <c r="E90" s="12" t="s">
        <v>22</v>
      </c>
      <c r="F90" s="13" t="s">
        <v>23</v>
      </c>
      <c r="G90" s="53">
        <v>1000</v>
      </c>
      <c r="H90" s="15"/>
      <c r="I90" s="15"/>
      <c r="J90" s="4"/>
    </row>
    <row r="91" spans="1:10" ht="21" x14ac:dyDescent="0.35">
      <c r="A91" s="9">
        <v>44235</v>
      </c>
      <c r="B91" s="37">
        <v>91557</v>
      </c>
      <c r="C91" s="11">
        <v>71092</v>
      </c>
      <c r="D91" s="38" t="s">
        <v>308</v>
      </c>
      <c r="E91" s="12" t="s">
        <v>17</v>
      </c>
      <c r="F91" s="16" t="s">
        <v>18</v>
      </c>
      <c r="G91" s="53">
        <v>700</v>
      </c>
      <c r="H91" s="15"/>
      <c r="I91" s="15"/>
      <c r="J91" s="4"/>
    </row>
    <row r="92" spans="1:10" ht="21" x14ac:dyDescent="0.35">
      <c r="A92" s="9">
        <v>44235</v>
      </c>
      <c r="B92" s="37">
        <v>91557</v>
      </c>
      <c r="C92" s="11">
        <v>71092</v>
      </c>
      <c r="D92" s="38" t="s">
        <v>308</v>
      </c>
      <c r="E92" s="12" t="s">
        <v>14</v>
      </c>
      <c r="F92" s="13" t="s">
        <v>15</v>
      </c>
      <c r="G92" s="53">
        <v>200</v>
      </c>
      <c r="H92" s="15"/>
      <c r="I92" s="15"/>
      <c r="J92" s="4"/>
    </row>
    <row r="93" spans="1:10" ht="21" x14ac:dyDescent="0.35">
      <c r="A93" s="9">
        <v>44235</v>
      </c>
      <c r="B93" s="37">
        <v>91629</v>
      </c>
      <c r="C93" s="11">
        <v>71093</v>
      </c>
      <c r="D93" s="38" t="s">
        <v>78</v>
      </c>
      <c r="E93" s="12" t="s">
        <v>96</v>
      </c>
      <c r="F93" s="13" t="s">
        <v>97</v>
      </c>
      <c r="G93" s="53">
        <v>1600</v>
      </c>
      <c r="H93" s="15"/>
      <c r="I93" s="15"/>
      <c r="J93" s="4"/>
    </row>
    <row r="94" spans="1:10" ht="21" x14ac:dyDescent="0.35">
      <c r="A94" s="9">
        <v>44235</v>
      </c>
      <c r="B94" s="37">
        <v>91441</v>
      </c>
      <c r="C94" s="25" t="s">
        <v>806</v>
      </c>
      <c r="D94" s="38" t="s">
        <v>321</v>
      </c>
      <c r="E94" s="12" t="s">
        <v>14</v>
      </c>
      <c r="F94" s="13" t="s">
        <v>15</v>
      </c>
      <c r="G94" s="53">
        <v>650</v>
      </c>
      <c r="H94" s="15"/>
      <c r="I94" s="15"/>
      <c r="J94" s="4"/>
    </row>
    <row r="95" spans="1:10" ht="21" x14ac:dyDescent="0.35">
      <c r="A95" s="9">
        <v>44235</v>
      </c>
      <c r="B95" s="37">
        <v>91441</v>
      </c>
      <c r="C95" s="25" t="s">
        <v>807</v>
      </c>
      <c r="D95" s="38" t="s">
        <v>321</v>
      </c>
      <c r="E95" s="12" t="s">
        <v>22</v>
      </c>
      <c r="F95" s="13" t="s">
        <v>23</v>
      </c>
      <c r="G95" s="53">
        <v>850</v>
      </c>
      <c r="H95" s="15"/>
      <c r="I95" s="15"/>
      <c r="J95" s="4"/>
    </row>
    <row r="96" spans="1:10" ht="21" x14ac:dyDescent="0.35">
      <c r="A96" s="9">
        <v>44235</v>
      </c>
      <c r="B96" s="37" t="s">
        <v>76</v>
      </c>
      <c r="C96" s="25" t="s">
        <v>808</v>
      </c>
      <c r="D96" s="38" t="s">
        <v>76</v>
      </c>
      <c r="E96" s="12" t="s">
        <v>76</v>
      </c>
      <c r="F96" s="16" t="s">
        <v>76</v>
      </c>
      <c r="G96" s="53">
        <v>0</v>
      </c>
      <c r="H96" s="15"/>
      <c r="I96" s="15"/>
      <c r="J96" s="4"/>
    </row>
    <row r="97" spans="1:12" ht="21" x14ac:dyDescent="0.35">
      <c r="A97" s="9">
        <v>44235</v>
      </c>
      <c r="B97" s="37">
        <v>91441</v>
      </c>
      <c r="C97" s="25" t="s">
        <v>809</v>
      </c>
      <c r="D97" s="38" t="s">
        <v>321</v>
      </c>
      <c r="E97" s="12" t="s">
        <v>22</v>
      </c>
      <c r="F97" s="13" t="s">
        <v>23</v>
      </c>
      <c r="G97" s="53">
        <v>850</v>
      </c>
      <c r="H97" s="15"/>
      <c r="I97" s="15"/>
      <c r="J97" s="4"/>
    </row>
    <row r="98" spans="1:12" ht="21" x14ac:dyDescent="0.35">
      <c r="A98" s="9">
        <v>44235</v>
      </c>
      <c r="B98" s="37">
        <v>91601</v>
      </c>
      <c r="C98" s="25" t="s">
        <v>810</v>
      </c>
      <c r="D98" s="38" t="s">
        <v>812</v>
      </c>
      <c r="E98" s="12" t="s">
        <v>22</v>
      </c>
      <c r="F98" s="13" t="s">
        <v>23</v>
      </c>
      <c r="G98" s="53">
        <v>900</v>
      </c>
      <c r="H98" s="15"/>
      <c r="I98" s="15"/>
      <c r="J98" s="4"/>
    </row>
    <row r="99" spans="1:12" ht="21" x14ac:dyDescent="0.35">
      <c r="A99" s="9">
        <v>44235</v>
      </c>
      <c r="B99" s="37">
        <v>91360</v>
      </c>
      <c r="C99" s="25" t="s">
        <v>811</v>
      </c>
      <c r="D99" s="38" t="s">
        <v>813</v>
      </c>
      <c r="E99" s="12" t="s">
        <v>14</v>
      </c>
      <c r="F99" s="13" t="s">
        <v>15</v>
      </c>
      <c r="G99" s="53">
        <v>40</v>
      </c>
      <c r="H99" s="15"/>
      <c r="I99" s="15"/>
      <c r="J99" s="4"/>
    </row>
    <row r="100" spans="1:12" ht="21.75" thickBot="1" x14ac:dyDescent="0.4">
      <c r="A100" s="157" t="s">
        <v>26</v>
      </c>
      <c r="B100" s="158"/>
      <c r="C100" s="165" t="s">
        <v>25</v>
      </c>
      <c r="D100" s="168"/>
      <c r="E100" s="168"/>
      <c r="F100" s="169"/>
      <c r="G100" s="27">
        <f>SUM(G9:G99)</f>
        <v>65190</v>
      </c>
      <c r="H100" s="28">
        <f>SUM(H9:H99)</f>
        <v>0</v>
      </c>
      <c r="I100" s="36"/>
      <c r="J100" s="36"/>
    </row>
    <row r="101" spans="1:12" ht="21" x14ac:dyDescent="0.35">
      <c r="B101"/>
      <c r="C101" s="3"/>
      <c r="D101" s="30"/>
      <c r="E101" s="30"/>
      <c r="F101" s="30"/>
      <c r="H101" s="1"/>
      <c r="J101" s="1"/>
    </row>
    <row r="102" spans="1:12" x14ac:dyDescent="0.25">
      <c r="B102"/>
      <c r="C102"/>
      <c r="H102" s="1"/>
      <c r="I102" s="1"/>
      <c r="J102" s="1"/>
    </row>
    <row r="103" spans="1:12" x14ac:dyDescent="0.25">
      <c r="B103"/>
      <c r="C103"/>
      <c r="F103" s="47"/>
      <c r="H103" s="1"/>
      <c r="I103" s="1"/>
      <c r="J103" s="1"/>
    </row>
    <row r="104" spans="1:12" x14ac:dyDescent="0.25">
      <c r="B104"/>
      <c r="C104"/>
      <c r="H104" s="1"/>
      <c r="I104" s="1"/>
      <c r="J104" s="1"/>
    </row>
    <row r="105" spans="1:12" x14ac:dyDescent="0.25">
      <c r="B105"/>
      <c r="C105"/>
      <c r="H105" s="1"/>
      <c r="I105" s="1"/>
      <c r="J105" s="1"/>
    </row>
    <row r="106" spans="1:12" x14ac:dyDescent="0.25">
      <c r="B106"/>
      <c r="C106"/>
      <c r="H106" s="1"/>
      <c r="I106" s="1"/>
      <c r="J106" s="1"/>
    </row>
    <row r="107" spans="1:12" ht="21" x14ac:dyDescent="0.35">
      <c r="B107"/>
      <c r="C107"/>
      <c r="H107" s="1"/>
      <c r="I107" s="1"/>
      <c r="J107" s="1"/>
      <c r="K107" s="24"/>
      <c r="L107" s="31"/>
    </row>
    <row r="108" spans="1:12" ht="21" x14ac:dyDescent="0.35">
      <c r="B108"/>
      <c r="C108"/>
      <c r="H108" s="1"/>
      <c r="I108" s="1"/>
      <c r="J108" s="1"/>
      <c r="K108" s="24"/>
      <c r="L108" s="31"/>
    </row>
    <row r="109" spans="1:12" ht="21" x14ac:dyDescent="0.35">
      <c r="B109"/>
      <c r="C109"/>
      <c r="H109" s="1"/>
      <c r="I109" s="1"/>
      <c r="J109" s="1"/>
      <c r="K109" s="24"/>
      <c r="L109" s="31"/>
    </row>
    <row r="110" spans="1:12" ht="21" x14ac:dyDescent="0.35">
      <c r="B110"/>
      <c r="C110"/>
      <c r="H110" s="1"/>
      <c r="I110" s="1"/>
      <c r="J110" s="1"/>
      <c r="K110" s="24"/>
      <c r="L110" s="31"/>
    </row>
    <row r="111" spans="1:12" ht="21" x14ac:dyDescent="0.35">
      <c r="B111"/>
      <c r="C111"/>
      <c r="H111" s="1"/>
      <c r="I111" s="1"/>
      <c r="J111" s="1"/>
      <c r="K111" s="24"/>
      <c r="L111" s="31"/>
    </row>
    <row r="112" spans="1:12" ht="21" x14ac:dyDescent="0.35">
      <c r="B112"/>
      <c r="C112"/>
      <c r="H112" s="1"/>
      <c r="I112" s="1"/>
      <c r="J112" s="1"/>
      <c r="K112" s="24"/>
      <c r="L112" s="31"/>
    </row>
    <row r="113" spans="3:12" ht="21" x14ac:dyDescent="0.35">
      <c r="C113"/>
      <c r="H113" s="1"/>
      <c r="I113" s="1"/>
      <c r="J113" s="1"/>
      <c r="K113" s="24"/>
      <c r="L113" s="31"/>
    </row>
    <row r="114" spans="3:12" ht="21" x14ac:dyDescent="0.35">
      <c r="H114" s="1"/>
      <c r="I114" s="1"/>
      <c r="J114" s="1"/>
      <c r="K114" s="24"/>
      <c r="L114" s="31"/>
    </row>
    <row r="115" spans="3:12" ht="21" x14ac:dyDescent="0.35">
      <c r="H115" s="1"/>
      <c r="I115" s="1"/>
      <c r="J115" s="1"/>
      <c r="K115" s="24"/>
      <c r="L115" s="31"/>
    </row>
    <row r="116" spans="3:12" ht="21" x14ac:dyDescent="0.35">
      <c r="H116" s="1"/>
      <c r="I116" s="1"/>
      <c r="J116" s="1"/>
      <c r="K116" s="24"/>
      <c r="L116" s="31"/>
    </row>
    <row r="117" spans="3:12" ht="21" x14ac:dyDescent="0.35">
      <c r="H117" s="1"/>
      <c r="I117" s="1"/>
      <c r="J117" s="1"/>
      <c r="K117" s="24"/>
      <c r="L117" s="31"/>
    </row>
    <row r="118" spans="3:12" ht="21" x14ac:dyDescent="0.35">
      <c r="H118" s="1"/>
      <c r="I118" s="1"/>
      <c r="J118" s="1"/>
      <c r="K118" s="24"/>
      <c r="L118" s="31"/>
    </row>
    <row r="119" spans="3:12" ht="21" x14ac:dyDescent="0.35">
      <c r="H119" s="1"/>
      <c r="I119" s="1"/>
      <c r="J119" s="1"/>
      <c r="K119" s="24"/>
      <c r="L119" s="31"/>
    </row>
    <row r="120" spans="3:12" ht="21" x14ac:dyDescent="0.35">
      <c r="H120" s="1"/>
      <c r="I120" s="1"/>
      <c r="J120" s="1"/>
      <c r="K120" s="24"/>
      <c r="L120" s="31"/>
    </row>
    <row r="121" spans="3:12" ht="21" x14ac:dyDescent="0.35">
      <c r="H121" s="1"/>
      <c r="I121" s="1"/>
      <c r="J121" s="1"/>
      <c r="K121" s="24"/>
      <c r="L121" s="31"/>
    </row>
    <row r="122" spans="3:12" ht="21" x14ac:dyDescent="0.35">
      <c r="H122" s="1"/>
      <c r="I122" s="1"/>
      <c r="J122" s="1"/>
      <c r="K122" s="24"/>
      <c r="L122" s="31"/>
    </row>
    <row r="123" spans="3:12" ht="21" x14ac:dyDescent="0.35">
      <c r="H123" s="1"/>
      <c r="I123" s="1"/>
      <c r="J123" s="1"/>
      <c r="K123" s="24"/>
      <c r="L123" s="31"/>
    </row>
    <row r="124" spans="3:12" ht="21" x14ac:dyDescent="0.35">
      <c r="H124" s="1"/>
      <c r="I124" s="1"/>
      <c r="J124" s="1"/>
      <c r="K124" s="24"/>
      <c r="L124" s="31"/>
    </row>
    <row r="125" spans="3:12" ht="21" x14ac:dyDescent="0.35">
      <c r="H125" s="1"/>
      <c r="I125" s="1"/>
      <c r="J125" s="1"/>
      <c r="K125" s="24"/>
      <c r="L125" s="31"/>
    </row>
    <row r="126" spans="3:12" ht="21" x14ac:dyDescent="0.35">
      <c r="H126" s="1"/>
      <c r="I126" s="1"/>
      <c r="J126" s="1"/>
      <c r="K126" s="24"/>
      <c r="L126" s="31"/>
    </row>
    <row r="127" spans="3:12" ht="21" x14ac:dyDescent="0.35">
      <c r="H127" s="1"/>
      <c r="I127" s="1"/>
      <c r="J127" s="1"/>
      <c r="K127" s="24"/>
      <c r="L127" s="31"/>
    </row>
    <row r="128" spans="3:12" ht="21" x14ac:dyDescent="0.35">
      <c r="H128" s="1"/>
      <c r="I128" s="1"/>
      <c r="J128" s="1"/>
      <c r="K128" s="24"/>
      <c r="L128" s="31"/>
    </row>
    <row r="129" spans="8:12" ht="21" x14ac:dyDescent="0.35">
      <c r="H129" s="1"/>
      <c r="I129" s="1"/>
      <c r="J129" s="1"/>
      <c r="K129" s="24"/>
      <c r="L129" s="31"/>
    </row>
    <row r="130" spans="8:12" ht="21" x14ac:dyDescent="0.35">
      <c r="H130" s="1"/>
      <c r="I130" s="1"/>
      <c r="J130" s="1"/>
      <c r="K130" s="24"/>
      <c r="L130" s="31"/>
    </row>
    <row r="131" spans="8:12" ht="21" x14ac:dyDescent="0.35">
      <c r="H131" s="1"/>
      <c r="I131" s="1"/>
      <c r="J131" s="1"/>
      <c r="K131" s="24"/>
      <c r="L131" s="31"/>
    </row>
    <row r="132" spans="8:12" ht="21" x14ac:dyDescent="0.35">
      <c r="H132" s="1"/>
      <c r="I132" s="1"/>
      <c r="J132" s="1"/>
      <c r="K132" s="24"/>
      <c r="L132" s="31"/>
    </row>
    <row r="133" spans="8:12" x14ac:dyDescent="0.25">
      <c r="H133" s="1"/>
      <c r="I133" s="1"/>
      <c r="J133" s="1"/>
      <c r="K133" s="32"/>
      <c r="L133" s="33"/>
    </row>
    <row r="134" spans="8:12" x14ac:dyDescent="0.25">
      <c r="H134" s="1"/>
      <c r="I134" s="1"/>
      <c r="J134" s="1"/>
      <c r="K134" s="32"/>
      <c r="L134" s="33"/>
    </row>
    <row r="135" spans="8:12" x14ac:dyDescent="0.25">
      <c r="H135" s="1"/>
      <c r="I135" s="1"/>
      <c r="J135" s="1"/>
      <c r="K135" s="32"/>
      <c r="L135" s="33"/>
    </row>
    <row r="136" spans="8:12" x14ac:dyDescent="0.25">
      <c r="H136" s="1"/>
      <c r="I136" s="1"/>
      <c r="J136" s="1"/>
      <c r="K136" s="32"/>
      <c r="L136" s="33"/>
    </row>
    <row r="137" spans="8:12" x14ac:dyDescent="0.25">
      <c r="H137" s="1"/>
      <c r="I137" s="1"/>
      <c r="J137" s="1"/>
      <c r="K137" s="32"/>
      <c r="L137" s="33"/>
    </row>
    <row r="138" spans="8:12" x14ac:dyDescent="0.25">
      <c r="H138" s="1"/>
      <c r="I138" s="1"/>
      <c r="J138" s="1"/>
      <c r="K138" s="32"/>
      <c r="L138" s="33"/>
    </row>
    <row r="139" spans="8:12" x14ac:dyDescent="0.25">
      <c r="H139" s="1"/>
      <c r="I139" s="1"/>
      <c r="J139" s="1"/>
      <c r="K139" s="32"/>
      <c r="L139" s="33"/>
    </row>
    <row r="140" spans="8:12" x14ac:dyDescent="0.25">
      <c r="H140" s="1"/>
      <c r="I140" s="1"/>
      <c r="J140" s="1"/>
      <c r="K140" s="32"/>
      <c r="L140" s="33"/>
    </row>
    <row r="141" spans="8:12" x14ac:dyDescent="0.25">
      <c r="H141" s="1"/>
      <c r="I141" s="1"/>
      <c r="J141" s="1"/>
      <c r="K141" s="32"/>
      <c r="L141" s="33"/>
    </row>
    <row r="142" spans="8:12" x14ac:dyDescent="0.25">
      <c r="H142" s="1"/>
      <c r="I142" s="1"/>
      <c r="J142" s="1"/>
      <c r="K142" s="32"/>
      <c r="L142" s="33"/>
    </row>
    <row r="143" spans="8:12" x14ac:dyDescent="0.25">
      <c r="H143" s="1"/>
      <c r="I143" s="1"/>
      <c r="J143" s="1"/>
      <c r="K143" s="34"/>
      <c r="L143" s="33"/>
    </row>
    <row r="144" spans="8:12" x14ac:dyDescent="0.25">
      <c r="H144" s="1"/>
      <c r="I144" s="1"/>
      <c r="J144" s="1"/>
      <c r="K144" s="34"/>
      <c r="L144" s="33"/>
    </row>
    <row r="145" spans="8:12" x14ac:dyDescent="0.25">
      <c r="H145" s="1"/>
      <c r="I145" s="1"/>
      <c r="J145" s="1"/>
      <c r="K145" s="34"/>
      <c r="L145" s="33"/>
    </row>
    <row r="146" spans="8:12" x14ac:dyDescent="0.25">
      <c r="H146" s="1"/>
      <c r="I146" s="1"/>
      <c r="J146" s="1"/>
      <c r="K146" s="34"/>
      <c r="L146" s="33"/>
    </row>
    <row r="147" spans="8:12" x14ac:dyDescent="0.25">
      <c r="H147" s="1"/>
      <c r="I147" s="1"/>
      <c r="J147" s="1"/>
      <c r="K147" s="34"/>
      <c r="L147" s="33"/>
    </row>
    <row r="148" spans="8:12" x14ac:dyDescent="0.25">
      <c r="H148" s="1"/>
      <c r="I148" s="1"/>
      <c r="J148" s="1"/>
      <c r="K148" s="34"/>
      <c r="L148" s="33"/>
    </row>
    <row r="149" spans="8:12" x14ac:dyDescent="0.25">
      <c r="H149" s="1"/>
      <c r="I149" s="1"/>
      <c r="J149" s="1"/>
      <c r="K149" s="34"/>
      <c r="L149" s="33"/>
    </row>
    <row r="150" spans="8:12" x14ac:dyDescent="0.25">
      <c r="H150" s="1"/>
      <c r="I150" s="1"/>
      <c r="J150" s="1"/>
      <c r="K150" s="34"/>
      <c r="L150" s="33"/>
    </row>
    <row r="151" spans="8:12" x14ac:dyDescent="0.25">
      <c r="H151" s="1"/>
      <c r="I151" s="1"/>
      <c r="J151" s="1"/>
      <c r="K151" s="34"/>
      <c r="L151" s="33"/>
    </row>
    <row r="152" spans="8:12" x14ac:dyDescent="0.25">
      <c r="H152" s="1"/>
      <c r="I152" s="1"/>
      <c r="J152" s="1"/>
      <c r="K152" s="34"/>
      <c r="L152" s="33"/>
    </row>
    <row r="153" spans="8:12" x14ac:dyDescent="0.25">
      <c r="H153" s="1"/>
      <c r="I153" s="1"/>
      <c r="J153" s="1"/>
      <c r="K153" s="34"/>
      <c r="L153" s="33"/>
    </row>
    <row r="155" spans="8:12" x14ac:dyDescent="0.25">
      <c r="H155" s="35"/>
      <c r="I155" s="35"/>
      <c r="J155" s="35"/>
    </row>
  </sheetData>
  <autoFilter ref="E8:G100" xr:uid="{00000000-0009-0000-0000-00001D000000}"/>
  <mergeCells count="7">
    <mergeCell ref="K6:L6"/>
    <mergeCell ref="A7:G7"/>
    <mergeCell ref="A100:B100"/>
    <mergeCell ref="C100:F10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L151"/>
  <sheetViews>
    <sheetView topLeftCell="C82" workbookViewId="0">
      <selection activeCell="A9" sqref="A9:I9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44236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19729</v>
      </c>
    </row>
    <row r="9" spans="1:12" ht="21.75" thickBot="1" x14ac:dyDescent="0.4">
      <c r="A9" s="9">
        <v>44236</v>
      </c>
      <c r="B9" s="37">
        <v>91587</v>
      </c>
      <c r="C9" s="11">
        <v>71094</v>
      </c>
      <c r="D9" s="38" t="s">
        <v>37</v>
      </c>
      <c r="E9" s="12" t="s">
        <v>17</v>
      </c>
      <c r="F9" s="16" t="s">
        <v>18</v>
      </c>
      <c r="G9" s="53">
        <v>660</v>
      </c>
      <c r="H9" s="15"/>
      <c r="I9" s="15"/>
      <c r="J9" s="4"/>
      <c r="K9" s="13" t="s">
        <v>23</v>
      </c>
      <c r="L9" s="8">
        <v>9590</v>
      </c>
    </row>
    <row r="10" spans="1:12" ht="21.75" thickBot="1" x14ac:dyDescent="0.4">
      <c r="A10" s="9">
        <v>44236</v>
      </c>
      <c r="B10" s="37">
        <v>91553</v>
      </c>
      <c r="C10" s="11">
        <v>71095</v>
      </c>
      <c r="D10" s="38" t="s">
        <v>125</v>
      </c>
      <c r="E10" s="12" t="s">
        <v>22</v>
      </c>
      <c r="F10" s="13" t="s">
        <v>23</v>
      </c>
      <c r="G10" s="53">
        <v>2640</v>
      </c>
      <c r="H10" s="15"/>
      <c r="I10" s="15"/>
      <c r="J10" s="4"/>
      <c r="K10" s="13" t="s">
        <v>86</v>
      </c>
      <c r="L10" s="8">
        <v>770</v>
      </c>
    </row>
    <row r="11" spans="1:12" ht="21.75" thickBot="1" x14ac:dyDescent="0.4">
      <c r="A11" s="9">
        <v>44236</v>
      </c>
      <c r="B11" s="37">
        <v>91733</v>
      </c>
      <c r="C11" s="11">
        <v>71096</v>
      </c>
      <c r="D11" s="38" t="s">
        <v>816</v>
      </c>
      <c r="E11" s="12" t="s">
        <v>17</v>
      </c>
      <c r="F11" s="16" t="s">
        <v>18</v>
      </c>
      <c r="G11" s="53">
        <v>500</v>
      </c>
      <c r="H11" s="15"/>
      <c r="I11" s="15"/>
      <c r="J11" s="4"/>
      <c r="K11" s="13" t="s">
        <v>15</v>
      </c>
      <c r="L11" s="8">
        <v>11812</v>
      </c>
    </row>
    <row r="12" spans="1:12" ht="21.75" thickBot="1" x14ac:dyDescent="0.4">
      <c r="A12" s="9">
        <v>44236</v>
      </c>
      <c r="B12" s="37">
        <v>91560</v>
      </c>
      <c r="C12" s="11">
        <v>71097</v>
      </c>
      <c r="D12" s="38" t="s">
        <v>817</v>
      </c>
      <c r="E12" s="12" t="s">
        <v>22</v>
      </c>
      <c r="F12" s="13" t="s">
        <v>23</v>
      </c>
      <c r="G12" s="53">
        <v>300</v>
      </c>
      <c r="H12" s="15"/>
      <c r="I12" s="15"/>
      <c r="J12" s="4"/>
      <c r="K12" s="13" t="s">
        <v>136</v>
      </c>
      <c r="L12" s="8">
        <v>150</v>
      </c>
    </row>
    <row r="13" spans="1:12" ht="21.75" thickBot="1" x14ac:dyDescent="0.4">
      <c r="A13" s="9">
        <v>44236</v>
      </c>
      <c r="B13" s="37">
        <v>91630</v>
      </c>
      <c r="C13" s="11">
        <v>71098</v>
      </c>
      <c r="D13" s="38" t="s">
        <v>178</v>
      </c>
      <c r="E13" s="12" t="s">
        <v>14</v>
      </c>
      <c r="F13" s="13" t="s">
        <v>15</v>
      </c>
      <c r="G13" s="53">
        <v>2500</v>
      </c>
      <c r="H13" s="15"/>
      <c r="I13" s="15"/>
      <c r="J13" s="4"/>
      <c r="K13" s="7" t="s">
        <v>581</v>
      </c>
      <c r="L13" s="8">
        <v>8200</v>
      </c>
    </row>
    <row r="14" spans="1:12" ht="21.75" thickBot="1" x14ac:dyDescent="0.4">
      <c r="A14" s="9">
        <v>44236</v>
      </c>
      <c r="B14" s="37">
        <v>14541</v>
      </c>
      <c r="C14" s="11">
        <v>71099</v>
      </c>
      <c r="D14" s="38" t="s">
        <v>78</v>
      </c>
      <c r="E14" s="12" t="s">
        <v>96</v>
      </c>
      <c r="F14" s="13" t="s">
        <v>97</v>
      </c>
      <c r="G14" s="53">
        <v>2500</v>
      </c>
      <c r="H14" s="15"/>
      <c r="I14" s="15"/>
      <c r="J14" s="4"/>
      <c r="K14" s="7" t="s">
        <v>582</v>
      </c>
      <c r="L14" s="8">
        <v>1330</v>
      </c>
    </row>
    <row r="15" spans="1:12" ht="21.75" thickBot="1" x14ac:dyDescent="0.4">
      <c r="A15" s="9">
        <v>44236</v>
      </c>
      <c r="B15" s="37">
        <v>91589</v>
      </c>
      <c r="C15" s="11">
        <v>71100</v>
      </c>
      <c r="D15" s="38" t="s">
        <v>799</v>
      </c>
      <c r="E15" s="12" t="s">
        <v>22</v>
      </c>
      <c r="F15" s="13" t="s">
        <v>23</v>
      </c>
      <c r="G15" s="53">
        <v>100</v>
      </c>
      <c r="H15" s="15"/>
      <c r="I15" s="15"/>
      <c r="J15" s="4"/>
      <c r="K15" s="13" t="s">
        <v>195</v>
      </c>
      <c r="L15" s="8">
        <v>50</v>
      </c>
    </row>
    <row r="16" spans="1:12" ht="21.75" thickBot="1" x14ac:dyDescent="0.4">
      <c r="A16" s="9">
        <v>44236</v>
      </c>
      <c r="B16" s="37">
        <v>14482</v>
      </c>
      <c r="C16" s="11">
        <v>71101</v>
      </c>
      <c r="D16" s="38" t="s">
        <v>199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13" t="s">
        <v>764</v>
      </c>
      <c r="L16" s="8">
        <v>2050</v>
      </c>
    </row>
    <row r="17" spans="1:12" ht="21.75" thickBot="1" x14ac:dyDescent="0.4">
      <c r="A17" s="9">
        <v>44236</v>
      </c>
      <c r="B17" s="37">
        <v>91603</v>
      </c>
      <c r="C17" s="11">
        <v>71102</v>
      </c>
      <c r="D17" s="38" t="s">
        <v>347</v>
      </c>
      <c r="E17" s="12" t="s">
        <v>33</v>
      </c>
      <c r="F17" s="13" t="s">
        <v>86</v>
      </c>
      <c r="G17" s="53">
        <v>370</v>
      </c>
      <c r="H17" s="15"/>
      <c r="I17" s="15"/>
      <c r="J17" s="4"/>
      <c r="K17" s="13" t="s">
        <v>422</v>
      </c>
      <c r="L17" s="8">
        <v>2020</v>
      </c>
    </row>
    <row r="18" spans="1:12" ht="21.75" thickBot="1" x14ac:dyDescent="0.4">
      <c r="A18" s="9">
        <v>44236</v>
      </c>
      <c r="B18" s="37">
        <v>91603</v>
      </c>
      <c r="C18" s="11">
        <v>71102</v>
      </c>
      <c r="D18" s="38" t="s">
        <v>347</v>
      </c>
      <c r="E18" s="12" t="s">
        <v>14</v>
      </c>
      <c r="F18" s="13" t="s">
        <v>15</v>
      </c>
      <c r="G18" s="53">
        <v>370</v>
      </c>
      <c r="H18" s="15"/>
      <c r="I18" s="15"/>
      <c r="J18" s="4"/>
      <c r="K18" s="13" t="s">
        <v>216</v>
      </c>
      <c r="L18" s="8">
        <v>45</v>
      </c>
    </row>
    <row r="19" spans="1:12" ht="21.75" thickBot="1" x14ac:dyDescent="0.4">
      <c r="A19" s="9">
        <v>44236</v>
      </c>
      <c r="B19" s="37">
        <v>14488</v>
      </c>
      <c r="C19" s="11">
        <v>71103</v>
      </c>
      <c r="D19" s="38" t="s">
        <v>325</v>
      </c>
      <c r="E19" s="12">
        <v>98000001</v>
      </c>
      <c r="F19" s="13" t="s">
        <v>91</v>
      </c>
      <c r="G19" s="53">
        <v>0</v>
      </c>
      <c r="H19" s="15"/>
      <c r="I19" s="15"/>
      <c r="J19" s="4"/>
      <c r="K19" s="13" t="s">
        <v>298</v>
      </c>
      <c r="L19" s="8">
        <v>45</v>
      </c>
    </row>
    <row r="20" spans="1:12" ht="25.5" thickBot="1" x14ac:dyDescent="0.5">
      <c r="A20" s="9">
        <v>44236</v>
      </c>
      <c r="B20" s="37">
        <v>14486</v>
      </c>
      <c r="C20" s="11">
        <v>71104</v>
      </c>
      <c r="D20" s="38" t="s">
        <v>325</v>
      </c>
      <c r="E20" s="12" t="s">
        <v>17</v>
      </c>
      <c r="F20" s="16" t="s">
        <v>18</v>
      </c>
      <c r="G20" s="53">
        <v>677</v>
      </c>
      <c r="H20" s="15"/>
      <c r="I20" s="15"/>
      <c r="J20" s="4"/>
      <c r="K20" s="17" t="s">
        <v>21</v>
      </c>
      <c r="L20" s="18">
        <f>SUM(L8:L19)</f>
        <v>55791</v>
      </c>
    </row>
    <row r="21" spans="1:12" ht="21.75" thickBot="1" x14ac:dyDescent="0.4">
      <c r="A21" s="9">
        <v>44236</v>
      </c>
      <c r="B21" s="37">
        <v>14488</v>
      </c>
      <c r="C21" s="11">
        <v>71105</v>
      </c>
      <c r="D21" s="38" t="s">
        <v>325</v>
      </c>
      <c r="E21" s="12">
        <v>98000001</v>
      </c>
      <c r="F21" s="13" t="s">
        <v>91</v>
      </c>
      <c r="G21" s="53">
        <v>0</v>
      </c>
      <c r="H21" s="15"/>
      <c r="I21" s="15"/>
      <c r="J21" s="4"/>
    </row>
    <row r="22" spans="1:12" ht="21.75" thickBot="1" x14ac:dyDescent="0.4">
      <c r="A22" s="9">
        <v>44236</v>
      </c>
      <c r="B22" s="37">
        <v>14486</v>
      </c>
      <c r="C22" s="11">
        <v>71106</v>
      </c>
      <c r="D22" s="38" t="s">
        <v>325</v>
      </c>
      <c r="E22" s="12" t="s">
        <v>17</v>
      </c>
      <c r="F22" s="16" t="s">
        <v>18</v>
      </c>
      <c r="G22" s="53">
        <v>678</v>
      </c>
      <c r="H22" s="15"/>
      <c r="I22" s="15"/>
      <c r="J22" s="4"/>
      <c r="K22" s="5" t="s">
        <v>139</v>
      </c>
      <c r="L22" s="5" t="s">
        <v>5</v>
      </c>
    </row>
    <row r="23" spans="1:12" ht="21.75" thickBot="1" x14ac:dyDescent="0.4">
      <c r="A23" s="9">
        <v>44236</v>
      </c>
      <c r="B23" s="37">
        <v>91590</v>
      </c>
      <c r="C23" s="11">
        <v>71107</v>
      </c>
      <c r="D23" s="38" t="s">
        <v>818</v>
      </c>
      <c r="E23" s="12" t="s">
        <v>24</v>
      </c>
      <c r="F23" s="16" t="s">
        <v>59</v>
      </c>
      <c r="G23" s="53">
        <v>550</v>
      </c>
      <c r="H23" s="15"/>
      <c r="I23" s="15"/>
      <c r="J23" s="4"/>
      <c r="K23" s="13" t="s">
        <v>288</v>
      </c>
      <c r="L23" s="8">
        <v>120</v>
      </c>
    </row>
    <row r="24" spans="1:12" ht="21.75" thickBot="1" x14ac:dyDescent="0.4">
      <c r="A24" s="9">
        <v>44236</v>
      </c>
      <c r="B24" s="37">
        <v>14253</v>
      </c>
      <c r="C24" s="11">
        <v>71108</v>
      </c>
      <c r="D24" s="38" t="s">
        <v>325</v>
      </c>
      <c r="E24" s="12" t="s">
        <v>17</v>
      </c>
      <c r="F24" s="16" t="s">
        <v>18</v>
      </c>
      <c r="G24" s="53">
        <v>380</v>
      </c>
      <c r="H24" s="15"/>
      <c r="I24" s="15"/>
      <c r="J24" s="4"/>
      <c r="K24" s="13" t="s">
        <v>132</v>
      </c>
      <c r="L24" s="8">
        <v>900</v>
      </c>
    </row>
    <row r="25" spans="1:12" ht="21.75" thickBot="1" x14ac:dyDescent="0.4">
      <c r="A25" s="9">
        <v>44236</v>
      </c>
      <c r="B25" s="37">
        <v>14253</v>
      </c>
      <c r="C25" s="11">
        <v>71108</v>
      </c>
      <c r="D25" s="38" t="s">
        <v>325</v>
      </c>
      <c r="E25" s="12" t="s">
        <v>14</v>
      </c>
      <c r="F25" s="13" t="s">
        <v>15</v>
      </c>
      <c r="G25" s="53">
        <v>480</v>
      </c>
      <c r="H25" s="15"/>
      <c r="I25" s="15"/>
      <c r="J25" s="4"/>
      <c r="K25" s="13" t="s">
        <v>99</v>
      </c>
      <c r="L25" s="8">
        <v>130</v>
      </c>
    </row>
    <row r="26" spans="1:12" ht="21.75" thickBot="1" x14ac:dyDescent="0.4">
      <c r="A26" s="9">
        <v>44236</v>
      </c>
      <c r="B26" s="37">
        <v>91732</v>
      </c>
      <c r="C26" s="11">
        <v>71109</v>
      </c>
      <c r="D26" s="38" t="s">
        <v>295</v>
      </c>
      <c r="E26" s="12" t="s">
        <v>24</v>
      </c>
      <c r="F26" s="16" t="s">
        <v>59</v>
      </c>
      <c r="G26" s="53">
        <v>550</v>
      </c>
      <c r="H26" s="15"/>
      <c r="I26" s="15"/>
      <c r="J26" s="4"/>
      <c r="K26" s="13" t="s">
        <v>826</v>
      </c>
      <c r="L26" s="8">
        <v>350</v>
      </c>
    </row>
    <row r="27" spans="1:12" ht="21.75" thickBot="1" x14ac:dyDescent="0.4">
      <c r="A27" s="9">
        <v>44236</v>
      </c>
      <c r="B27" s="37">
        <v>91588</v>
      </c>
      <c r="C27" s="11">
        <v>71110</v>
      </c>
      <c r="D27" s="38" t="s">
        <v>819</v>
      </c>
      <c r="E27" s="12" t="s">
        <v>17</v>
      </c>
      <c r="F27" s="16" t="s">
        <v>18</v>
      </c>
      <c r="G27" s="53">
        <v>850</v>
      </c>
      <c r="H27" s="15"/>
      <c r="I27" s="15"/>
      <c r="J27" s="4"/>
      <c r="K27" s="13" t="s">
        <v>828</v>
      </c>
      <c r="L27" s="8">
        <v>10</v>
      </c>
    </row>
    <row r="28" spans="1:12" ht="21.75" thickBot="1" x14ac:dyDescent="0.4">
      <c r="A28" s="9">
        <v>44236</v>
      </c>
      <c r="B28" s="37">
        <v>91634</v>
      </c>
      <c r="C28" s="11">
        <v>71111</v>
      </c>
      <c r="D28" s="38" t="s">
        <v>270</v>
      </c>
      <c r="E28" s="12" t="s">
        <v>17</v>
      </c>
      <c r="F28" s="16" t="s">
        <v>18</v>
      </c>
      <c r="G28" s="53">
        <v>1500</v>
      </c>
      <c r="H28" s="15"/>
      <c r="I28" s="15"/>
      <c r="J28" s="4"/>
      <c r="K28" s="13" t="s">
        <v>829</v>
      </c>
      <c r="L28" s="8">
        <v>130</v>
      </c>
    </row>
    <row r="29" spans="1:12" ht="21.75" thickBot="1" x14ac:dyDescent="0.4">
      <c r="A29" s="9">
        <v>44236</v>
      </c>
      <c r="B29" s="37">
        <v>91454</v>
      </c>
      <c r="C29" s="11">
        <v>71112</v>
      </c>
      <c r="D29" s="38" t="s">
        <v>820</v>
      </c>
      <c r="E29" s="12" t="s">
        <v>131</v>
      </c>
      <c r="F29" s="16" t="s">
        <v>132</v>
      </c>
      <c r="G29" s="53">
        <v>0</v>
      </c>
      <c r="H29" s="15">
        <v>900</v>
      </c>
      <c r="I29" s="15"/>
      <c r="J29" s="4"/>
      <c r="K29" s="13" t="s">
        <v>831</v>
      </c>
      <c r="L29" s="8">
        <v>10</v>
      </c>
    </row>
    <row r="30" spans="1:12" ht="25.5" thickBot="1" x14ac:dyDescent="0.5">
      <c r="A30" s="9">
        <v>44236</v>
      </c>
      <c r="B30" s="37">
        <v>91556</v>
      </c>
      <c r="C30" s="11">
        <v>71113</v>
      </c>
      <c r="D30" s="38" t="s">
        <v>127</v>
      </c>
      <c r="E30" s="12" t="s">
        <v>17</v>
      </c>
      <c r="F30" s="16" t="s">
        <v>18</v>
      </c>
      <c r="G30" s="53">
        <v>964</v>
      </c>
      <c r="H30" s="15"/>
      <c r="I30" s="15"/>
      <c r="J30" s="4"/>
      <c r="K30" s="17" t="s">
        <v>21</v>
      </c>
      <c r="L30" s="18">
        <f>SUM(L23:L29)</f>
        <v>1650</v>
      </c>
    </row>
    <row r="31" spans="1:12" ht="21" x14ac:dyDescent="0.35">
      <c r="A31" s="9">
        <v>44236</v>
      </c>
      <c r="B31" s="37">
        <v>91562</v>
      </c>
      <c r="C31" s="11">
        <v>71114</v>
      </c>
      <c r="D31" s="38" t="s">
        <v>31</v>
      </c>
      <c r="E31" s="12" t="s">
        <v>17</v>
      </c>
      <c r="F31" s="16" t="s">
        <v>18</v>
      </c>
      <c r="G31" s="53">
        <v>1000</v>
      </c>
      <c r="H31" s="15"/>
      <c r="I31" s="15"/>
      <c r="J31" s="4"/>
    </row>
    <row r="32" spans="1:12" ht="21" x14ac:dyDescent="0.35">
      <c r="A32" s="9">
        <v>44236</v>
      </c>
      <c r="B32" s="37">
        <v>91562</v>
      </c>
      <c r="C32" s="11">
        <v>71115</v>
      </c>
      <c r="D32" s="38" t="s">
        <v>38</v>
      </c>
      <c r="E32" s="12" t="s">
        <v>17</v>
      </c>
      <c r="F32" s="16" t="s">
        <v>18</v>
      </c>
      <c r="G32" s="53">
        <v>1200</v>
      </c>
      <c r="H32" s="15"/>
      <c r="I32" s="15"/>
      <c r="J32" s="4"/>
    </row>
    <row r="33" spans="1:10" ht="21" x14ac:dyDescent="0.35">
      <c r="A33" s="9">
        <v>44236</v>
      </c>
      <c r="B33" s="37">
        <v>91562</v>
      </c>
      <c r="C33" s="11">
        <v>71116</v>
      </c>
      <c r="D33" s="38" t="s">
        <v>31</v>
      </c>
      <c r="E33" s="12" t="s">
        <v>17</v>
      </c>
      <c r="F33" s="16" t="s">
        <v>18</v>
      </c>
      <c r="G33" s="53">
        <v>1000</v>
      </c>
      <c r="H33" s="15"/>
      <c r="I33" s="15"/>
      <c r="J33" s="4"/>
    </row>
    <row r="34" spans="1:10" ht="21" x14ac:dyDescent="0.35">
      <c r="A34" s="9">
        <v>44236</v>
      </c>
      <c r="B34" s="37">
        <v>91659</v>
      </c>
      <c r="C34" s="11">
        <v>71117</v>
      </c>
      <c r="D34" s="38" t="s">
        <v>272</v>
      </c>
      <c r="E34" s="12" t="s">
        <v>14</v>
      </c>
      <c r="F34" s="13" t="s">
        <v>15</v>
      </c>
      <c r="G34" s="53">
        <v>1512</v>
      </c>
      <c r="H34" s="15"/>
      <c r="I34" s="15"/>
      <c r="J34" s="4"/>
    </row>
    <row r="35" spans="1:10" ht="21" x14ac:dyDescent="0.35">
      <c r="A35" s="9">
        <v>44236</v>
      </c>
      <c r="B35" s="37">
        <v>91500</v>
      </c>
      <c r="C35" s="11">
        <v>71118</v>
      </c>
      <c r="D35" s="38" t="s">
        <v>108</v>
      </c>
      <c r="E35" s="12" t="s">
        <v>22</v>
      </c>
      <c r="F35" s="13" t="s">
        <v>23</v>
      </c>
      <c r="G35" s="53">
        <v>600</v>
      </c>
      <c r="H35" s="15"/>
      <c r="I35" s="15"/>
      <c r="J35" s="4"/>
    </row>
    <row r="36" spans="1:10" ht="21" x14ac:dyDescent="0.35">
      <c r="A36" s="9">
        <v>44236</v>
      </c>
      <c r="B36" s="37">
        <v>91584</v>
      </c>
      <c r="C36" s="11">
        <v>71119</v>
      </c>
      <c r="D36" s="38" t="s">
        <v>821</v>
      </c>
      <c r="E36" s="12" t="s">
        <v>14</v>
      </c>
      <c r="F36" s="13" t="s">
        <v>15</v>
      </c>
      <c r="G36" s="53">
        <v>400</v>
      </c>
      <c r="H36" s="15"/>
      <c r="I36" s="15"/>
      <c r="J36" s="4"/>
    </row>
    <row r="37" spans="1:10" ht="21" x14ac:dyDescent="0.35">
      <c r="A37" s="9">
        <v>44236</v>
      </c>
      <c r="B37" s="37">
        <v>91662</v>
      </c>
      <c r="C37" s="11">
        <v>71120</v>
      </c>
      <c r="D37" s="38" t="s">
        <v>169</v>
      </c>
      <c r="E37" s="12" t="s">
        <v>14</v>
      </c>
      <c r="F37" s="13" t="s">
        <v>15</v>
      </c>
      <c r="G37" s="53">
        <v>150</v>
      </c>
      <c r="H37" s="15"/>
      <c r="I37" s="15"/>
      <c r="J37" s="4"/>
    </row>
    <row r="38" spans="1:10" ht="21" x14ac:dyDescent="0.35">
      <c r="A38" s="9">
        <v>44236</v>
      </c>
      <c r="B38" s="37">
        <v>91663</v>
      </c>
      <c r="C38" s="11">
        <v>71121</v>
      </c>
      <c r="D38" s="38" t="s">
        <v>627</v>
      </c>
      <c r="E38" s="12" t="s">
        <v>22</v>
      </c>
      <c r="F38" s="13" t="s">
        <v>23</v>
      </c>
      <c r="G38" s="53">
        <v>1000</v>
      </c>
      <c r="H38" s="15"/>
      <c r="I38" s="15"/>
      <c r="J38" s="4"/>
    </row>
    <row r="39" spans="1:10" ht="21" x14ac:dyDescent="0.35">
      <c r="A39" s="9">
        <v>44236</v>
      </c>
      <c r="B39" s="37">
        <v>91663</v>
      </c>
      <c r="C39" s="11">
        <v>71121</v>
      </c>
      <c r="D39" s="38" t="s">
        <v>627</v>
      </c>
      <c r="E39" s="12" t="s">
        <v>14</v>
      </c>
      <c r="F39" s="13" t="s">
        <v>15</v>
      </c>
      <c r="G39" s="53">
        <v>400</v>
      </c>
      <c r="H39" s="15"/>
      <c r="I39" s="15"/>
      <c r="J39" s="4"/>
    </row>
    <row r="40" spans="1:10" ht="21" x14ac:dyDescent="0.35">
      <c r="A40" s="9">
        <v>44236</v>
      </c>
      <c r="B40" s="37">
        <v>91718</v>
      </c>
      <c r="C40" s="11">
        <v>71122</v>
      </c>
      <c r="D40" s="38" t="s">
        <v>78</v>
      </c>
      <c r="E40" s="12" t="s">
        <v>96</v>
      </c>
      <c r="F40" s="13" t="s">
        <v>97</v>
      </c>
      <c r="G40" s="53">
        <v>900</v>
      </c>
      <c r="H40" s="15"/>
      <c r="I40" s="15"/>
      <c r="J40" s="4"/>
    </row>
    <row r="41" spans="1:10" ht="21" x14ac:dyDescent="0.35">
      <c r="A41" s="9">
        <v>44236</v>
      </c>
      <c r="B41" s="37">
        <v>91717</v>
      </c>
      <c r="C41" s="11">
        <v>71123</v>
      </c>
      <c r="D41" s="38" t="s">
        <v>78</v>
      </c>
      <c r="E41" s="12" t="s">
        <v>96</v>
      </c>
      <c r="F41" s="13" t="s">
        <v>97</v>
      </c>
      <c r="G41" s="53">
        <v>700</v>
      </c>
      <c r="H41" s="15"/>
      <c r="I41" s="15"/>
      <c r="J41" s="4"/>
    </row>
    <row r="42" spans="1:10" ht="21" x14ac:dyDescent="0.35">
      <c r="A42" s="9">
        <v>44236</v>
      </c>
      <c r="B42" s="37">
        <v>91648</v>
      </c>
      <c r="C42" s="11">
        <v>71124</v>
      </c>
      <c r="D42" s="38" t="s">
        <v>184</v>
      </c>
      <c r="E42" s="12" t="s">
        <v>14</v>
      </c>
      <c r="F42" s="13" t="s">
        <v>15</v>
      </c>
      <c r="G42" s="53">
        <v>850</v>
      </c>
      <c r="H42" s="15"/>
      <c r="I42" s="15"/>
      <c r="J42" s="4"/>
    </row>
    <row r="43" spans="1:10" ht="21" x14ac:dyDescent="0.35">
      <c r="A43" s="9">
        <v>44236</v>
      </c>
      <c r="B43" s="37">
        <v>91648</v>
      </c>
      <c r="C43" s="11">
        <v>71125</v>
      </c>
      <c r="D43" s="38" t="s">
        <v>184</v>
      </c>
      <c r="E43" s="12" t="s">
        <v>14</v>
      </c>
      <c r="F43" s="13" t="s">
        <v>15</v>
      </c>
      <c r="G43" s="53">
        <v>850</v>
      </c>
      <c r="H43" s="15"/>
      <c r="I43" s="15"/>
      <c r="J43" s="4"/>
    </row>
    <row r="44" spans="1:10" ht="21" x14ac:dyDescent="0.35">
      <c r="A44" s="9">
        <v>44236</v>
      </c>
      <c r="B44" s="37">
        <v>91716</v>
      </c>
      <c r="C44" s="11">
        <v>71126</v>
      </c>
      <c r="D44" s="38" t="s">
        <v>822</v>
      </c>
      <c r="E44" s="12" t="s">
        <v>96</v>
      </c>
      <c r="F44" s="13" t="s">
        <v>97</v>
      </c>
      <c r="G44" s="53">
        <v>850</v>
      </c>
      <c r="H44" s="15"/>
      <c r="I44" s="15"/>
      <c r="J44" s="4"/>
    </row>
    <row r="45" spans="1:10" ht="21" x14ac:dyDescent="0.35">
      <c r="A45" s="9">
        <v>44236</v>
      </c>
      <c r="B45" s="37">
        <v>91633</v>
      </c>
      <c r="C45" s="11">
        <v>71127</v>
      </c>
      <c r="D45" s="38" t="s">
        <v>219</v>
      </c>
      <c r="E45" s="12" t="s">
        <v>22</v>
      </c>
      <c r="F45" s="13" t="s">
        <v>23</v>
      </c>
      <c r="G45" s="53">
        <v>600</v>
      </c>
      <c r="H45" s="15"/>
      <c r="I45" s="15"/>
      <c r="J45" s="4"/>
    </row>
    <row r="46" spans="1:10" ht="21" x14ac:dyDescent="0.35">
      <c r="A46" s="9">
        <v>44236</v>
      </c>
      <c r="B46" s="37">
        <v>91633</v>
      </c>
      <c r="C46" s="11">
        <v>71127</v>
      </c>
      <c r="D46" s="38" t="s">
        <v>219</v>
      </c>
      <c r="E46" s="12" t="s">
        <v>14</v>
      </c>
      <c r="F46" s="13" t="s">
        <v>15</v>
      </c>
      <c r="G46" s="53">
        <v>250</v>
      </c>
      <c r="H46" s="15"/>
      <c r="I46" s="15"/>
      <c r="J46" s="4"/>
    </row>
    <row r="47" spans="1:10" ht="21" x14ac:dyDescent="0.35">
      <c r="A47" s="9">
        <v>44236</v>
      </c>
      <c r="B47" s="37">
        <v>91715</v>
      </c>
      <c r="C47" s="11">
        <v>71128</v>
      </c>
      <c r="D47" s="38" t="s">
        <v>746</v>
      </c>
      <c r="E47" s="12" t="s">
        <v>421</v>
      </c>
      <c r="F47" s="13" t="s">
        <v>422</v>
      </c>
      <c r="G47" s="53">
        <v>2020</v>
      </c>
      <c r="H47" s="15"/>
      <c r="I47" s="15"/>
      <c r="J47" s="4"/>
    </row>
    <row r="48" spans="1:10" ht="21" x14ac:dyDescent="0.35">
      <c r="A48" s="9">
        <v>44236</v>
      </c>
      <c r="B48" s="37">
        <v>91668</v>
      </c>
      <c r="C48" s="11">
        <v>71129</v>
      </c>
      <c r="D48" s="38" t="s">
        <v>823</v>
      </c>
      <c r="E48" s="12" t="s">
        <v>423</v>
      </c>
      <c r="F48" s="13" t="s">
        <v>195</v>
      </c>
      <c r="G48" s="53">
        <v>50</v>
      </c>
      <c r="H48" s="15"/>
      <c r="I48" s="15"/>
      <c r="J48" s="4"/>
    </row>
    <row r="49" spans="1:10" ht="21" x14ac:dyDescent="0.35">
      <c r="A49" s="9">
        <v>44236</v>
      </c>
      <c r="B49" s="37">
        <v>91202</v>
      </c>
      <c r="C49" s="11">
        <v>71130</v>
      </c>
      <c r="D49" s="38" t="s">
        <v>824</v>
      </c>
      <c r="E49" s="12" t="s">
        <v>14</v>
      </c>
      <c r="F49" s="13" t="s">
        <v>15</v>
      </c>
      <c r="G49" s="53">
        <v>150</v>
      </c>
      <c r="H49" s="15"/>
      <c r="I49" s="15"/>
      <c r="J49" s="4"/>
    </row>
    <row r="50" spans="1:10" ht="21" x14ac:dyDescent="0.35">
      <c r="A50" s="9">
        <v>44236</v>
      </c>
      <c r="B50" s="37">
        <v>91631</v>
      </c>
      <c r="C50" s="11">
        <v>71131</v>
      </c>
      <c r="D50" s="38" t="s">
        <v>825</v>
      </c>
      <c r="E50" s="12" t="s">
        <v>98</v>
      </c>
      <c r="F50" s="13" t="s">
        <v>99</v>
      </c>
      <c r="G50" s="53">
        <v>0</v>
      </c>
      <c r="H50" s="15">
        <v>130</v>
      </c>
      <c r="I50" s="15"/>
      <c r="J50" s="4"/>
    </row>
    <row r="51" spans="1:10" ht="21" x14ac:dyDescent="0.35">
      <c r="A51" s="9">
        <v>44236</v>
      </c>
      <c r="B51" s="37">
        <v>91631</v>
      </c>
      <c r="C51" s="11">
        <v>71131</v>
      </c>
      <c r="D51" s="38" t="s">
        <v>825</v>
      </c>
      <c r="E51" s="12" t="s">
        <v>103</v>
      </c>
      <c r="F51" s="13" t="s">
        <v>826</v>
      </c>
      <c r="G51" s="53">
        <v>0</v>
      </c>
      <c r="H51" s="15">
        <v>350</v>
      </c>
      <c r="I51" s="15"/>
      <c r="J51" s="4"/>
    </row>
    <row r="52" spans="1:10" ht="21" x14ac:dyDescent="0.35">
      <c r="A52" s="9">
        <v>44236</v>
      </c>
      <c r="B52" s="37">
        <v>91631</v>
      </c>
      <c r="C52" s="11">
        <v>71131</v>
      </c>
      <c r="D52" s="38" t="s">
        <v>825</v>
      </c>
      <c r="E52" s="12" t="s">
        <v>827</v>
      </c>
      <c r="F52" s="13" t="s">
        <v>828</v>
      </c>
      <c r="G52" s="53">
        <v>0</v>
      </c>
      <c r="H52" s="15">
        <v>10</v>
      </c>
      <c r="I52" s="15"/>
      <c r="J52" s="4"/>
    </row>
    <row r="53" spans="1:10" ht="21" x14ac:dyDescent="0.35">
      <c r="A53" s="9">
        <v>44236</v>
      </c>
      <c r="B53" s="37">
        <v>91631</v>
      </c>
      <c r="C53" s="11">
        <v>71132</v>
      </c>
      <c r="D53" s="38" t="s">
        <v>825</v>
      </c>
      <c r="E53" s="12" t="s">
        <v>224</v>
      </c>
      <c r="F53" s="13" t="s">
        <v>829</v>
      </c>
      <c r="G53" s="53">
        <v>0</v>
      </c>
      <c r="H53" s="15">
        <v>130</v>
      </c>
      <c r="I53" s="15"/>
      <c r="J53" s="4"/>
    </row>
    <row r="54" spans="1:10" ht="21" x14ac:dyDescent="0.35">
      <c r="A54" s="9">
        <v>44236</v>
      </c>
      <c r="B54" s="37">
        <v>91631</v>
      </c>
      <c r="C54" s="11">
        <v>71132</v>
      </c>
      <c r="D54" s="38" t="s">
        <v>825</v>
      </c>
      <c r="E54" s="12" t="s">
        <v>830</v>
      </c>
      <c r="F54" s="13" t="s">
        <v>831</v>
      </c>
      <c r="G54" s="53">
        <v>0</v>
      </c>
      <c r="H54" s="15">
        <v>10</v>
      </c>
      <c r="I54" s="15"/>
      <c r="J54" s="4"/>
    </row>
    <row r="55" spans="1:10" ht="21" x14ac:dyDescent="0.35">
      <c r="A55" s="9">
        <v>44236</v>
      </c>
      <c r="B55" s="37">
        <v>91714</v>
      </c>
      <c r="C55" s="11">
        <v>71133</v>
      </c>
      <c r="D55" s="38" t="s">
        <v>746</v>
      </c>
      <c r="E55" s="12" t="s">
        <v>41</v>
      </c>
      <c r="F55" s="13" t="s">
        <v>42</v>
      </c>
      <c r="G55" s="53">
        <v>2020</v>
      </c>
      <c r="H55" s="15"/>
      <c r="I55" s="15"/>
      <c r="J55" s="4"/>
    </row>
    <row r="56" spans="1:10" ht="21" x14ac:dyDescent="0.35">
      <c r="A56" s="9">
        <v>44236</v>
      </c>
      <c r="B56" s="37">
        <v>91694</v>
      </c>
      <c r="C56" s="11">
        <v>71134</v>
      </c>
      <c r="D56" s="38" t="s">
        <v>832</v>
      </c>
      <c r="E56" s="12" t="s">
        <v>17</v>
      </c>
      <c r="F56" s="16" t="s">
        <v>18</v>
      </c>
      <c r="G56" s="53">
        <v>300</v>
      </c>
      <c r="H56" s="15"/>
      <c r="I56" s="15"/>
      <c r="J56" s="4"/>
    </row>
    <row r="57" spans="1:10" ht="21" x14ac:dyDescent="0.35">
      <c r="A57" s="9">
        <v>44236</v>
      </c>
      <c r="B57" s="37">
        <v>91694</v>
      </c>
      <c r="C57" s="11">
        <v>71134</v>
      </c>
      <c r="D57" s="38" t="s">
        <v>832</v>
      </c>
      <c r="E57" s="12" t="s">
        <v>22</v>
      </c>
      <c r="F57" s="13" t="s">
        <v>23</v>
      </c>
      <c r="G57" s="53">
        <v>200</v>
      </c>
      <c r="H57" s="15"/>
      <c r="I57" s="15"/>
      <c r="J57" s="4"/>
    </row>
    <row r="58" spans="1:10" ht="21" x14ac:dyDescent="0.35">
      <c r="A58" s="9">
        <v>44236</v>
      </c>
      <c r="B58" s="37">
        <v>91693</v>
      </c>
      <c r="C58" s="11">
        <v>71135</v>
      </c>
      <c r="D58" s="38" t="s">
        <v>832</v>
      </c>
      <c r="E58" s="12" t="s">
        <v>24</v>
      </c>
      <c r="F58" s="16" t="s">
        <v>59</v>
      </c>
      <c r="G58" s="53">
        <v>230</v>
      </c>
      <c r="H58" s="15"/>
      <c r="I58" s="15"/>
      <c r="J58" s="4"/>
    </row>
    <row r="59" spans="1:10" ht="21" x14ac:dyDescent="0.35">
      <c r="A59" s="9">
        <v>44236</v>
      </c>
      <c r="B59" s="37">
        <v>91693</v>
      </c>
      <c r="C59" s="11">
        <v>71135</v>
      </c>
      <c r="D59" s="38" t="s">
        <v>832</v>
      </c>
      <c r="E59" s="12" t="s">
        <v>14</v>
      </c>
      <c r="F59" s="13" t="s">
        <v>15</v>
      </c>
      <c r="G59" s="53">
        <v>50</v>
      </c>
      <c r="H59" s="15"/>
      <c r="I59" s="15"/>
      <c r="J59" s="4"/>
    </row>
    <row r="60" spans="1:10" ht="21" x14ac:dyDescent="0.35">
      <c r="A60" s="9">
        <v>44236</v>
      </c>
      <c r="B60" s="37">
        <v>91693</v>
      </c>
      <c r="C60" s="11">
        <v>71135</v>
      </c>
      <c r="D60" s="38" t="s">
        <v>832</v>
      </c>
      <c r="E60" s="12" t="s">
        <v>135</v>
      </c>
      <c r="F60" s="13" t="s">
        <v>855</v>
      </c>
      <c r="G60" s="53">
        <v>150</v>
      </c>
      <c r="H60" s="15"/>
      <c r="I60" s="15"/>
      <c r="J60" s="4"/>
    </row>
    <row r="61" spans="1:10" ht="21" x14ac:dyDescent="0.35">
      <c r="A61" s="9">
        <v>44236</v>
      </c>
      <c r="B61" s="37">
        <v>91666</v>
      </c>
      <c r="C61" s="11">
        <v>71136</v>
      </c>
      <c r="D61" s="38" t="s">
        <v>307</v>
      </c>
      <c r="E61" s="12" t="s">
        <v>14</v>
      </c>
      <c r="F61" s="13" t="s">
        <v>15</v>
      </c>
      <c r="G61" s="53">
        <v>850</v>
      </c>
      <c r="H61" s="15"/>
      <c r="I61" s="15"/>
      <c r="J61" s="4"/>
    </row>
    <row r="62" spans="1:10" ht="21" x14ac:dyDescent="0.35">
      <c r="A62" s="9">
        <v>44236</v>
      </c>
      <c r="B62" s="37">
        <v>91713</v>
      </c>
      <c r="C62" s="11">
        <v>71137</v>
      </c>
      <c r="D62" s="38" t="s">
        <v>78</v>
      </c>
      <c r="E62" s="12" t="s">
        <v>96</v>
      </c>
      <c r="F62" s="13" t="s">
        <v>97</v>
      </c>
      <c r="G62" s="53">
        <v>2500</v>
      </c>
      <c r="H62" s="15"/>
      <c r="I62" s="15"/>
      <c r="J62" s="4"/>
    </row>
    <row r="63" spans="1:10" ht="21" x14ac:dyDescent="0.35">
      <c r="A63" s="9">
        <v>44236</v>
      </c>
      <c r="B63" s="37">
        <v>91711</v>
      </c>
      <c r="C63" s="11">
        <v>71138</v>
      </c>
      <c r="D63" s="38" t="s">
        <v>612</v>
      </c>
      <c r="E63" s="12" t="s">
        <v>17</v>
      </c>
      <c r="F63" s="16" t="s">
        <v>18</v>
      </c>
      <c r="G63" s="53">
        <v>900</v>
      </c>
      <c r="H63" s="15"/>
      <c r="I63" s="15"/>
      <c r="J63" s="4"/>
    </row>
    <row r="64" spans="1:10" ht="21" x14ac:dyDescent="0.35">
      <c r="A64" s="9">
        <v>44236</v>
      </c>
      <c r="B64" s="37">
        <v>91658</v>
      </c>
      <c r="C64" s="11">
        <v>71139</v>
      </c>
      <c r="D64" s="38" t="s">
        <v>31</v>
      </c>
      <c r="E64" s="12" t="s">
        <v>17</v>
      </c>
      <c r="F64" s="16" t="s">
        <v>18</v>
      </c>
      <c r="G64" s="53">
        <v>1000</v>
      </c>
      <c r="H64" s="15"/>
      <c r="I64" s="15"/>
      <c r="J64" s="4"/>
    </row>
    <row r="65" spans="1:10" ht="21" x14ac:dyDescent="0.35">
      <c r="A65" s="9">
        <v>44236</v>
      </c>
      <c r="B65" s="37">
        <v>91709</v>
      </c>
      <c r="C65" s="11">
        <v>71140</v>
      </c>
      <c r="D65" s="38" t="s">
        <v>120</v>
      </c>
      <c r="E65" s="12" t="s">
        <v>17</v>
      </c>
      <c r="F65" s="16" t="s">
        <v>18</v>
      </c>
      <c r="G65" s="53">
        <v>900</v>
      </c>
      <c r="H65" s="15"/>
      <c r="I65" s="15"/>
      <c r="J65" s="4"/>
    </row>
    <row r="66" spans="1:10" ht="21" x14ac:dyDescent="0.35">
      <c r="A66" s="9">
        <v>44236</v>
      </c>
      <c r="B66" s="37">
        <v>91202</v>
      </c>
      <c r="C66" s="11">
        <v>71141</v>
      </c>
      <c r="D66" s="38" t="s">
        <v>833</v>
      </c>
      <c r="E66" s="12" t="s">
        <v>14</v>
      </c>
      <c r="F66" s="13" t="s">
        <v>15</v>
      </c>
      <c r="G66" s="53">
        <v>150</v>
      </c>
      <c r="H66" s="15"/>
      <c r="I66" s="15"/>
      <c r="J66" s="4"/>
    </row>
    <row r="67" spans="1:10" ht="21" x14ac:dyDescent="0.35">
      <c r="A67" s="9">
        <v>44236</v>
      </c>
      <c r="B67" s="37">
        <v>91708</v>
      </c>
      <c r="C67" s="11">
        <v>71142</v>
      </c>
      <c r="D67" s="38" t="s">
        <v>115</v>
      </c>
      <c r="E67" s="12" t="s">
        <v>96</v>
      </c>
      <c r="F67" s="13" t="s">
        <v>97</v>
      </c>
      <c r="G67" s="53">
        <v>750</v>
      </c>
      <c r="H67" s="15"/>
      <c r="I67" s="15"/>
      <c r="J67" s="4"/>
    </row>
    <row r="68" spans="1:10" ht="21" x14ac:dyDescent="0.35">
      <c r="A68" s="9">
        <v>44236</v>
      </c>
      <c r="B68" s="37">
        <v>91707</v>
      </c>
      <c r="C68" s="11">
        <v>71143</v>
      </c>
      <c r="D68" s="38" t="s">
        <v>276</v>
      </c>
      <c r="E68" s="12" t="s">
        <v>22</v>
      </c>
      <c r="F68" s="13" t="s">
        <v>23</v>
      </c>
      <c r="G68" s="53">
        <v>500</v>
      </c>
      <c r="H68" s="15"/>
      <c r="I68" s="15"/>
      <c r="J68" s="4"/>
    </row>
    <row r="69" spans="1:10" ht="21" x14ac:dyDescent="0.35">
      <c r="A69" s="9">
        <v>44236</v>
      </c>
      <c r="B69" s="37">
        <v>91658</v>
      </c>
      <c r="C69" s="11">
        <v>71144</v>
      </c>
      <c r="D69" s="38" t="s">
        <v>31</v>
      </c>
      <c r="E69" s="12" t="s">
        <v>17</v>
      </c>
      <c r="F69" s="16" t="s">
        <v>18</v>
      </c>
      <c r="G69" s="53">
        <v>1000</v>
      </c>
      <c r="H69" s="15"/>
      <c r="I69" s="15"/>
      <c r="J69" s="4"/>
    </row>
    <row r="70" spans="1:10" ht="21" x14ac:dyDescent="0.35">
      <c r="A70" s="9">
        <v>44236</v>
      </c>
      <c r="B70" s="37">
        <v>91731</v>
      </c>
      <c r="C70" s="11">
        <v>71145</v>
      </c>
      <c r="D70" s="38" t="s">
        <v>201</v>
      </c>
      <c r="E70" s="12" t="s">
        <v>854</v>
      </c>
      <c r="F70" s="13" t="s">
        <v>86</v>
      </c>
      <c r="G70" s="53">
        <v>400</v>
      </c>
      <c r="H70" s="15"/>
      <c r="I70" s="15"/>
      <c r="J70" s="4"/>
    </row>
    <row r="71" spans="1:10" ht="21" x14ac:dyDescent="0.35">
      <c r="A71" s="9">
        <v>44236</v>
      </c>
      <c r="B71" s="37">
        <v>91731</v>
      </c>
      <c r="C71" s="11">
        <v>71145</v>
      </c>
      <c r="D71" s="38" t="s">
        <v>201</v>
      </c>
      <c r="E71" s="12" t="s">
        <v>17</v>
      </c>
      <c r="F71" s="16" t="s">
        <v>18</v>
      </c>
      <c r="G71" s="53">
        <v>500</v>
      </c>
      <c r="H71" s="15"/>
      <c r="I71" s="15"/>
      <c r="J71" s="4"/>
    </row>
    <row r="72" spans="1:10" ht="21" x14ac:dyDescent="0.35">
      <c r="A72" s="9">
        <v>44236</v>
      </c>
      <c r="B72" s="37">
        <v>91720</v>
      </c>
      <c r="C72" s="11">
        <v>71146</v>
      </c>
      <c r="D72" s="38" t="s">
        <v>834</v>
      </c>
      <c r="E72" s="12" t="s">
        <v>17</v>
      </c>
      <c r="F72" s="16" t="s">
        <v>18</v>
      </c>
      <c r="G72" s="53">
        <v>250</v>
      </c>
      <c r="H72" s="15"/>
      <c r="I72" s="15"/>
      <c r="J72" s="4"/>
    </row>
    <row r="73" spans="1:10" ht="21" x14ac:dyDescent="0.35">
      <c r="A73" s="9">
        <v>44236</v>
      </c>
      <c r="B73" s="37">
        <v>91706</v>
      </c>
      <c r="C73" s="11">
        <v>71147</v>
      </c>
      <c r="D73" s="38" t="s">
        <v>114</v>
      </c>
      <c r="E73" s="12" t="s">
        <v>22</v>
      </c>
      <c r="F73" s="13" t="s">
        <v>23</v>
      </c>
      <c r="G73" s="53">
        <v>1200</v>
      </c>
      <c r="H73" s="15"/>
      <c r="I73" s="15"/>
      <c r="J73" s="4"/>
    </row>
    <row r="74" spans="1:10" ht="21" x14ac:dyDescent="0.35">
      <c r="A74" s="9">
        <v>44236</v>
      </c>
      <c r="B74" s="37">
        <v>91722</v>
      </c>
      <c r="C74" s="11">
        <v>71148</v>
      </c>
      <c r="D74" s="38" t="s">
        <v>333</v>
      </c>
      <c r="E74" s="12" t="s">
        <v>17</v>
      </c>
      <c r="F74" s="16" t="s">
        <v>18</v>
      </c>
      <c r="G74" s="53">
        <v>150</v>
      </c>
      <c r="H74" s="15"/>
      <c r="I74" s="15"/>
      <c r="J74" s="4"/>
    </row>
    <row r="75" spans="1:10" ht="21" x14ac:dyDescent="0.35">
      <c r="A75" s="9">
        <v>44236</v>
      </c>
      <c r="B75" s="37">
        <v>91720</v>
      </c>
      <c r="C75" s="11">
        <v>71149</v>
      </c>
      <c r="D75" s="38" t="s">
        <v>835</v>
      </c>
      <c r="E75" s="12" t="s">
        <v>41</v>
      </c>
      <c r="F75" s="13" t="s">
        <v>42</v>
      </c>
      <c r="G75" s="53">
        <v>30</v>
      </c>
      <c r="H75" s="15"/>
      <c r="I75" s="15"/>
      <c r="J75" s="4"/>
    </row>
    <row r="76" spans="1:10" ht="21" x14ac:dyDescent="0.35">
      <c r="A76" s="9">
        <v>44236</v>
      </c>
      <c r="B76" s="37">
        <v>91720</v>
      </c>
      <c r="C76" s="11">
        <v>71149</v>
      </c>
      <c r="D76" s="38" t="s">
        <v>835</v>
      </c>
      <c r="E76" s="12" t="s">
        <v>297</v>
      </c>
      <c r="F76" s="13" t="s">
        <v>298</v>
      </c>
      <c r="G76" s="53">
        <v>45</v>
      </c>
      <c r="H76" s="15"/>
      <c r="I76" s="15"/>
      <c r="J76" s="4"/>
    </row>
    <row r="77" spans="1:10" ht="21" x14ac:dyDescent="0.35">
      <c r="A77" s="9">
        <v>44236</v>
      </c>
      <c r="B77" s="37">
        <v>91720</v>
      </c>
      <c r="C77" s="11">
        <v>71149</v>
      </c>
      <c r="D77" s="38" t="s">
        <v>835</v>
      </c>
      <c r="E77" s="12" t="s">
        <v>299</v>
      </c>
      <c r="F77" s="13" t="s">
        <v>216</v>
      </c>
      <c r="G77" s="53">
        <v>45</v>
      </c>
      <c r="H77" s="15"/>
      <c r="I77" s="15"/>
      <c r="J77" s="4"/>
    </row>
    <row r="78" spans="1:10" ht="21" x14ac:dyDescent="0.35">
      <c r="A78" s="9">
        <v>44236</v>
      </c>
      <c r="B78" s="37">
        <v>71150</v>
      </c>
      <c r="C78" s="11">
        <v>71150</v>
      </c>
      <c r="D78" s="38" t="s">
        <v>799</v>
      </c>
      <c r="E78" s="12" t="s">
        <v>17</v>
      </c>
      <c r="F78" s="16" t="s">
        <v>18</v>
      </c>
      <c r="G78" s="53">
        <v>100</v>
      </c>
      <c r="H78" s="15"/>
      <c r="I78" s="15"/>
      <c r="J78" s="4"/>
    </row>
    <row r="79" spans="1:10" ht="21" x14ac:dyDescent="0.35">
      <c r="A79" s="9">
        <v>44236</v>
      </c>
      <c r="B79" s="37">
        <v>91735</v>
      </c>
      <c r="C79" s="11">
        <v>71151</v>
      </c>
      <c r="D79" s="38" t="s">
        <v>72</v>
      </c>
      <c r="E79" s="12" t="s">
        <v>17</v>
      </c>
      <c r="F79" s="16" t="s">
        <v>18</v>
      </c>
      <c r="G79" s="53">
        <v>1000</v>
      </c>
      <c r="H79" s="15"/>
      <c r="I79" s="15"/>
      <c r="J79" s="4"/>
    </row>
    <row r="80" spans="1:10" ht="21" x14ac:dyDescent="0.35">
      <c r="A80" s="9">
        <v>44236</v>
      </c>
      <c r="B80" s="37">
        <v>91736</v>
      </c>
      <c r="C80" s="11">
        <v>71152</v>
      </c>
      <c r="D80" s="38" t="s">
        <v>85</v>
      </c>
      <c r="E80" s="12" t="s">
        <v>17</v>
      </c>
      <c r="F80" s="16" t="s">
        <v>18</v>
      </c>
      <c r="G80" s="53">
        <v>100</v>
      </c>
      <c r="H80" s="15"/>
      <c r="I80" s="15"/>
      <c r="J80" s="4"/>
    </row>
    <row r="81" spans="1:10" ht="21" x14ac:dyDescent="0.35">
      <c r="A81" s="9">
        <v>44236</v>
      </c>
      <c r="B81" s="37">
        <v>91580</v>
      </c>
      <c r="C81" s="11">
        <v>71153</v>
      </c>
      <c r="D81" s="38" t="s">
        <v>120</v>
      </c>
      <c r="E81" s="12" t="s">
        <v>17</v>
      </c>
      <c r="F81" s="16" t="s">
        <v>18</v>
      </c>
      <c r="G81" s="53">
        <v>1300</v>
      </c>
      <c r="H81" s="15"/>
      <c r="I81" s="15"/>
      <c r="J81" s="4"/>
    </row>
    <row r="82" spans="1:10" ht="21" x14ac:dyDescent="0.35">
      <c r="A82" s="9">
        <v>44236</v>
      </c>
      <c r="B82" s="37">
        <v>91742</v>
      </c>
      <c r="C82" s="11">
        <v>71154</v>
      </c>
      <c r="D82" s="38" t="s">
        <v>78</v>
      </c>
      <c r="E82" s="12" t="s">
        <v>17</v>
      </c>
      <c r="F82" s="16" t="s">
        <v>18</v>
      </c>
      <c r="G82" s="53">
        <v>1500</v>
      </c>
      <c r="H82" s="15"/>
      <c r="I82" s="15"/>
      <c r="J82" s="4"/>
    </row>
    <row r="83" spans="1:10" ht="21" x14ac:dyDescent="0.35">
      <c r="A83" s="9">
        <v>44236</v>
      </c>
      <c r="B83" s="37">
        <v>91742</v>
      </c>
      <c r="C83" s="11">
        <v>71154</v>
      </c>
      <c r="D83" s="38" t="s">
        <v>78</v>
      </c>
      <c r="E83" s="12" t="s">
        <v>22</v>
      </c>
      <c r="F83" s="13" t="s">
        <v>23</v>
      </c>
      <c r="G83" s="53">
        <v>1000</v>
      </c>
      <c r="H83" s="15"/>
      <c r="I83" s="15"/>
      <c r="J83" s="4"/>
    </row>
    <row r="84" spans="1:10" ht="21" x14ac:dyDescent="0.35">
      <c r="A84" s="9">
        <v>44236</v>
      </c>
      <c r="B84" s="37">
        <v>91742</v>
      </c>
      <c r="C84" s="11">
        <v>71154</v>
      </c>
      <c r="D84" s="38" t="s">
        <v>78</v>
      </c>
      <c r="E84" s="12" t="s">
        <v>14</v>
      </c>
      <c r="F84" s="13" t="s">
        <v>15</v>
      </c>
      <c r="G84" s="53">
        <v>500</v>
      </c>
      <c r="H84" s="15"/>
      <c r="I84" s="15"/>
      <c r="J84" s="4"/>
    </row>
    <row r="85" spans="1:10" ht="21" x14ac:dyDescent="0.35">
      <c r="A85" s="9">
        <v>44236</v>
      </c>
      <c r="B85" s="37">
        <v>91669</v>
      </c>
      <c r="C85" s="11">
        <v>71155</v>
      </c>
      <c r="D85" s="38" t="s">
        <v>836</v>
      </c>
      <c r="E85" s="12" t="s">
        <v>22</v>
      </c>
      <c r="F85" s="13" t="s">
        <v>23</v>
      </c>
      <c r="G85" s="53">
        <v>650</v>
      </c>
      <c r="H85" s="15"/>
      <c r="I85" s="15"/>
      <c r="J85" s="4"/>
    </row>
    <row r="86" spans="1:10" ht="21" x14ac:dyDescent="0.35">
      <c r="A86" s="9">
        <v>44236</v>
      </c>
      <c r="B86" s="37">
        <v>91745</v>
      </c>
      <c r="C86" s="11">
        <v>71156</v>
      </c>
      <c r="D86" s="38" t="s">
        <v>55</v>
      </c>
      <c r="E86" s="12" t="s">
        <v>17</v>
      </c>
      <c r="F86" s="16" t="s">
        <v>18</v>
      </c>
      <c r="G86" s="53">
        <v>500</v>
      </c>
      <c r="H86" s="15"/>
      <c r="I86" s="15"/>
      <c r="J86" s="4"/>
    </row>
    <row r="87" spans="1:10" ht="21" x14ac:dyDescent="0.35">
      <c r="A87" s="9">
        <v>44236</v>
      </c>
      <c r="B87" s="37">
        <v>91740</v>
      </c>
      <c r="C87" s="11">
        <v>71157</v>
      </c>
      <c r="D87" s="38" t="s">
        <v>71</v>
      </c>
      <c r="E87" s="12" t="s">
        <v>14</v>
      </c>
      <c r="F87" s="13" t="s">
        <v>15</v>
      </c>
      <c r="G87" s="53">
        <v>300</v>
      </c>
      <c r="H87" s="15"/>
      <c r="I87" s="15"/>
      <c r="J87" s="4"/>
    </row>
    <row r="88" spans="1:10" ht="21" x14ac:dyDescent="0.35">
      <c r="A88" s="9">
        <v>44236</v>
      </c>
      <c r="B88" s="37">
        <v>91744</v>
      </c>
      <c r="C88" s="11">
        <v>71158</v>
      </c>
      <c r="D88" s="38" t="s">
        <v>112</v>
      </c>
      <c r="E88" s="12" t="s">
        <v>17</v>
      </c>
      <c r="F88" s="16" t="s">
        <v>18</v>
      </c>
      <c r="G88" s="53">
        <v>220</v>
      </c>
      <c r="H88" s="15"/>
      <c r="I88" s="15"/>
      <c r="J88" s="4"/>
    </row>
    <row r="89" spans="1:10" ht="21" x14ac:dyDescent="0.35">
      <c r="A89" s="9">
        <v>44236</v>
      </c>
      <c r="B89" s="37">
        <v>91744</v>
      </c>
      <c r="C89" s="11">
        <v>71158</v>
      </c>
      <c r="D89" s="38" t="s">
        <v>112</v>
      </c>
      <c r="E89" s="12" t="s">
        <v>22</v>
      </c>
      <c r="F89" s="13" t="s">
        <v>23</v>
      </c>
      <c r="G89" s="53">
        <v>200</v>
      </c>
      <c r="H89" s="15"/>
      <c r="I89" s="15"/>
      <c r="J89" s="4"/>
    </row>
    <row r="90" spans="1:10" ht="21" x14ac:dyDescent="0.35">
      <c r="A90" s="9">
        <v>44236</v>
      </c>
      <c r="B90" s="37">
        <v>91746</v>
      </c>
      <c r="C90" s="11">
        <v>71159</v>
      </c>
      <c r="D90" s="38" t="s">
        <v>837</v>
      </c>
      <c r="E90" s="12" t="s">
        <v>17</v>
      </c>
      <c r="F90" s="16" t="s">
        <v>18</v>
      </c>
      <c r="G90" s="53">
        <v>500</v>
      </c>
      <c r="H90" s="15"/>
      <c r="I90" s="15"/>
      <c r="J90" s="4"/>
    </row>
    <row r="91" spans="1:10" ht="21" x14ac:dyDescent="0.35">
      <c r="A91" s="9">
        <v>44236</v>
      </c>
      <c r="B91" s="37">
        <v>91746</v>
      </c>
      <c r="C91" s="11">
        <v>71159</v>
      </c>
      <c r="D91" s="38" t="s">
        <v>837</v>
      </c>
      <c r="E91" s="12" t="s">
        <v>14</v>
      </c>
      <c r="F91" s="13" t="s">
        <v>15</v>
      </c>
      <c r="G91" s="53">
        <v>300</v>
      </c>
      <c r="H91" s="15"/>
      <c r="I91" s="15"/>
      <c r="J91" s="4"/>
    </row>
    <row r="92" spans="1:10" ht="21" x14ac:dyDescent="0.35">
      <c r="A92" s="9">
        <v>44236</v>
      </c>
      <c r="B92" s="37">
        <v>91650</v>
      </c>
      <c r="C92" s="11">
        <v>71160</v>
      </c>
      <c r="D92" s="38" t="s">
        <v>774</v>
      </c>
      <c r="E92" s="12" t="s">
        <v>22</v>
      </c>
      <c r="F92" s="13" t="s">
        <v>23</v>
      </c>
      <c r="G92" s="53">
        <v>600</v>
      </c>
      <c r="H92" s="15"/>
      <c r="I92" s="15"/>
      <c r="J92" s="4"/>
    </row>
    <row r="93" spans="1:10" ht="21" x14ac:dyDescent="0.35">
      <c r="A93" s="9">
        <v>44236</v>
      </c>
      <c r="B93" s="37">
        <v>91650</v>
      </c>
      <c r="C93" s="11">
        <v>71160</v>
      </c>
      <c r="D93" s="38" t="s">
        <v>774</v>
      </c>
      <c r="E93" s="12" t="s">
        <v>287</v>
      </c>
      <c r="F93" s="13" t="s">
        <v>288</v>
      </c>
      <c r="G93" s="53">
        <v>0</v>
      </c>
      <c r="H93" s="15">
        <v>120</v>
      </c>
      <c r="I93" s="15"/>
      <c r="J93" s="4"/>
    </row>
    <row r="94" spans="1:10" ht="21" x14ac:dyDescent="0.35">
      <c r="A94" s="9">
        <v>44236</v>
      </c>
      <c r="B94" s="37">
        <v>91736</v>
      </c>
      <c r="C94" s="11">
        <v>71161</v>
      </c>
      <c r="D94" s="38" t="s">
        <v>85</v>
      </c>
      <c r="E94" s="12" t="s">
        <v>17</v>
      </c>
      <c r="F94" s="16" t="s">
        <v>18</v>
      </c>
      <c r="G94" s="53">
        <v>100</v>
      </c>
      <c r="H94" s="15"/>
      <c r="I94" s="15"/>
      <c r="J94" s="4"/>
    </row>
    <row r="95" spans="1:10" ht="21" x14ac:dyDescent="0.35">
      <c r="A95" s="9">
        <v>44236</v>
      </c>
      <c r="B95" s="37">
        <v>91750</v>
      </c>
      <c r="C95" s="11">
        <v>71162</v>
      </c>
      <c r="D95" s="38" t="s">
        <v>72</v>
      </c>
      <c r="E95" s="12" t="s">
        <v>14</v>
      </c>
      <c r="F95" s="13" t="s">
        <v>15</v>
      </c>
      <c r="G95" s="53">
        <v>900</v>
      </c>
      <c r="H95" s="15"/>
      <c r="I95" s="15"/>
      <c r="J95" s="4"/>
    </row>
    <row r="96" spans="1:10" ht="21.75" thickBot="1" x14ac:dyDescent="0.4">
      <c r="A96" s="157" t="s">
        <v>26</v>
      </c>
      <c r="B96" s="158"/>
      <c r="C96" s="165" t="s">
        <v>25</v>
      </c>
      <c r="D96" s="168"/>
      <c r="E96" s="168"/>
      <c r="F96" s="169"/>
      <c r="G96" s="27">
        <f>SUM(G9:G95)</f>
        <v>55791</v>
      </c>
      <c r="H96" s="28">
        <f>SUM(H9:H95)</f>
        <v>1650</v>
      </c>
      <c r="I96" s="36"/>
      <c r="J96" s="36"/>
    </row>
    <row r="97" spans="2:12" ht="21" x14ac:dyDescent="0.35">
      <c r="B97"/>
      <c r="C97" s="3"/>
      <c r="D97" s="30"/>
      <c r="E97" s="30"/>
      <c r="F97" s="30"/>
      <c r="H97" s="1"/>
      <c r="J97" s="1"/>
    </row>
    <row r="98" spans="2:12" x14ac:dyDescent="0.25">
      <c r="B98"/>
      <c r="C98"/>
      <c r="H98" s="1"/>
      <c r="I98" s="1"/>
      <c r="J98" s="1"/>
    </row>
    <row r="99" spans="2:12" x14ac:dyDescent="0.25">
      <c r="B99"/>
      <c r="C99"/>
      <c r="F99" s="47"/>
      <c r="H99" s="1"/>
      <c r="I99" s="1"/>
      <c r="J99" s="1"/>
    </row>
    <row r="100" spans="2:12" x14ac:dyDescent="0.25">
      <c r="B100"/>
      <c r="C100"/>
      <c r="H100" s="1"/>
      <c r="I100" s="1"/>
      <c r="J100" s="1"/>
    </row>
    <row r="101" spans="2:12" x14ac:dyDescent="0.25">
      <c r="B101"/>
      <c r="C101"/>
      <c r="H101" s="1"/>
      <c r="I101" s="1"/>
      <c r="J101" s="1"/>
    </row>
    <row r="102" spans="2:12" x14ac:dyDescent="0.25">
      <c r="B102"/>
      <c r="C102"/>
      <c r="H102" s="1"/>
      <c r="I102" s="1"/>
      <c r="J102" s="1"/>
    </row>
    <row r="103" spans="2:12" ht="21" x14ac:dyDescent="0.35">
      <c r="B103"/>
      <c r="C103"/>
      <c r="H103" s="1"/>
      <c r="I103" s="1"/>
      <c r="J103" s="1"/>
      <c r="K103" s="24"/>
      <c r="L103" s="31"/>
    </row>
    <row r="104" spans="2:12" ht="21" x14ac:dyDescent="0.35">
      <c r="B104"/>
      <c r="C104"/>
      <c r="H104" s="1"/>
      <c r="I104" s="1"/>
      <c r="J104" s="1"/>
      <c r="K104" s="24"/>
      <c r="L104" s="31"/>
    </row>
    <row r="105" spans="2:12" ht="21" x14ac:dyDescent="0.35">
      <c r="B105"/>
      <c r="C105"/>
      <c r="H105" s="1"/>
      <c r="I105" s="1"/>
      <c r="J105" s="1"/>
      <c r="K105" s="24"/>
      <c r="L105" s="31"/>
    </row>
    <row r="106" spans="2:12" ht="21" x14ac:dyDescent="0.35">
      <c r="B106"/>
      <c r="C106"/>
      <c r="H106" s="1"/>
      <c r="I106" s="1"/>
      <c r="J106" s="1"/>
      <c r="K106" s="24"/>
      <c r="L106" s="31"/>
    </row>
    <row r="107" spans="2:12" ht="21" x14ac:dyDescent="0.35">
      <c r="B107"/>
      <c r="C107"/>
      <c r="H107" s="1"/>
      <c r="I107" s="1"/>
      <c r="J107" s="1"/>
      <c r="K107" s="24"/>
      <c r="L107" s="31"/>
    </row>
    <row r="108" spans="2:12" ht="21" x14ac:dyDescent="0.35">
      <c r="B108"/>
      <c r="C108"/>
      <c r="H108" s="1"/>
      <c r="I108" s="1"/>
      <c r="J108" s="1"/>
      <c r="K108" s="24"/>
      <c r="L108" s="31"/>
    </row>
    <row r="109" spans="2:12" ht="21" x14ac:dyDescent="0.35">
      <c r="C109"/>
      <c r="H109" s="1"/>
      <c r="I109" s="1"/>
      <c r="J109" s="1"/>
      <c r="K109" s="24"/>
      <c r="L109" s="31"/>
    </row>
    <row r="110" spans="2:12" ht="21" x14ac:dyDescent="0.35">
      <c r="H110" s="1"/>
      <c r="I110" s="1"/>
      <c r="J110" s="1"/>
      <c r="K110" s="24"/>
      <c r="L110" s="31"/>
    </row>
    <row r="111" spans="2:12" ht="21" x14ac:dyDescent="0.35">
      <c r="H111" s="1"/>
      <c r="I111" s="1"/>
      <c r="J111" s="1"/>
      <c r="K111" s="24"/>
      <c r="L111" s="31"/>
    </row>
    <row r="112" spans="2:12" ht="21" x14ac:dyDescent="0.35">
      <c r="H112" s="1"/>
      <c r="I112" s="1"/>
      <c r="J112" s="1"/>
      <c r="K112" s="24"/>
      <c r="L112" s="31"/>
    </row>
    <row r="113" spans="8:12" ht="21" x14ac:dyDescent="0.35">
      <c r="H113" s="1"/>
      <c r="I113" s="1"/>
      <c r="J113" s="1"/>
      <c r="K113" s="24"/>
      <c r="L113" s="31"/>
    </row>
    <row r="114" spans="8:12" ht="21" x14ac:dyDescent="0.35">
      <c r="H114" s="1"/>
      <c r="I114" s="1"/>
      <c r="J114" s="1"/>
      <c r="K114" s="24"/>
      <c r="L114" s="31"/>
    </row>
    <row r="115" spans="8:12" ht="21" x14ac:dyDescent="0.35">
      <c r="H115" s="1"/>
      <c r="I115" s="1"/>
      <c r="J115" s="1"/>
      <c r="K115" s="24"/>
      <c r="L115" s="31"/>
    </row>
    <row r="116" spans="8:12" ht="21" x14ac:dyDescent="0.35">
      <c r="H116" s="1"/>
      <c r="I116" s="1"/>
      <c r="J116" s="1"/>
      <c r="K116" s="24"/>
      <c r="L116" s="31"/>
    </row>
    <row r="117" spans="8:12" ht="21" x14ac:dyDescent="0.35">
      <c r="H117" s="1"/>
      <c r="I117" s="1"/>
      <c r="J117" s="1"/>
      <c r="K117" s="24"/>
      <c r="L117" s="31"/>
    </row>
    <row r="118" spans="8:12" ht="21" x14ac:dyDescent="0.35">
      <c r="H118" s="1"/>
      <c r="I118" s="1"/>
      <c r="J118" s="1"/>
      <c r="K118" s="24"/>
      <c r="L118" s="31"/>
    </row>
    <row r="119" spans="8:12" ht="21" x14ac:dyDescent="0.35">
      <c r="H119" s="1"/>
      <c r="I119" s="1"/>
      <c r="J119" s="1"/>
      <c r="K119" s="24"/>
      <c r="L119" s="31"/>
    </row>
    <row r="120" spans="8:12" ht="21" x14ac:dyDescent="0.35">
      <c r="H120" s="1"/>
      <c r="I120" s="1"/>
      <c r="J120" s="1"/>
      <c r="K120" s="24"/>
      <c r="L120" s="31"/>
    </row>
    <row r="121" spans="8:12" ht="21" x14ac:dyDescent="0.35">
      <c r="H121" s="1"/>
      <c r="I121" s="1"/>
      <c r="J121" s="1"/>
      <c r="K121" s="24"/>
      <c r="L121" s="31"/>
    </row>
    <row r="122" spans="8:12" ht="21" x14ac:dyDescent="0.35">
      <c r="H122" s="1"/>
      <c r="I122" s="1"/>
      <c r="J122" s="1"/>
      <c r="K122" s="24"/>
      <c r="L122" s="31"/>
    </row>
    <row r="123" spans="8:12" ht="21" x14ac:dyDescent="0.35">
      <c r="H123" s="1"/>
      <c r="I123" s="1"/>
      <c r="J123" s="1"/>
      <c r="K123" s="24"/>
      <c r="L123" s="31"/>
    </row>
    <row r="124" spans="8:12" ht="21" x14ac:dyDescent="0.35">
      <c r="H124" s="1"/>
      <c r="I124" s="1"/>
      <c r="J124" s="1"/>
      <c r="K124" s="24"/>
      <c r="L124" s="31"/>
    </row>
    <row r="125" spans="8:12" ht="21" x14ac:dyDescent="0.35">
      <c r="H125" s="1"/>
      <c r="I125" s="1"/>
      <c r="J125" s="1"/>
      <c r="K125" s="24"/>
      <c r="L125" s="31"/>
    </row>
    <row r="126" spans="8:12" ht="21" x14ac:dyDescent="0.35">
      <c r="H126" s="1"/>
      <c r="I126" s="1"/>
      <c r="J126" s="1"/>
      <c r="K126" s="24"/>
      <c r="L126" s="31"/>
    </row>
    <row r="127" spans="8:12" ht="21" x14ac:dyDescent="0.35">
      <c r="H127" s="1"/>
      <c r="I127" s="1"/>
      <c r="J127" s="1"/>
      <c r="K127" s="24"/>
      <c r="L127" s="31"/>
    </row>
    <row r="128" spans="8:12" ht="21" x14ac:dyDescent="0.35">
      <c r="H128" s="1"/>
      <c r="I128" s="1"/>
      <c r="J128" s="1"/>
      <c r="K128" s="24"/>
      <c r="L128" s="31"/>
    </row>
    <row r="129" spans="8:12" x14ac:dyDescent="0.25">
      <c r="H129" s="1"/>
      <c r="I129" s="1"/>
      <c r="J129" s="1"/>
      <c r="K129" s="32"/>
      <c r="L129" s="33"/>
    </row>
    <row r="130" spans="8:12" x14ac:dyDescent="0.25">
      <c r="H130" s="1"/>
      <c r="I130" s="1"/>
      <c r="J130" s="1"/>
      <c r="K130" s="32"/>
      <c r="L130" s="33"/>
    </row>
    <row r="131" spans="8:12" x14ac:dyDescent="0.25">
      <c r="H131" s="1"/>
      <c r="I131" s="1"/>
      <c r="J131" s="1"/>
      <c r="K131" s="32"/>
      <c r="L131" s="33"/>
    </row>
    <row r="132" spans="8:12" x14ac:dyDescent="0.25">
      <c r="H132" s="1"/>
      <c r="I132" s="1"/>
      <c r="J132" s="1"/>
      <c r="K132" s="32"/>
      <c r="L132" s="33"/>
    </row>
    <row r="133" spans="8:12" x14ac:dyDescent="0.25">
      <c r="H133" s="1"/>
      <c r="I133" s="1"/>
      <c r="J133" s="1"/>
      <c r="K133" s="32"/>
      <c r="L133" s="33"/>
    </row>
    <row r="134" spans="8:12" x14ac:dyDescent="0.25">
      <c r="H134" s="1"/>
      <c r="I134" s="1"/>
      <c r="J134" s="1"/>
      <c r="K134" s="32"/>
      <c r="L134" s="33"/>
    </row>
    <row r="135" spans="8:12" x14ac:dyDescent="0.25">
      <c r="H135" s="1"/>
      <c r="I135" s="1"/>
      <c r="J135" s="1"/>
      <c r="K135" s="32"/>
      <c r="L135" s="33"/>
    </row>
    <row r="136" spans="8:12" x14ac:dyDescent="0.25">
      <c r="H136" s="1"/>
      <c r="I136" s="1"/>
      <c r="J136" s="1"/>
      <c r="K136" s="32"/>
      <c r="L136" s="33"/>
    </row>
    <row r="137" spans="8:12" x14ac:dyDescent="0.25">
      <c r="H137" s="1"/>
      <c r="I137" s="1"/>
      <c r="J137" s="1"/>
      <c r="K137" s="32"/>
      <c r="L137" s="33"/>
    </row>
    <row r="138" spans="8:12" x14ac:dyDescent="0.25">
      <c r="H138" s="1"/>
      <c r="I138" s="1"/>
      <c r="J138" s="1"/>
      <c r="K138" s="32"/>
      <c r="L138" s="33"/>
    </row>
    <row r="139" spans="8:12" x14ac:dyDescent="0.25">
      <c r="H139" s="1"/>
      <c r="I139" s="1"/>
      <c r="J139" s="1"/>
      <c r="K139" s="34"/>
      <c r="L139" s="33"/>
    </row>
    <row r="140" spans="8:12" x14ac:dyDescent="0.25">
      <c r="H140" s="1"/>
      <c r="I140" s="1"/>
      <c r="J140" s="1"/>
      <c r="K140" s="34"/>
      <c r="L140" s="33"/>
    </row>
    <row r="141" spans="8:12" x14ac:dyDescent="0.25">
      <c r="H141" s="1"/>
      <c r="I141" s="1"/>
      <c r="J141" s="1"/>
      <c r="K141" s="34"/>
      <c r="L141" s="33"/>
    </row>
    <row r="142" spans="8:12" x14ac:dyDescent="0.25">
      <c r="H142" s="1"/>
      <c r="I142" s="1"/>
      <c r="J142" s="1"/>
      <c r="K142" s="34"/>
      <c r="L142" s="33"/>
    </row>
    <row r="143" spans="8:12" x14ac:dyDescent="0.25">
      <c r="H143" s="1"/>
      <c r="I143" s="1"/>
      <c r="J143" s="1"/>
      <c r="K143" s="34"/>
      <c r="L143" s="33"/>
    </row>
    <row r="144" spans="8:12" x14ac:dyDescent="0.25">
      <c r="H144" s="1"/>
      <c r="I144" s="1"/>
      <c r="J144" s="1"/>
      <c r="K144" s="34"/>
      <c r="L144" s="33"/>
    </row>
    <row r="145" spans="8:12" x14ac:dyDescent="0.25">
      <c r="H145" s="1"/>
      <c r="I145" s="1"/>
      <c r="J145" s="1"/>
      <c r="K145" s="34"/>
      <c r="L145" s="33"/>
    </row>
    <row r="146" spans="8:12" x14ac:dyDescent="0.25">
      <c r="H146" s="1"/>
      <c r="I146" s="1"/>
      <c r="J146" s="1"/>
      <c r="K146" s="34"/>
      <c r="L146" s="33"/>
    </row>
    <row r="147" spans="8:12" x14ac:dyDescent="0.25">
      <c r="H147" s="1"/>
      <c r="I147" s="1"/>
      <c r="J147" s="1"/>
      <c r="K147" s="34"/>
      <c r="L147" s="33"/>
    </row>
    <row r="148" spans="8:12" x14ac:dyDescent="0.25">
      <c r="H148" s="1"/>
      <c r="I148" s="1"/>
      <c r="J148" s="1"/>
      <c r="K148" s="34"/>
      <c r="L148" s="33"/>
    </row>
    <row r="149" spans="8:12" x14ac:dyDescent="0.25">
      <c r="H149" s="1"/>
      <c r="I149" s="1"/>
      <c r="J149" s="1"/>
      <c r="K149" s="34"/>
      <c r="L149" s="33"/>
    </row>
    <row r="151" spans="8:12" x14ac:dyDescent="0.25">
      <c r="H151" s="35"/>
      <c r="I151" s="35"/>
      <c r="J151" s="35"/>
    </row>
  </sheetData>
  <autoFilter ref="E8:G96" xr:uid="{00000000-0009-0000-0000-00001E000000}"/>
  <mergeCells count="7">
    <mergeCell ref="K6:L6"/>
    <mergeCell ref="A7:G7"/>
    <mergeCell ref="A96:B96"/>
    <mergeCell ref="C96:F96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L128"/>
  <sheetViews>
    <sheetView topLeftCell="A59" workbookViewId="0">
      <selection activeCell="A9" sqref="A9:G7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44237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7030</v>
      </c>
    </row>
    <row r="9" spans="1:12" ht="21.75" thickBot="1" x14ac:dyDescent="0.4">
      <c r="A9" s="9">
        <v>44237</v>
      </c>
      <c r="B9" s="37">
        <v>91383</v>
      </c>
      <c r="C9" s="11">
        <v>71163</v>
      </c>
      <c r="D9" s="38" t="s">
        <v>37</v>
      </c>
      <c r="E9" s="12" t="s">
        <v>17</v>
      </c>
      <c r="F9" s="16" t="s">
        <v>18</v>
      </c>
      <c r="G9" s="53">
        <v>660</v>
      </c>
      <c r="H9" s="15"/>
      <c r="I9" s="15"/>
      <c r="J9" s="4"/>
      <c r="K9" s="13" t="s">
        <v>23</v>
      </c>
      <c r="L9" s="8">
        <v>8260</v>
      </c>
    </row>
    <row r="10" spans="1:12" ht="21.75" thickBot="1" x14ac:dyDescent="0.4">
      <c r="A10" s="9">
        <v>44237</v>
      </c>
      <c r="B10" s="37">
        <v>91632</v>
      </c>
      <c r="C10" s="11">
        <v>71164</v>
      </c>
      <c r="D10" s="38" t="s">
        <v>178</v>
      </c>
      <c r="E10" s="12" t="s">
        <v>14</v>
      </c>
      <c r="F10" s="13" t="s">
        <v>15</v>
      </c>
      <c r="G10" s="53">
        <v>2500</v>
      </c>
      <c r="H10" s="15"/>
      <c r="I10" s="15"/>
      <c r="J10" s="4"/>
      <c r="K10" s="13" t="s">
        <v>174</v>
      </c>
      <c r="L10" s="8">
        <v>20</v>
      </c>
    </row>
    <row r="11" spans="1:12" ht="21.75" thickBot="1" x14ac:dyDescent="0.4">
      <c r="A11" s="9">
        <v>44237</v>
      </c>
      <c r="B11" s="37">
        <v>91648</v>
      </c>
      <c r="C11" s="11">
        <v>71165</v>
      </c>
      <c r="D11" s="38" t="s">
        <v>838</v>
      </c>
      <c r="E11" s="12" t="s">
        <v>14</v>
      </c>
      <c r="F11" s="13" t="s">
        <v>15</v>
      </c>
      <c r="G11" s="53">
        <v>850</v>
      </c>
      <c r="H11" s="15"/>
      <c r="I11" s="15"/>
      <c r="J11" s="4"/>
      <c r="K11" s="13" t="s">
        <v>15</v>
      </c>
      <c r="L11" s="8">
        <v>17227</v>
      </c>
    </row>
    <row r="12" spans="1:12" ht="21.75" thickBot="1" x14ac:dyDescent="0.4">
      <c r="A12" s="9">
        <v>44237</v>
      </c>
      <c r="B12" s="37">
        <v>91743</v>
      </c>
      <c r="C12" s="11">
        <v>71166</v>
      </c>
      <c r="D12" s="38" t="s">
        <v>128</v>
      </c>
      <c r="E12" s="12" t="s">
        <v>22</v>
      </c>
      <c r="F12" s="13" t="s">
        <v>23</v>
      </c>
      <c r="G12" s="53">
        <v>350</v>
      </c>
      <c r="H12" s="15"/>
      <c r="I12" s="15"/>
      <c r="J12" s="4"/>
      <c r="K12" s="7" t="s">
        <v>581</v>
      </c>
      <c r="L12" s="8">
        <v>750</v>
      </c>
    </row>
    <row r="13" spans="1:12" ht="21.75" thickBot="1" x14ac:dyDescent="0.4">
      <c r="A13" s="9">
        <v>44237</v>
      </c>
      <c r="B13" s="37">
        <v>91743</v>
      </c>
      <c r="C13" s="11">
        <v>71166</v>
      </c>
      <c r="D13" s="38" t="s">
        <v>128</v>
      </c>
      <c r="E13" s="12" t="s">
        <v>14</v>
      </c>
      <c r="F13" s="13" t="s">
        <v>15</v>
      </c>
      <c r="G13" s="53">
        <v>500</v>
      </c>
      <c r="H13" s="15"/>
      <c r="I13" s="15"/>
      <c r="J13" s="4"/>
      <c r="K13" s="7" t="s">
        <v>582</v>
      </c>
      <c r="L13" s="8">
        <v>3100</v>
      </c>
    </row>
    <row r="14" spans="1:12" ht="21.75" thickBot="1" x14ac:dyDescent="0.4">
      <c r="A14" s="9">
        <v>44237</v>
      </c>
      <c r="B14" s="37">
        <v>91823</v>
      </c>
      <c r="C14" s="11">
        <v>71167</v>
      </c>
      <c r="D14" s="38" t="s">
        <v>731</v>
      </c>
      <c r="E14" s="12" t="s">
        <v>24</v>
      </c>
      <c r="F14" s="16" t="s">
        <v>59</v>
      </c>
      <c r="G14" s="53">
        <v>550</v>
      </c>
      <c r="H14" s="15"/>
      <c r="I14" s="15"/>
      <c r="J14" s="4"/>
      <c r="K14" s="7" t="s">
        <v>319</v>
      </c>
      <c r="L14" s="8">
        <v>1000</v>
      </c>
    </row>
    <row r="15" spans="1:12" ht="21.75" thickBot="1" x14ac:dyDescent="0.4">
      <c r="A15" s="9">
        <v>44237</v>
      </c>
      <c r="B15" s="37">
        <v>91822</v>
      </c>
      <c r="C15" s="11">
        <v>71168</v>
      </c>
      <c r="D15" s="38" t="s">
        <v>839</v>
      </c>
      <c r="E15" s="12" t="s">
        <v>22</v>
      </c>
      <c r="F15" s="13" t="s">
        <v>23</v>
      </c>
      <c r="G15" s="53">
        <v>900</v>
      </c>
      <c r="H15" s="15"/>
      <c r="I15" s="15"/>
      <c r="J15" s="4"/>
      <c r="K15" s="13" t="s">
        <v>216</v>
      </c>
      <c r="L15" s="8">
        <v>750</v>
      </c>
    </row>
    <row r="16" spans="1:12" ht="21.75" thickBot="1" x14ac:dyDescent="0.4">
      <c r="A16" s="9">
        <v>44237</v>
      </c>
      <c r="B16" s="37">
        <v>91822</v>
      </c>
      <c r="C16" s="11">
        <v>71169</v>
      </c>
      <c r="D16" s="38" t="s">
        <v>839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13" t="s">
        <v>84</v>
      </c>
      <c r="L16" s="8">
        <v>750</v>
      </c>
    </row>
    <row r="17" spans="1:12" ht="25.5" thickBot="1" x14ac:dyDescent="0.5">
      <c r="A17" s="9">
        <v>44237</v>
      </c>
      <c r="B17" s="37">
        <v>91662</v>
      </c>
      <c r="C17" s="11">
        <v>71170</v>
      </c>
      <c r="D17" s="38" t="s">
        <v>840</v>
      </c>
      <c r="E17" s="12" t="s">
        <v>17</v>
      </c>
      <c r="F17" s="16" t="s">
        <v>18</v>
      </c>
      <c r="G17" s="53">
        <v>150</v>
      </c>
      <c r="H17" s="15"/>
      <c r="I17" s="15"/>
      <c r="J17" s="4"/>
      <c r="K17" s="17" t="s">
        <v>21</v>
      </c>
      <c r="L17" s="18">
        <f ca="1">SUM(L8:L19)</f>
        <v>38887</v>
      </c>
    </row>
    <row r="18" spans="1:12" ht="21" x14ac:dyDescent="0.35">
      <c r="A18" s="9">
        <v>44237</v>
      </c>
      <c r="B18" s="37">
        <v>91667</v>
      </c>
      <c r="C18" s="11">
        <v>71171</v>
      </c>
      <c r="D18" s="38" t="s">
        <v>841</v>
      </c>
      <c r="E18" s="12" t="s">
        <v>22</v>
      </c>
      <c r="F18" s="13" t="s">
        <v>23</v>
      </c>
      <c r="G18" s="53">
        <v>2700</v>
      </c>
      <c r="H18" s="15"/>
      <c r="I18" s="15"/>
      <c r="J18" s="4"/>
    </row>
    <row r="19" spans="1:12" ht="21" x14ac:dyDescent="0.35">
      <c r="A19" s="9">
        <v>44237</v>
      </c>
      <c r="B19" s="37">
        <v>91625</v>
      </c>
      <c r="C19" s="11">
        <v>71172</v>
      </c>
      <c r="D19" s="38" t="s">
        <v>731</v>
      </c>
      <c r="E19" s="12" t="s">
        <v>14</v>
      </c>
      <c r="F19" s="13" t="s">
        <v>15</v>
      </c>
      <c r="G19" s="53">
        <v>850</v>
      </c>
      <c r="H19" s="15"/>
      <c r="I19" s="15"/>
      <c r="J19" s="4"/>
    </row>
    <row r="20" spans="1:12" ht="21" x14ac:dyDescent="0.35">
      <c r="A20" s="9">
        <v>44237</v>
      </c>
      <c r="B20" s="37">
        <v>91821</v>
      </c>
      <c r="C20" s="11">
        <v>71173</v>
      </c>
      <c r="D20" s="38" t="s">
        <v>115</v>
      </c>
      <c r="E20" s="12" t="s">
        <v>96</v>
      </c>
      <c r="F20" s="13" t="s">
        <v>97</v>
      </c>
      <c r="G20" s="53">
        <v>750</v>
      </c>
      <c r="H20" s="15"/>
      <c r="I20" s="15"/>
      <c r="J20" s="4"/>
    </row>
    <row r="21" spans="1:12" ht="21" x14ac:dyDescent="0.35">
      <c r="A21" s="9">
        <v>44237</v>
      </c>
      <c r="B21" s="37">
        <v>14479</v>
      </c>
      <c r="C21" s="11">
        <v>71174</v>
      </c>
      <c r="D21" s="38" t="s">
        <v>325</v>
      </c>
      <c r="E21" s="12">
        <v>98000001</v>
      </c>
      <c r="F21" s="13" t="s">
        <v>91</v>
      </c>
      <c r="G21" s="53">
        <v>0</v>
      </c>
      <c r="H21" s="15"/>
      <c r="I21" s="15"/>
      <c r="J21" s="4"/>
    </row>
    <row r="22" spans="1:12" ht="21" x14ac:dyDescent="0.35">
      <c r="A22" s="9">
        <v>44237</v>
      </c>
      <c r="B22" s="37">
        <v>14477</v>
      </c>
      <c r="C22" s="11">
        <v>71175</v>
      </c>
      <c r="D22" s="38" t="s">
        <v>325</v>
      </c>
      <c r="E22" s="12" t="s">
        <v>17</v>
      </c>
      <c r="F22" s="16" t="s">
        <v>18</v>
      </c>
      <c r="G22" s="53">
        <v>125</v>
      </c>
      <c r="H22" s="15"/>
      <c r="I22" s="15"/>
      <c r="J22" s="4"/>
    </row>
    <row r="23" spans="1:12" ht="21" x14ac:dyDescent="0.35">
      <c r="A23" s="9">
        <v>44237</v>
      </c>
      <c r="B23" s="37">
        <v>14477</v>
      </c>
      <c r="C23" s="11">
        <v>71175</v>
      </c>
      <c r="D23" s="38" t="s">
        <v>325</v>
      </c>
      <c r="E23" s="12" t="s">
        <v>14</v>
      </c>
      <c r="F23" s="13" t="s">
        <v>15</v>
      </c>
      <c r="G23" s="53">
        <v>725</v>
      </c>
      <c r="H23" s="15"/>
      <c r="I23" s="15"/>
      <c r="J23" s="4"/>
    </row>
    <row r="24" spans="1:12" ht="21" x14ac:dyDescent="0.35">
      <c r="A24" s="9">
        <v>44237</v>
      </c>
      <c r="B24" s="37">
        <v>91820</v>
      </c>
      <c r="C24" s="11">
        <v>71176</v>
      </c>
      <c r="D24" s="38" t="s">
        <v>220</v>
      </c>
      <c r="E24" s="12" t="s">
        <v>14</v>
      </c>
      <c r="F24" s="13" t="s">
        <v>15</v>
      </c>
      <c r="G24" s="53">
        <v>2250</v>
      </c>
      <c r="H24" s="15"/>
      <c r="I24" s="15"/>
      <c r="J24" s="4"/>
    </row>
    <row r="25" spans="1:12" ht="21" x14ac:dyDescent="0.35">
      <c r="A25" s="9">
        <v>44237</v>
      </c>
      <c r="B25" s="37">
        <v>91704</v>
      </c>
      <c r="C25" s="11">
        <v>71177</v>
      </c>
      <c r="D25" s="38" t="s">
        <v>31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2" ht="21" x14ac:dyDescent="0.35">
      <c r="A26" s="9">
        <v>44237</v>
      </c>
      <c r="B26" s="37">
        <v>91734</v>
      </c>
      <c r="C26" s="11">
        <v>71178</v>
      </c>
      <c r="D26" s="38" t="s">
        <v>842</v>
      </c>
      <c r="E26" s="12" t="s">
        <v>22</v>
      </c>
      <c r="F26" s="13" t="s">
        <v>23</v>
      </c>
      <c r="G26" s="53">
        <v>400</v>
      </c>
      <c r="H26" s="15"/>
      <c r="I26" s="15"/>
      <c r="J26" s="4"/>
    </row>
    <row r="27" spans="1:12" ht="21" x14ac:dyDescent="0.35">
      <c r="A27" s="9">
        <v>44237</v>
      </c>
      <c r="B27" s="37">
        <v>91819</v>
      </c>
      <c r="C27" s="11">
        <v>71179</v>
      </c>
      <c r="D27" s="38" t="s">
        <v>843</v>
      </c>
      <c r="E27" s="12" t="s">
        <v>14</v>
      </c>
      <c r="F27" s="13" t="s">
        <v>15</v>
      </c>
      <c r="G27" s="53">
        <v>850</v>
      </c>
      <c r="H27" s="15"/>
      <c r="I27" s="15"/>
      <c r="J27" s="4"/>
    </row>
    <row r="28" spans="1:12" ht="21" x14ac:dyDescent="0.35">
      <c r="A28" s="9">
        <v>44237</v>
      </c>
      <c r="B28" s="37">
        <v>71180</v>
      </c>
      <c r="C28" s="11">
        <v>71180</v>
      </c>
      <c r="D28" s="38" t="s">
        <v>325</v>
      </c>
      <c r="E28" s="12" t="s">
        <v>17</v>
      </c>
      <c r="F28" s="16" t="s">
        <v>18</v>
      </c>
      <c r="G28" s="53">
        <v>495</v>
      </c>
      <c r="H28" s="15"/>
      <c r="I28" s="15"/>
      <c r="J28" s="4"/>
    </row>
    <row r="29" spans="1:12" ht="21" x14ac:dyDescent="0.35">
      <c r="A29" s="9">
        <v>44237</v>
      </c>
      <c r="B29" s="37">
        <v>71181</v>
      </c>
      <c r="C29" s="11">
        <v>71181</v>
      </c>
      <c r="D29" s="38" t="s">
        <v>325</v>
      </c>
      <c r="E29" s="12">
        <v>98000001</v>
      </c>
      <c r="F29" s="13" t="s">
        <v>91</v>
      </c>
      <c r="G29" s="53">
        <v>0</v>
      </c>
      <c r="H29" s="15"/>
      <c r="I29" s="15"/>
      <c r="J29" s="4"/>
    </row>
    <row r="30" spans="1:12" ht="21" x14ac:dyDescent="0.35">
      <c r="A30" s="9">
        <v>44237</v>
      </c>
      <c r="B30" s="37">
        <v>91763</v>
      </c>
      <c r="C30" s="11">
        <v>71182</v>
      </c>
      <c r="D30" s="38" t="s">
        <v>179</v>
      </c>
      <c r="E30" s="12" t="s">
        <v>17</v>
      </c>
      <c r="F30" s="16" t="s">
        <v>18</v>
      </c>
      <c r="G30" s="53">
        <v>1200</v>
      </c>
      <c r="H30" s="15"/>
      <c r="I30" s="15"/>
      <c r="J30" s="4"/>
    </row>
    <row r="31" spans="1:12" ht="21" x14ac:dyDescent="0.35">
      <c r="A31" s="9">
        <v>44237</v>
      </c>
      <c r="B31" s="37">
        <v>14519</v>
      </c>
      <c r="C31" s="11">
        <v>71183</v>
      </c>
      <c r="D31" s="38" t="s">
        <v>317</v>
      </c>
      <c r="E31" s="12">
        <v>98000001</v>
      </c>
      <c r="F31" s="13" t="s">
        <v>91</v>
      </c>
      <c r="G31" s="53">
        <v>0</v>
      </c>
      <c r="H31" s="15"/>
      <c r="I31" s="15"/>
      <c r="J31" s="4"/>
    </row>
    <row r="32" spans="1:12" ht="21" x14ac:dyDescent="0.35">
      <c r="A32" s="9">
        <v>44237</v>
      </c>
      <c r="B32" s="37">
        <v>14519</v>
      </c>
      <c r="C32" s="11">
        <v>71184</v>
      </c>
      <c r="D32" s="38" t="s">
        <v>317</v>
      </c>
      <c r="E32" s="12">
        <v>98000001</v>
      </c>
      <c r="F32" s="13" t="s">
        <v>91</v>
      </c>
      <c r="G32" s="53">
        <v>0</v>
      </c>
      <c r="H32" s="15"/>
      <c r="I32" s="15"/>
      <c r="J32" s="4"/>
    </row>
    <row r="33" spans="1:10" ht="21" x14ac:dyDescent="0.35">
      <c r="A33" s="9">
        <v>44237</v>
      </c>
      <c r="B33" s="37">
        <v>14518</v>
      </c>
      <c r="C33" s="11">
        <v>71185</v>
      </c>
      <c r="D33" s="38" t="s">
        <v>317</v>
      </c>
      <c r="E33" s="12" t="s">
        <v>14</v>
      </c>
      <c r="F33" s="13" t="s">
        <v>15</v>
      </c>
      <c r="G33" s="53">
        <v>850</v>
      </c>
      <c r="H33" s="15"/>
      <c r="I33" s="15"/>
      <c r="J33" s="4"/>
    </row>
    <row r="34" spans="1:10" ht="21" x14ac:dyDescent="0.35">
      <c r="A34" s="9">
        <v>44237</v>
      </c>
      <c r="B34" s="37">
        <v>14534</v>
      </c>
      <c r="C34" s="11">
        <v>71186</v>
      </c>
      <c r="D34" s="38" t="s">
        <v>325</v>
      </c>
      <c r="E34" s="12" t="s">
        <v>17</v>
      </c>
      <c r="F34" s="16" t="s">
        <v>18</v>
      </c>
      <c r="G34" s="53">
        <v>520</v>
      </c>
      <c r="H34" s="15"/>
      <c r="I34" s="15"/>
      <c r="J34" s="4"/>
    </row>
    <row r="35" spans="1:10" ht="21" x14ac:dyDescent="0.35">
      <c r="A35" s="9">
        <v>44237</v>
      </c>
      <c r="B35" s="37">
        <v>14513</v>
      </c>
      <c r="C35" s="11">
        <v>71187</v>
      </c>
      <c r="D35" s="38" t="s">
        <v>325</v>
      </c>
      <c r="E35" s="12">
        <v>98000001</v>
      </c>
      <c r="F35" s="13" t="s">
        <v>91</v>
      </c>
      <c r="G35" s="53">
        <v>0</v>
      </c>
      <c r="H35" s="15"/>
      <c r="I35" s="15"/>
      <c r="J35" s="4"/>
    </row>
    <row r="36" spans="1:10" ht="21" x14ac:dyDescent="0.35">
      <c r="A36" s="9">
        <v>44237</v>
      </c>
      <c r="B36" s="37">
        <v>14510</v>
      </c>
      <c r="C36" s="11">
        <v>71188</v>
      </c>
      <c r="D36" s="38" t="s">
        <v>325</v>
      </c>
      <c r="E36" s="12">
        <v>98000001</v>
      </c>
      <c r="F36" s="13" t="s">
        <v>91</v>
      </c>
      <c r="G36" s="53">
        <v>0</v>
      </c>
      <c r="H36" s="15"/>
      <c r="I36" s="15"/>
      <c r="J36" s="4"/>
    </row>
    <row r="37" spans="1:10" ht="21" x14ac:dyDescent="0.35">
      <c r="A37" s="9">
        <v>44237</v>
      </c>
      <c r="B37" s="37">
        <v>14509</v>
      </c>
      <c r="C37" s="11">
        <v>71189</v>
      </c>
      <c r="D37" s="38" t="s">
        <v>325</v>
      </c>
      <c r="E37" s="12" t="s">
        <v>17</v>
      </c>
      <c r="F37" s="16" t="s">
        <v>18</v>
      </c>
      <c r="G37" s="53">
        <v>495</v>
      </c>
      <c r="H37" s="15"/>
      <c r="I37" s="15"/>
      <c r="J37" s="4"/>
    </row>
    <row r="38" spans="1:10" ht="21" x14ac:dyDescent="0.35">
      <c r="A38" s="9">
        <v>44237</v>
      </c>
      <c r="B38" s="37">
        <v>14518</v>
      </c>
      <c r="C38" s="11">
        <v>71190</v>
      </c>
      <c r="D38" s="38" t="s">
        <v>317</v>
      </c>
      <c r="E38" s="12" t="s">
        <v>14</v>
      </c>
      <c r="F38" s="13" t="s">
        <v>15</v>
      </c>
      <c r="G38" s="53">
        <v>850</v>
      </c>
      <c r="H38" s="15"/>
      <c r="I38" s="15"/>
      <c r="J38" s="4"/>
    </row>
    <row r="39" spans="1:10" ht="21" x14ac:dyDescent="0.35">
      <c r="A39" s="9">
        <v>44237</v>
      </c>
      <c r="B39" s="37">
        <v>14519</v>
      </c>
      <c r="C39" s="11">
        <v>71191</v>
      </c>
      <c r="D39" s="38" t="s">
        <v>317</v>
      </c>
      <c r="E39" s="12">
        <v>98000001</v>
      </c>
      <c r="F39" s="13" t="s">
        <v>91</v>
      </c>
      <c r="G39" s="53">
        <v>0</v>
      </c>
      <c r="H39" s="15"/>
      <c r="I39" s="15"/>
      <c r="J39" s="4"/>
    </row>
    <row r="40" spans="1:10" ht="21" x14ac:dyDescent="0.35">
      <c r="A40" s="9">
        <v>44237</v>
      </c>
      <c r="B40" s="37">
        <v>14518</v>
      </c>
      <c r="C40" s="11">
        <v>71192</v>
      </c>
      <c r="D40" s="38" t="s">
        <v>317</v>
      </c>
      <c r="E40" s="12" t="s">
        <v>14</v>
      </c>
      <c r="F40" s="13" t="s">
        <v>15</v>
      </c>
      <c r="G40" s="53">
        <v>850</v>
      </c>
      <c r="H40" s="15"/>
      <c r="I40" s="15"/>
      <c r="J40" s="4"/>
    </row>
    <row r="41" spans="1:10" ht="21" x14ac:dyDescent="0.35">
      <c r="A41" s="9">
        <v>44237</v>
      </c>
      <c r="B41" s="37">
        <v>91818</v>
      </c>
      <c r="C41" s="11">
        <v>71193</v>
      </c>
      <c r="D41" s="38" t="s">
        <v>844</v>
      </c>
      <c r="E41" s="12" t="s">
        <v>22</v>
      </c>
      <c r="F41" s="13" t="s">
        <v>23</v>
      </c>
      <c r="G41" s="53">
        <v>850</v>
      </c>
      <c r="H41" s="15"/>
      <c r="I41" s="15"/>
      <c r="J41" s="4"/>
    </row>
    <row r="42" spans="1:10" ht="21" x14ac:dyDescent="0.35">
      <c r="A42" s="9">
        <v>44237</v>
      </c>
      <c r="B42" s="37">
        <v>91704</v>
      </c>
      <c r="C42" s="11">
        <v>71194</v>
      </c>
      <c r="D42" s="38" t="s">
        <v>31</v>
      </c>
      <c r="E42" s="12" t="s">
        <v>17</v>
      </c>
      <c r="F42" s="16" t="s">
        <v>18</v>
      </c>
      <c r="G42" s="53">
        <v>1000</v>
      </c>
      <c r="H42" s="15"/>
      <c r="I42" s="15"/>
      <c r="J42" s="4"/>
    </row>
    <row r="43" spans="1:10" ht="21" x14ac:dyDescent="0.35">
      <c r="A43" s="9">
        <v>44237</v>
      </c>
      <c r="B43" s="37">
        <v>91567</v>
      </c>
      <c r="C43" s="11">
        <v>71195</v>
      </c>
      <c r="D43" s="38" t="s">
        <v>845</v>
      </c>
      <c r="E43" s="12" t="s">
        <v>22</v>
      </c>
      <c r="F43" s="13" t="s">
        <v>23</v>
      </c>
      <c r="G43" s="53">
        <v>260</v>
      </c>
      <c r="H43" s="15"/>
      <c r="I43" s="15"/>
      <c r="J43" s="4"/>
    </row>
    <row r="44" spans="1:10" ht="21" x14ac:dyDescent="0.35">
      <c r="A44" s="9">
        <v>44237</v>
      </c>
      <c r="B44" s="37">
        <v>91773</v>
      </c>
      <c r="C44" s="11">
        <v>71196</v>
      </c>
      <c r="D44" s="38" t="s">
        <v>465</v>
      </c>
      <c r="E44" s="12" t="s">
        <v>14</v>
      </c>
      <c r="F44" s="13" t="s">
        <v>15</v>
      </c>
      <c r="G44" s="53">
        <v>300</v>
      </c>
      <c r="H44" s="15"/>
      <c r="I44" s="15"/>
      <c r="J44" s="4"/>
    </row>
    <row r="45" spans="1:10" ht="21" x14ac:dyDescent="0.35">
      <c r="A45" s="9">
        <v>44237</v>
      </c>
      <c r="B45" s="37">
        <v>14513</v>
      </c>
      <c r="C45" s="11">
        <v>71197</v>
      </c>
      <c r="D45" s="38" t="s">
        <v>325</v>
      </c>
      <c r="E45" s="12">
        <v>98000001</v>
      </c>
      <c r="F45" s="13" t="s">
        <v>91</v>
      </c>
      <c r="G45" s="53">
        <v>0</v>
      </c>
      <c r="H45" s="15"/>
      <c r="I45" s="15"/>
      <c r="J45" s="4"/>
    </row>
    <row r="46" spans="1:10" ht="21" x14ac:dyDescent="0.35">
      <c r="A46" s="9">
        <v>44237</v>
      </c>
      <c r="B46" s="37">
        <v>14534</v>
      </c>
      <c r="C46" s="11">
        <v>71198</v>
      </c>
      <c r="D46" s="38" t="s">
        <v>325</v>
      </c>
      <c r="E46" s="12" t="s">
        <v>17</v>
      </c>
      <c r="F46" s="16" t="s">
        <v>18</v>
      </c>
      <c r="G46" s="53">
        <v>335</v>
      </c>
      <c r="H46" s="15"/>
      <c r="I46" s="15"/>
      <c r="J46" s="4"/>
    </row>
    <row r="47" spans="1:10" ht="21" x14ac:dyDescent="0.35">
      <c r="A47" s="9">
        <v>44237</v>
      </c>
      <c r="B47" s="37">
        <v>14534</v>
      </c>
      <c r="C47" s="11">
        <v>71198</v>
      </c>
      <c r="D47" s="38" t="s">
        <v>325</v>
      </c>
      <c r="E47" s="12" t="s">
        <v>14</v>
      </c>
      <c r="F47" s="13" t="s">
        <v>15</v>
      </c>
      <c r="G47" s="53">
        <v>172</v>
      </c>
      <c r="H47" s="15"/>
      <c r="I47" s="15"/>
      <c r="J47" s="4"/>
    </row>
    <row r="48" spans="1:10" ht="21" x14ac:dyDescent="0.35">
      <c r="A48" s="9">
        <v>44237</v>
      </c>
      <c r="B48" s="37">
        <v>91815</v>
      </c>
      <c r="C48" s="11">
        <v>71199</v>
      </c>
      <c r="D48" s="38" t="s">
        <v>846</v>
      </c>
      <c r="E48" s="12" t="s">
        <v>22</v>
      </c>
      <c r="F48" s="13" t="s">
        <v>23</v>
      </c>
      <c r="G48" s="53">
        <v>850</v>
      </c>
      <c r="H48" s="15"/>
      <c r="I48" s="15"/>
      <c r="J48" s="4"/>
    </row>
    <row r="49" spans="1:10" ht="21" x14ac:dyDescent="0.35">
      <c r="A49" s="9">
        <v>44237</v>
      </c>
      <c r="B49" s="37">
        <v>91813</v>
      </c>
      <c r="C49" s="11">
        <v>71200</v>
      </c>
      <c r="D49" s="38" t="s">
        <v>622</v>
      </c>
      <c r="E49" s="12" t="s">
        <v>17</v>
      </c>
      <c r="F49" s="16" t="s">
        <v>18</v>
      </c>
      <c r="G49" s="53">
        <v>500</v>
      </c>
      <c r="H49" s="15"/>
      <c r="I49" s="15"/>
      <c r="J49" s="4"/>
    </row>
    <row r="50" spans="1:10" ht="21" x14ac:dyDescent="0.35">
      <c r="A50" s="9">
        <v>44237</v>
      </c>
      <c r="B50" s="37">
        <v>91790</v>
      </c>
      <c r="C50" s="11">
        <v>71201</v>
      </c>
      <c r="D50" s="38" t="s">
        <v>847</v>
      </c>
      <c r="E50" s="12" t="s">
        <v>14</v>
      </c>
      <c r="F50" s="13" t="s">
        <v>15</v>
      </c>
      <c r="G50" s="53">
        <v>250</v>
      </c>
      <c r="H50" s="15"/>
      <c r="I50" s="15"/>
      <c r="J50" s="4"/>
    </row>
    <row r="51" spans="1:10" ht="21" x14ac:dyDescent="0.35">
      <c r="A51" s="9">
        <v>44237</v>
      </c>
      <c r="B51" s="37">
        <v>91580</v>
      </c>
      <c r="C51" s="11">
        <v>71202</v>
      </c>
      <c r="D51" s="38" t="s">
        <v>120</v>
      </c>
      <c r="E51" s="12" t="s">
        <v>14</v>
      </c>
      <c r="F51" s="13" t="s">
        <v>15</v>
      </c>
      <c r="G51" s="53">
        <v>1200</v>
      </c>
      <c r="H51" s="15"/>
      <c r="I51" s="15"/>
      <c r="J51" s="4"/>
    </row>
    <row r="52" spans="1:10" ht="21" x14ac:dyDescent="0.35">
      <c r="A52" s="9">
        <v>44237</v>
      </c>
      <c r="B52" s="37">
        <v>14460</v>
      </c>
      <c r="C52" s="11">
        <v>71203</v>
      </c>
      <c r="D52" s="38" t="s">
        <v>199</v>
      </c>
      <c r="E52" s="12" t="s">
        <v>24</v>
      </c>
      <c r="F52" s="16" t="s">
        <v>59</v>
      </c>
      <c r="G52" s="53">
        <v>550</v>
      </c>
      <c r="H52" s="15"/>
      <c r="I52" s="15"/>
      <c r="J52" s="4"/>
    </row>
    <row r="53" spans="1:10" ht="21" x14ac:dyDescent="0.35">
      <c r="A53" s="9">
        <v>44237</v>
      </c>
      <c r="B53" s="37">
        <v>91726</v>
      </c>
      <c r="C53" s="11">
        <v>71204</v>
      </c>
      <c r="D53" s="38" t="s">
        <v>123</v>
      </c>
      <c r="E53" s="12" t="s">
        <v>14</v>
      </c>
      <c r="F53" s="13" t="s">
        <v>15</v>
      </c>
      <c r="G53" s="53">
        <v>780</v>
      </c>
      <c r="H53" s="15"/>
      <c r="I53" s="15"/>
      <c r="J53" s="4"/>
    </row>
    <row r="54" spans="1:10" ht="21" x14ac:dyDescent="0.35">
      <c r="A54" s="9">
        <v>44237</v>
      </c>
      <c r="B54" s="37">
        <v>91460</v>
      </c>
      <c r="C54" s="11">
        <v>71205</v>
      </c>
      <c r="D54" s="38" t="s">
        <v>199</v>
      </c>
      <c r="E54" s="12" t="s">
        <v>24</v>
      </c>
      <c r="F54" s="16" t="s">
        <v>59</v>
      </c>
      <c r="G54" s="53">
        <v>500</v>
      </c>
      <c r="H54" s="15"/>
      <c r="I54" s="15"/>
      <c r="J54" s="4"/>
    </row>
    <row r="55" spans="1:10" ht="21" x14ac:dyDescent="0.35">
      <c r="A55" s="9">
        <v>44237</v>
      </c>
      <c r="B55" s="37">
        <v>91812</v>
      </c>
      <c r="C55" s="11">
        <v>71206</v>
      </c>
      <c r="D55" s="38" t="s">
        <v>848</v>
      </c>
      <c r="E55" s="12" t="s">
        <v>63</v>
      </c>
      <c r="F55" s="13" t="s">
        <v>64</v>
      </c>
      <c r="G55" s="53">
        <v>1000</v>
      </c>
      <c r="H55" s="15"/>
      <c r="I55" s="15"/>
      <c r="J55" s="4"/>
    </row>
    <row r="56" spans="1:10" ht="21" x14ac:dyDescent="0.35">
      <c r="A56" s="9">
        <v>44237</v>
      </c>
      <c r="B56" s="37">
        <v>14460</v>
      </c>
      <c r="C56" s="11">
        <v>71207</v>
      </c>
      <c r="D56" s="38" t="s">
        <v>199</v>
      </c>
      <c r="E56" s="12" t="s">
        <v>24</v>
      </c>
      <c r="F56" s="16" t="s">
        <v>59</v>
      </c>
      <c r="G56" s="53">
        <v>500</v>
      </c>
      <c r="H56" s="15"/>
      <c r="I56" s="15"/>
      <c r="J56" s="4"/>
    </row>
    <row r="57" spans="1:10" ht="21" x14ac:dyDescent="0.35">
      <c r="A57" s="9">
        <v>44237</v>
      </c>
      <c r="B57" s="37">
        <v>14460</v>
      </c>
      <c r="C57" s="11">
        <v>71208</v>
      </c>
      <c r="D57" s="38" t="s">
        <v>199</v>
      </c>
      <c r="E57" s="12" t="s">
        <v>24</v>
      </c>
      <c r="F57" s="16" t="s">
        <v>59</v>
      </c>
      <c r="G57" s="53">
        <v>500</v>
      </c>
      <c r="H57" s="15"/>
      <c r="I57" s="15"/>
      <c r="J57" s="4"/>
    </row>
    <row r="58" spans="1:10" ht="21" x14ac:dyDescent="0.35">
      <c r="A58" s="9">
        <v>44237</v>
      </c>
      <c r="B58" s="37">
        <v>14460</v>
      </c>
      <c r="C58" s="11">
        <v>71209</v>
      </c>
      <c r="D58" s="38" t="s">
        <v>199</v>
      </c>
      <c r="E58" s="12" t="s">
        <v>24</v>
      </c>
      <c r="F58" s="16" t="s">
        <v>59</v>
      </c>
      <c r="G58" s="53">
        <v>500</v>
      </c>
      <c r="H58" s="15"/>
      <c r="I58" s="15"/>
      <c r="J58" s="4"/>
    </row>
    <row r="59" spans="1:10" ht="21" x14ac:dyDescent="0.35">
      <c r="A59" s="9">
        <v>44237</v>
      </c>
      <c r="B59" s="37">
        <v>14439</v>
      </c>
      <c r="C59" s="11">
        <v>71210</v>
      </c>
      <c r="D59" s="38" t="s">
        <v>770</v>
      </c>
      <c r="E59" s="12" t="s">
        <v>14</v>
      </c>
      <c r="F59" s="13" t="s">
        <v>15</v>
      </c>
      <c r="G59" s="53">
        <v>850</v>
      </c>
      <c r="H59" s="15"/>
      <c r="I59" s="15"/>
      <c r="J59" s="4"/>
    </row>
    <row r="60" spans="1:10" ht="21" x14ac:dyDescent="0.35">
      <c r="A60" s="9">
        <v>44237</v>
      </c>
      <c r="B60" s="37">
        <v>14440</v>
      </c>
      <c r="C60" s="11">
        <v>71211</v>
      </c>
      <c r="D60" s="38" t="s">
        <v>770</v>
      </c>
      <c r="E60" s="12">
        <v>98000001</v>
      </c>
      <c r="F60" s="13" t="s">
        <v>91</v>
      </c>
      <c r="G60" s="53">
        <v>0</v>
      </c>
      <c r="H60" s="15"/>
      <c r="I60" s="15"/>
      <c r="J60" s="4"/>
    </row>
    <row r="61" spans="1:10" ht="21" x14ac:dyDescent="0.35">
      <c r="A61" s="9">
        <v>44237</v>
      </c>
      <c r="B61" s="37">
        <v>91736</v>
      </c>
      <c r="C61" s="11">
        <v>71212</v>
      </c>
      <c r="D61" s="38" t="s">
        <v>85</v>
      </c>
      <c r="E61" s="12" t="s">
        <v>17</v>
      </c>
      <c r="F61" s="16" t="s">
        <v>18</v>
      </c>
      <c r="G61" s="53">
        <v>100</v>
      </c>
      <c r="H61" s="15"/>
      <c r="I61" s="15"/>
      <c r="J61" s="4"/>
    </row>
    <row r="62" spans="1:10" ht="21" x14ac:dyDescent="0.35">
      <c r="A62" s="9">
        <v>44237</v>
      </c>
      <c r="B62" s="37">
        <v>14439</v>
      </c>
      <c r="C62" s="11">
        <v>71213</v>
      </c>
      <c r="D62" s="38" t="s">
        <v>770</v>
      </c>
      <c r="E62" s="12" t="s">
        <v>14</v>
      </c>
      <c r="F62" s="13" t="s">
        <v>15</v>
      </c>
      <c r="G62" s="53">
        <v>850</v>
      </c>
      <c r="H62" s="15"/>
      <c r="I62" s="15"/>
      <c r="J62" s="4"/>
    </row>
    <row r="63" spans="1:10" ht="21" x14ac:dyDescent="0.35">
      <c r="A63" s="9">
        <v>44237</v>
      </c>
      <c r="B63" s="37">
        <v>14440</v>
      </c>
      <c r="C63" s="11">
        <v>71214</v>
      </c>
      <c r="D63" s="38" t="s">
        <v>770</v>
      </c>
      <c r="E63" s="12">
        <v>98000001</v>
      </c>
      <c r="F63" s="13" t="s">
        <v>91</v>
      </c>
      <c r="G63" s="53">
        <v>0</v>
      </c>
      <c r="H63" s="15"/>
      <c r="I63" s="15"/>
      <c r="J63" s="4"/>
    </row>
    <row r="64" spans="1:10" ht="21" x14ac:dyDescent="0.35">
      <c r="A64" s="9">
        <v>44237</v>
      </c>
      <c r="B64" s="37">
        <v>98816</v>
      </c>
      <c r="C64" s="11">
        <v>71215</v>
      </c>
      <c r="D64" s="38" t="s">
        <v>849</v>
      </c>
      <c r="E64" s="12" t="s">
        <v>173</v>
      </c>
      <c r="F64" s="13" t="s">
        <v>174</v>
      </c>
      <c r="G64" s="53">
        <v>20</v>
      </c>
      <c r="H64" s="15"/>
      <c r="I64" s="15"/>
      <c r="J64" s="4"/>
    </row>
    <row r="65" spans="1:12" ht="21" x14ac:dyDescent="0.35">
      <c r="A65" s="9">
        <v>44237</v>
      </c>
      <c r="B65" s="37">
        <v>91795</v>
      </c>
      <c r="C65" s="11">
        <v>71216</v>
      </c>
      <c r="D65" s="38" t="s">
        <v>850</v>
      </c>
      <c r="E65" s="12" t="s">
        <v>17</v>
      </c>
      <c r="F65" s="16" t="s">
        <v>18</v>
      </c>
      <c r="G65" s="53">
        <v>350</v>
      </c>
      <c r="H65" s="15"/>
      <c r="I65" s="15"/>
      <c r="J65" s="4"/>
    </row>
    <row r="66" spans="1:12" ht="21" x14ac:dyDescent="0.35">
      <c r="A66" s="9">
        <v>44237</v>
      </c>
      <c r="B66" s="37">
        <v>91736</v>
      </c>
      <c r="C66" s="11">
        <v>71217</v>
      </c>
      <c r="D66" s="38" t="s">
        <v>85</v>
      </c>
      <c r="E66" s="12" t="s">
        <v>17</v>
      </c>
      <c r="F66" s="16" t="s">
        <v>18</v>
      </c>
      <c r="G66" s="53">
        <v>100</v>
      </c>
      <c r="H66" s="15"/>
      <c r="I66" s="15"/>
      <c r="J66" s="4"/>
    </row>
    <row r="67" spans="1:12" ht="21" x14ac:dyDescent="0.35">
      <c r="A67" s="9">
        <v>44237</v>
      </c>
      <c r="B67" s="37">
        <v>91726</v>
      </c>
      <c r="C67" s="11">
        <v>71218</v>
      </c>
      <c r="D67" s="38" t="s">
        <v>123</v>
      </c>
      <c r="E67" s="12" t="s">
        <v>22</v>
      </c>
      <c r="F67" s="13" t="s">
        <v>23</v>
      </c>
      <c r="G67" s="53">
        <v>1000</v>
      </c>
      <c r="H67" s="15"/>
      <c r="I67" s="15"/>
      <c r="J67" s="4"/>
    </row>
    <row r="68" spans="1:12" ht="21" x14ac:dyDescent="0.35">
      <c r="A68" s="9">
        <v>44237</v>
      </c>
      <c r="B68" s="37">
        <v>71219</v>
      </c>
      <c r="C68" s="11">
        <v>71219</v>
      </c>
      <c r="D68" s="38" t="s">
        <v>301</v>
      </c>
      <c r="E68" s="12" t="s">
        <v>22</v>
      </c>
      <c r="F68" s="13" t="s">
        <v>23</v>
      </c>
      <c r="G68" s="53">
        <v>950</v>
      </c>
      <c r="H68" s="15"/>
      <c r="I68" s="15"/>
      <c r="J68" s="4"/>
    </row>
    <row r="69" spans="1:12" ht="21" x14ac:dyDescent="0.35">
      <c r="A69" s="9">
        <v>44237</v>
      </c>
      <c r="B69" s="37" t="s">
        <v>76</v>
      </c>
      <c r="C69" s="11">
        <v>71220</v>
      </c>
      <c r="D69" s="38" t="s">
        <v>76</v>
      </c>
      <c r="E69" s="12" t="s">
        <v>76</v>
      </c>
      <c r="F69" s="13" t="s">
        <v>76</v>
      </c>
      <c r="G69" s="53">
        <v>0</v>
      </c>
      <c r="H69" s="15"/>
      <c r="I69" s="15"/>
      <c r="J69" s="4"/>
    </row>
    <row r="70" spans="1:12" ht="21" x14ac:dyDescent="0.35">
      <c r="A70" s="9">
        <v>44237</v>
      </c>
      <c r="B70" s="37">
        <v>14499</v>
      </c>
      <c r="C70" s="11">
        <v>71221</v>
      </c>
      <c r="D70" s="38" t="s">
        <v>72</v>
      </c>
      <c r="E70" s="12" t="s">
        <v>14</v>
      </c>
      <c r="F70" s="13" t="s">
        <v>15</v>
      </c>
      <c r="G70" s="53">
        <v>900</v>
      </c>
      <c r="H70" s="15"/>
      <c r="I70" s="15"/>
      <c r="J70" s="4"/>
    </row>
    <row r="71" spans="1:12" ht="21" x14ac:dyDescent="0.35">
      <c r="A71" s="9">
        <v>44237</v>
      </c>
      <c r="B71" s="37">
        <v>91836</v>
      </c>
      <c r="C71" s="25" t="s">
        <v>851</v>
      </c>
      <c r="D71" s="38" t="s">
        <v>852</v>
      </c>
      <c r="E71" s="12" t="s">
        <v>299</v>
      </c>
      <c r="F71" s="13" t="s">
        <v>853</v>
      </c>
      <c r="G71" s="53">
        <v>750</v>
      </c>
      <c r="H71" s="15"/>
      <c r="I71" s="15"/>
      <c r="J71" s="4"/>
    </row>
    <row r="72" spans="1:12" ht="21" x14ac:dyDescent="0.35">
      <c r="A72" s="9">
        <v>44237</v>
      </c>
      <c r="B72" s="37">
        <v>91836</v>
      </c>
      <c r="C72" s="25" t="s">
        <v>851</v>
      </c>
      <c r="D72" s="38" t="s">
        <v>852</v>
      </c>
      <c r="E72" s="12" t="s">
        <v>43</v>
      </c>
      <c r="F72" s="13" t="s">
        <v>84</v>
      </c>
      <c r="G72" s="53">
        <v>750</v>
      </c>
      <c r="H72" s="15"/>
      <c r="I72" s="15"/>
      <c r="J72" s="4"/>
    </row>
    <row r="73" spans="1:12" ht="21.75" thickBot="1" x14ac:dyDescent="0.4">
      <c r="A73" s="157" t="s">
        <v>26</v>
      </c>
      <c r="B73" s="158"/>
      <c r="C73" s="165" t="s">
        <v>25</v>
      </c>
      <c r="D73" s="168"/>
      <c r="E73" s="168"/>
      <c r="F73" s="169"/>
      <c r="G73" s="27">
        <f>SUM(G9:G72)</f>
        <v>38887</v>
      </c>
      <c r="H73" s="28">
        <f>SUM(H9:H72)</f>
        <v>0</v>
      </c>
      <c r="I73" s="36"/>
      <c r="J73" s="36"/>
    </row>
    <row r="74" spans="1:12" ht="21" x14ac:dyDescent="0.35">
      <c r="B74"/>
      <c r="C74" s="3"/>
      <c r="D74" s="30"/>
      <c r="E74" s="30"/>
      <c r="F74" s="30"/>
      <c r="H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F76" s="47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ht="21" x14ac:dyDescent="0.35">
      <c r="B80"/>
      <c r="C80"/>
      <c r="H80" s="1"/>
      <c r="I80" s="1"/>
      <c r="J80" s="1"/>
      <c r="K80" s="24"/>
      <c r="L80" s="31"/>
    </row>
    <row r="81" spans="2:12" ht="21" x14ac:dyDescent="0.35">
      <c r="B81"/>
      <c r="C81"/>
      <c r="H81" s="1"/>
      <c r="I81" s="1"/>
      <c r="J81" s="1"/>
      <c r="K81" s="24"/>
      <c r="L81" s="31"/>
    </row>
    <row r="82" spans="2:12" ht="21" x14ac:dyDescent="0.35">
      <c r="B82"/>
      <c r="C82"/>
      <c r="H82" s="1"/>
      <c r="I82" s="1"/>
      <c r="J82" s="1"/>
      <c r="K82" s="24"/>
      <c r="L82" s="31"/>
    </row>
    <row r="83" spans="2:12" ht="21" x14ac:dyDescent="0.35">
      <c r="B83"/>
      <c r="C83"/>
      <c r="H83" s="1"/>
      <c r="I83" s="1"/>
      <c r="J83" s="1"/>
      <c r="K83" s="24"/>
      <c r="L83" s="31"/>
    </row>
    <row r="84" spans="2:12" ht="21" x14ac:dyDescent="0.35">
      <c r="B84"/>
      <c r="C84"/>
      <c r="H84" s="1"/>
      <c r="I84" s="1"/>
      <c r="J84" s="1"/>
      <c r="K84" s="24"/>
      <c r="L84" s="31"/>
    </row>
    <row r="85" spans="2:12" ht="21" x14ac:dyDescent="0.35">
      <c r="B85"/>
      <c r="C85"/>
      <c r="H85" s="1"/>
      <c r="I85" s="1"/>
      <c r="J85" s="1"/>
      <c r="K85" s="24"/>
      <c r="L85" s="31"/>
    </row>
    <row r="86" spans="2:12" ht="21" x14ac:dyDescent="0.35">
      <c r="C86"/>
      <c r="H86" s="1"/>
      <c r="I86" s="1"/>
      <c r="J86" s="1"/>
      <c r="K86" s="24"/>
      <c r="L86" s="31"/>
    </row>
    <row r="87" spans="2:12" ht="21" x14ac:dyDescent="0.35">
      <c r="H87" s="1"/>
      <c r="I87" s="1"/>
      <c r="J87" s="1"/>
      <c r="K87" s="24"/>
      <c r="L87" s="31"/>
    </row>
    <row r="88" spans="2:12" ht="21" x14ac:dyDescent="0.35">
      <c r="H88" s="1"/>
      <c r="I88" s="1"/>
      <c r="J88" s="1"/>
      <c r="K88" s="24"/>
      <c r="L88" s="31"/>
    </row>
    <row r="89" spans="2:12" ht="21" x14ac:dyDescent="0.35">
      <c r="H89" s="1"/>
      <c r="I89" s="1"/>
      <c r="J89" s="1"/>
      <c r="K89" s="24"/>
      <c r="L89" s="31"/>
    </row>
    <row r="90" spans="2:12" ht="21" x14ac:dyDescent="0.35">
      <c r="H90" s="1"/>
      <c r="I90" s="1"/>
      <c r="J90" s="1"/>
      <c r="K90" s="24"/>
      <c r="L90" s="31"/>
    </row>
    <row r="91" spans="2:12" ht="21" x14ac:dyDescent="0.35">
      <c r="H91" s="1"/>
      <c r="I91" s="1"/>
      <c r="J91" s="1"/>
      <c r="K91" s="24"/>
      <c r="L91" s="31"/>
    </row>
    <row r="92" spans="2:12" ht="21" x14ac:dyDescent="0.35">
      <c r="H92" s="1"/>
      <c r="I92" s="1"/>
      <c r="J92" s="1"/>
      <c r="K92" s="24"/>
      <c r="L92" s="31"/>
    </row>
    <row r="93" spans="2:12" ht="21" x14ac:dyDescent="0.35">
      <c r="H93" s="1"/>
      <c r="I93" s="1"/>
      <c r="J93" s="1"/>
      <c r="K93" s="24"/>
      <c r="L93" s="31"/>
    </row>
    <row r="94" spans="2:12" ht="21" x14ac:dyDescent="0.35">
      <c r="H94" s="1"/>
      <c r="I94" s="1"/>
      <c r="J94" s="1"/>
      <c r="K94" s="24"/>
      <c r="L94" s="31"/>
    </row>
    <row r="95" spans="2:12" ht="21" x14ac:dyDescent="0.35">
      <c r="H95" s="1"/>
      <c r="I95" s="1"/>
      <c r="J95" s="1"/>
      <c r="K95" s="24"/>
      <c r="L95" s="31"/>
    </row>
    <row r="96" spans="2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ht="21" x14ac:dyDescent="0.35">
      <c r="H101" s="1"/>
      <c r="I101" s="1"/>
      <c r="J101" s="1"/>
      <c r="K101" s="24"/>
      <c r="L101" s="31"/>
    </row>
    <row r="102" spans="8:12" ht="21" x14ac:dyDescent="0.35">
      <c r="H102" s="1"/>
      <c r="I102" s="1"/>
      <c r="J102" s="1"/>
      <c r="K102" s="24"/>
      <c r="L102" s="31"/>
    </row>
    <row r="103" spans="8:12" ht="21" x14ac:dyDescent="0.35">
      <c r="H103" s="1"/>
      <c r="I103" s="1"/>
      <c r="J103" s="1"/>
      <c r="K103" s="24"/>
      <c r="L103" s="31"/>
    </row>
    <row r="104" spans="8:12" ht="21" x14ac:dyDescent="0.35">
      <c r="H104" s="1"/>
      <c r="I104" s="1"/>
      <c r="J104" s="1"/>
      <c r="K104" s="24"/>
      <c r="L104" s="31"/>
    </row>
    <row r="105" spans="8:12" ht="21" x14ac:dyDescent="0.35">
      <c r="H105" s="1"/>
      <c r="I105" s="1"/>
      <c r="J105" s="1"/>
      <c r="K105" s="24"/>
      <c r="L105" s="31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2"/>
      <c r="L111" s="33"/>
    </row>
    <row r="112" spans="8:12" x14ac:dyDescent="0.25">
      <c r="H112" s="1"/>
      <c r="I112" s="1"/>
      <c r="J112" s="1"/>
      <c r="K112" s="32"/>
      <c r="L112" s="33"/>
    </row>
    <row r="113" spans="8:12" x14ac:dyDescent="0.25">
      <c r="H113" s="1"/>
      <c r="I113" s="1"/>
      <c r="J113" s="1"/>
      <c r="K113" s="32"/>
      <c r="L113" s="33"/>
    </row>
    <row r="114" spans="8:12" x14ac:dyDescent="0.25">
      <c r="H114" s="1"/>
      <c r="I114" s="1"/>
      <c r="J114" s="1"/>
      <c r="K114" s="32"/>
      <c r="L114" s="33"/>
    </row>
    <row r="115" spans="8:12" x14ac:dyDescent="0.25">
      <c r="H115" s="1"/>
      <c r="I115" s="1"/>
      <c r="J115" s="1"/>
      <c r="K115" s="32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2" spans="8:12" x14ac:dyDescent="0.25">
      <c r="H122" s="1"/>
      <c r="I122" s="1"/>
      <c r="J122" s="1"/>
      <c r="K122" s="34"/>
      <c r="L122" s="33"/>
    </row>
    <row r="123" spans="8:12" x14ac:dyDescent="0.25">
      <c r="H123" s="1"/>
      <c r="I123" s="1"/>
      <c r="J123" s="1"/>
      <c r="K123" s="34"/>
      <c r="L123" s="33"/>
    </row>
    <row r="124" spans="8:12" x14ac:dyDescent="0.25">
      <c r="H124" s="1"/>
      <c r="I124" s="1"/>
      <c r="J124" s="1"/>
      <c r="K124" s="34"/>
      <c r="L124" s="33"/>
    </row>
    <row r="125" spans="8:12" x14ac:dyDescent="0.25">
      <c r="H125" s="1"/>
      <c r="I125" s="1"/>
      <c r="J125" s="1"/>
      <c r="K125" s="34"/>
      <c r="L125" s="33"/>
    </row>
    <row r="126" spans="8:12" x14ac:dyDescent="0.25">
      <c r="H126" s="1"/>
      <c r="I126" s="1"/>
      <c r="J126" s="1"/>
      <c r="K126" s="34"/>
      <c r="L126" s="33"/>
    </row>
    <row r="128" spans="8:12" x14ac:dyDescent="0.25">
      <c r="H128" s="35"/>
      <c r="I128" s="35"/>
      <c r="J128" s="35"/>
    </row>
  </sheetData>
  <autoFilter ref="E8:G73" xr:uid="{00000000-0009-0000-0000-00001F000000}"/>
  <mergeCells count="7">
    <mergeCell ref="K6:L6"/>
    <mergeCell ref="A7:G7"/>
    <mergeCell ref="A73:B73"/>
    <mergeCell ref="C73:F7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L115"/>
  <sheetViews>
    <sheetView topLeftCell="D46" workbookViewId="0">
      <selection activeCell="A9" sqref="A9:H5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44238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10520</v>
      </c>
    </row>
    <row r="9" spans="1:12" ht="21.75" thickBot="1" x14ac:dyDescent="0.4">
      <c r="A9" s="9">
        <v>44238</v>
      </c>
      <c r="B9" s="37">
        <v>91797</v>
      </c>
      <c r="C9" s="11">
        <v>71222</v>
      </c>
      <c r="D9" s="38" t="s">
        <v>856</v>
      </c>
      <c r="E9" s="12" t="s">
        <v>14</v>
      </c>
      <c r="F9" s="13" t="s">
        <v>15</v>
      </c>
      <c r="G9" s="53">
        <v>1000</v>
      </c>
      <c r="H9" s="15"/>
      <c r="I9" s="15"/>
      <c r="J9" s="4"/>
      <c r="K9" s="13" t="s">
        <v>23</v>
      </c>
      <c r="L9" s="8">
        <v>3560</v>
      </c>
    </row>
    <row r="10" spans="1:12" ht="21.75" thickBot="1" x14ac:dyDescent="0.4">
      <c r="A10" s="9">
        <v>44238</v>
      </c>
      <c r="B10" s="37">
        <v>91787</v>
      </c>
      <c r="C10" s="11">
        <v>71223</v>
      </c>
      <c r="D10" s="38" t="s">
        <v>857</v>
      </c>
      <c r="E10" s="12" t="s">
        <v>14</v>
      </c>
      <c r="F10" s="13" t="s">
        <v>15</v>
      </c>
      <c r="G10" s="53">
        <v>850</v>
      </c>
      <c r="H10" s="15"/>
      <c r="I10" s="15"/>
      <c r="J10" s="4"/>
      <c r="K10" s="13" t="s">
        <v>174</v>
      </c>
      <c r="L10" s="8">
        <v>56</v>
      </c>
    </row>
    <row r="11" spans="1:12" ht="21.75" thickBot="1" x14ac:dyDescent="0.4">
      <c r="A11" s="9">
        <v>44238</v>
      </c>
      <c r="B11" s="37">
        <v>91877</v>
      </c>
      <c r="C11" s="11">
        <v>71224</v>
      </c>
      <c r="D11" s="38" t="s">
        <v>37</v>
      </c>
      <c r="E11" s="12" t="s">
        <v>17</v>
      </c>
      <c r="F11" s="16" t="s">
        <v>18</v>
      </c>
      <c r="G11" s="53">
        <v>660</v>
      </c>
      <c r="H11" s="15"/>
      <c r="I11" s="15"/>
      <c r="J11" s="4"/>
      <c r="K11" s="13" t="s">
        <v>86</v>
      </c>
      <c r="L11" s="55">
        <v>646</v>
      </c>
    </row>
    <row r="12" spans="1:12" ht="21.75" thickBot="1" x14ac:dyDescent="0.4">
      <c r="A12" s="9">
        <v>44238</v>
      </c>
      <c r="B12" s="37">
        <v>91876</v>
      </c>
      <c r="C12" s="11">
        <v>71225</v>
      </c>
      <c r="D12" s="38" t="s">
        <v>858</v>
      </c>
      <c r="E12" s="12" t="s">
        <v>190</v>
      </c>
      <c r="F12" s="16" t="s">
        <v>191</v>
      </c>
      <c r="G12" s="53">
        <v>1174</v>
      </c>
      <c r="H12" s="15"/>
      <c r="I12" s="15"/>
      <c r="J12" s="4"/>
      <c r="K12" s="13" t="s">
        <v>136</v>
      </c>
      <c r="L12" s="8">
        <v>86</v>
      </c>
    </row>
    <row r="13" spans="1:12" ht="21.75" thickBot="1" x14ac:dyDescent="0.4">
      <c r="A13" s="9">
        <v>44238</v>
      </c>
      <c r="B13" s="37">
        <v>91876</v>
      </c>
      <c r="C13" s="11">
        <v>71225</v>
      </c>
      <c r="D13" s="38" t="s">
        <v>858</v>
      </c>
      <c r="E13" s="12" t="s">
        <v>264</v>
      </c>
      <c r="F13" s="16" t="s">
        <v>504</v>
      </c>
      <c r="G13" s="53">
        <v>387</v>
      </c>
      <c r="H13" s="15"/>
      <c r="I13" s="15"/>
      <c r="J13" s="4"/>
      <c r="K13" s="13" t="s">
        <v>15</v>
      </c>
      <c r="L13" s="8">
        <v>10280</v>
      </c>
    </row>
    <row r="14" spans="1:12" ht="21.75" thickBot="1" x14ac:dyDescent="0.4">
      <c r="A14" s="9">
        <v>44238</v>
      </c>
      <c r="B14" s="37">
        <v>91799</v>
      </c>
      <c r="C14" s="11">
        <v>71226</v>
      </c>
      <c r="D14" s="38" t="s">
        <v>859</v>
      </c>
      <c r="E14" s="12" t="s">
        <v>14</v>
      </c>
      <c r="F14" s="13" t="s">
        <v>15</v>
      </c>
      <c r="G14" s="53">
        <v>500</v>
      </c>
      <c r="H14" s="15"/>
      <c r="I14" s="15"/>
      <c r="J14" s="4"/>
      <c r="K14" s="13" t="s">
        <v>495</v>
      </c>
      <c r="L14" s="8">
        <v>76</v>
      </c>
    </row>
    <row r="15" spans="1:12" ht="21.75" thickBot="1" x14ac:dyDescent="0.4">
      <c r="A15" s="9">
        <v>44238</v>
      </c>
      <c r="B15" s="37">
        <v>91823</v>
      </c>
      <c r="C15" s="11">
        <v>71227</v>
      </c>
      <c r="D15" s="38" t="s">
        <v>860</v>
      </c>
      <c r="E15" s="12" t="s">
        <v>14</v>
      </c>
      <c r="F15" s="13" t="s">
        <v>15</v>
      </c>
      <c r="G15" s="53">
        <v>850</v>
      </c>
      <c r="H15" s="15"/>
      <c r="I15" s="15"/>
      <c r="J15" s="4"/>
      <c r="K15" s="7" t="s">
        <v>581</v>
      </c>
      <c r="L15" s="8">
        <v>2177</v>
      </c>
    </row>
    <row r="16" spans="1:12" ht="21.75" thickBot="1" x14ac:dyDescent="0.4">
      <c r="A16" s="9">
        <v>44238</v>
      </c>
      <c r="B16" s="37">
        <v>91875</v>
      </c>
      <c r="C16" s="11">
        <v>71228</v>
      </c>
      <c r="D16" s="38" t="s">
        <v>280</v>
      </c>
      <c r="E16" s="12" t="s">
        <v>22</v>
      </c>
      <c r="F16" s="13" t="s">
        <v>23</v>
      </c>
      <c r="G16" s="53">
        <v>900</v>
      </c>
      <c r="H16" s="15"/>
      <c r="I16" s="15"/>
      <c r="J16" s="4"/>
      <c r="K16" s="7" t="s">
        <v>582</v>
      </c>
      <c r="L16" s="8">
        <v>6500</v>
      </c>
    </row>
    <row r="17" spans="1:12" ht="21.75" thickBot="1" x14ac:dyDescent="0.4">
      <c r="A17" s="9">
        <v>44238</v>
      </c>
      <c r="B17" s="37" t="s">
        <v>76</v>
      </c>
      <c r="C17" s="11">
        <v>71229</v>
      </c>
      <c r="D17" s="38" t="s">
        <v>76</v>
      </c>
      <c r="E17" s="12" t="s">
        <v>76</v>
      </c>
      <c r="F17" s="13" t="s">
        <v>76</v>
      </c>
      <c r="G17" s="53">
        <v>0</v>
      </c>
      <c r="H17" s="15"/>
      <c r="I17" s="15"/>
      <c r="J17" s="4"/>
      <c r="K17" s="7" t="s">
        <v>763</v>
      </c>
      <c r="L17" s="55">
        <v>1174</v>
      </c>
    </row>
    <row r="18" spans="1:12" ht="21.75" thickBot="1" x14ac:dyDescent="0.4">
      <c r="A18" s="9">
        <v>44238</v>
      </c>
      <c r="B18" s="37">
        <v>91772</v>
      </c>
      <c r="C18" s="11">
        <v>71230</v>
      </c>
      <c r="D18" s="38" t="s">
        <v>861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7" t="s">
        <v>692</v>
      </c>
      <c r="L18" s="55">
        <v>387</v>
      </c>
    </row>
    <row r="19" spans="1:12" ht="25.5" thickBot="1" x14ac:dyDescent="0.5">
      <c r="A19" s="9">
        <v>44238</v>
      </c>
      <c r="B19" s="37">
        <v>91873</v>
      </c>
      <c r="C19" s="11">
        <v>71231</v>
      </c>
      <c r="D19" s="38" t="s">
        <v>128</v>
      </c>
      <c r="E19" s="12" t="s">
        <v>17</v>
      </c>
      <c r="F19" s="16" t="s">
        <v>18</v>
      </c>
      <c r="G19" s="53">
        <v>900</v>
      </c>
      <c r="H19" s="15"/>
      <c r="I19" s="15"/>
      <c r="J19" s="4"/>
      <c r="K19" s="17" t="s">
        <v>21</v>
      </c>
      <c r="L19" s="18">
        <f>SUM(L8:L18)</f>
        <v>35462</v>
      </c>
    </row>
    <row r="20" spans="1:12" ht="21" x14ac:dyDescent="0.35">
      <c r="A20" s="9">
        <v>44238</v>
      </c>
      <c r="B20" s="37">
        <v>91871</v>
      </c>
      <c r="C20" s="11">
        <v>71232</v>
      </c>
      <c r="D20" s="38" t="s">
        <v>228</v>
      </c>
      <c r="E20" s="12" t="s">
        <v>14</v>
      </c>
      <c r="F20" s="13" t="s">
        <v>15</v>
      </c>
      <c r="G20" s="53">
        <v>850</v>
      </c>
      <c r="H20" s="15"/>
      <c r="I20" s="15"/>
      <c r="J20" s="4"/>
    </row>
    <row r="21" spans="1:12" ht="21" x14ac:dyDescent="0.35">
      <c r="A21" s="9">
        <v>44238</v>
      </c>
      <c r="B21" s="37">
        <v>91870</v>
      </c>
      <c r="C21" s="11">
        <v>71233</v>
      </c>
      <c r="D21" s="38" t="s">
        <v>645</v>
      </c>
      <c r="E21" s="12" t="s">
        <v>14</v>
      </c>
      <c r="F21" s="13" t="s">
        <v>15</v>
      </c>
      <c r="G21" s="53">
        <v>850</v>
      </c>
      <c r="H21" s="15"/>
      <c r="I21" s="15"/>
      <c r="J21" s="4"/>
    </row>
    <row r="22" spans="1:12" ht="21" x14ac:dyDescent="0.35">
      <c r="A22" s="9">
        <v>44238</v>
      </c>
      <c r="B22" s="37">
        <v>14558</v>
      </c>
      <c r="C22" s="11">
        <v>71234</v>
      </c>
      <c r="D22" s="38" t="s">
        <v>862</v>
      </c>
      <c r="E22" s="12" t="s">
        <v>14</v>
      </c>
      <c r="F22" s="13" t="s">
        <v>15</v>
      </c>
      <c r="G22" s="53">
        <v>830</v>
      </c>
      <c r="H22" s="15"/>
      <c r="I22" s="15"/>
      <c r="J22" s="4"/>
    </row>
    <row r="23" spans="1:12" ht="21" x14ac:dyDescent="0.35">
      <c r="A23" s="9">
        <v>44238</v>
      </c>
      <c r="B23" s="37">
        <v>14560</v>
      </c>
      <c r="C23" s="11">
        <v>71235</v>
      </c>
      <c r="D23" s="38" t="s">
        <v>862</v>
      </c>
      <c r="E23" s="12">
        <v>98000001</v>
      </c>
      <c r="F23" s="13" t="s">
        <v>91</v>
      </c>
      <c r="G23" s="53">
        <v>0</v>
      </c>
      <c r="H23" s="15"/>
      <c r="I23" s="15"/>
      <c r="J23" s="4"/>
    </row>
    <row r="24" spans="1:12" ht="21" x14ac:dyDescent="0.35">
      <c r="A24" s="9">
        <v>44238</v>
      </c>
      <c r="B24" s="37">
        <v>91608</v>
      </c>
      <c r="C24" s="11">
        <v>71236</v>
      </c>
      <c r="D24" s="38" t="s">
        <v>863</v>
      </c>
      <c r="E24" s="12" t="s">
        <v>14</v>
      </c>
      <c r="F24" s="13" t="s">
        <v>15</v>
      </c>
      <c r="G24" s="53">
        <v>2500</v>
      </c>
      <c r="H24" s="15"/>
      <c r="I24" s="15"/>
      <c r="J24" s="4"/>
    </row>
    <row r="25" spans="1:12" ht="21" x14ac:dyDescent="0.35">
      <c r="A25" s="9">
        <v>44238</v>
      </c>
      <c r="B25" s="37">
        <v>91794</v>
      </c>
      <c r="C25" s="11">
        <v>71237</v>
      </c>
      <c r="D25" s="38" t="s">
        <v>38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2" ht="21" x14ac:dyDescent="0.35">
      <c r="A26" s="9">
        <v>44238</v>
      </c>
      <c r="B26" s="37">
        <v>91868</v>
      </c>
      <c r="C26" s="11">
        <v>71238</v>
      </c>
      <c r="D26" s="38" t="s">
        <v>321</v>
      </c>
      <c r="E26" s="12" t="s">
        <v>22</v>
      </c>
      <c r="F26" s="13" t="s">
        <v>23</v>
      </c>
      <c r="G26" s="53">
        <v>1360</v>
      </c>
      <c r="H26" s="15"/>
      <c r="I26" s="15"/>
      <c r="J26" s="4"/>
    </row>
    <row r="27" spans="1:12" ht="21" x14ac:dyDescent="0.35">
      <c r="A27" s="9">
        <v>44238</v>
      </c>
      <c r="B27" s="37">
        <v>91845</v>
      </c>
      <c r="C27" s="11">
        <v>71239</v>
      </c>
      <c r="D27" s="38" t="s">
        <v>31</v>
      </c>
      <c r="E27" s="12" t="s">
        <v>17</v>
      </c>
      <c r="F27" s="16" t="s">
        <v>18</v>
      </c>
      <c r="G27" s="53">
        <v>1000</v>
      </c>
      <c r="H27" s="15"/>
      <c r="I27" s="15"/>
      <c r="J27" s="4"/>
    </row>
    <row r="28" spans="1:12" ht="21" x14ac:dyDescent="0.35">
      <c r="A28" s="9">
        <v>44238</v>
      </c>
      <c r="B28" s="37">
        <v>91460</v>
      </c>
      <c r="C28" s="11">
        <v>71240</v>
      </c>
      <c r="D28" s="38" t="s">
        <v>199</v>
      </c>
      <c r="E28" s="12" t="s">
        <v>24</v>
      </c>
      <c r="F28" s="16" t="s">
        <v>59</v>
      </c>
      <c r="G28" s="53">
        <v>500</v>
      </c>
      <c r="H28" s="15"/>
      <c r="I28" s="15"/>
      <c r="J28" s="4"/>
    </row>
    <row r="29" spans="1:12" ht="21" x14ac:dyDescent="0.35">
      <c r="A29" s="9">
        <v>44238</v>
      </c>
      <c r="B29" s="37">
        <v>14460</v>
      </c>
      <c r="C29" s="11">
        <v>71241</v>
      </c>
      <c r="D29" s="38" t="s">
        <v>199</v>
      </c>
      <c r="E29" s="12" t="s">
        <v>24</v>
      </c>
      <c r="F29" s="16" t="s">
        <v>59</v>
      </c>
      <c r="G29" s="53">
        <v>500</v>
      </c>
      <c r="H29" s="15"/>
      <c r="I29" s="15"/>
      <c r="J29" s="4"/>
    </row>
    <row r="30" spans="1:12" ht="21" x14ac:dyDescent="0.35">
      <c r="A30" s="9">
        <v>44238</v>
      </c>
      <c r="B30" s="37">
        <v>14460</v>
      </c>
      <c r="C30" s="11">
        <v>71242</v>
      </c>
      <c r="D30" s="38" t="s">
        <v>199</v>
      </c>
      <c r="E30" s="12" t="s">
        <v>24</v>
      </c>
      <c r="F30" s="16" t="s">
        <v>59</v>
      </c>
      <c r="G30" s="53">
        <v>500</v>
      </c>
      <c r="H30" s="15"/>
      <c r="I30" s="15"/>
      <c r="J30" s="4"/>
    </row>
    <row r="31" spans="1:12" ht="21" x14ac:dyDescent="0.35">
      <c r="A31" s="9">
        <v>44238</v>
      </c>
      <c r="B31" s="37">
        <v>14460</v>
      </c>
      <c r="C31" s="11">
        <v>71243</v>
      </c>
      <c r="D31" s="38" t="s">
        <v>199</v>
      </c>
      <c r="E31" s="12" t="s">
        <v>24</v>
      </c>
      <c r="F31" s="16" t="s">
        <v>59</v>
      </c>
      <c r="G31" s="53">
        <v>500</v>
      </c>
      <c r="H31" s="15"/>
      <c r="I31" s="15"/>
      <c r="J31" s="4"/>
    </row>
    <row r="32" spans="1:12" ht="21" x14ac:dyDescent="0.35">
      <c r="A32" s="9">
        <v>44238</v>
      </c>
      <c r="B32" s="37">
        <v>14460</v>
      </c>
      <c r="C32" s="11">
        <v>71244</v>
      </c>
      <c r="D32" s="38" t="s">
        <v>199</v>
      </c>
      <c r="E32" s="12" t="s">
        <v>24</v>
      </c>
      <c r="F32" s="16" t="s">
        <v>59</v>
      </c>
      <c r="G32" s="53">
        <v>500</v>
      </c>
      <c r="H32" s="15"/>
      <c r="I32" s="15"/>
      <c r="J32" s="4"/>
    </row>
    <row r="33" spans="1:10" ht="21" x14ac:dyDescent="0.35">
      <c r="A33" s="9">
        <v>44238</v>
      </c>
      <c r="B33" s="37">
        <v>91851</v>
      </c>
      <c r="C33" s="11">
        <v>71245</v>
      </c>
      <c r="D33" s="38" t="s">
        <v>120</v>
      </c>
      <c r="E33" s="12" t="s">
        <v>17</v>
      </c>
      <c r="F33" s="16" t="s">
        <v>18</v>
      </c>
      <c r="G33" s="53">
        <v>1300</v>
      </c>
      <c r="H33" s="15"/>
      <c r="I33" s="15"/>
      <c r="J33" s="4"/>
    </row>
    <row r="34" spans="1:10" ht="21" x14ac:dyDescent="0.35">
      <c r="A34" s="9">
        <v>44238</v>
      </c>
      <c r="B34" s="37">
        <v>14460</v>
      </c>
      <c r="C34" s="11">
        <v>71246</v>
      </c>
      <c r="D34" s="38" t="s">
        <v>199</v>
      </c>
      <c r="E34" s="12" t="s">
        <v>17</v>
      </c>
      <c r="F34" s="16" t="s">
        <v>59</v>
      </c>
      <c r="G34" s="53">
        <v>500</v>
      </c>
      <c r="H34" s="15"/>
      <c r="I34" s="15"/>
      <c r="J34" s="4"/>
    </row>
    <row r="35" spans="1:10" ht="21" x14ac:dyDescent="0.35">
      <c r="A35" s="9">
        <v>44238</v>
      </c>
      <c r="B35" s="37">
        <v>14460</v>
      </c>
      <c r="C35" s="11">
        <v>71247</v>
      </c>
      <c r="D35" s="38" t="s">
        <v>199</v>
      </c>
      <c r="E35" s="12" t="s">
        <v>17</v>
      </c>
      <c r="F35" s="16" t="s">
        <v>59</v>
      </c>
      <c r="G35" s="53">
        <v>500</v>
      </c>
      <c r="H35" s="15"/>
      <c r="I35" s="15"/>
      <c r="J35" s="4"/>
    </row>
    <row r="36" spans="1:10" ht="21" x14ac:dyDescent="0.35">
      <c r="A36" s="9">
        <v>44238</v>
      </c>
      <c r="B36" s="37">
        <v>14460</v>
      </c>
      <c r="C36" s="11">
        <v>71248</v>
      </c>
      <c r="D36" s="38" t="s">
        <v>199</v>
      </c>
      <c r="E36" s="12" t="s">
        <v>17</v>
      </c>
      <c r="F36" s="16" t="s">
        <v>59</v>
      </c>
      <c r="G36" s="53">
        <v>500</v>
      </c>
      <c r="H36" s="15"/>
      <c r="I36" s="15"/>
      <c r="J36" s="4"/>
    </row>
    <row r="37" spans="1:10" ht="21" x14ac:dyDescent="0.35">
      <c r="A37" s="9">
        <v>44238</v>
      </c>
      <c r="B37" s="37">
        <v>91719</v>
      </c>
      <c r="C37" s="11">
        <v>71249</v>
      </c>
      <c r="D37" s="38" t="s">
        <v>864</v>
      </c>
      <c r="E37" s="12" t="s">
        <v>14</v>
      </c>
      <c r="F37" s="13" t="s">
        <v>15</v>
      </c>
      <c r="G37" s="53">
        <v>1200</v>
      </c>
      <c r="H37" s="15"/>
      <c r="I37" s="15"/>
      <c r="J37" s="4"/>
    </row>
    <row r="38" spans="1:10" ht="21" x14ac:dyDescent="0.35">
      <c r="A38" s="9">
        <v>44238</v>
      </c>
      <c r="B38" s="37">
        <v>14460</v>
      </c>
      <c r="C38" s="11">
        <v>71250</v>
      </c>
      <c r="D38" s="38" t="s">
        <v>199</v>
      </c>
      <c r="E38" s="12" t="s">
        <v>17</v>
      </c>
      <c r="F38" s="16" t="s">
        <v>59</v>
      </c>
      <c r="G38" s="53">
        <v>500</v>
      </c>
      <c r="H38" s="15"/>
      <c r="I38" s="15"/>
      <c r="J38" s="4"/>
    </row>
    <row r="39" spans="1:10" ht="21" x14ac:dyDescent="0.35">
      <c r="A39" s="9">
        <v>44238</v>
      </c>
      <c r="B39" s="37">
        <v>14460</v>
      </c>
      <c r="C39" s="11">
        <v>71251</v>
      </c>
      <c r="D39" s="38" t="s">
        <v>199</v>
      </c>
      <c r="E39" s="12" t="s">
        <v>17</v>
      </c>
      <c r="F39" s="16" t="s">
        <v>59</v>
      </c>
      <c r="G39" s="53">
        <v>500</v>
      </c>
      <c r="H39" s="15"/>
      <c r="I39" s="15"/>
      <c r="J39" s="4"/>
    </row>
    <row r="40" spans="1:10" ht="21" x14ac:dyDescent="0.35">
      <c r="A40" s="9">
        <v>44238</v>
      </c>
      <c r="B40" s="37">
        <v>14460</v>
      </c>
      <c r="C40" s="11">
        <v>71252</v>
      </c>
      <c r="D40" s="38" t="s">
        <v>199</v>
      </c>
      <c r="E40" s="12" t="s">
        <v>17</v>
      </c>
      <c r="F40" s="16" t="s">
        <v>59</v>
      </c>
      <c r="G40" s="53">
        <v>500</v>
      </c>
      <c r="H40" s="15"/>
      <c r="I40" s="15"/>
      <c r="J40" s="4"/>
    </row>
    <row r="41" spans="1:10" ht="21" x14ac:dyDescent="0.35">
      <c r="A41" s="9">
        <v>44238</v>
      </c>
      <c r="B41" s="37">
        <v>14460</v>
      </c>
      <c r="C41" s="11">
        <v>71253</v>
      </c>
      <c r="D41" s="38" t="s">
        <v>199</v>
      </c>
      <c r="E41" s="12" t="s">
        <v>17</v>
      </c>
      <c r="F41" s="16" t="s">
        <v>59</v>
      </c>
      <c r="G41" s="53">
        <v>500</v>
      </c>
      <c r="H41" s="15"/>
      <c r="I41" s="15"/>
      <c r="J41" s="4"/>
    </row>
    <row r="42" spans="1:10" ht="21" x14ac:dyDescent="0.35">
      <c r="A42" s="9">
        <v>44238</v>
      </c>
      <c r="B42" s="37">
        <v>14460</v>
      </c>
      <c r="C42" s="11">
        <v>71254</v>
      </c>
      <c r="D42" s="38" t="s">
        <v>199</v>
      </c>
      <c r="E42" s="12" t="s">
        <v>17</v>
      </c>
      <c r="F42" s="16" t="s">
        <v>59</v>
      </c>
      <c r="G42" s="53">
        <v>500</v>
      </c>
      <c r="H42" s="15"/>
      <c r="I42" s="15"/>
      <c r="J42" s="4"/>
    </row>
    <row r="43" spans="1:10" ht="21" x14ac:dyDescent="0.35">
      <c r="A43" s="9">
        <v>44238</v>
      </c>
      <c r="B43" s="37">
        <v>14572</v>
      </c>
      <c r="C43" s="11">
        <v>71255</v>
      </c>
      <c r="D43" s="38" t="s">
        <v>865</v>
      </c>
      <c r="E43" s="12" t="s">
        <v>22</v>
      </c>
      <c r="F43" s="13" t="s">
        <v>23</v>
      </c>
      <c r="G43" s="53">
        <v>300</v>
      </c>
      <c r="H43" s="15"/>
      <c r="I43" s="15"/>
      <c r="J43" s="4"/>
    </row>
    <row r="44" spans="1:10" ht="21" x14ac:dyDescent="0.35">
      <c r="A44" s="9">
        <v>44238</v>
      </c>
      <c r="B44" s="37">
        <v>91845</v>
      </c>
      <c r="C44" s="11">
        <v>71256</v>
      </c>
      <c r="D44" s="38" t="s">
        <v>31</v>
      </c>
      <c r="E44" s="12" t="s">
        <v>17</v>
      </c>
      <c r="F44" s="16" t="s">
        <v>18</v>
      </c>
      <c r="G44" s="53">
        <v>1000</v>
      </c>
      <c r="H44" s="15"/>
      <c r="I44" s="15"/>
      <c r="J44" s="4"/>
    </row>
    <row r="45" spans="1:10" ht="21" x14ac:dyDescent="0.35">
      <c r="A45" s="9">
        <v>44238</v>
      </c>
      <c r="B45" s="37">
        <v>91883</v>
      </c>
      <c r="C45" s="11">
        <v>71257</v>
      </c>
      <c r="D45" s="38" t="s">
        <v>866</v>
      </c>
      <c r="E45" s="12" t="s">
        <v>17</v>
      </c>
      <c r="F45" s="16" t="s">
        <v>18</v>
      </c>
      <c r="G45" s="53">
        <v>200</v>
      </c>
      <c r="H45" s="15"/>
      <c r="I45" s="15"/>
      <c r="J45" s="4"/>
    </row>
    <row r="46" spans="1:10" ht="21" x14ac:dyDescent="0.35">
      <c r="A46" s="9">
        <v>44238</v>
      </c>
      <c r="B46" s="37">
        <v>91893</v>
      </c>
      <c r="C46" s="11">
        <v>71258</v>
      </c>
      <c r="D46" s="38" t="s">
        <v>220</v>
      </c>
      <c r="E46" s="12" t="s">
        <v>17</v>
      </c>
      <c r="F46" s="16" t="s">
        <v>18</v>
      </c>
      <c r="G46" s="53">
        <v>2850</v>
      </c>
      <c r="H46" s="15"/>
      <c r="I46" s="15"/>
      <c r="J46" s="4"/>
    </row>
    <row r="47" spans="1:10" ht="21" x14ac:dyDescent="0.35">
      <c r="A47" s="9">
        <v>44238</v>
      </c>
      <c r="B47" s="37">
        <v>91917</v>
      </c>
      <c r="C47" s="11">
        <v>71259</v>
      </c>
      <c r="D47" s="38" t="s">
        <v>360</v>
      </c>
      <c r="E47" s="12" t="s">
        <v>17</v>
      </c>
      <c r="F47" s="16" t="s">
        <v>18</v>
      </c>
      <c r="G47" s="53">
        <v>1200</v>
      </c>
      <c r="H47" s="15"/>
      <c r="I47" s="15"/>
      <c r="J47" s="4"/>
    </row>
    <row r="48" spans="1:10" ht="21" x14ac:dyDescent="0.35">
      <c r="A48" s="9">
        <v>44238</v>
      </c>
      <c r="B48" s="37">
        <v>91899</v>
      </c>
      <c r="C48" s="11">
        <v>71260</v>
      </c>
      <c r="D48" s="38" t="s">
        <v>78</v>
      </c>
      <c r="E48" s="12" t="s">
        <v>96</v>
      </c>
      <c r="F48" s="13" t="s">
        <v>97</v>
      </c>
      <c r="G48" s="53">
        <v>2100</v>
      </c>
      <c r="H48" s="15"/>
      <c r="I48" s="15"/>
      <c r="J48" s="4"/>
    </row>
    <row r="49" spans="1:10" ht="21" x14ac:dyDescent="0.35">
      <c r="A49" s="9">
        <v>44238</v>
      </c>
      <c r="B49" s="37">
        <v>91897</v>
      </c>
      <c r="C49" s="11">
        <v>71261</v>
      </c>
      <c r="D49" s="38" t="s">
        <v>78</v>
      </c>
      <c r="E49" s="12" t="s">
        <v>22</v>
      </c>
      <c r="F49" s="13" t="s">
        <v>23</v>
      </c>
      <c r="G49" s="53">
        <v>250</v>
      </c>
      <c r="H49" s="15"/>
      <c r="I49" s="15"/>
      <c r="J49" s="4"/>
    </row>
    <row r="50" spans="1:10" ht="21" x14ac:dyDescent="0.35">
      <c r="A50" s="9">
        <v>44238</v>
      </c>
      <c r="B50" s="37">
        <v>91896</v>
      </c>
      <c r="C50" s="11">
        <v>71262</v>
      </c>
      <c r="D50" s="38" t="s">
        <v>78</v>
      </c>
      <c r="E50" s="12" t="s">
        <v>22</v>
      </c>
      <c r="F50" s="13" t="s">
        <v>23</v>
      </c>
      <c r="G50" s="53">
        <v>50</v>
      </c>
      <c r="H50" s="15"/>
      <c r="I50" s="15"/>
      <c r="J50" s="4"/>
    </row>
    <row r="51" spans="1:10" ht="21" x14ac:dyDescent="0.35">
      <c r="A51" s="9">
        <v>44238</v>
      </c>
      <c r="B51" s="37">
        <v>91898</v>
      </c>
      <c r="C51" s="11">
        <v>71263</v>
      </c>
      <c r="D51" s="38" t="s">
        <v>78</v>
      </c>
      <c r="E51" s="12" t="s">
        <v>17</v>
      </c>
      <c r="F51" s="16" t="s">
        <v>18</v>
      </c>
      <c r="G51" s="53">
        <v>100</v>
      </c>
      <c r="H51" s="15"/>
      <c r="I51" s="15"/>
      <c r="J51" s="4"/>
    </row>
    <row r="52" spans="1:10" ht="21" x14ac:dyDescent="0.35">
      <c r="A52" s="9">
        <v>44238</v>
      </c>
      <c r="B52" s="37" t="s">
        <v>870</v>
      </c>
      <c r="C52" s="25" t="s">
        <v>867</v>
      </c>
      <c r="D52" s="38" t="s">
        <v>871</v>
      </c>
      <c r="E52" s="12" t="s">
        <v>33</v>
      </c>
      <c r="F52" s="13" t="s">
        <v>86</v>
      </c>
      <c r="G52" s="53">
        <v>646</v>
      </c>
      <c r="H52" s="15"/>
      <c r="I52" s="15"/>
      <c r="J52" s="4"/>
    </row>
    <row r="53" spans="1:10" ht="21" x14ac:dyDescent="0.35">
      <c r="A53" s="9">
        <v>44238</v>
      </c>
      <c r="B53" s="37" t="s">
        <v>870</v>
      </c>
      <c r="C53" s="25" t="s">
        <v>868</v>
      </c>
      <c r="D53" s="38" t="s">
        <v>871</v>
      </c>
      <c r="E53" s="12" t="s">
        <v>17</v>
      </c>
      <c r="F53" s="16" t="s">
        <v>18</v>
      </c>
      <c r="G53" s="53">
        <v>110</v>
      </c>
      <c r="H53" s="15"/>
      <c r="I53" s="15"/>
      <c r="J53" s="4"/>
    </row>
    <row r="54" spans="1:10" ht="21" x14ac:dyDescent="0.35">
      <c r="A54" s="9">
        <v>44238</v>
      </c>
      <c r="B54" s="37" t="s">
        <v>870</v>
      </c>
      <c r="C54" s="25" t="s">
        <v>868</v>
      </c>
      <c r="D54" s="38" t="s">
        <v>871</v>
      </c>
      <c r="E54" s="12" t="s">
        <v>173</v>
      </c>
      <c r="F54" s="13" t="s">
        <v>174</v>
      </c>
      <c r="G54" s="53">
        <v>56</v>
      </c>
      <c r="H54" s="45"/>
      <c r="I54" s="21"/>
      <c r="J54" s="21"/>
    </row>
    <row r="55" spans="1:10" ht="21" x14ac:dyDescent="0.35">
      <c r="A55" s="9">
        <v>44238</v>
      </c>
      <c r="B55" s="37" t="s">
        <v>870</v>
      </c>
      <c r="C55" s="25" t="s">
        <v>868</v>
      </c>
      <c r="D55" s="38" t="s">
        <v>871</v>
      </c>
      <c r="E55" s="12" t="s">
        <v>96</v>
      </c>
      <c r="F55" s="13" t="s">
        <v>97</v>
      </c>
      <c r="G55" s="53">
        <v>77</v>
      </c>
      <c r="H55" s="45"/>
      <c r="I55" s="21"/>
      <c r="J55" s="21"/>
    </row>
    <row r="56" spans="1:10" ht="21" x14ac:dyDescent="0.35">
      <c r="A56" s="9">
        <v>44238</v>
      </c>
      <c r="B56" s="37" t="s">
        <v>870</v>
      </c>
      <c r="C56" s="25" t="s">
        <v>868</v>
      </c>
      <c r="D56" s="38" t="s">
        <v>871</v>
      </c>
      <c r="E56" s="12" t="s">
        <v>135</v>
      </c>
      <c r="F56" s="13" t="s">
        <v>136</v>
      </c>
      <c r="G56" s="53">
        <v>86</v>
      </c>
      <c r="H56" s="45"/>
      <c r="I56" s="21"/>
      <c r="J56" s="21"/>
    </row>
    <row r="57" spans="1:10" ht="21" x14ac:dyDescent="0.35">
      <c r="A57" s="9">
        <v>44238</v>
      </c>
      <c r="B57" s="37" t="s">
        <v>870</v>
      </c>
      <c r="C57" s="25" t="s">
        <v>868</v>
      </c>
      <c r="D57" s="38" t="s">
        <v>871</v>
      </c>
      <c r="E57" s="12" t="s">
        <v>872</v>
      </c>
      <c r="F57" s="13" t="s">
        <v>495</v>
      </c>
      <c r="G57" s="53">
        <v>76</v>
      </c>
      <c r="H57" s="45"/>
      <c r="I57" s="21"/>
      <c r="J57" s="21"/>
    </row>
    <row r="58" spans="1:10" ht="21" x14ac:dyDescent="0.35">
      <c r="A58" s="9">
        <v>44238</v>
      </c>
      <c r="B58" s="37" t="s">
        <v>870</v>
      </c>
      <c r="C58" s="25" t="s">
        <v>869</v>
      </c>
      <c r="D58" s="38" t="s">
        <v>871</v>
      </c>
      <c r="E58" s="12" t="s">
        <v>22</v>
      </c>
      <c r="F58" s="13" t="s">
        <v>23</v>
      </c>
      <c r="G58" s="53">
        <v>700</v>
      </c>
      <c r="H58" s="45"/>
      <c r="I58" s="21"/>
      <c r="J58" s="21"/>
    </row>
    <row r="59" spans="1:10" ht="21" x14ac:dyDescent="0.35">
      <c r="A59" s="9">
        <v>44238</v>
      </c>
      <c r="B59" s="37" t="s">
        <v>870</v>
      </c>
      <c r="C59" s="25" t="s">
        <v>869</v>
      </c>
      <c r="D59" s="38" t="s">
        <v>871</v>
      </c>
      <c r="E59" s="12" t="s">
        <v>17</v>
      </c>
      <c r="F59" s="16" t="s">
        <v>18</v>
      </c>
      <c r="G59" s="53">
        <v>200</v>
      </c>
      <c r="H59" s="45"/>
      <c r="I59" s="21"/>
      <c r="J59" s="21"/>
    </row>
    <row r="60" spans="1:10" ht="21.75" thickBot="1" x14ac:dyDescent="0.4">
      <c r="A60" s="157" t="s">
        <v>26</v>
      </c>
      <c r="B60" s="158"/>
      <c r="C60" s="165" t="s">
        <v>25</v>
      </c>
      <c r="D60" s="168"/>
      <c r="E60" s="168"/>
      <c r="F60" s="169"/>
      <c r="G60" s="27">
        <f>SUM(G9:G59)</f>
        <v>35462</v>
      </c>
      <c r="H60" s="28">
        <f>SUM(H9:H53)</f>
        <v>0</v>
      </c>
      <c r="I60" s="36"/>
      <c r="J60" s="36"/>
    </row>
    <row r="61" spans="1:10" ht="21" x14ac:dyDescent="0.35">
      <c r="B61"/>
      <c r="C61" s="3"/>
      <c r="D61" s="30"/>
      <c r="E61" s="30"/>
      <c r="F61" s="30"/>
      <c r="H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F63" s="47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2" x14ac:dyDescent="0.25">
      <c r="B65"/>
      <c r="C65"/>
      <c r="H65" s="1"/>
      <c r="I65" s="1"/>
      <c r="J65" s="1"/>
    </row>
    <row r="66" spans="2:12" x14ac:dyDescent="0.25">
      <c r="B66"/>
      <c r="C66"/>
      <c r="H66" s="1"/>
      <c r="I66" s="1"/>
      <c r="J66" s="1"/>
    </row>
    <row r="67" spans="2:12" ht="21" x14ac:dyDescent="0.35">
      <c r="B67"/>
      <c r="C67"/>
      <c r="H67" s="1"/>
      <c r="I67" s="1"/>
      <c r="J67" s="1"/>
      <c r="K67" s="24"/>
      <c r="L67" s="31"/>
    </row>
    <row r="68" spans="2:12" ht="21" x14ac:dyDescent="0.35">
      <c r="B68"/>
      <c r="C68"/>
      <c r="H68" s="1"/>
      <c r="I68" s="1"/>
      <c r="J68" s="1"/>
      <c r="K68" s="24"/>
      <c r="L68" s="31"/>
    </row>
    <row r="69" spans="2:12" ht="21" x14ac:dyDescent="0.35">
      <c r="B69"/>
      <c r="C69"/>
      <c r="H69" s="1"/>
      <c r="I69" s="1"/>
      <c r="J69" s="1"/>
      <c r="K69" s="24"/>
      <c r="L69" s="31"/>
    </row>
    <row r="70" spans="2:12" ht="21" x14ac:dyDescent="0.35">
      <c r="B70"/>
      <c r="C70"/>
      <c r="H70" s="1"/>
      <c r="I70" s="1"/>
      <c r="J70" s="1"/>
      <c r="K70" s="24"/>
      <c r="L70" s="31"/>
    </row>
    <row r="71" spans="2:12" ht="21" x14ac:dyDescent="0.35">
      <c r="B71"/>
      <c r="C71"/>
      <c r="H71" s="1"/>
      <c r="I71" s="1"/>
      <c r="J71" s="1"/>
      <c r="K71" s="24"/>
      <c r="L71" s="31"/>
    </row>
    <row r="72" spans="2:12" ht="21" x14ac:dyDescent="0.35">
      <c r="B72"/>
      <c r="C72"/>
      <c r="H72" s="1"/>
      <c r="I72" s="1"/>
      <c r="J72" s="1"/>
      <c r="K72" s="24"/>
      <c r="L72" s="31"/>
    </row>
    <row r="73" spans="2:12" ht="21" x14ac:dyDescent="0.35">
      <c r="C73"/>
      <c r="H73" s="1"/>
      <c r="I73" s="1"/>
      <c r="J73" s="1"/>
      <c r="K73" s="24"/>
      <c r="L73" s="31"/>
    </row>
    <row r="74" spans="2:12" ht="21" x14ac:dyDescent="0.35">
      <c r="H74" s="1"/>
      <c r="I74" s="1"/>
      <c r="J74" s="1"/>
      <c r="K74" s="24"/>
      <c r="L74" s="31"/>
    </row>
    <row r="75" spans="2:12" ht="21" x14ac:dyDescent="0.35">
      <c r="H75" s="1"/>
      <c r="I75" s="1"/>
      <c r="J75" s="1"/>
      <c r="K75" s="24"/>
      <c r="L75" s="31"/>
    </row>
    <row r="76" spans="2:12" ht="21" x14ac:dyDescent="0.35">
      <c r="H76" s="1"/>
      <c r="I76" s="1"/>
      <c r="J76" s="1"/>
      <c r="K76" s="24"/>
      <c r="L76" s="31"/>
    </row>
    <row r="77" spans="2:12" ht="21" x14ac:dyDescent="0.35"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x14ac:dyDescent="0.25">
      <c r="H93" s="1"/>
      <c r="I93" s="1"/>
      <c r="J93" s="1"/>
      <c r="K93" s="32"/>
      <c r="L93" s="33"/>
    </row>
    <row r="94" spans="8:12" x14ac:dyDescent="0.25">
      <c r="H94" s="1"/>
      <c r="I94" s="1"/>
      <c r="J94" s="1"/>
      <c r="K94" s="32"/>
      <c r="L94" s="33"/>
    </row>
    <row r="95" spans="8:12" x14ac:dyDescent="0.25">
      <c r="H95" s="1"/>
      <c r="I95" s="1"/>
      <c r="J95" s="1"/>
      <c r="K95" s="32"/>
      <c r="L95" s="33"/>
    </row>
    <row r="96" spans="8:12" x14ac:dyDescent="0.25">
      <c r="H96" s="1"/>
      <c r="I96" s="1"/>
      <c r="J96" s="1"/>
      <c r="K96" s="32"/>
      <c r="L96" s="33"/>
    </row>
    <row r="97" spans="8:12" x14ac:dyDescent="0.25">
      <c r="H97" s="1"/>
      <c r="I97" s="1"/>
      <c r="J97" s="1"/>
      <c r="K97" s="32"/>
      <c r="L97" s="33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4"/>
      <c r="L103" s="33"/>
    </row>
    <row r="104" spans="8:12" x14ac:dyDescent="0.25">
      <c r="H104" s="1"/>
      <c r="I104" s="1"/>
      <c r="J104" s="1"/>
      <c r="K104" s="34"/>
      <c r="L104" s="33"/>
    </row>
    <row r="105" spans="8:12" x14ac:dyDescent="0.25">
      <c r="H105" s="1"/>
      <c r="I105" s="1"/>
      <c r="J105" s="1"/>
      <c r="K105" s="34"/>
      <c r="L105" s="33"/>
    </row>
    <row r="106" spans="8:12" x14ac:dyDescent="0.25">
      <c r="H106" s="1"/>
      <c r="I106" s="1"/>
      <c r="J106" s="1"/>
      <c r="K106" s="34"/>
      <c r="L106" s="33"/>
    </row>
    <row r="107" spans="8:12" x14ac:dyDescent="0.25">
      <c r="H107" s="1"/>
      <c r="I107" s="1"/>
      <c r="J107" s="1"/>
      <c r="K107" s="34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5" spans="8:12" x14ac:dyDescent="0.25">
      <c r="H115" s="35"/>
      <c r="I115" s="35"/>
      <c r="J115" s="35"/>
    </row>
  </sheetData>
  <autoFilter ref="E8:G60" xr:uid="{00000000-0009-0000-0000-000020000000}"/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L123"/>
  <sheetViews>
    <sheetView topLeftCell="D54" workbookViewId="0">
      <selection activeCell="A9" sqref="A9:J6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44239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19560</v>
      </c>
    </row>
    <row r="9" spans="1:12" ht="21.75" thickBot="1" x14ac:dyDescent="0.4">
      <c r="A9" s="9">
        <v>44239</v>
      </c>
      <c r="B9" s="37">
        <v>91961</v>
      </c>
      <c r="C9" s="11">
        <v>71264</v>
      </c>
      <c r="D9" s="38" t="s">
        <v>37</v>
      </c>
      <c r="E9" s="12" t="s">
        <v>17</v>
      </c>
      <c r="F9" s="16" t="s">
        <v>18</v>
      </c>
      <c r="G9" s="53">
        <v>660</v>
      </c>
      <c r="H9" s="15"/>
      <c r="I9" s="15"/>
      <c r="J9" s="4"/>
      <c r="K9" s="13" t="s">
        <v>23</v>
      </c>
      <c r="L9" s="8">
        <v>4160</v>
      </c>
    </row>
    <row r="10" spans="1:12" ht="21.75" thickBot="1" x14ac:dyDescent="0.4">
      <c r="A10" s="9">
        <v>44239</v>
      </c>
      <c r="B10" s="37">
        <v>91855</v>
      </c>
      <c r="C10" s="11">
        <v>71265</v>
      </c>
      <c r="D10" s="38" t="s">
        <v>873</v>
      </c>
      <c r="E10" s="12" t="s">
        <v>17</v>
      </c>
      <c r="F10" s="16" t="s">
        <v>18</v>
      </c>
      <c r="G10" s="53">
        <v>900</v>
      </c>
      <c r="H10" s="15"/>
      <c r="I10" s="15"/>
      <c r="J10" s="4"/>
      <c r="K10" s="13" t="s">
        <v>174</v>
      </c>
      <c r="L10" s="8">
        <v>700</v>
      </c>
    </row>
    <row r="11" spans="1:12" ht="21.75" thickBot="1" x14ac:dyDescent="0.4">
      <c r="A11" s="9">
        <v>44239</v>
      </c>
      <c r="B11" s="37">
        <v>91960</v>
      </c>
      <c r="C11" s="11">
        <v>71266</v>
      </c>
      <c r="D11" s="38" t="s">
        <v>874</v>
      </c>
      <c r="E11" s="12" t="s">
        <v>63</v>
      </c>
      <c r="F11" s="16" t="s">
        <v>64</v>
      </c>
      <c r="G11" s="53">
        <v>1000</v>
      </c>
      <c r="H11" s="15"/>
      <c r="I11" s="15"/>
      <c r="J11" s="4"/>
      <c r="K11" s="13" t="s">
        <v>15</v>
      </c>
      <c r="L11" s="55">
        <v>11590</v>
      </c>
    </row>
    <row r="12" spans="1:12" ht="21.75" thickBot="1" x14ac:dyDescent="0.4">
      <c r="A12" s="9">
        <v>44239</v>
      </c>
      <c r="B12" s="37">
        <v>91959</v>
      </c>
      <c r="C12" s="11">
        <v>71267</v>
      </c>
      <c r="D12" s="38" t="s">
        <v>625</v>
      </c>
      <c r="E12" s="12" t="s">
        <v>394</v>
      </c>
      <c r="F12" s="16" t="s">
        <v>596</v>
      </c>
      <c r="G12" s="53">
        <v>400</v>
      </c>
      <c r="H12" s="15"/>
      <c r="I12" s="15"/>
      <c r="J12" s="4"/>
      <c r="K12" s="13" t="s">
        <v>596</v>
      </c>
      <c r="L12" s="8">
        <v>400</v>
      </c>
    </row>
    <row r="13" spans="1:12" ht="21.75" thickBot="1" x14ac:dyDescent="0.4">
      <c r="A13" s="9">
        <v>44239</v>
      </c>
      <c r="B13" s="37">
        <v>14460</v>
      </c>
      <c r="C13" s="11">
        <v>71268</v>
      </c>
      <c r="D13" s="38" t="s">
        <v>199</v>
      </c>
      <c r="E13" s="12" t="s">
        <v>24</v>
      </c>
      <c r="F13" s="16" t="s">
        <v>59</v>
      </c>
      <c r="G13" s="53">
        <v>500</v>
      </c>
      <c r="H13" s="15"/>
      <c r="I13" s="15"/>
      <c r="J13" s="4"/>
      <c r="K13" s="7" t="s">
        <v>582</v>
      </c>
      <c r="L13" s="8">
        <v>4480</v>
      </c>
    </row>
    <row r="14" spans="1:12" ht="21.75" thickBot="1" x14ac:dyDescent="0.4">
      <c r="A14" s="9">
        <v>44239</v>
      </c>
      <c r="B14" s="37">
        <v>14460</v>
      </c>
      <c r="C14" s="11">
        <v>71269</v>
      </c>
      <c r="D14" s="38" t="s">
        <v>199</v>
      </c>
      <c r="E14" s="12" t="s">
        <v>24</v>
      </c>
      <c r="F14" s="16" t="s">
        <v>59</v>
      </c>
      <c r="G14" s="53">
        <v>500</v>
      </c>
      <c r="H14" s="15"/>
      <c r="I14" s="15"/>
      <c r="J14" s="4"/>
      <c r="K14" s="7" t="s">
        <v>890</v>
      </c>
      <c r="L14" s="8">
        <v>130</v>
      </c>
    </row>
    <row r="15" spans="1:12" ht="21.75" thickBot="1" x14ac:dyDescent="0.4">
      <c r="A15" s="9">
        <v>44239</v>
      </c>
      <c r="B15" s="37">
        <v>14460</v>
      </c>
      <c r="C15" s="11">
        <v>71270</v>
      </c>
      <c r="D15" s="38" t="s">
        <v>199</v>
      </c>
      <c r="E15" s="12" t="s">
        <v>24</v>
      </c>
      <c r="F15" s="16" t="s">
        <v>59</v>
      </c>
      <c r="G15" s="53">
        <v>500</v>
      </c>
      <c r="H15" s="15"/>
      <c r="I15" s="15"/>
      <c r="J15" s="4"/>
      <c r="K15" s="13" t="s">
        <v>195</v>
      </c>
      <c r="L15" s="8">
        <v>820</v>
      </c>
    </row>
    <row r="16" spans="1:12" ht="21.75" thickBot="1" x14ac:dyDescent="0.4">
      <c r="A16" s="9">
        <v>44239</v>
      </c>
      <c r="B16" s="37">
        <v>14460</v>
      </c>
      <c r="C16" s="11">
        <v>71271</v>
      </c>
      <c r="D16" s="38" t="s">
        <v>199</v>
      </c>
      <c r="E16" s="12" t="s">
        <v>24</v>
      </c>
      <c r="F16" s="16" t="s">
        <v>59</v>
      </c>
      <c r="G16" s="53">
        <v>500</v>
      </c>
      <c r="H16" s="15"/>
      <c r="I16" s="15"/>
      <c r="J16" s="4"/>
      <c r="K16" s="7" t="s">
        <v>889</v>
      </c>
      <c r="L16" s="8">
        <v>3300</v>
      </c>
    </row>
    <row r="17" spans="1:12" ht="21.75" thickBot="1" x14ac:dyDescent="0.4">
      <c r="A17" s="9">
        <v>44239</v>
      </c>
      <c r="B17" s="37">
        <v>14460</v>
      </c>
      <c r="C17" s="11">
        <v>71272</v>
      </c>
      <c r="D17" s="38" t="s">
        <v>199</v>
      </c>
      <c r="E17" s="12" t="s">
        <v>24</v>
      </c>
      <c r="F17" s="16" t="s">
        <v>59</v>
      </c>
      <c r="G17" s="53">
        <v>500</v>
      </c>
      <c r="H17" s="15"/>
      <c r="I17" s="15"/>
      <c r="J17" s="4"/>
      <c r="K17" s="7" t="s">
        <v>42</v>
      </c>
      <c r="L17" s="8">
        <v>6060</v>
      </c>
    </row>
    <row r="18" spans="1:12" ht="25.5" thickBot="1" x14ac:dyDescent="0.5">
      <c r="A18" s="9">
        <v>44239</v>
      </c>
      <c r="B18" s="37">
        <v>14460</v>
      </c>
      <c r="C18" s="11">
        <v>71273</v>
      </c>
      <c r="D18" s="38" t="s">
        <v>199</v>
      </c>
      <c r="E18" s="12" t="s">
        <v>24</v>
      </c>
      <c r="F18" s="16" t="s">
        <v>59</v>
      </c>
      <c r="G18" s="53">
        <v>500</v>
      </c>
      <c r="H18" s="15"/>
      <c r="I18" s="15"/>
      <c r="J18" s="4"/>
      <c r="K18" s="17" t="s">
        <v>21</v>
      </c>
      <c r="L18" s="18">
        <f ca="1">SUM(L8:L18)</f>
        <v>51200</v>
      </c>
    </row>
    <row r="19" spans="1:12" ht="21.75" thickBot="1" x14ac:dyDescent="0.4">
      <c r="A19" s="9">
        <v>44239</v>
      </c>
      <c r="B19" s="37">
        <v>91907</v>
      </c>
      <c r="C19" s="11">
        <v>71274</v>
      </c>
      <c r="D19" s="38" t="s">
        <v>875</v>
      </c>
      <c r="E19" s="12" t="s">
        <v>24</v>
      </c>
      <c r="F19" s="16" t="s">
        <v>59</v>
      </c>
      <c r="G19" s="53">
        <v>30</v>
      </c>
      <c r="H19" s="15"/>
      <c r="I19" s="15"/>
      <c r="J19" s="4"/>
    </row>
    <row r="20" spans="1:12" ht="21.75" thickBot="1" x14ac:dyDescent="0.4">
      <c r="A20" s="9">
        <v>44239</v>
      </c>
      <c r="B20" s="37">
        <v>91907</v>
      </c>
      <c r="C20" s="11">
        <v>71274</v>
      </c>
      <c r="D20" s="38" t="s">
        <v>875</v>
      </c>
      <c r="E20" s="12" t="s">
        <v>876</v>
      </c>
      <c r="F20" s="16" t="s">
        <v>877</v>
      </c>
      <c r="G20" s="53">
        <v>130</v>
      </c>
      <c r="H20" s="15"/>
      <c r="I20" s="15"/>
      <c r="J20" s="4"/>
      <c r="K20" s="5" t="s">
        <v>139</v>
      </c>
      <c r="L20" s="5" t="s">
        <v>5</v>
      </c>
    </row>
    <row r="21" spans="1:12" ht="21.75" thickBot="1" x14ac:dyDescent="0.4">
      <c r="A21" s="9">
        <v>44239</v>
      </c>
      <c r="B21" s="37">
        <v>91958</v>
      </c>
      <c r="C21" s="11">
        <v>71275</v>
      </c>
      <c r="D21" s="38" t="s">
        <v>78</v>
      </c>
      <c r="E21" s="12" t="s">
        <v>17</v>
      </c>
      <c r="F21" s="16" t="s">
        <v>18</v>
      </c>
      <c r="G21" s="53">
        <v>1100</v>
      </c>
      <c r="H21" s="15"/>
      <c r="I21" s="15"/>
      <c r="J21" s="4"/>
      <c r="K21" s="13" t="s">
        <v>132</v>
      </c>
      <c r="L21" s="8">
        <v>300</v>
      </c>
    </row>
    <row r="22" spans="1:12" ht="25.5" thickBot="1" x14ac:dyDescent="0.5">
      <c r="A22" s="9">
        <v>44239</v>
      </c>
      <c r="B22" s="37">
        <v>91958</v>
      </c>
      <c r="C22" s="11">
        <v>71275</v>
      </c>
      <c r="D22" s="38" t="s">
        <v>78</v>
      </c>
      <c r="E22" s="12" t="s">
        <v>22</v>
      </c>
      <c r="F22" s="13" t="s">
        <v>23</v>
      </c>
      <c r="G22" s="53">
        <v>2000</v>
      </c>
      <c r="H22" s="15"/>
      <c r="I22" s="15"/>
      <c r="J22" s="4"/>
      <c r="K22" s="17" t="s">
        <v>21</v>
      </c>
      <c r="L22" s="18">
        <f>SUM(L21)</f>
        <v>300</v>
      </c>
    </row>
    <row r="23" spans="1:12" ht="21" x14ac:dyDescent="0.35">
      <c r="A23" s="9">
        <v>44239</v>
      </c>
      <c r="B23" s="37">
        <v>91957</v>
      </c>
      <c r="C23" s="11">
        <v>71276</v>
      </c>
      <c r="D23" s="38" t="s">
        <v>321</v>
      </c>
      <c r="E23" s="12" t="s">
        <v>22</v>
      </c>
      <c r="F23" s="13" t="s">
        <v>23</v>
      </c>
      <c r="G23" s="53">
        <v>1360</v>
      </c>
      <c r="H23" s="15"/>
      <c r="I23" s="15"/>
      <c r="J23" s="4"/>
    </row>
    <row r="24" spans="1:12" ht="21" x14ac:dyDescent="0.35">
      <c r="A24" s="9">
        <v>44239</v>
      </c>
      <c r="B24" s="37">
        <v>14460</v>
      </c>
      <c r="C24" s="11">
        <v>71277</v>
      </c>
      <c r="D24" s="38" t="s">
        <v>199</v>
      </c>
      <c r="E24" s="12" t="s">
        <v>24</v>
      </c>
      <c r="F24" s="16" t="s">
        <v>59</v>
      </c>
      <c r="G24" s="53">
        <v>500</v>
      </c>
      <c r="H24" s="15"/>
      <c r="I24" s="15"/>
      <c r="J24" s="4"/>
    </row>
    <row r="25" spans="1:12" ht="21" x14ac:dyDescent="0.35">
      <c r="A25" s="9">
        <v>44239</v>
      </c>
      <c r="B25" s="37">
        <v>14575</v>
      </c>
      <c r="C25" s="11">
        <v>71278</v>
      </c>
      <c r="D25" s="38" t="s">
        <v>878</v>
      </c>
      <c r="E25" s="12" t="s">
        <v>14</v>
      </c>
      <c r="F25" s="13" t="s">
        <v>15</v>
      </c>
      <c r="G25" s="53">
        <v>210</v>
      </c>
      <c r="H25" s="15"/>
      <c r="I25" s="15"/>
      <c r="J25" s="4"/>
    </row>
    <row r="26" spans="1:12" ht="21" x14ac:dyDescent="0.35">
      <c r="A26" s="9">
        <v>44239</v>
      </c>
      <c r="B26" s="37">
        <v>14460</v>
      </c>
      <c r="C26" s="11">
        <v>71279</v>
      </c>
      <c r="D26" s="38" t="s">
        <v>199</v>
      </c>
      <c r="E26" s="12" t="s">
        <v>24</v>
      </c>
      <c r="F26" s="16" t="s">
        <v>59</v>
      </c>
      <c r="G26" s="53">
        <v>500</v>
      </c>
      <c r="H26" s="15"/>
      <c r="I26" s="15"/>
      <c r="J26" s="4"/>
    </row>
    <row r="27" spans="1:12" ht="21" x14ac:dyDescent="0.35">
      <c r="A27" s="9">
        <v>44239</v>
      </c>
      <c r="B27" s="37">
        <v>14460</v>
      </c>
      <c r="C27" s="11">
        <v>71280</v>
      </c>
      <c r="D27" s="38" t="s">
        <v>199</v>
      </c>
      <c r="E27" s="12" t="s">
        <v>24</v>
      </c>
      <c r="F27" s="16" t="s">
        <v>59</v>
      </c>
      <c r="G27" s="53">
        <v>450</v>
      </c>
      <c r="H27" s="15"/>
      <c r="I27" s="15"/>
      <c r="J27" s="4"/>
    </row>
    <row r="28" spans="1:12" ht="21" x14ac:dyDescent="0.35">
      <c r="A28" s="9">
        <v>44239</v>
      </c>
      <c r="B28" s="37">
        <v>91913</v>
      </c>
      <c r="C28" s="11">
        <v>71281</v>
      </c>
      <c r="D28" s="38" t="s">
        <v>31</v>
      </c>
      <c r="E28" s="12" t="s">
        <v>17</v>
      </c>
      <c r="F28" s="16" t="s">
        <v>18</v>
      </c>
      <c r="G28" s="53">
        <v>1000</v>
      </c>
      <c r="H28" s="15"/>
      <c r="I28" s="15"/>
      <c r="J28" s="4"/>
    </row>
    <row r="29" spans="1:12" ht="21" x14ac:dyDescent="0.35">
      <c r="A29" s="9">
        <v>44239</v>
      </c>
      <c r="B29" s="37">
        <v>91767</v>
      </c>
      <c r="C29" s="11">
        <v>71282</v>
      </c>
      <c r="D29" s="38" t="s">
        <v>529</v>
      </c>
      <c r="E29" s="12" t="s">
        <v>14</v>
      </c>
      <c r="F29" s="13" t="s">
        <v>15</v>
      </c>
      <c r="G29" s="53">
        <v>850</v>
      </c>
      <c r="H29" s="15"/>
      <c r="I29" s="15"/>
      <c r="J29" s="4"/>
    </row>
    <row r="30" spans="1:12" ht="21" x14ac:dyDescent="0.35">
      <c r="A30" s="9">
        <v>44239</v>
      </c>
      <c r="B30" s="37">
        <v>91956</v>
      </c>
      <c r="C30" s="11">
        <v>71283</v>
      </c>
      <c r="D30" s="38" t="s">
        <v>620</v>
      </c>
      <c r="E30" s="12" t="s">
        <v>14</v>
      </c>
      <c r="F30" s="13" t="s">
        <v>15</v>
      </c>
      <c r="G30" s="53">
        <v>500</v>
      </c>
      <c r="H30" s="15"/>
      <c r="I30" s="15"/>
      <c r="J30" s="4"/>
    </row>
    <row r="31" spans="1:12" ht="21" x14ac:dyDescent="0.35">
      <c r="A31" s="9">
        <v>44239</v>
      </c>
      <c r="B31" s="37">
        <v>91955</v>
      </c>
      <c r="C31" s="11">
        <v>71284</v>
      </c>
      <c r="D31" s="38" t="s">
        <v>773</v>
      </c>
      <c r="E31" s="12" t="s">
        <v>41</v>
      </c>
      <c r="F31" s="16" t="s">
        <v>42</v>
      </c>
      <c r="G31" s="53">
        <v>2020</v>
      </c>
      <c r="H31" s="15"/>
      <c r="I31" s="15"/>
      <c r="J31" s="4"/>
    </row>
    <row r="32" spans="1:12" ht="21" x14ac:dyDescent="0.35">
      <c r="A32" s="9">
        <v>44239</v>
      </c>
      <c r="B32" s="37">
        <v>91767</v>
      </c>
      <c r="C32" s="11">
        <v>71285</v>
      </c>
      <c r="D32" s="38" t="s">
        <v>529</v>
      </c>
      <c r="E32" s="12" t="s">
        <v>14</v>
      </c>
      <c r="F32" s="13" t="s">
        <v>15</v>
      </c>
      <c r="G32" s="53">
        <v>850</v>
      </c>
      <c r="H32" s="15"/>
      <c r="I32" s="15"/>
      <c r="J32" s="4"/>
    </row>
    <row r="33" spans="1:10" ht="21" x14ac:dyDescent="0.35">
      <c r="A33" s="9">
        <v>44239</v>
      </c>
      <c r="B33" s="37">
        <v>90740</v>
      </c>
      <c r="C33" s="11">
        <v>71286</v>
      </c>
      <c r="D33" s="38" t="s">
        <v>879</v>
      </c>
      <c r="E33" s="12" t="s">
        <v>423</v>
      </c>
      <c r="F33" s="16" t="s">
        <v>195</v>
      </c>
      <c r="G33" s="53">
        <v>220</v>
      </c>
      <c r="H33" s="15"/>
      <c r="I33" s="15"/>
      <c r="J33" s="4"/>
    </row>
    <row r="34" spans="1:10" ht="21" x14ac:dyDescent="0.35">
      <c r="A34" s="9">
        <v>44239</v>
      </c>
      <c r="B34" s="37">
        <v>91914</v>
      </c>
      <c r="C34" s="11">
        <v>71287</v>
      </c>
      <c r="D34" s="38" t="s">
        <v>880</v>
      </c>
      <c r="E34" s="12" t="s">
        <v>14</v>
      </c>
      <c r="F34" s="13" t="s">
        <v>15</v>
      </c>
      <c r="G34" s="53">
        <v>850</v>
      </c>
      <c r="H34" s="15"/>
      <c r="I34" s="15"/>
      <c r="J34" s="4"/>
    </row>
    <row r="35" spans="1:10" ht="21" x14ac:dyDescent="0.35">
      <c r="A35" s="9">
        <v>44239</v>
      </c>
      <c r="B35" s="37">
        <v>91788</v>
      </c>
      <c r="C35" s="11">
        <v>71288</v>
      </c>
      <c r="D35" s="38" t="s">
        <v>256</v>
      </c>
      <c r="E35" s="12" t="s">
        <v>14</v>
      </c>
      <c r="F35" s="13" t="s">
        <v>15</v>
      </c>
      <c r="G35" s="53">
        <v>600</v>
      </c>
      <c r="H35" s="15"/>
      <c r="I35" s="15"/>
      <c r="J35" s="4"/>
    </row>
    <row r="36" spans="1:10" ht="21" x14ac:dyDescent="0.35">
      <c r="A36" s="9">
        <v>44239</v>
      </c>
      <c r="B36" s="37">
        <v>91788</v>
      </c>
      <c r="C36" s="11">
        <v>71288</v>
      </c>
      <c r="D36" s="38" t="s">
        <v>256</v>
      </c>
      <c r="E36" s="12" t="s">
        <v>63</v>
      </c>
      <c r="F36" s="16" t="s">
        <v>64</v>
      </c>
      <c r="G36" s="53">
        <v>300</v>
      </c>
      <c r="H36" s="15"/>
      <c r="I36" s="15"/>
      <c r="J36" s="4"/>
    </row>
    <row r="37" spans="1:10" ht="21" x14ac:dyDescent="0.35">
      <c r="A37" s="9">
        <v>44239</v>
      </c>
      <c r="B37" s="37">
        <v>91932</v>
      </c>
      <c r="C37" s="11">
        <v>71289</v>
      </c>
      <c r="D37" s="38" t="s">
        <v>881</v>
      </c>
      <c r="E37" s="12" t="s">
        <v>131</v>
      </c>
      <c r="F37" s="16" t="s">
        <v>132</v>
      </c>
      <c r="G37" s="53">
        <v>0</v>
      </c>
      <c r="H37" s="15">
        <v>300</v>
      </c>
      <c r="I37" s="15"/>
      <c r="J37" s="4"/>
    </row>
    <row r="38" spans="1:10" ht="21" x14ac:dyDescent="0.35">
      <c r="A38" s="9">
        <v>44239</v>
      </c>
      <c r="B38" s="37">
        <v>91842</v>
      </c>
      <c r="C38" s="11">
        <v>71290</v>
      </c>
      <c r="D38" s="38" t="s">
        <v>127</v>
      </c>
      <c r="E38" s="12" t="s">
        <v>17</v>
      </c>
      <c r="F38" s="16" t="s">
        <v>18</v>
      </c>
      <c r="G38" s="53">
        <v>1020</v>
      </c>
      <c r="H38" s="15"/>
      <c r="I38" s="15"/>
      <c r="J38" s="4"/>
    </row>
    <row r="39" spans="1:10" ht="21" x14ac:dyDescent="0.35">
      <c r="A39" s="9">
        <v>44239</v>
      </c>
      <c r="B39" s="37">
        <v>91918</v>
      </c>
      <c r="C39" s="11">
        <v>71291</v>
      </c>
      <c r="D39" s="38" t="s">
        <v>715</v>
      </c>
      <c r="E39" s="12" t="s">
        <v>63</v>
      </c>
      <c r="F39" s="16" t="s">
        <v>64</v>
      </c>
      <c r="G39" s="53">
        <v>1000</v>
      </c>
      <c r="H39" s="15"/>
      <c r="I39" s="15"/>
      <c r="J39" s="4"/>
    </row>
    <row r="40" spans="1:10" ht="21" x14ac:dyDescent="0.35">
      <c r="A40" s="9">
        <v>44239</v>
      </c>
      <c r="B40" s="37">
        <v>91953</v>
      </c>
      <c r="C40" s="11">
        <v>71292</v>
      </c>
      <c r="D40" s="38" t="s">
        <v>882</v>
      </c>
      <c r="E40" s="12" t="s">
        <v>22</v>
      </c>
      <c r="F40" s="13" t="s">
        <v>23</v>
      </c>
      <c r="G40" s="53">
        <v>800</v>
      </c>
      <c r="H40" s="15"/>
      <c r="I40" s="15"/>
      <c r="J40" s="4"/>
    </row>
    <row r="41" spans="1:10" ht="21" x14ac:dyDescent="0.35">
      <c r="A41" s="9">
        <v>44239</v>
      </c>
      <c r="B41" s="37">
        <v>91952</v>
      </c>
      <c r="C41" s="11">
        <v>71293</v>
      </c>
      <c r="D41" s="38" t="s">
        <v>715</v>
      </c>
      <c r="E41" s="12" t="s">
        <v>173</v>
      </c>
      <c r="F41" s="13" t="s">
        <v>174</v>
      </c>
      <c r="G41" s="53">
        <v>700</v>
      </c>
      <c r="H41" s="15"/>
      <c r="I41" s="15"/>
      <c r="J41" s="4"/>
    </row>
    <row r="42" spans="1:10" ht="21" x14ac:dyDescent="0.35">
      <c r="A42" s="9">
        <v>44239</v>
      </c>
      <c r="B42" s="37">
        <v>91800</v>
      </c>
      <c r="C42" s="11">
        <v>71294</v>
      </c>
      <c r="D42" s="38" t="s">
        <v>119</v>
      </c>
      <c r="E42" s="12" t="s">
        <v>14</v>
      </c>
      <c r="F42" s="13" t="s">
        <v>15</v>
      </c>
      <c r="G42" s="53">
        <v>850</v>
      </c>
      <c r="H42" s="15"/>
      <c r="I42" s="15"/>
      <c r="J42" s="4"/>
    </row>
    <row r="43" spans="1:10" ht="21" x14ac:dyDescent="0.35">
      <c r="A43" s="9">
        <v>44239</v>
      </c>
      <c r="B43" s="37">
        <v>71295</v>
      </c>
      <c r="C43" s="11">
        <v>71295</v>
      </c>
      <c r="D43" s="38" t="s">
        <v>127</v>
      </c>
      <c r="E43" s="12" t="s">
        <v>17</v>
      </c>
      <c r="F43" s="16" t="s">
        <v>18</v>
      </c>
      <c r="G43" s="53">
        <v>100</v>
      </c>
      <c r="H43" s="15"/>
      <c r="I43" s="15"/>
      <c r="J43" s="4"/>
    </row>
    <row r="44" spans="1:10" ht="21" x14ac:dyDescent="0.35">
      <c r="A44" s="9">
        <v>44239</v>
      </c>
      <c r="B44" s="37">
        <v>91951</v>
      </c>
      <c r="C44" s="11">
        <v>71296</v>
      </c>
      <c r="D44" s="38" t="s">
        <v>201</v>
      </c>
      <c r="E44" s="12" t="s">
        <v>17</v>
      </c>
      <c r="F44" s="16" t="s">
        <v>18</v>
      </c>
      <c r="G44" s="53">
        <v>1000</v>
      </c>
      <c r="H44" s="15"/>
      <c r="I44" s="15"/>
      <c r="J44" s="4"/>
    </row>
    <row r="45" spans="1:10" ht="21" x14ac:dyDescent="0.35">
      <c r="A45" s="9">
        <v>44239</v>
      </c>
      <c r="B45" s="37">
        <v>91918</v>
      </c>
      <c r="C45" s="11">
        <v>71297</v>
      </c>
      <c r="D45" s="38" t="s">
        <v>715</v>
      </c>
      <c r="E45" s="12" t="s">
        <v>63</v>
      </c>
      <c r="F45" s="16" t="s">
        <v>64</v>
      </c>
      <c r="G45" s="53">
        <v>1000</v>
      </c>
      <c r="H45" s="15"/>
      <c r="I45" s="15"/>
      <c r="J45" s="4"/>
    </row>
    <row r="46" spans="1:10" ht="21" x14ac:dyDescent="0.35">
      <c r="A46" s="9">
        <v>44239</v>
      </c>
      <c r="B46" s="37">
        <v>91950</v>
      </c>
      <c r="C46" s="11">
        <v>71298</v>
      </c>
      <c r="D46" s="38" t="s">
        <v>878</v>
      </c>
      <c r="E46" s="12" t="s">
        <v>14</v>
      </c>
      <c r="F46" s="13" t="s">
        <v>15</v>
      </c>
      <c r="G46" s="53">
        <v>200</v>
      </c>
      <c r="H46" s="15"/>
      <c r="I46" s="15"/>
      <c r="J46" s="4"/>
    </row>
    <row r="47" spans="1:10" ht="21" x14ac:dyDescent="0.35">
      <c r="A47" s="9">
        <v>44239</v>
      </c>
      <c r="B47" s="37">
        <v>91949</v>
      </c>
      <c r="C47" s="11">
        <v>71299</v>
      </c>
      <c r="D47" s="38" t="s">
        <v>883</v>
      </c>
      <c r="E47" s="12" t="s">
        <v>14</v>
      </c>
      <c r="F47" s="13" t="s">
        <v>15</v>
      </c>
      <c r="G47" s="53">
        <v>750</v>
      </c>
      <c r="H47" s="15"/>
      <c r="I47" s="15"/>
      <c r="J47" s="4"/>
    </row>
    <row r="48" spans="1:10" ht="21" x14ac:dyDescent="0.35">
      <c r="A48" s="9">
        <v>44239</v>
      </c>
      <c r="B48" s="37">
        <v>14558</v>
      </c>
      <c r="C48" s="11">
        <v>71300</v>
      </c>
      <c r="D48" s="38" t="s">
        <v>862</v>
      </c>
      <c r="E48" s="12" t="s">
        <v>14</v>
      </c>
      <c r="F48" s="13" t="s">
        <v>15</v>
      </c>
      <c r="G48" s="53">
        <v>830</v>
      </c>
      <c r="H48" s="15"/>
      <c r="I48" s="15"/>
      <c r="J48" s="4"/>
    </row>
    <row r="49" spans="1:10" ht="21" x14ac:dyDescent="0.35">
      <c r="A49" s="9">
        <v>44239</v>
      </c>
      <c r="B49" s="37">
        <v>14560</v>
      </c>
      <c r="C49" s="11">
        <v>71301</v>
      </c>
      <c r="D49" s="38" t="s">
        <v>862</v>
      </c>
      <c r="E49" s="12">
        <v>98000001</v>
      </c>
      <c r="F49" s="13" t="s">
        <v>91</v>
      </c>
      <c r="G49" s="53">
        <v>0</v>
      </c>
      <c r="H49" s="15"/>
      <c r="I49" s="15"/>
      <c r="J49" s="4"/>
    </row>
    <row r="50" spans="1:10" ht="21" x14ac:dyDescent="0.35">
      <c r="A50" s="9">
        <v>44239</v>
      </c>
      <c r="B50" s="37">
        <v>91941</v>
      </c>
      <c r="C50" s="11">
        <v>71302</v>
      </c>
      <c r="D50" s="38" t="s">
        <v>512</v>
      </c>
      <c r="E50" s="12" t="s">
        <v>17</v>
      </c>
      <c r="F50" s="16" t="s">
        <v>18</v>
      </c>
      <c r="G50" s="53">
        <v>2600</v>
      </c>
      <c r="H50" s="15"/>
      <c r="I50" s="15"/>
      <c r="J50" s="4"/>
    </row>
    <row r="51" spans="1:10" ht="21" x14ac:dyDescent="0.35">
      <c r="A51" s="9">
        <v>44239</v>
      </c>
      <c r="B51" s="37">
        <v>91941</v>
      </c>
      <c r="C51" s="11">
        <v>71302</v>
      </c>
      <c r="D51" s="38" t="s">
        <v>512</v>
      </c>
      <c r="E51" s="12" t="s">
        <v>423</v>
      </c>
      <c r="F51" s="16" t="s">
        <v>195</v>
      </c>
      <c r="G51" s="53">
        <v>600</v>
      </c>
      <c r="H51" s="15"/>
      <c r="I51" s="15"/>
      <c r="J51" s="4"/>
    </row>
    <row r="52" spans="1:10" ht="21" x14ac:dyDescent="0.35">
      <c r="A52" s="9">
        <v>44239</v>
      </c>
      <c r="B52" s="37">
        <v>91794</v>
      </c>
      <c r="C52" s="11">
        <v>71303</v>
      </c>
      <c r="D52" s="38" t="s">
        <v>38</v>
      </c>
      <c r="E52" s="12" t="s">
        <v>17</v>
      </c>
      <c r="F52" s="16" t="s">
        <v>18</v>
      </c>
      <c r="G52" s="53">
        <v>500</v>
      </c>
      <c r="H52" s="15"/>
      <c r="I52" s="15"/>
      <c r="J52" s="4"/>
    </row>
    <row r="53" spans="1:10" ht="21" x14ac:dyDescent="0.35">
      <c r="A53" s="9">
        <v>44239</v>
      </c>
      <c r="B53" s="37">
        <v>91794</v>
      </c>
      <c r="C53" s="11">
        <v>71303</v>
      </c>
      <c r="D53" s="38" t="s">
        <v>38</v>
      </c>
      <c r="E53" s="12" t="s">
        <v>14</v>
      </c>
      <c r="F53" s="13" t="s">
        <v>15</v>
      </c>
      <c r="G53" s="53">
        <v>500</v>
      </c>
      <c r="H53" s="15"/>
      <c r="I53" s="15"/>
      <c r="J53" s="4"/>
    </row>
    <row r="54" spans="1:10" ht="21" x14ac:dyDescent="0.35">
      <c r="A54" s="9">
        <v>44239</v>
      </c>
      <c r="B54" s="37">
        <v>91947</v>
      </c>
      <c r="C54" s="11">
        <v>71304</v>
      </c>
      <c r="D54" s="38" t="s">
        <v>272</v>
      </c>
      <c r="E54" s="12" t="s">
        <v>17</v>
      </c>
      <c r="F54" s="16" t="s">
        <v>18</v>
      </c>
      <c r="G54" s="53">
        <v>1980</v>
      </c>
      <c r="H54" s="15"/>
      <c r="I54" s="15"/>
      <c r="J54" s="4"/>
    </row>
    <row r="55" spans="1:10" ht="21" x14ac:dyDescent="0.35">
      <c r="A55" s="9">
        <v>44239</v>
      </c>
      <c r="B55" s="37">
        <v>91943</v>
      </c>
      <c r="C55" s="11">
        <v>71305</v>
      </c>
      <c r="D55" s="38" t="s">
        <v>61</v>
      </c>
      <c r="E55" s="12" t="s">
        <v>17</v>
      </c>
      <c r="F55" s="16" t="s">
        <v>18</v>
      </c>
      <c r="G55" s="53">
        <v>3000</v>
      </c>
      <c r="H55" s="15"/>
      <c r="I55" s="15"/>
      <c r="J55" s="4"/>
    </row>
    <row r="56" spans="1:10" ht="21" x14ac:dyDescent="0.35">
      <c r="A56" s="9">
        <v>44239</v>
      </c>
      <c r="B56" s="37">
        <v>91935</v>
      </c>
      <c r="C56" s="11">
        <v>71306</v>
      </c>
      <c r="D56" s="38" t="s">
        <v>179</v>
      </c>
      <c r="E56" s="12" t="s">
        <v>17</v>
      </c>
      <c r="F56" s="16" t="s">
        <v>18</v>
      </c>
      <c r="G56" s="53">
        <v>900</v>
      </c>
      <c r="H56" s="15"/>
      <c r="I56" s="15"/>
      <c r="J56" s="4"/>
    </row>
    <row r="57" spans="1:10" ht="21" x14ac:dyDescent="0.35">
      <c r="A57" s="9">
        <v>44239</v>
      </c>
      <c r="B57" s="37">
        <v>91963</v>
      </c>
      <c r="C57" s="11">
        <v>71307</v>
      </c>
      <c r="D57" s="38" t="s">
        <v>31</v>
      </c>
      <c r="E57" s="12" t="s">
        <v>17</v>
      </c>
      <c r="F57" s="16" t="s">
        <v>18</v>
      </c>
      <c r="G57" s="53">
        <v>1000</v>
      </c>
      <c r="H57" s="15"/>
      <c r="I57" s="15"/>
      <c r="J57" s="4"/>
    </row>
    <row r="58" spans="1:10" ht="21" x14ac:dyDescent="0.35">
      <c r="A58" s="9">
        <v>44239</v>
      </c>
      <c r="B58" s="37">
        <v>91968</v>
      </c>
      <c r="C58" s="11">
        <v>71308</v>
      </c>
      <c r="D58" s="38" t="s">
        <v>773</v>
      </c>
      <c r="E58" s="12" t="s">
        <v>41</v>
      </c>
      <c r="F58" s="16" t="s">
        <v>42</v>
      </c>
      <c r="G58" s="53">
        <v>2020</v>
      </c>
      <c r="H58" s="15"/>
      <c r="I58" s="15"/>
      <c r="J58" s="4"/>
    </row>
    <row r="59" spans="1:10" ht="21" x14ac:dyDescent="0.35">
      <c r="A59" s="9">
        <v>44239</v>
      </c>
      <c r="B59" s="37">
        <v>91921</v>
      </c>
      <c r="C59" s="11">
        <v>71309</v>
      </c>
      <c r="D59" s="38" t="s">
        <v>884</v>
      </c>
      <c r="E59" s="12" t="s">
        <v>17</v>
      </c>
      <c r="F59" s="16" t="s">
        <v>18</v>
      </c>
      <c r="G59" s="53">
        <v>900</v>
      </c>
      <c r="H59" s="15"/>
      <c r="I59" s="15"/>
      <c r="J59" s="4"/>
    </row>
    <row r="60" spans="1:10" ht="21" x14ac:dyDescent="0.35">
      <c r="A60" s="9">
        <v>44239</v>
      </c>
      <c r="B60" s="37">
        <v>91934</v>
      </c>
      <c r="C60" s="11">
        <v>71310</v>
      </c>
      <c r="D60" s="38" t="s">
        <v>67</v>
      </c>
      <c r="E60" s="12" t="s">
        <v>17</v>
      </c>
      <c r="F60" s="16" t="s">
        <v>18</v>
      </c>
      <c r="G60" s="53">
        <v>1000</v>
      </c>
      <c r="H60" s="15"/>
      <c r="I60" s="15"/>
      <c r="J60" s="4"/>
    </row>
    <row r="61" spans="1:10" ht="21" x14ac:dyDescent="0.35">
      <c r="A61" s="9">
        <v>44239</v>
      </c>
      <c r="B61" s="37">
        <v>91483</v>
      </c>
      <c r="C61" s="11">
        <v>71311</v>
      </c>
      <c r="D61" s="38" t="s">
        <v>798</v>
      </c>
      <c r="E61" s="12" t="s">
        <v>14</v>
      </c>
      <c r="F61" s="13" t="s">
        <v>15</v>
      </c>
      <c r="G61" s="53">
        <v>850</v>
      </c>
      <c r="H61" s="15"/>
      <c r="I61" s="15"/>
      <c r="J61" s="4"/>
    </row>
    <row r="62" spans="1:10" ht="21" x14ac:dyDescent="0.35">
      <c r="A62" s="9">
        <v>44239</v>
      </c>
      <c r="B62" s="37">
        <v>91970</v>
      </c>
      <c r="C62" s="11">
        <v>71312</v>
      </c>
      <c r="D62" s="38" t="s">
        <v>773</v>
      </c>
      <c r="E62" s="12" t="s">
        <v>41</v>
      </c>
      <c r="F62" s="16" t="s">
        <v>42</v>
      </c>
      <c r="G62" s="53">
        <v>2020</v>
      </c>
      <c r="H62" s="15"/>
      <c r="I62" s="15"/>
      <c r="J62" s="4"/>
    </row>
    <row r="63" spans="1:10" ht="21" x14ac:dyDescent="0.35">
      <c r="A63" s="9">
        <v>44239</v>
      </c>
      <c r="B63" s="37">
        <v>92002</v>
      </c>
      <c r="C63" s="11">
        <v>71313</v>
      </c>
      <c r="D63" s="38" t="s">
        <v>885</v>
      </c>
      <c r="E63" s="12" t="s">
        <v>14</v>
      </c>
      <c r="F63" s="13" t="s">
        <v>15</v>
      </c>
      <c r="G63" s="53">
        <v>2000</v>
      </c>
      <c r="H63" s="15"/>
      <c r="I63" s="15"/>
      <c r="J63" s="4"/>
    </row>
    <row r="64" spans="1:10" ht="21" x14ac:dyDescent="0.35">
      <c r="A64" s="9">
        <v>44239</v>
      </c>
      <c r="B64" s="37">
        <v>91910</v>
      </c>
      <c r="C64" s="11">
        <v>71314</v>
      </c>
      <c r="D64" s="38" t="s">
        <v>886</v>
      </c>
      <c r="E64" s="12" t="s">
        <v>17</v>
      </c>
      <c r="F64" s="16" t="s">
        <v>18</v>
      </c>
      <c r="G64" s="53">
        <v>900</v>
      </c>
      <c r="H64" s="15"/>
      <c r="I64" s="15"/>
      <c r="J64" s="4"/>
    </row>
    <row r="65" spans="1:12" ht="21" x14ac:dyDescent="0.35">
      <c r="A65" s="9">
        <v>44239</v>
      </c>
      <c r="B65" s="37">
        <v>92001</v>
      </c>
      <c r="C65" s="11">
        <v>71315</v>
      </c>
      <c r="D65" s="38" t="s">
        <v>72</v>
      </c>
      <c r="E65" s="12" t="s">
        <v>14</v>
      </c>
      <c r="F65" s="13" t="s">
        <v>15</v>
      </c>
      <c r="G65" s="53">
        <v>900</v>
      </c>
      <c r="H65" s="15"/>
      <c r="I65" s="15"/>
      <c r="J65" s="4"/>
    </row>
    <row r="66" spans="1:12" ht="21" x14ac:dyDescent="0.35">
      <c r="A66" s="9">
        <v>44239</v>
      </c>
      <c r="B66" s="37">
        <v>92000</v>
      </c>
      <c r="C66" s="11">
        <v>71316</v>
      </c>
      <c r="D66" s="38" t="s">
        <v>887</v>
      </c>
      <c r="E66" s="12" t="s">
        <v>14</v>
      </c>
      <c r="F66" s="13" t="s">
        <v>15</v>
      </c>
      <c r="G66" s="53">
        <v>850</v>
      </c>
      <c r="H66" s="15"/>
      <c r="I66" s="15"/>
      <c r="J66" s="4"/>
    </row>
    <row r="67" spans="1:12" ht="21" x14ac:dyDescent="0.35">
      <c r="A67" s="9">
        <v>44239</v>
      </c>
      <c r="B67" s="37">
        <v>91934</v>
      </c>
      <c r="C67" s="25" t="s">
        <v>888</v>
      </c>
      <c r="D67" s="38" t="s">
        <v>67</v>
      </c>
      <c r="E67" s="12" t="s">
        <v>17</v>
      </c>
      <c r="F67" s="16" t="s">
        <v>18</v>
      </c>
      <c r="G67" s="53">
        <v>1000</v>
      </c>
      <c r="H67" s="15"/>
      <c r="I67" s="15"/>
      <c r="J67" s="4"/>
    </row>
    <row r="68" spans="1:12" ht="21.75" thickBot="1" x14ac:dyDescent="0.4">
      <c r="A68" s="157" t="s">
        <v>26</v>
      </c>
      <c r="B68" s="158"/>
      <c r="C68" s="165" t="s">
        <v>25</v>
      </c>
      <c r="D68" s="168"/>
      <c r="E68" s="168"/>
      <c r="F68" s="169"/>
      <c r="G68" s="27">
        <f>SUM(G9:G67)</f>
        <v>51200</v>
      </c>
      <c r="H68" s="28">
        <f>SUM(H9:H67)</f>
        <v>300</v>
      </c>
      <c r="I68" s="36"/>
      <c r="J68" s="36"/>
    </row>
    <row r="69" spans="1:12" ht="21" x14ac:dyDescent="0.35">
      <c r="B69"/>
      <c r="C69" s="3"/>
      <c r="D69" s="30"/>
      <c r="E69" s="30"/>
      <c r="F69" s="30"/>
      <c r="H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F71" s="47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3:12" ht="21" x14ac:dyDescent="0.35">
      <c r="C81"/>
      <c r="H81" s="1"/>
      <c r="I81" s="1"/>
      <c r="J81" s="1"/>
      <c r="K81" s="24"/>
      <c r="L81" s="31"/>
    </row>
    <row r="82" spans="3:12" ht="21" x14ac:dyDescent="0.35">
      <c r="H82" s="1"/>
      <c r="I82" s="1"/>
      <c r="J82" s="1"/>
      <c r="K82" s="24"/>
      <c r="L82" s="31"/>
    </row>
    <row r="83" spans="3:12" ht="21" x14ac:dyDescent="0.35">
      <c r="H83" s="1"/>
      <c r="I83" s="1"/>
      <c r="J83" s="1"/>
      <c r="K83" s="24"/>
      <c r="L83" s="31"/>
    </row>
    <row r="84" spans="3:12" ht="21" x14ac:dyDescent="0.35">
      <c r="H84" s="1"/>
      <c r="I84" s="1"/>
      <c r="J84" s="1"/>
      <c r="K84" s="24"/>
      <c r="L84" s="31"/>
    </row>
    <row r="85" spans="3:12" ht="21" x14ac:dyDescent="0.35">
      <c r="H85" s="1"/>
      <c r="I85" s="1"/>
      <c r="J85" s="1"/>
      <c r="K85" s="24"/>
      <c r="L85" s="31"/>
    </row>
    <row r="86" spans="3:12" ht="21" x14ac:dyDescent="0.35">
      <c r="H86" s="1"/>
      <c r="I86" s="1"/>
      <c r="J86" s="1"/>
      <c r="K86" s="24"/>
      <c r="L86" s="31"/>
    </row>
    <row r="87" spans="3:12" ht="21" x14ac:dyDescent="0.35">
      <c r="H87" s="1"/>
      <c r="I87" s="1"/>
      <c r="J87" s="1"/>
      <c r="K87" s="24"/>
      <c r="L87" s="31"/>
    </row>
    <row r="88" spans="3:12" ht="21" x14ac:dyDescent="0.35">
      <c r="H88" s="1"/>
      <c r="I88" s="1"/>
      <c r="J88" s="1"/>
      <c r="K88" s="24"/>
      <c r="L88" s="31"/>
    </row>
    <row r="89" spans="3:12" ht="21" x14ac:dyDescent="0.35">
      <c r="H89" s="1"/>
      <c r="I89" s="1"/>
      <c r="J89" s="1"/>
      <c r="K89" s="24"/>
      <c r="L89" s="31"/>
    </row>
    <row r="90" spans="3:12" ht="21" x14ac:dyDescent="0.35">
      <c r="H90" s="1"/>
      <c r="I90" s="1"/>
      <c r="J90" s="1"/>
      <c r="K90" s="24"/>
      <c r="L90" s="31"/>
    </row>
    <row r="91" spans="3:12" ht="21" x14ac:dyDescent="0.35">
      <c r="H91" s="1"/>
      <c r="I91" s="1"/>
      <c r="J91" s="1"/>
      <c r="K91" s="24"/>
      <c r="L91" s="31"/>
    </row>
    <row r="92" spans="3:12" ht="21" x14ac:dyDescent="0.35">
      <c r="H92" s="1"/>
      <c r="I92" s="1"/>
      <c r="J92" s="1"/>
      <c r="K92" s="24"/>
      <c r="L92" s="31"/>
    </row>
    <row r="93" spans="3:12" ht="21" x14ac:dyDescent="0.35">
      <c r="H93" s="1"/>
      <c r="I93" s="1"/>
      <c r="J93" s="1"/>
      <c r="K93" s="24"/>
      <c r="L93" s="31"/>
    </row>
    <row r="94" spans="3:12" ht="21" x14ac:dyDescent="0.35">
      <c r="H94" s="1"/>
      <c r="I94" s="1"/>
      <c r="J94" s="1"/>
      <c r="K94" s="24"/>
      <c r="L94" s="31"/>
    </row>
    <row r="95" spans="3:12" ht="21" x14ac:dyDescent="0.35">
      <c r="H95" s="1"/>
      <c r="I95" s="1"/>
      <c r="J95" s="1"/>
      <c r="K95" s="24"/>
      <c r="L95" s="31"/>
    </row>
    <row r="96" spans="3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3" spans="8:12" x14ac:dyDescent="0.25">
      <c r="H123" s="35"/>
      <c r="I123" s="35"/>
      <c r="J123" s="35"/>
    </row>
  </sheetData>
  <autoFilter ref="E8:G68" xr:uid="{00000000-0009-0000-0000-000021000000}"/>
  <mergeCells count="7">
    <mergeCell ref="K6:L6"/>
    <mergeCell ref="A7:G7"/>
    <mergeCell ref="A68:B68"/>
    <mergeCell ref="C68:F6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L159"/>
  <sheetViews>
    <sheetView topLeftCell="C96" workbookViewId="0">
      <selection activeCell="A9" sqref="A9:I10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44242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19296</v>
      </c>
    </row>
    <row r="9" spans="1:12" ht="21.75" thickBot="1" x14ac:dyDescent="0.4">
      <c r="A9" s="9">
        <v>44242</v>
      </c>
      <c r="B9" s="37">
        <v>92123</v>
      </c>
      <c r="C9" s="11">
        <v>71317</v>
      </c>
      <c r="D9" s="38" t="s">
        <v>891</v>
      </c>
      <c r="E9" s="12" t="s">
        <v>22</v>
      </c>
      <c r="F9" s="13" t="s">
        <v>23</v>
      </c>
      <c r="G9" s="53">
        <v>900</v>
      </c>
      <c r="H9" s="15"/>
      <c r="I9" s="15"/>
      <c r="J9" s="4"/>
      <c r="K9" s="13" t="s">
        <v>23</v>
      </c>
      <c r="L9" s="8">
        <v>17442</v>
      </c>
    </row>
    <row r="10" spans="1:12" ht="21.75" thickBot="1" x14ac:dyDescent="0.4">
      <c r="A10" s="9">
        <v>44242</v>
      </c>
      <c r="B10" s="37">
        <v>92122</v>
      </c>
      <c r="C10" s="11">
        <v>71318</v>
      </c>
      <c r="D10" s="38" t="s">
        <v>848</v>
      </c>
      <c r="E10" s="12" t="s">
        <v>63</v>
      </c>
      <c r="F10" s="16" t="s">
        <v>64</v>
      </c>
      <c r="G10" s="53">
        <v>1000</v>
      </c>
      <c r="H10" s="15"/>
      <c r="I10" s="15"/>
      <c r="J10" s="4"/>
      <c r="K10" s="13" t="s">
        <v>86</v>
      </c>
      <c r="L10" s="8">
        <v>600</v>
      </c>
    </row>
    <row r="11" spans="1:12" ht="21.75" thickBot="1" x14ac:dyDescent="0.4">
      <c r="A11" s="9">
        <v>44242</v>
      </c>
      <c r="B11" s="37">
        <v>92121</v>
      </c>
      <c r="C11" s="11">
        <v>71319</v>
      </c>
      <c r="D11" s="38" t="s">
        <v>322</v>
      </c>
      <c r="E11" s="81" t="s">
        <v>304</v>
      </c>
      <c r="F11" s="80" t="s">
        <v>305</v>
      </c>
      <c r="G11" s="53">
        <v>125</v>
      </c>
      <c r="H11" s="15"/>
      <c r="I11" s="15"/>
      <c r="J11" s="4"/>
      <c r="K11" s="13" t="s">
        <v>15</v>
      </c>
      <c r="L11" s="55">
        <v>20703</v>
      </c>
    </row>
    <row r="12" spans="1:12" ht="21.75" thickBot="1" x14ac:dyDescent="0.4">
      <c r="A12" s="9">
        <v>44242</v>
      </c>
      <c r="B12" s="37">
        <v>92119</v>
      </c>
      <c r="C12" s="11">
        <v>71320</v>
      </c>
      <c r="D12" s="38" t="s">
        <v>892</v>
      </c>
      <c r="E12" s="12" t="s">
        <v>22</v>
      </c>
      <c r="F12" s="13" t="s">
        <v>23</v>
      </c>
      <c r="G12" s="53">
        <v>600</v>
      </c>
      <c r="H12" s="15"/>
      <c r="I12" s="15"/>
      <c r="J12" s="4"/>
      <c r="K12" s="13" t="s">
        <v>97</v>
      </c>
      <c r="L12" s="8">
        <v>2300</v>
      </c>
    </row>
    <row r="13" spans="1:12" ht="21.75" thickBot="1" x14ac:dyDescent="0.4">
      <c r="A13" s="9">
        <v>44242</v>
      </c>
      <c r="B13" s="37">
        <v>92118</v>
      </c>
      <c r="C13" s="11">
        <v>71321</v>
      </c>
      <c r="D13" s="38" t="s">
        <v>893</v>
      </c>
      <c r="E13" s="12" t="s">
        <v>22</v>
      </c>
      <c r="F13" s="13" t="s">
        <v>23</v>
      </c>
      <c r="G13" s="53">
        <v>900</v>
      </c>
      <c r="H13" s="15"/>
      <c r="I13" s="15"/>
      <c r="J13" s="4"/>
      <c r="K13" s="7" t="s">
        <v>917</v>
      </c>
      <c r="L13" s="8">
        <v>125</v>
      </c>
    </row>
    <row r="14" spans="1:12" ht="21.75" thickBot="1" x14ac:dyDescent="0.4">
      <c r="A14" s="9">
        <v>44242</v>
      </c>
      <c r="B14" s="37">
        <v>92117</v>
      </c>
      <c r="C14" s="11">
        <v>71322</v>
      </c>
      <c r="D14" s="38" t="s">
        <v>894</v>
      </c>
      <c r="E14" s="12" t="s">
        <v>22</v>
      </c>
      <c r="F14" s="13" t="s">
        <v>23</v>
      </c>
      <c r="G14" s="53">
        <v>900</v>
      </c>
      <c r="H14" s="15"/>
      <c r="I14" s="15"/>
      <c r="J14" s="4"/>
      <c r="K14" s="13" t="s">
        <v>195</v>
      </c>
      <c r="L14" s="8">
        <v>450</v>
      </c>
    </row>
    <row r="15" spans="1:12" ht="21.75" thickBot="1" x14ac:dyDescent="0.4">
      <c r="A15" s="9">
        <v>44242</v>
      </c>
      <c r="B15" s="37">
        <v>92116</v>
      </c>
      <c r="C15" s="11">
        <v>71323</v>
      </c>
      <c r="D15" s="38" t="s">
        <v>894</v>
      </c>
      <c r="E15" s="12" t="s">
        <v>22</v>
      </c>
      <c r="F15" s="13" t="s">
        <v>23</v>
      </c>
      <c r="G15" s="53">
        <v>900</v>
      </c>
      <c r="H15" s="15"/>
      <c r="I15" s="15"/>
      <c r="J15" s="4"/>
      <c r="K15" s="7" t="s">
        <v>889</v>
      </c>
      <c r="L15" s="8">
        <v>2000</v>
      </c>
    </row>
    <row r="16" spans="1:12" ht="21.75" thickBot="1" x14ac:dyDescent="0.4">
      <c r="A16" s="9">
        <v>44242</v>
      </c>
      <c r="B16" s="37">
        <v>92011</v>
      </c>
      <c r="C16" s="11">
        <v>71324</v>
      </c>
      <c r="D16" s="38" t="s">
        <v>229</v>
      </c>
      <c r="E16" s="12" t="s">
        <v>17</v>
      </c>
      <c r="F16" s="16" t="s">
        <v>18</v>
      </c>
      <c r="G16" s="53">
        <v>900</v>
      </c>
      <c r="H16" s="15"/>
      <c r="I16" s="15"/>
      <c r="J16" s="4"/>
      <c r="K16" s="7" t="s">
        <v>42</v>
      </c>
      <c r="L16" s="8">
        <v>850</v>
      </c>
    </row>
    <row r="17" spans="1:12" ht="21.75" thickBot="1" x14ac:dyDescent="0.4">
      <c r="A17" s="9">
        <v>44242</v>
      </c>
      <c r="B17" s="37">
        <v>14558</v>
      </c>
      <c r="C17" s="11">
        <v>71325</v>
      </c>
      <c r="D17" s="38" t="s">
        <v>862</v>
      </c>
      <c r="E17" s="12" t="s">
        <v>14</v>
      </c>
      <c r="F17" s="13" t="s">
        <v>15</v>
      </c>
      <c r="G17" s="53">
        <v>830</v>
      </c>
      <c r="H17" s="15"/>
      <c r="I17" s="15"/>
      <c r="J17" s="4"/>
      <c r="K17" s="7" t="s">
        <v>216</v>
      </c>
      <c r="L17" s="8">
        <v>850</v>
      </c>
    </row>
    <row r="18" spans="1:12" ht="21.75" thickBot="1" x14ac:dyDescent="0.4">
      <c r="A18" s="9">
        <v>44242</v>
      </c>
      <c r="B18" s="37">
        <v>14560</v>
      </c>
      <c r="C18" s="11">
        <v>71326</v>
      </c>
      <c r="D18" s="38" t="s">
        <v>862</v>
      </c>
      <c r="E18" s="12">
        <v>98000001</v>
      </c>
      <c r="F18" s="16" t="s">
        <v>91</v>
      </c>
      <c r="G18" s="53">
        <v>0</v>
      </c>
      <c r="H18" s="15"/>
      <c r="I18" s="15"/>
      <c r="J18" s="4"/>
      <c r="K18" s="7" t="s">
        <v>422</v>
      </c>
      <c r="L18" s="55">
        <v>850</v>
      </c>
    </row>
    <row r="19" spans="1:12" ht="21.75" thickBot="1" x14ac:dyDescent="0.4">
      <c r="A19" s="9">
        <v>44242</v>
      </c>
      <c r="B19" s="37">
        <v>14317</v>
      </c>
      <c r="C19" s="11">
        <v>71327</v>
      </c>
      <c r="D19" s="38" t="s">
        <v>891</v>
      </c>
      <c r="E19" s="12" t="s">
        <v>43</v>
      </c>
      <c r="F19" s="16" t="s">
        <v>44</v>
      </c>
      <c r="G19" s="53">
        <v>850</v>
      </c>
      <c r="H19" s="15"/>
      <c r="I19" s="15"/>
      <c r="J19" s="4"/>
      <c r="K19" s="7" t="s">
        <v>44</v>
      </c>
      <c r="L19" s="55">
        <v>850</v>
      </c>
    </row>
    <row r="20" spans="1:12" ht="25.5" thickBot="1" x14ac:dyDescent="0.5">
      <c r="A20" s="9">
        <v>44242</v>
      </c>
      <c r="B20" s="37">
        <v>14317</v>
      </c>
      <c r="C20" s="11">
        <v>71327</v>
      </c>
      <c r="D20" s="38" t="s">
        <v>891</v>
      </c>
      <c r="E20" s="12" t="s">
        <v>299</v>
      </c>
      <c r="F20" s="16" t="s">
        <v>216</v>
      </c>
      <c r="G20" s="53">
        <v>850</v>
      </c>
      <c r="H20" s="15"/>
      <c r="I20" s="15"/>
      <c r="J20" s="4"/>
      <c r="K20" s="17" t="s">
        <v>21</v>
      </c>
      <c r="L20" s="18">
        <f>SUM(L8:L19)</f>
        <v>66316</v>
      </c>
    </row>
    <row r="21" spans="1:12" ht="21" x14ac:dyDescent="0.35">
      <c r="A21" s="9">
        <v>44242</v>
      </c>
      <c r="B21" s="37">
        <v>92016</v>
      </c>
      <c r="C21" s="11">
        <v>71328</v>
      </c>
      <c r="D21" s="38" t="s">
        <v>229</v>
      </c>
      <c r="E21" s="12" t="s">
        <v>17</v>
      </c>
      <c r="F21" s="16" t="s">
        <v>18</v>
      </c>
      <c r="G21" s="53">
        <v>900</v>
      </c>
      <c r="H21" s="15"/>
      <c r="I21" s="15"/>
      <c r="J21" s="4"/>
    </row>
    <row r="22" spans="1:12" ht="21" x14ac:dyDescent="0.35">
      <c r="A22" s="9">
        <v>44242</v>
      </c>
      <c r="B22" s="37">
        <v>91948</v>
      </c>
      <c r="C22" s="11">
        <v>71329</v>
      </c>
      <c r="D22" s="38" t="s">
        <v>895</v>
      </c>
      <c r="E22" s="12" t="s">
        <v>17</v>
      </c>
      <c r="F22" s="16" t="s">
        <v>18</v>
      </c>
      <c r="G22" s="53">
        <v>400</v>
      </c>
      <c r="H22" s="15"/>
      <c r="I22" s="15"/>
      <c r="J22" s="4"/>
    </row>
    <row r="23" spans="1:12" ht="21" x14ac:dyDescent="0.35">
      <c r="A23" s="9">
        <v>44242</v>
      </c>
      <c r="B23" s="37">
        <v>92007</v>
      </c>
      <c r="C23" s="11">
        <v>71330</v>
      </c>
      <c r="D23" s="38" t="s">
        <v>119</v>
      </c>
      <c r="E23" s="12" t="s">
        <v>22</v>
      </c>
      <c r="F23" s="13" t="s">
        <v>23</v>
      </c>
      <c r="G23" s="53">
        <v>900</v>
      </c>
      <c r="H23" s="15"/>
      <c r="I23" s="15"/>
      <c r="J23" s="4"/>
    </row>
    <row r="24" spans="1:12" ht="21" x14ac:dyDescent="0.35">
      <c r="A24" s="9">
        <v>44242</v>
      </c>
      <c r="B24" s="37">
        <v>91963</v>
      </c>
      <c r="C24" s="11">
        <v>71331</v>
      </c>
      <c r="D24" s="38" t="s">
        <v>31</v>
      </c>
      <c r="E24" s="12" t="s">
        <v>17</v>
      </c>
      <c r="F24" s="16" t="s">
        <v>18</v>
      </c>
      <c r="G24" s="53">
        <v>700</v>
      </c>
      <c r="H24" s="15"/>
      <c r="I24" s="15"/>
      <c r="J24" s="4"/>
    </row>
    <row r="25" spans="1:12" ht="21" x14ac:dyDescent="0.35">
      <c r="A25" s="9">
        <v>44242</v>
      </c>
      <c r="B25" s="37">
        <v>91965</v>
      </c>
      <c r="C25" s="11">
        <v>71332</v>
      </c>
      <c r="D25" s="38" t="s">
        <v>31</v>
      </c>
      <c r="E25" s="12" t="s">
        <v>17</v>
      </c>
      <c r="F25" s="16" t="s">
        <v>18</v>
      </c>
      <c r="G25" s="53">
        <v>300</v>
      </c>
      <c r="H25" s="15"/>
      <c r="I25" s="15"/>
      <c r="J25" s="4"/>
    </row>
    <row r="26" spans="1:12" ht="21" x14ac:dyDescent="0.35">
      <c r="A26" s="9">
        <v>44242</v>
      </c>
      <c r="B26" s="37">
        <v>92019</v>
      </c>
      <c r="C26" s="11">
        <v>71333</v>
      </c>
      <c r="D26" s="38" t="s">
        <v>74</v>
      </c>
      <c r="E26" s="12" t="s">
        <v>14</v>
      </c>
      <c r="F26" s="13" t="s">
        <v>15</v>
      </c>
      <c r="G26" s="53">
        <v>250</v>
      </c>
      <c r="H26" s="15"/>
      <c r="I26" s="15"/>
      <c r="J26" s="4"/>
    </row>
    <row r="27" spans="1:12" ht="21" x14ac:dyDescent="0.35">
      <c r="A27" s="9">
        <v>44242</v>
      </c>
      <c r="B27" s="37">
        <v>92115</v>
      </c>
      <c r="C27" s="11">
        <v>71334</v>
      </c>
      <c r="D27" s="38" t="s">
        <v>822</v>
      </c>
      <c r="E27" s="12" t="s">
        <v>96</v>
      </c>
      <c r="F27" s="13" t="s">
        <v>97</v>
      </c>
      <c r="G27" s="53">
        <v>750</v>
      </c>
      <c r="H27" s="15"/>
      <c r="I27" s="15"/>
      <c r="J27" s="4"/>
    </row>
    <row r="28" spans="1:12" ht="21" x14ac:dyDescent="0.35">
      <c r="A28" s="9">
        <v>44242</v>
      </c>
      <c r="B28" s="37">
        <v>92114</v>
      </c>
      <c r="C28" s="11">
        <v>71335</v>
      </c>
      <c r="D28" s="38" t="s">
        <v>78</v>
      </c>
      <c r="E28" s="12" t="s">
        <v>17</v>
      </c>
      <c r="F28" s="16" t="s">
        <v>18</v>
      </c>
      <c r="G28" s="53">
        <v>1300</v>
      </c>
      <c r="H28" s="15"/>
      <c r="I28" s="15"/>
      <c r="J28" s="4"/>
    </row>
    <row r="29" spans="1:12" ht="21" x14ac:dyDescent="0.35">
      <c r="A29" s="9">
        <v>44242</v>
      </c>
      <c r="B29" s="37">
        <v>92114</v>
      </c>
      <c r="C29" s="11">
        <v>71335</v>
      </c>
      <c r="D29" s="38" t="s">
        <v>78</v>
      </c>
      <c r="E29" s="12" t="s">
        <v>14</v>
      </c>
      <c r="F29" s="13" t="s">
        <v>15</v>
      </c>
      <c r="G29" s="53">
        <v>1500</v>
      </c>
      <c r="H29" s="15"/>
      <c r="I29" s="15"/>
      <c r="J29" s="4"/>
    </row>
    <row r="30" spans="1:12" ht="21" x14ac:dyDescent="0.35">
      <c r="A30" s="9">
        <v>44242</v>
      </c>
      <c r="B30" s="37">
        <v>92113</v>
      </c>
      <c r="C30" s="11">
        <v>71336</v>
      </c>
      <c r="D30" s="38" t="s">
        <v>896</v>
      </c>
      <c r="E30" s="12" t="s">
        <v>22</v>
      </c>
      <c r="F30" s="13" t="s">
        <v>23</v>
      </c>
      <c r="G30" s="53">
        <v>2500</v>
      </c>
      <c r="H30" s="15"/>
      <c r="I30" s="15"/>
      <c r="J30" s="4"/>
    </row>
    <row r="31" spans="1:12" ht="21" x14ac:dyDescent="0.35">
      <c r="A31" s="9">
        <v>44242</v>
      </c>
      <c r="B31" s="37">
        <v>92017</v>
      </c>
      <c r="C31" s="11">
        <v>71337</v>
      </c>
      <c r="D31" s="38" t="s">
        <v>108</v>
      </c>
      <c r="E31" s="12" t="s">
        <v>22</v>
      </c>
      <c r="F31" s="13" t="s">
        <v>23</v>
      </c>
      <c r="G31" s="53">
        <v>500</v>
      </c>
      <c r="H31" s="15"/>
      <c r="I31" s="15"/>
      <c r="J31" s="4"/>
    </row>
    <row r="32" spans="1:12" ht="21" x14ac:dyDescent="0.35">
      <c r="A32" s="9">
        <v>44242</v>
      </c>
      <c r="B32" s="37">
        <v>92045</v>
      </c>
      <c r="C32" s="11">
        <v>71338</v>
      </c>
      <c r="D32" s="38" t="s">
        <v>272</v>
      </c>
      <c r="E32" s="12" t="s">
        <v>22</v>
      </c>
      <c r="F32" s="13" t="s">
        <v>23</v>
      </c>
      <c r="G32" s="53">
        <v>972</v>
      </c>
      <c r="H32" s="15"/>
      <c r="I32" s="15"/>
      <c r="J32" s="4"/>
    </row>
    <row r="33" spans="1:10" ht="21" x14ac:dyDescent="0.35">
      <c r="A33" s="9">
        <v>44242</v>
      </c>
      <c r="B33" s="37">
        <v>92045</v>
      </c>
      <c r="C33" s="11">
        <v>71338</v>
      </c>
      <c r="D33" s="38" t="s">
        <v>272</v>
      </c>
      <c r="E33" s="12" t="s">
        <v>14</v>
      </c>
      <c r="F33" s="13" t="s">
        <v>15</v>
      </c>
      <c r="G33" s="53">
        <v>756</v>
      </c>
      <c r="H33" s="15"/>
      <c r="I33" s="15"/>
      <c r="J33" s="4"/>
    </row>
    <row r="34" spans="1:10" ht="21" x14ac:dyDescent="0.35">
      <c r="A34" s="9">
        <v>44242</v>
      </c>
      <c r="B34" s="37">
        <v>92047</v>
      </c>
      <c r="C34" s="11">
        <v>71339</v>
      </c>
      <c r="D34" s="38" t="s">
        <v>169</v>
      </c>
      <c r="E34" s="12" t="s">
        <v>17</v>
      </c>
      <c r="F34" s="16" t="s">
        <v>18</v>
      </c>
      <c r="G34" s="53">
        <v>150</v>
      </c>
      <c r="H34" s="15"/>
      <c r="I34" s="15"/>
      <c r="J34" s="4"/>
    </row>
    <row r="35" spans="1:10" ht="21" x14ac:dyDescent="0.35">
      <c r="A35" s="9">
        <v>44242</v>
      </c>
      <c r="B35" s="37">
        <v>91929</v>
      </c>
      <c r="C35" s="11">
        <v>71340</v>
      </c>
      <c r="D35" s="38" t="s">
        <v>112</v>
      </c>
      <c r="E35" s="12" t="s">
        <v>22</v>
      </c>
      <c r="F35" s="13" t="s">
        <v>23</v>
      </c>
      <c r="G35" s="53">
        <v>400</v>
      </c>
      <c r="H35" s="15"/>
      <c r="I35" s="15"/>
      <c r="J35" s="4"/>
    </row>
    <row r="36" spans="1:10" ht="21" x14ac:dyDescent="0.35">
      <c r="A36" s="9">
        <v>44242</v>
      </c>
      <c r="B36" s="37">
        <v>92010</v>
      </c>
      <c r="C36" s="11">
        <v>71341</v>
      </c>
      <c r="D36" s="38" t="s">
        <v>119</v>
      </c>
      <c r="E36" s="12" t="s">
        <v>14</v>
      </c>
      <c r="F36" s="13" t="s">
        <v>15</v>
      </c>
      <c r="G36" s="53">
        <v>850</v>
      </c>
      <c r="H36" s="15"/>
      <c r="I36" s="15"/>
      <c r="J36" s="4"/>
    </row>
    <row r="37" spans="1:10" ht="21" x14ac:dyDescent="0.35">
      <c r="A37" s="9">
        <v>44242</v>
      </c>
      <c r="B37" s="37">
        <v>92034</v>
      </c>
      <c r="C37" s="11">
        <v>71342</v>
      </c>
      <c r="D37" s="38" t="s">
        <v>635</v>
      </c>
      <c r="E37" s="12" t="s">
        <v>14</v>
      </c>
      <c r="F37" s="13" t="s">
        <v>15</v>
      </c>
      <c r="G37" s="53">
        <v>2200</v>
      </c>
      <c r="H37" s="15"/>
      <c r="I37" s="15"/>
      <c r="J37" s="4"/>
    </row>
    <row r="38" spans="1:10" ht="21" x14ac:dyDescent="0.35">
      <c r="A38" s="9">
        <v>44242</v>
      </c>
      <c r="B38" s="37">
        <v>92055</v>
      </c>
      <c r="C38" s="11">
        <v>71343</v>
      </c>
      <c r="D38" s="38" t="s">
        <v>52</v>
      </c>
      <c r="E38" s="12" t="s">
        <v>14</v>
      </c>
      <c r="F38" s="13" t="s">
        <v>15</v>
      </c>
      <c r="G38" s="53">
        <v>100</v>
      </c>
      <c r="H38" s="15"/>
      <c r="I38" s="15"/>
      <c r="J38" s="4"/>
    </row>
    <row r="39" spans="1:10" ht="21" x14ac:dyDescent="0.35">
      <c r="A39" s="9">
        <v>44242</v>
      </c>
      <c r="B39" s="37">
        <v>92012</v>
      </c>
      <c r="C39" s="11">
        <v>71344</v>
      </c>
      <c r="D39" s="38" t="s">
        <v>897</v>
      </c>
      <c r="E39" s="12" t="s">
        <v>14</v>
      </c>
      <c r="F39" s="13" t="s">
        <v>15</v>
      </c>
      <c r="G39" s="53">
        <v>850</v>
      </c>
      <c r="H39" s="15"/>
      <c r="I39" s="15"/>
      <c r="J39" s="4"/>
    </row>
    <row r="40" spans="1:10" ht="21" x14ac:dyDescent="0.35">
      <c r="A40" s="9">
        <v>44242</v>
      </c>
      <c r="B40" s="37">
        <v>92057</v>
      </c>
      <c r="C40" s="11">
        <v>71345</v>
      </c>
      <c r="D40" s="38" t="s">
        <v>128</v>
      </c>
      <c r="E40" s="12" t="s">
        <v>17</v>
      </c>
      <c r="F40" s="16" t="s">
        <v>18</v>
      </c>
      <c r="G40" s="53">
        <v>900</v>
      </c>
      <c r="H40" s="15"/>
      <c r="I40" s="15"/>
      <c r="J40" s="4"/>
    </row>
    <row r="41" spans="1:10" ht="21" x14ac:dyDescent="0.35">
      <c r="A41" s="9">
        <v>44242</v>
      </c>
      <c r="B41" s="37">
        <v>92014</v>
      </c>
      <c r="C41" s="11">
        <v>71346</v>
      </c>
      <c r="D41" s="38" t="s">
        <v>67</v>
      </c>
      <c r="E41" s="12" t="s">
        <v>17</v>
      </c>
      <c r="F41" s="16" t="s">
        <v>18</v>
      </c>
      <c r="G41" s="53">
        <v>1000</v>
      </c>
      <c r="H41" s="15"/>
      <c r="I41" s="15"/>
      <c r="J41" s="4"/>
    </row>
    <row r="42" spans="1:10" ht="21" x14ac:dyDescent="0.35">
      <c r="A42" s="9">
        <v>44242</v>
      </c>
      <c r="B42" s="37">
        <v>92112</v>
      </c>
      <c r="C42" s="11">
        <v>71347</v>
      </c>
      <c r="D42" s="38" t="s">
        <v>70</v>
      </c>
      <c r="E42" s="12" t="s">
        <v>22</v>
      </c>
      <c r="F42" s="13" t="s">
        <v>23</v>
      </c>
      <c r="G42" s="53">
        <v>900</v>
      </c>
      <c r="H42" s="15"/>
      <c r="I42" s="15"/>
      <c r="J42" s="4"/>
    </row>
    <row r="43" spans="1:10" ht="21" x14ac:dyDescent="0.35">
      <c r="A43" s="9">
        <v>44242</v>
      </c>
      <c r="B43" s="37">
        <v>14574</v>
      </c>
      <c r="C43" s="11">
        <v>71348</v>
      </c>
      <c r="D43" s="38" t="s">
        <v>898</v>
      </c>
      <c r="E43" s="12" t="s">
        <v>14</v>
      </c>
      <c r="F43" s="13" t="s">
        <v>15</v>
      </c>
      <c r="G43" s="53">
        <v>667</v>
      </c>
      <c r="H43" s="15"/>
      <c r="I43" s="15"/>
      <c r="J43" s="4"/>
    </row>
    <row r="44" spans="1:10" ht="21" x14ac:dyDescent="0.35">
      <c r="A44" s="9">
        <v>44242</v>
      </c>
      <c r="B44" s="37">
        <v>14572</v>
      </c>
      <c r="C44" s="11">
        <v>71349</v>
      </c>
      <c r="D44" s="38" t="s">
        <v>898</v>
      </c>
      <c r="E44" s="12">
        <v>98000001</v>
      </c>
      <c r="F44" s="16" t="s">
        <v>91</v>
      </c>
      <c r="G44" s="53">
        <v>0</v>
      </c>
      <c r="H44" s="15"/>
      <c r="I44" s="15"/>
      <c r="J44" s="4"/>
    </row>
    <row r="45" spans="1:10" ht="21" x14ac:dyDescent="0.35">
      <c r="A45" s="9">
        <v>44242</v>
      </c>
      <c r="B45" s="37">
        <v>91966</v>
      </c>
      <c r="C45" s="11">
        <v>71350</v>
      </c>
      <c r="D45" s="38" t="s">
        <v>332</v>
      </c>
      <c r="E45" s="12" t="s">
        <v>22</v>
      </c>
      <c r="F45" s="13" t="s">
        <v>23</v>
      </c>
      <c r="G45" s="53">
        <v>900</v>
      </c>
      <c r="H45" s="15"/>
      <c r="I45" s="15"/>
      <c r="J45" s="4"/>
    </row>
    <row r="46" spans="1:10" ht="21" x14ac:dyDescent="0.35">
      <c r="A46" s="9">
        <v>44242</v>
      </c>
      <c r="B46" s="37">
        <v>92111</v>
      </c>
      <c r="C46" s="11">
        <v>71351</v>
      </c>
      <c r="D46" s="38" t="s">
        <v>887</v>
      </c>
      <c r="E46" s="12" t="s">
        <v>96</v>
      </c>
      <c r="F46" s="13" t="s">
        <v>97</v>
      </c>
      <c r="G46" s="53">
        <v>800</v>
      </c>
      <c r="H46" s="15"/>
      <c r="I46" s="15"/>
      <c r="J46" s="4"/>
    </row>
    <row r="47" spans="1:10" ht="21" x14ac:dyDescent="0.35">
      <c r="A47" s="9">
        <v>44242</v>
      </c>
      <c r="B47" s="37">
        <v>92041</v>
      </c>
      <c r="C47" s="11">
        <v>71352</v>
      </c>
      <c r="D47" s="38" t="s">
        <v>899</v>
      </c>
      <c r="E47" s="12" t="s">
        <v>96</v>
      </c>
      <c r="F47" s="13" t="s">
        <v>97</v>
      </c>
      <c r="G47" s="53">
        <v>750</v>
      </c>
      <c r="H47" s="15"/>
      <c r="I47" s="15"/>
      <c r="J47" s="4"/>
    </row>
    <row r="48" spans="1:10" ht="21" x14ac:dyDescent="0.35">
      <c r="A48" s="9">
        <v>44242</v>
      </c>
      <c r="B48" s="37">
        <v>91895</v>
      </c>
      <c r="C48" s="11">
        <v>71353</v>
      </c>
      <c r="D48" s="38" t="s">
        <v>588</v>
      </c>
      <c r="E48" s="12" t="s">
        <v>17</v>
      </c>
      <c r="F48" s="16" t="s">
        <v>18</v>
      </c>
      <c r="G48" s="53">
        <v>1000</v>
      </c>
      <c r="H48" s="15"/>
      <c r="I48" s="15"/>
      <c r="J48" s="4"/>
    </row>
    <row r="49" spans="1:10" ht="21" x14ac:dyDescent="0.35">
      <c r="A49" s="9">
        <v>44242</v>
      </c>
      <c r="B49" s="37">
        <v>92047</v>
      </c>
      <c r="C49" s="11">
        <v>71354</v>
      </c>
      <c r="D49" s="38" t="s">
        <v>169</v>
      </c>
      <c r="E49" s="12" t="s">
        <v>17</v>
      </c>
      <c r="F49" s="16" t="s">
        <v>18</v>
      </c>
      <c r="G49" s="53">
        <v>150</v>
      </c>
      <c r="H49" s="15"/>
      <c r="I49" s="15"/>
      <c r="J49" s="4"/>
    </row>
    <row r="50" spans="1:10" ht="21" x14ac:dyDescent="0.35">
      <c r="A50" s="9">
        <v>44242</v>
      </c>
      <c r="B50" s="37">
        <v>92110</v>
      </c>
      <c r="C50" s="11">
        <v>71355</v>
      </c>
      <c r="D50" s="38" t="s">
        <v>612</v>
      </c>
      <c r="E50" s="12" t="s">
        <v>17</v>
      </c>
      <c r="F50" s="16" t="s">
        <v>18</v>
      </c>
      <c r="G50" s="53">
        <v>900</v>
      </c>
      <c r="H50" s="15"/>
      <c r="I50" s="15"/>
      <c r="J50" s="4"/>
    </row>
    <row r="51" spans="1:10" ht="21" x14ac:dyDescent="0.35">
      <c r="A51" s="9">
        <v>44242</v>
      </c>
      <c r="B51" s="37">
        <v>92014</v>
      </c>
      <c r="C51" s="11">
        <v>71356</v>
      </c>
      <c r="D51" s="38" t="s">
        <v>67</v>
      </c>
      <c r="E51" s="12" t="s">
        <v>17</v>
      </c>
      <c r="F51" s="16" t="s">
        <v>18</v>
      </c>
      <c r="G51" s="53">
        <v>1000</v>
      </c>
      <c r="H51" s="15"/>
      <c r="I51" s="15"/>
      <c r="J51" s="4"/>
    </row>
    <row r="52" spans="1:10" ht="21" x14ac:dyDescent="0.35">
      <c r="A52" s="9">
        <v>44242</v>
      </c>
      <c r="B52" s="37">
        <v>14439</v>
      </c>
      <c r="C52" s="11">
        <v>71357</v>
      </c>
      <c r="D52" s="38" t="s">
        <v>770</v>
      </c>
      <c r="E52" s="12" t="s">
        <v>14</v>
      </c>
      <c r="F52" s="13" t="s">
        <v>15</v>
      </c>
      <c r="G52" s="53">
        <v>850</v>
      </c>
      <c r="H52" s="15"/>
      <c r="I52" s="15"/>
      <c r="J52" s="4"/>
    </row>
    <row r="53" spans="1:10" ht="21" x14ac:dyDescent="0.35">
      <c r="A53" s="9">
        <v>44242</v>
      </c>
      <c r="B53" s="37">
        <v>14519</v>
      </c>
      <c r="C53" s="11">
        <v>71358</v>
      </c>
      <c r="D53" s="38" t="s">
        <v>163</v>
      </c>
      <c r="E53" s="12">
        <v>98000001</v>
      </c>
      <c r="F53" s="16" t="s">
        <v>91</v>
      </c>
      <c r="G53" s="53">
        <v>0</v>
      </c>
      <c r="H53" s="15"/>
      <c r="I53" s="15"/>
      <c r="J53" s="4"/>
    </row>
    <row r="54" spans="1:10" ht="21" x14ac:dyDescent="0.35">
      <c r="A54" s="9">
        <v>44242</v>
      </c>
      <c r="B54" s="37">
        <v>14518</v>
      </c>
      <c r="C54" s="11">
        <v>71359</v>
      </c>
      <c r="D54" s="38" t="s">
        <v>163</v>
      </c>
      <c r="E54" s="12" t="s">
        <v>14</v>
      </c>
      <c r="F54" s="13" t="s">
        <v>15</v>
      </c>
      <c r="G54" s="53">
        <v>850</v>
      </c>
      <c r="H54" s="15"/>
      <c r="I54" s="15"/>
      <c r="J54" s="4"/>
    </row>
    <row r="55" spans="1:10" ht="21" x14ac:dyDescent="0.35">
      <c r="A55" s="9">
        <v>44242</v>
      </c>
      <c r="B55" s="37">
        <v>14519</v>
      </c>
      <c r="C55" s="11">
        <v>71360</v>
      </c>
      <c r="D55" s="38" t="s">
        <v>163</v>
      </c>
      <c r="E55" s="12">
        <v>98000001</v>
      </c>
      <c r="F55" s="16" t="s">
        <v>91</v>
      </c>
      <c r="G55" s="53">
        <v>0</v>
      </c>
      <c r="H55" s="15"/>
      <c r="I55" s="15"/>
      <c r="J55" s="4"/>
    </row>
    <row r="56" spans="1:10" ht="21" x14ac:dyDescent="0.35">
      <c r="A56" s="9">
        <v>44242</v>
      </c>
      <c r="B56" s="37">
        <v>14518</v>
      </c>
      <c r="C56" s="11">
        <v>71361</v>
      </c>
      <c r="D56" s="38" t="s">
        <v>163</v>
      </c>
      <c r="E56" s="12" t="s">
        <v>14</v>
      </c>
      <c r="F56" s="13" t="s">
        <v>15</v>
      </c>
      <c r="G56" s="53">
        <v>850</v>
      </c>
      <c r="H56" s="15"/>
      <c r="I56" s="15"/>
      <c r="J56" s="4"/>
    </row>
    <row r="57" spans="1:10" ht="21" x14ac:dyDescent="0.35">
      <c r="A57" s="9">
        <v>44242</v>
      </c>
      <c r="B57" s="37">
        <v>14439</v>
      </c>
      <c r="C57" s="11">
        <v>71362</v>
      </c>
      <c r="D57" s="38" t="s">
        <v>770</v>
      </c>
      <c r="E57" s="12" t="s">
        <v>14</v>
      </c>
      <c r="F57" s="13" t="s">
        <v>15</v>
      </c>
      <c r="G57" s="53">
        <v>850</v>
      </c>
      <c r="H57" s="15"/>
      <c r="I57" s="15"/>
      <c r="J57" s="4"/>
    </row>
    <row r="58" spans="1:10" ht="21" x14ac:dyDescent="0.35">
      <c r="A58" s="9">
        <v>44242</v>
      </c>
      <c r="B58" s="37">
        <v>14440</v>
      </c>
      <c r="C58" s="11">
        <v>71363</v>
      </c>
      <c r="D58" s="38" t="s">
        <v>770</v>
      </c>
      <c r="E58" s="12">
        <v>98000001</v>
      </c>
      <c r="F58" s="16" t="s">
        <v>91</v>
      </c>
      <c r="G58" s="53">
        <v>0</v>
      </c>
      <c r="H58" s="15"/>
      <c r="I58" s="15"/>
      <c r="J58" s="4"/>
    </row>
    <row r="59" spans="1:10" ht="21" x14ac:dyDescent="0.35">
      <c r="A59" s="9">
        <v>44242</v>
      </c>
      <c r="B59" s="37">
        <v>92109</v>
      </c>
      <c r="C59" s="11">
        <v>71364</v>
      </c>
      <c r="D59" s="38" t="s">
        <v>770</v>
      </c>
      <c r="E59" s="12" t="s">
        <v>14</v>
      </c>
      <c r="F59" s="13" t="s">
        <v>15</v>
      </c>
      <c r="G59" s="53">
        <v>850</v>
      </c>
      <c r="H59" s="15"/>
      <c r="I59" s="15"/>
      <c r="J59" s="4"/>
    </row>
    <row r="60" spans="1:10" ht="21" x14ac:dyDescent="0.35">
      <c r="A60" s="9">
        <v>44242</v>
      </c>
      <c r="B60" s="37">
        <v>14439</v>
      </c>
      <c r="C60" s="11">
        <v>71365</v>
      </c>
      <c r="D60" s="38" t="s">
        <v>770</v>
      </c>
      <c r="E60" s="12">
        <v>98000001</v>
      </c>
      <c r="F60" s="16" t="s">
        <v>91</v>
      </c>
      <c r="G60" s="53">
        <v>0</v>
      </c>
      <c r="H60" s="15"/>
      <c r="I60" s="15"/>
      <c r="J60" s="4"/>
    </row>
    <row r="61" spans="1:10" ht="21" x14ac:dyDescent="0.35">
      <c r="A61" s="9">
        <v>44242</v>
      </c>
      <c r="B61" s="37">
        <v>92109</v>
      </c>
      <c r="C61" s="11">
        <v>71366</v>
      </c>
      <c r="D61" s="38" t="s">
        <v>902</v>
      </c>
      <c r="E61" s="12" t="s">
        <v>22</v>
      </c>
      <c r="F61" s="13" t="s">
        <v>23</v>
      </c>
      <c r="G61" s="53">
        <v>900</v>
      </c>
      <c r="H61" s="15"/>
      <c r="I61" s="15"/>
      <c r="J61" s="4"/>
    </row>
    <row r="62" spans="1:10" ht="21" x14ac:dyDescent="0.35">
      <c r="A62" s="9">
        <v>44242</v>
      </c>
      <c r="B62" s="37">
        <v>92077</v>
      </c>
      <c r="C62" s="11">
        <v>71367</v>
      </c>
      <c r="D62" s="38" t="s">
        <v>37</v>
      </c>
      <c r="E62" s="12" t="s">
        <v>22</v>
      </c>
      <c r="F62" s="13" t="s">
        <v>23</v>
      </c>
      <c r="G62" s="53">
        <v>550</v>
      </c>
      <c r="H62" s="15"/>
      <c r="I62" s="15"/>
      <c r="J62" s="4"/>
    </row>
    <row r="63" spans="1:10" ht="21" x14ac:dyDescent="0.35">
      <c r="A63" s="9">
        <v>44242</v>
      </c>
      <c r="B63" s="37">
        <v>92051</v>
      </c>
      <c r="C63" s="11">
        <v>71368</v>
      </c>
      <c r="D63" s="38" t="s">
        <v>52</v>
      </c>
      <c r="E63" s="12" t="s">
        <v>17</v>
      </c>
      <c r="F63" s="16" t="s">
        <v>18</v>
      </c>
      <c r="G63" s="53">
        <v>1200</v>
      </c>
      <c r="H63" s="15"/>
      <c r="I63" s="15"/>
      <c r="J63" s="4"/>
    </row>
    <row r="64" spans="1:10" ht="21" x14ac:dyDescent="0.35">
      <c r="A64" s="9">
        <v>44242</v>
      </c>
      <c r="B64" s="37">
        <v>92108</v>
      </c>
      <c r="C64" s="11">
        <v>71369</v>
      </c>
      <c r="D64" s="38" t="s">
        <v>900</v>
      </c>
      <c r="E64" s="12" t="s">
        <v>22</v>
      </c>
      <c r="F64" s="13" t="s">
        <v>23</v>
      </c>
      <c r="G64" s="53">
        <v>1620</v>
      </c>
      <c r="H64" s="15"/>
      <c r="I64" s="15"/>
      <c r="J64" s="4"/>
    </row>
    <row r="65" spans="1:10" ht="21" x14ac:dyDescent="0.35">
      <c r="A65" s="9">
        <v>44242</v>
      </c>
      <c r="B65" s="37">
        <v>91945</v>
      </c>
      <c r="C65" s="11">
        <v>71370</v>
      </c>
      <c r="D65" s="38" t="s">
        <v>821</v>
      </c>
      <c r="E65" s="12" t="s">
        <v>17</v>
      </c>
      <c r="F65" s="16" t="s">
        <v>18</v>
      </c>
      <c r="G65" s="53">
        <v>400</v>
      </c>
      <c r="H65" s="15"/>
      <c r="I65" s="15"/>
      <c r="J65" s="4"/>
    </row>
    <row r="66" spans="1:10" ht="21" x14ac:dyDescent="0.35">
      <c r="A66" s="9">
        <v>44242</v>
      </c>
      <c r="B66" s="37">
        <v>14439</v>
      </c>
      <c r="C66" s="11">
        <v>71371</v>
      </c>
      <c r="D66" s="38" t="s">
        <v>770</v>
      </c>
      <c r="E66" s="12" t="s">
        <v>14</v>
      </c>
      <c r="F66" s="13" t="s">
        <v>15</v>
      </c>
      <c r="G66" s="53">
        <v>850</v>
      </c>
      <c r="H66" s="15"/>
      <c r="I66" s="15"/>
      <c r="J66" s="4"/>
    </row>
    <row r="67" spans="1:10" ht="21" x14ac:dyDescent="0.35">
      <c r="A67" s="9">
        <v>44242</v>
      </c>
      <c r="B67" s="37">
        <v>14440</v>
      </c>
      <c r="C67" s="11">
        <v>71372</v>
      </c>
      <c r="D67" s="38" t="s">
        <v>770</v>
      </c>
      <c r="E67" s="12">
        <v>98000001</v>
      </c>
      <c r="F67" s="16" t="s">
        <v>91</v>
      </c>
      <c r="G67" s="53">
        <v>0</v>
      </c>
      <c r="H67" s="15"/>
      <c r="I67" s="15"/>
      <c r="J67" s="4"/>
    </row>
    <row r="68" spans="1:10" ht="21" x14ac:dyDescent="0.35">
      <c r="A68" s="9">
        <v>44242</v>
      </c>
      <c r="B68" s="37">
        <v>92107</v>
      </c>
      <c r="C68" s="11">
        <v>71373</v>
      </c>
      <c r="D68" s="38" t="s">
        <v>220</v>
      </c>
      <c r="E68" s="12" t="s">
        <v>901</v>
      </c>
      <c r="F68" s="13" t="s">
        <v>195</v>
      </c>
      <c r="G68" s="53">
        <v>450</v>
      </c>
      <c r="H68" s="15"/>
      <c r="I68" s="15"/>
      <c r="J68" s="4"/>
    </row>
    <row r="69" spans="1:10" ht="21" x14ac:dyDescent="0.35">
      <c r="A69" s="9">
        <v>44242</v>
      </c>
      <c r="B69" s="37" t="s">
        <v>76</v>
      </c>
      <c r="C69" s="11">
        <v>71374</v>
      </c>
      <c r="D69" s="38" t="s">
        <v>76</v>
      </c>
      <c r="E69" s="12" t="s">
        <v>76</v>
      </c>
      <c r="F69" s="13" t="s">
        <v>76</v>
      </c>
      <c r="G69" s="53">
        <v>0</v>
      </c>
      <c r="H69" s="15"/>
      <c r="I69" s="15"/>
      <c r="J69" s="4"/>
    </row>
    <row r="70" spans="1:10" ht="21" x14ac:dyDescent="0.35">
      <c r="A70" s="9">
        <v>44242</v>
      </c>
      <c r="B70" s="37">
        <v>92081</v>
      </c>
      <c r="C70" s="11">
        <v>71375</v>
      </c>
      <c r="D70" s="38" t="s">
        <v>276</v>
      </c>
      <c r="E70" s="12" t="s">
        <v>17</v>
      </c>
      <c r="F70" s="16" t="s">
        <v>18</v>
      </c>
      <c r="G70" s="53">
        <v>600</v>
      </c>
      <c r="H70" s="15"/>
      <c r="I70" s="15"/>
      <c r="J70" s="4"/>
    </row>
    <row r="71" spans="1:10" ht="21" x14ac:dyDescent="0.35">
      <c r="A71" s="9">
        <v>44242</v>
      </c>
      <c r="B71" s="37">
        <v>92081</v>
      </c>
      <c r="C71" s="11">
        <v>71375</v>
      </c>
      <c r="D71" s="38" t="s">
        <v>276</v>
      </c>
      <c r="E71" s="12" t="s">
        <v>14</v>
      </c>
      <c r="F71" s="13" t="s">
        <v>15</v>
      </c>
      <c r="G71" s="53">
        <v>2000</v>
      </c>
      <c r="H71" s="15"/>
      <c r="I71" s="15"/>
      <c r="J71" s="4"/>
    </row>
    <row r="72" spans="1:10" ht="21" x14ac:dyDescent="0.35">
      <c r="A72" s="9">
        <v>44242</v>
      </c>
      <c r="B72" s="37">
        <v>92084</v>
      </c>
      <c r="C72" s="11">
        <v>71376</v>
      </c>
      <c r="D72" s="38" t="s">
        <v>31</v>
      </c>
      <c r="E72" s="12" t="s">
        <v>17</v>
      </c>
      <c r="F72" s="16" t="s">
        <v>18</v>
      </c>
      <c r="G72" s="53">
        <v>900</v>
      </c>
      <c r="H72" s="15"/>
      <c r="I72" s="15"/>
      <c r="J72" s="4"/>
    </row>
    <row r="73" spans="1:10" ht="21" x14ac:dyDescent="0.35">
      <c r="A73" s="9">
        <v>44242</v>
      </c>
      <c r="B73" s="37">
        <v>92084</v>
      </c>
      <c r="C73" s="11">
        <v>71376</v>
      </c>
      <c r="D73" s="38" t="s">
        <v>31</v>
      </c>
      <c r="E73" s="12" t="s">
        <v>14</v>
      </c>
      <c r="F73" s="13" t="s">
        <v>15</v>
      </c>
      <c r="G73" s="53">
        <v>100</v>
      </c>
      <c r="H73" s="15"/>
      <c r="I73" s="15"/>
      <c r="J73" s="4"/>
    </row>
    <row r="74" spans="1:10" ht="21" x14ac:dyDescent="0.35">
      <c r="A74" s="9">
        <v>44242</v>
      </c>
      <c r="B74" s="37">
        <v>91969</v>
      </c>
      <c r="C74" s="11">
        <v>71377</v>
      </c>
      <c r="D74" s="38" t="s">
        <v>772</v>
      </c>
      <c r="E74" s="12" t="s">
        <v>22</v>
      </c>
      <c r="F74" s="13" t="s">
        <v>23</v>
      </c>
      <c r="G74" s="53">
        <v>900</v>
      </c>
      <c r="H74" s="15"/>
      <c r="I74" s="15"/>
      <c r="J74" s="4"/>
    </row>
    <row r="75" spans="1:10" ht="21" x14ac:dyDescent="0.35">
      <c r="A75" s="9">
        <v>44242</v>
      </c>
      <c r="B75" s="37" t="s">
        <v>76</v>
      </c>
      <c r="C75" s="11">
        <v>71378</v>
      </c>
      <c r="D75" s="38" t="s">
        <v>76</v>
      </c>
      <c r="E75" s="12" t="s">
        <v>76</v>
      </c>
      <c r="F75" s="13" t="s">
        <v>76</v>
      </c>
      <c r="G75" s="53">
        <v>0</v>
      </c>
      <c r="H75" s="15"/>
      <c r="I75" s="15"/>
      <c r="J75" s="4"/>
    </row>
    <row r="76" spans="1:10" ht="21" x14ac:dyDescent="0.35">
      <c r="A76" s="9">
        <v>44242</v>
      </c>
      <c r="B76" s="37">
        <v>14519</v>
      </c>
      <c r="C76" s="11">
        <v>71379</v>
      </c>
      <c r="D76" s="38" t="s">
        <v>163</v>
      </c>
      <c r="E76" s="12">
        <v>98000001</v>
      </c>
      <c r="F76" s="16" t="s">
        <v>91</v>
      </c>
      <c r="G76" s="53">
        <v>0</v>
      </c>
      <c r="H76" s="15"/>
      <c r="I76" s="15"/>
      <c r="J76" s="4"/>
    </row>
    <row r="77" spans="1:10" ht="21" x14ac:dyDescent="0.35">
      <c r="A77" s="9">
        <v>44242</v>
      </c>
      <c r="B77" s="37">
        <v>14518</v>
      </c>
      <c r="C77" s="11">
        <v>71380</v>
      </c>
      <c r="D77" s="38" t="s">
        <v>163</v>
      </c>
      <c r="E77" s="12" t="s">
        <v>14</v>
      </c>
      <c r="F77" s="13" t="s">
        <v>15</v>
      </c>
      <c r="G77" s="53">
        <v>850</v>
      </c>
      <c r="H77" s="15"/>
      <c r="I77" s="15"/>
      <c r="J77" s="4"/>
    </row>
    <row r="78" spans="1:10" ht="21" x14ac:dyDescent="0.35">
      <c r="A78" s="9">
        <v>44242</v>
      </c>
      <c r="B78" s="37">
        <v>92021</v>
      </c>
      <c r="C78" s="11">
        <v>71381</v>
      </c>
      <c r="D78" s="38" t="s">
        <v>513</v>
      </c>
      <c r="E78" s="12" t="s">
        <v>17</v>
      </c>
      <c r="F78" s="16" t="s">
        <v>18</v>
      </c>
      <c r="G78" s="53">
        <v>200</v>
      </c>
      <c r="H78" s="15"/>
      <c r="I78" s="15"/>
      <c r="J78" s="4"/>
    </row>
    <row r="79" spans="1:10" ht="21" x14ac:dyDescent="0.35">
      <c r="A79" s="9">
        <v>44242</v>
      </c>
      <c r="B79" s="37">
        <v>92021</v>
      </c>
      <c r="C79" s="11">
        <v>71381</v>
      </c>
      <c r="D79" s="38" t="s">
        <v>513</v>
      </c>
      <c r="E79" s="12" t="s">
        <v>22</v>
      </c>
      <c r="F79" s="13" t="s">
        <v>23</v>
      </c>
      <c r="G79" s="53">
        <v>500</v>
      </c>
      <c r="H79" s="15"/>
      <c r="I79" s="15"/>
      <c r="J79" s="4"/>
    </row>
    <row r="80" spans="1:10" ht="21" x14ac:dyDescent="0.35">
      <c r="A80" s="9">
        <v>44242</v>
      </c>
      <c r="B80" s="37">
        <v>92024</v>
      </c>
      <c r="C80" s="11">
        <v>71382</v>
      </c>
      <c r="D80" s="38" t="s">
        <v>512</v>
      </c>
      <c r="E80" s="12" t="s">
        <v>17</v>
      </c>
      <c r="F80" s="16" t="s">
        <v>18</v>
      </c>
      <c r="G80" s="53">
        <v>3000</v>
      </c>
      <c r="H80" s="15"/>
      <c r="I80" s="15"/>
      <c r="J80" s="4"/>
    </row>
    <row r="81" spans="1:10" ht="21" x14ac:dyDescent="0.35">
      <c r="A81" s="9">
        <v>44242</v>
      </c>
      <c r="B81" s="37">
        <v>92106</v>
      </c>
      <c r="C81" s="11">
        <v>71383</v>
      </c>
      <c r="D81" s="38" t="s">
        <v>902</v>
      </c>
      <c r="E81" s="12" t="s">
        <v>41</v>
      </c>
      <c r="F81" s="13" t="s">
        <v>42</v>
      </c>
      <c r="G81" s="53">
        <v>850</v>
      </c>
      <c r="H81" s="15"/>
      <c r="I81" s="15"/>
      <c r="J81" s="4"/>
    </row>
    <row r="82" spans="1:10" ht="21" x14ac:dyDescent="0.35">
      <c r="A82" s="9">
        <v>44242</v>
      </c>
      <c r="B82" s="37">
        <v>92106</v>
      </c>
      <c r="C82" s="11">
        <v>71383</v>
      </c>
      <c r="D82" s="38" t="s">
        <v>902</v>
      </c>
      <c r="E82" s="12" t="s">
        <v>421</v>
      </c>
      <c r="F82" s="13" t="s">
        <v>422</v>
      </c>
      <c r="G82" s="53">
        <v>850</v>
      </c>
      <c r="H82" s="15"/>
      <c r="I82" s="15"/>
      <c r="J82" s="4"/>
    </row>
    <row r="83" spans="1:10" ht="21" x14ac:dyDescent="0.35">
      <c r="A83" s="9">
        <v>44242</v>
      </c>
      <c r="B83" s="37">
        <v>92056</v>
      </c>
      <c r="C83" s="11">
        <v>71384</v>
      </c>
      <c r="D83" s="38" t="s">
        <v>219</v>
      </c>
      <c r="E83" s="12" t="s">
        <v>22</v>
      </c>
      <c r="F83" s="13" t="s">
        <v>23</v>
      </c>
      <c r="G83" s="53">
        <v>500</v>
      </c>
      <c r="H83" s="15"/>
      <c r="I83" s="15"/>
      <c r="J83" s="4"/>
    </row>
    <row r="84" spans="1:10" ht="21" x14ac:dyDescent="0.35">
      <c r="A84" s="9">
        <v>44242</v>
      </c>
      <c r="B84" s="37">
        <v>92105</v>
      </c>
      <c r="C84" s="11">
        <v>71385</v>
      </c>
      <c r="D84" s="38" t="s">
        <v>158</v>
      </c>
      <c r="E84" s="12" t="s">
        <v>14</v>
      </c>
      <c r="F84" s="13" t="s">
        <v>15</v>
      </c>
      <c r="G84" s="53">
        <v>850</v>
      </c>
      <c r="H84" s="15"/>
      <c r="I84" s="15"/>
      <c r="J84" s="4"/>
    </row>
    <row r="85" spans="1:10" ht="21" x14ac:dyDescent="0.35">
      <c r="A85" s="9">
        <v>44242</v>
      </c>
      <c r="B85" s="37">
        <v>92092</v>
      </c>
      <c r="C85" s="11">
        <v>71386</v>
      </c>
      <c r="D85" s="38" t="s">
        <v>206</v>
      </c>
      <c r="E85" s="12" t="s">
        <v>17</v>
      </c>
      <c r="F85" s="16" t="s">
        <v>18</v>
      </c>
      <c r="G85" s="53">
        <v>500</v>
      </c>
      <c r="H85" s="15"/>
      <c r="I85" s="15"/>
      <c r="J85" s="4"/>
    </row>
    <row r="86" spans="1:10" ht="21" x14ac:dyDescent="0.35">
      <c r="A86" s="9">
        <v>44242</v>
      </c>
      <c r="B86" s="37">
        <v>92104</v>
      </c>
      <c r="C86" s="11">
        <v>71387</v>
      </c>
      <c r="D86" s="38" t="s">
        <v>903</v>
      </c>
      <c r="E86" s="12" t="s">
        <v>14</v>
      </c>
      <c r="F86" s="13" t="s">
        <v>15</v>
      </c>
      <c r="G86" s="53">
        <v>550</v>
      </c>
      <c r="H86" s="15"/>
      <c r="I86" s="15"/>
      <c r="J86" s="4"/>
    </row>
    <row r="87" spans="1:10" ht="21" x14ac:dyDescent="0.35">
      <c r="A87" s="9">
        <v>44242</v>
      </c>
      <c r="B87" s="37">
        <v>92075</v>
      </c>
      <c r="C87" s="11">
        <v>71388</v>
      </c>
      <c r="D87" s="38" t="s">
        <v>904</v>
      </c>
      <c r="E87" s="12" t="s">
        <v>22</v>
      </c>
      <c r="F87" s="13" t="s">
        <v>23</v>
      </c>
      <c r="G87" s="53">
        <v>900</v>
      </c>
      <c r="H87" s="15"/>
      <c r="I87" s="15"/>
      <c r="J87" s="4"/>
    </row>
    <row r="88" spans="1:10" ht="21" x14ac:dyDescent="0.35">
      <c r="A88" s="9">
        <v>44242</v>
      </c>
      <c r="B88" s="37">
        <v>92072</v>
      </c>
      <c r="C88" s="11">
        <v>71389</v>
      </c>
      <c r="D88" s="38" t="s">
        <v>904</v>
      </c>
      <c r="E88" s="12" t="s">
        <v>22</v>
      </c>
      <c r="F88" s="13" t="s">
        <v>23</v>
      </c>
      <c r="G88" s="53">
        <v>300</v>
      </c>
      <c r="H88" s="15"/>
      <c r="I88" s="15"/>
      <c r="J88" s="4"/>
    </row>
    <row r="89" spans="1:10" ht="21" x14ac:dyDescent="0.35">
      <c r="A89" s="9">
        <v>44242</v>
      </c>
      <c r="B89" s="37">
        <v>92102</v>
      </c>
      <c r="C89" s="11">
        <v>71390</v>
      </c>
      <c r="D89" s="38" t="s">
        <v>850</v>
      </c>
      <c r="E89" s="12" t="s">
        <v>14</v>
      </c>
      <c r="F89" s="13" t="s">
        <v>15</v>
      </c>
      <c r="G89" s="53">
        <v>750</v>
      </c>
      <c r="H89" s="15"/>
      <c r="I89" s="15"/>
      <c r="J89" s="4"/>
    </row>
    <row r="90" spans="1:10" ht="21" x14ac:dyDescent="0.35">
      <c r="A90" s="9">
        <v>44242</v>
      </c>
      <c r="B90" s="37">
        <v>92122</v>
      </c>
      <c r="C90" s="11">
        <v>71391</v>
      </c>
      <c r="D90" s="38" t="s">
        <v>848</v>
      </c>
      <c r="E90" s="12" t="s">
        <v>63</v>
      </c>
      <c r="F90" s="16" t="s">
        <v>64</v>
      </c>
      <c r="G90" s="53">
        <v>1000</v>
      </c>
      <c r="H90" s="15"/>
      <c r="I90" s="15"/>
      <c r="J90" s="4"/>
    </row>
    <row r="91" spans="1:10" ht="21" x14ac:dyDescent="0.35">
      <c r="A91" s="9">
        <v>44242</v>
      </c>
      <c r="B91" s="37">
        <v>92061</v>
      </c>
      <c r="C91" s="11">
        <v>71392</v>
      </c>
      <c r="D91" s="38" t="s">
        <v>905</v>
      </c>
      <c r="E91" s="12" t="s">
        <v>33</v>
      </c>
      <c r="F91" s="13" t="s">
        <v>318</v>
      </c>
      <c r="G91" s="53">
        <v>600</v>
      </c>
      <c r="H91" s="15"/>
      <c r="I91" s="15"/>
      <c r="J91" s="4"/>
    </row>
    <row r="92" spans="1:10" ht="21" x14ac:dyDescent="0.35">
      <c r="A92" s="9">
        <v>44242</v>
      </c>
      <c r="B92" s="37">
        <v>92079</v>
      </c>
      <c r="C92" s="11">
        <v>71393</v>
      </c>
      <c r="D92" s="38" t="s">
        <v>906</v>
      </c>
      <c r="E92" s="12" t="s">
        <v>14</v>
      </c>
      <c r="F92" s="13" t="s">
        <v>15</v>
      </c>
      <c r="G92" s="53">
        <v>1000</v>
      </c>
      <c r="H92" s="15"/>
      <c r="I92" s="15"/>
      <c r="J92" s="4"/>
    </row>
    <row r="93" spans="1:10" ht="21" x14ac:dyDescent="0.35">
      <c r="A93" s="9">
        <v>44242</v>
      </c>
      <c r="B93" s="37">
        <v>92070</v>
      </c>
      <c r="C93" s="11">
        <v>71394</v>
      </c>
      <c r="D93" s="38" t="s">
        <v>72</v>
      </c>
      <c r="E93" s="12" t="s">
        <v>17</v>
      </c>
      <c r="F93" s="16" t="s">
        <v>18</v>
      </c>
      <c r="G93" s="53">
        <v>800</v>
      </c>
      <c r="H93" s="15"/>
      <c r="I93" s="15"/>
      <c r="J93" s="4"/>
    </row>
    <row r="94" spans="1:10" ht="21" x14ac:dyDescent="0.35">
      <c r="A94" s="9">
        <v>44242</v>
      </c>
      <c r="B94" s="37">
        <v>92070</v>
      </c>
      <c r="C94" s="11">
        <v>71394</v>
      </c>
      <c r="D94" s="38" t="s">
        <v>72</v>
      </c>
      <c r="E94" s="12" t="s">
        <v>14</v>
      </c>
      <c r="F94" s="13" t="s">
        <v>15</v>
      </c>
      <c r="G94" s="53">
        <v>200</v>
      </c>
      <c r="H94" s="15"/>
      <c r="I94" s="15"/>
      <c r="J94" s="4"/>
    </row>
    <row r="95" spans="1:10" ht="21" x14ac:dyDescent="0.35">
      <c r="A95" s="9">
        <v>44242</v>
      </c>
      <c r="B95" s="37">
        <v>91962</v>
      </c>
      <c r="C95" s="11">
        <v>71395</v>
      </c>
      <c r="D95" s="38" t="s">
        <v>360</v>
      </c>
      <c r="E95" s="12" t="s">
        <v>17</v>
      </c>
      <c r="F95" s="16" t="s">
        <v>18</v>
      </c>
      <c r="G95" s="53">
        <v>1200</v>
      </c>
      <c r="H95" s="15"/>
      <c r="I95" s="15"/>
      <c r="J95" s="4"/>
    </row>
    <row r="96" spans="1:10" ht="21" x14ac:dyDescent="0.35">
      <c r="A96" s="9">
        <v>44242</v>
      </c>
      <c r="B96" s="37">
        <v>92125</v>
      </c>
      <c r="C96" s="25" t="s">
        <v>907</v>
      </c>
      <c r="D96" s="38" t="s">
        <v>687</v>
      </c>
      <c r="E96" s="12" t="s">
        <v>17</v>
      </c>
      <c r="F96" s="16" t="s">
        <v>18</v>
      </c>
      <c r="G96" s="53">
        <v>896</v>
      </c>
      <c r="H96" s="15"/>
      <c r="I96" s="15"/>
      <c r="J96" s="4"/>
    </row>
    <row r="97" spans="1:12" ht="21" x14ac:dyDescent="0.35">
      <c r="A97" s="9">
        <v>44242</v>
      </c>
      <c r="B97" s="37">
        <v>14440</v>
      </c>
      <c r="C97" s="25" t="s">
        <v>908</v>
      </c>
      <c r="D97" s="38" t="s">
        <v>770</v>
      </c>
      <c r="E97" s="12">
        <v>98000001</v>
      </c>
      <c r="F97" s="16" t="s">
        <v>91</v>
      </c>
      <c r="G97" s="53">
        <v>0</v>
      </c>
      <c r="H97" s="15"/>
      <c r="I97" s="15"/>
      <c r="J97" s="4"/>
    </row>
    <row r="98" spans="1:12" ht="21" x14ac:dyDescent="0.35">
      <c r="A98" s="9">
        <v>44242</v>
      </c>
      <c r="B98" s="37">
        <v>92124</v>
      </c>
      <c r="C98" s="25" t="s">
        <v>909</v>
      </c>
      <c r="D98" s="38" t="s">
        <v>915</v>
      </c>
      <c r="E98" s="12" t="s">
        <v>14</v>
      </c>
      <c r="F98" s="13" t="s">
        <v>15</v>
      </c>
      <c r="G98" s="53">
        <v>80</v>
      </c>
      <c r="H98" s="15"/>
      <c r="I98" s="15"/>
      <c r="J98" s="4"/>
    </row>
    <row r="99" spans="1:12" ht="21" x14ac:dyDescent="0.35">
      <c r="A99" s="9">
        <v>44242</v>
      </c>
      <c r="B99" s="37" t="s">
        <v>76</v>
      </c>
      <c r="C99" s="25" t="s">
        <v>910</v>
      </c>
      <c r="D99" s="38" t="s">
        <v>76</v>
      </c>
      <c r="E99" s="12" t="s">
        <v>76</v>
      </c>
      <c r="F99" s="13" t="s">
        <v>76</v>
      </c>
      <c r="G99" s="53">
        <v>0</v>
      </c>
      <c r="H99" s="15"/>
      <c r="I99" s="15"/>
      <c r="J99" s="4"/>
    </row>
    <row r="100" spans="1:12" ht="21" x14ac:dyDescent="0.35">
      <c r="A100" s="9">
        <v>44242</v>
      </c>
      <c r="B100" s="37">
        <v>92124</v>
      </c>
      <c r="C100" s="25" t="s">
        <v>911</v>
      </c>
      <c r="D100" s="38" t="s">
        <v>915</v>
      </c>
      <c r="E100" s="12" t="s">
        <v>14</v>
      </c>
      <c r="F100" s="13" t="s">
        <v>15</v>
      </c>
      <c r="G100" s="53">
        <v>60</v>
      </c>
      <c r="H100" s="15"/>
      <c r="I100" s="15"/>
      <c r="J100" s="4"/>
    </row>
    <row r="101" spans="1:12" ht="21" x14ac:dyDescent="0.35">
      <c r="A101" s="9">
        <v>44242</v>
      </c>
      <c r="B101" s="37">
        <v>92126</v>
      </c>
      <c r="C101" s="25" t="s">
        <v>912</v>
      </c>
      <c r="D101" s="38" t="s">
        <v>916</v>
      </c>
      <c r="E101" s="12" t="s">
        <v>14</v>
      </c>
      <c r="F101" s="13" t="s">
        <v>15</v>
      </c>
      <c r="G101" s="53">
        <v>1100</v>
      </c>
      <c r="H101" s="15"/>
      <c r="I101" s="15"/>
      <c r="J101" s="4"/>
    </row>
    <row r="102" spans="1:12" ht="21" x14ac:dyDescent="0.35">
      <c r="A102" s="9">
        <v>44242</v>
      </c>
      <c r="B102" s="37" t="s">
        <v>76</v>
      </c>
      <c r="C102" s="25" t="s">
        <v>913</v>
      </c>
      <c r="D102" s="38" t="s">
        <v>76</v>
      </c>
      <c r="E102" s="12" t="s">
        <v>76</v>
      </c>
      <c r="F102" s="13" t="s">
        <v>76</v>
      </c>
      <c r="G102" s="53">
        <v>0</v>
      </c>
      <c r="H102" s="15"/>
      <c r="I102" s="15"/>
      <c r="J102" s="4"/>
    </row>
    <row r="103" spans="1:12" ht="21" x14ac:dyDescent="0.35">
      <c r="A103" s="9">
        <v>44242</v>
      </c>
      <c r="B103" s="37">
        <v>92124</v>
      </c>
      <c r="C103" s="25" t="s">
        <v>914</v>
      </c>
      <c r="D103" s="38" t="s">
        <v>915</v>
      </c>
      <c r="E103" s="12" t="s">
        <v>14</v>
      </c>
      <c r="F103" s="13" t="s">
        <v>15</v>
      </c>
      <c r="G103" s="53">
        <v>60</v>
      </c>
      <c r="H103" s="15"/>
      <c r="I103" s="15"/>
      <c r="J103" s="4"/>
    </row>
    <row r="104" spans="1:12" ht="21.75" thickBot="1" x14ac:dyDescent="0.4">
      <c r="A104" s="157" t="s">
        <v>26</v>
      </c>
      <c r="B104" s="158"/>
      <c r="C104" s="165" t="s">
        <v>25</v>
      </c>
      <c r="D104" s="168"/>
      <c r="E104" s="168"/>
      <c r="F104" s="169"/>
      <c r="G104" s="27">
        <f>SUM(G9:G103)</f>
        <v>66316</v>
      </c>
      <c r="H104" s="28">
        <f>SUM(H9:H103)</f>
        <v>0</v>
      </c>
      <c r="I104" s="36"/>
      <c r="J104" s="36"/>
    </row>
    <row r="105" spans="1:12" ht="21" x14ac:dyDescent="0.35">
      <c r="B105"/>
      <c r="C105" s="3"/>
      <c r="D105" s="30"/>
      <c r="E105" s="30"/>
      <c r="F105" s="30"/>
      <c r="H105" s="1"/>
      <c r="J105" s="1"/>
    </row>
    <row r="106" spans="1:12" x14ac:dyDescent="0.25">
      <c r="B106"/>
      <c r="C106"/>
      <c r="H106" s="1"/>
      <c r="I106" s="1"/>
      <c r="J106" s="1"/>
    </row>
    <row r="107" spans="1:12" x14ac:dyDescent="0.25">
      <c r="B107"/>
      <c r="C107"/>
      <c r="F107" s="47"/>
      <c r="H107" s="1"/>
      <c r="I107" s="1"/>
      <c r="J107" s="1"/>
    </row>
    <row r="108" spans="1:12" x14ac:dyDescent="0.25">
      <c r="B108"/>
      <c r="C108"/>
      <c r="H108" s="1"/>
      <c r="I108" s="1"/>
      <c r="J108" s="1"/>
    </row>
    <row r="109" spans="1:12" x14ac:dyDescent="0.25">
      <c r="B109"/>
      <c r="C109"/>
      <c r="H109" s="1"/>
      <c r="I109" s="1"/>
      <c r="J109" s="1"/>
    </row>
    <row r="110" spans="1:12" x14ac:dyDescent="0.25">
      <c r="B110"/>
      <c r="C110"/>
      <c r="H110" s="1"/>
      <c r="I110" s="1"/>
      <c r="J110" s="1"/>
    </row>
    <row r="111" spans="1:12" ht="21" x14ac:dyDescent="0.35">
      <c r="B111"/>
      <c r="C111"/>
      <c r="H111" s="1"/>
      <c r="I111" s="1"/>
      <c r="J111" s="1"/>
      <c r="K111" s="24"/>
      <c r="L111" s="31"/>
    </row>
    <row r="112" spans="1:12" ht="21" x14ac:dyDescent="0.35">
      <c r="B112"/>
      <c r="C112"/>
      <c r="H112" s="1"/>
      <c r="I112" s="1"/>
      <c r="J112" s="1"/>
      <c r="K112" s="24"/>
      <c r="L112" s="31"/>
    </row>
    <row r="113" spans="2:12" ht="21" x14ac:dyDescent="0.35">
      <c r="B113"/>
      <c r="C113"/>
      <c r="H113" s="1"/>
      <c r="I113" s="1"/>
      <c r="J113" s="1"/>
      <c r="K113" s="24"/>
      <c r="L113" s="31"/>
    </row>
    <row r="114" spans="2:12" ht="21" x14ac:dyDescent="0.35">
      <c r="B114"/>
      <c r="C114"/>
      <c r="H114" s="1"/>
      <c r="I114" s="1"/>
      <c r="J114" s="1"/>
      <c r="K114" s="24"/>
      <c r="L114" s="31"/>
    </row>
    <row r="115" spans="2:12" ht="21" x14ac:dyDescent="0.35">
      <c r="B115"/>
      <c r="C115"/>
      <c r="H115" s="1"/>
      <c r="I115" s="1"/>
      <c r="J115" s="1"/>
      <c r="K115" s="24"/>
      <c r="L115" s="31"/>
    </row>
    <row r="116" spans="2:12" ht="21" x14ac:dyDescent="0.35">
      <c r="B116"/>
      <c r="C116"/>
      <c r="H116" s="1"/>
      <c r="I116" s="1"/>
      <c r="J116" s="1"/>
      <c r="K116" s="24"/>
      <c r="L116" s="31"/>
    </row>
    <row r="117" spans="2:12" ht="21" x14ac:dyDescent="0.35">
      <c r="C117"/>
      <c r="H117" s="1"/>
      <c r="I117" s="1"/>
      <c r="J117" s="1"/>
      <c r="K117" s="24"/>
      <c r="L117" s="31"/>
    </row>
    <row r="118" spans="2:12" ht="21" x14ac:dyDescent="0.35">
      <c r="H118" s="1"/>
      <c r="I118" s="1"/>
      <c r="J118" s="1"/>
      <c r="K118" s="24"/>
      <c r="L118" s="31"/>
    </row>
    <row r="119" spans="2:12" ht="21" x14ac:dyDescent="0.35">
      <c r="H119" s="1"/>
      <c r="I119" s="1"/>
      <c r="J119" s="1"/>
      <c r="K119" s="24"/>
      <c r="L119" s="31"/>
    </row>
    <row r="120" spans="2:12" ht="21" x14ac:dyDescent="0.35">
      <c r="H120" s="1"/>
      <c r="I120" s="1"/>
      <c r="J120" s="1"/>
      <c r="K120" s="24"/>
      <c r="L120" s="31"/>
    </row>
    <row r="121" spans="2:12" ht="21" x14ac:dyDescent="0.35">
      <c r="H121" s="1"/>
      <c r="I121" s="1"/>
      <c r="J121" s="1"/>
      <c r="K121" s="24"/>
      <c r="L121" s="31"/>
    </row>
    <row r="122" spans="2:12" ht="21" x14ac:dyDescent="0.35">
      <c r="H122" s="1"/>
      <c r="I122" s="1"/>
      <c r="J122" s="1"/>
      <c r="K122" s="24"/>
      <c r="L122" s="31"/>
    </row>
    <row r="123" spans="2:12" ht="21" x14ac:dyDescent="0.35">
      <c r="H123" s="1"/>
      <c r="I123" s="1"/>
      <c r="J123" s="1"/>
      <c r="K123" s="24"/>
      <c r="L123" s="31"/>
    </row>
    <row r="124" spans="2:12" ht="21" x14ac:dyDescent="0.35">
      <c r="H124" s="1"/>
      <c r="I124" s="1"/>
      <c r="J124" s="1"/>
      <c r="K124" s="24"/>
      <c r="L124" s="31"/>
    </row>
    <row r="125" spans="2:12" ht="21" x14ac:dyDescent="0.35">
      <c r="H125" s="1"/>
      <c r="I125" s="1"/>
      <c r="J125" s="1"/>
      <c r="K125" s="24"/>
      <c r="L125" s="31"/>
    </row>
    <row r="126" spans="2:12" ht="21" x14ac:dyDescent="0.35">
      <c r="H126" s="1"/>
      <c r="I126" s="1"/>
      <c r="J126" s="1"/>
      <c r="K126" s="24"/>
      <c r="L126" s="31"/>
    </row>
    <row r="127" spans="2:12" ht="21" x14ac:dyDescent="0.35">
      <c r="H127" s="1"/>
      <c r="I127" s="1"/>
      <c r="J127" s="1"/>
      <c r="K127" s="24"/>
      <c r="L127" s="31"/>
    </row>
    <row r="128" spans="2:12" ht="21" x14ac:dyDescent="0.35">
      <c r="H128" s="1"/>
      <c r="I128" s="1"/>
      <c r="J128" s="1"/>
      <c r="K128" s="24"/>
      <c r="L128" s="31"/>
    </row>
    <row r="129" spans="8:12" ht="21" x14ac:dyDescent="0.35">
      <c r="H129" s="1"/>
      <c r="I129" s="1"/>
      <c r="J129" s="1"/>
      <c r="K129" s="24"/>
      <c r="L129" s="31"/>
    </row>
    <row r="130" spans="8:12" ht="21" x14ac:dyDescent="0.35">
      <c r="H130" s="1"/>
      <c r="I130" s="1"/>
      <c r="J130" s="1"/>
      <c r="K130" s="24"/>
      <c r="L130" s="31"/>
    </row>
    <row r="131" spans="8:12" ht="21" x14ac:dyDescent="0.35">
      <c r="H131" s="1"/>
      <c r="I131" s="1"/>
      <c r="J131" s="1"/>
      <c r="K131" s="24"/>
      <c r="L131" s="31"/>
    </row>
    <row r="132" spans="8:12" ht="21" x14ac:dyDescent="0.35">
      <c r="H132" s="1"/>
      <c r="I132" s="1"/>
      <c r="J132" s="1"/>
      <c r="K132" s="24"/>
      <c r="L132" s="31"/>
    </row>
    <row r="133" spans="8:12" ht="21" x14ac:dyDescent="0.35">
      <c r="H133" s="1"/>
      <c r="I133" s="1"/>
      <c r="J133" s="1"/>
      <c r="K133" s="24"/>
      <c r="L133" s="31"/>
    </row>
    <row r="134" spans="8:12" ht="21" x14ac:dyDescent="0.35">
      <c r="H134" s="1"/>
      <c r="I134" s="1"/>
      <c r="J134" s="1"/>
      <c r="K134" s="24"/>
      <c r="L134" s="31"/>
    </row>
    <row r="135" spans="8:12" ht="21" x14ac:dyDescent="0.35">
      <c r="H135" s="1"/>
      <c r="I135" s="1"/>
      <c r="J135" s="1"/>
      <c r="K135" s="24"/>
      <c r="L135" s="31"/>
    </row>
    <row r="136" spans="8:12" ht="21" x14ac:dyDescent="0.35">
      <c r="H136" s="1"/>
      <c r="I136" s="1"/>
      <c r="J136" s="1"/>
      <c r="K136" s="24"/>
      <c r="L136" s="31"/>
    </row>
    <row r="137" spans="8:12" x14ac:dyDescent="0.25">
      <c r="H137" s="1"/>
      <c r="I137" s="1"/>
      <c r="J137" s="1"/>
      <c r="K137" s="32"/>
      <c r="L137" s="33"/>
    </row>
    <row r="138" spans="8:12" x14ac:dyDescent="0.25">
      <c r="H138" s="1"/>
      <c r="I138" s="1"/>
      <c r="J138" s="1"/>
      <c r="K138" s="32"/>
      <c r="L138" s="33"/>
    </row>
    <row r="139" spans="8:12" x14ac:dyDescent="0.25">
      <c r="H139" s="1"/>
      <c r="I139" s="1"/>
      <c r="J139" s="1"/>
      <c r="K139" s="32"/>
      <c r="L139" s="33"/>
    </row>
    <row r="140" spans="8:12" x14ac:dyDescent="0.25">
      <c r="H140" s="1"/>
      <c r="I140" s="1"/>
      <c r="J140" s="1"/>
      <c r="K140" s="32"/>
      <c r="L140" s="33"/>
    </row>
    <row r="141" spans="8:12" x14ac:dyDescent="0.25">
      <c r="H141" s="1"/>
      <c r="I141" s="1"/>
      <c r="J141" s="1"/>
      <c r="K141" s="32"/>
      <c r="L141" s="33"/>
    </row>
    <row r="142" spans="8:12" x14ac:dyDescent="0.25">
      <c r="H142" s="1"/>
      <c r="I142" s="1"/>
      <c r="J142" s="1"/>
      <c r="K142" s="32"/>
      <c r="L142" s="33"/>
    </row>
    <row r="143" spans="8:12" x14ac:dyDescent="0.25">
      <c r="H143" s="1"/>
      <c r="I143" s="1"/>
      <c r="J143" s="1"/>
      <c r="K143" s="32"/>
      <c r="L143" s="33"/>
    </row>
    <row r="144" spans="8:12" x14ac:dyDescent="0.25">
      <c r="H144" s="1"/>
      <c r="I144" s="1"/>
      <c r="J144" s="1"/>
      <c r="K144" s="32"/>
      <c r="L144" s="33"/>
    </row>
    <row r="145" spans="8:12" x14ac:dyDescent="0.25">
      <c r="H145" s="1"/>
      <c r="I145" s="1"/>
      <c r="J145" s="1"/>
      <c r="K145" s="32"/>
      <c r="L145" s="33"/>
    </row>
    <row r="146" spans="8:12" x14ac:dyDescent="0.25">
      <c r="H146" s="1"/>
      <c r="I146" s="1"/>
      <c r="J146" s="1"/>
      <c r="K146" s="32"/>
      <c r="L146" s="33"/>
    </row>
    <row r="147" spans="8:12" x14ac:dyDescent="0.25">
      <c r="H147" s="1"/>
      <c r="I147" s="1"/>
      <c r="J147" s="1"/>
      <c r="K147" s="34"/>
      <c r="L147" s="33"/>
    </row>
    <row r="148" spans="8:12" x14ac:dyDescent="0.25">
      <c r="H148" s="1"/>
      <c r="I148" s="1"/>
      <c r="J148" s="1"/>
      <c r="K148" s="34"/>
      <c r="L148" s="33"/>
    </row>
    <row r="149" spans="8:12" x14ac:dyDescent="0.25">
      <c r="H149" s="1"/>
      <c r="I149" s="1"/>
      <c r="J149" s="1"/>
      <c r="K149" s="34"/>
      <c r="L149" s="33"/>
    </row>
    <row r="150" spans="8:12" x14ac:dyDescent="0.25">
      <c r="H150" s="1"/>
      <c r="I150" s="1"/>
      <c r="J150" s="1"/>
      <c r="K150" s="34"/>
      <c r="L150" s="33"/>
    </row>
    <row r="151" spans="8:12" x14ac:dyDescent="0.25">
      <c r="H151" s="1"/>
      <c r="I151" s="1"/>
      <c r="J151" s="1"/>
      <c r="K151" s="34"/>
      <c r="L151" s="33"/>
    </row>
    <row r="152" spans="8:12" x14ac:dyDescent="0.25">
      <c r="H152" s="1"/>
      <c r="I152" s="1"/>
      <c r="J152" s="1"/>
      <c r="K152" s="34"/>
      <c r="L152" s="33"/>
    </row>
    <row r="153" spans="8:12" x14ac:dyDescent="0.25">
      <c r="H153" s="1"/>
      <c r="I153" s="1"/>
      <c r="J153" s="1"/>
      <c r="K153" s="34"/>
      <c r="L153" s="33"/>
    </row>
    <row r="154" spans="8:12" x14ac:dyDescent="0.25">
      <c r="H154" s="1"/>
      <c r="I154" s="1"/>
      <c r="J154" s="1"/>
      <c r="K154" s="34"/>
      <c r="L154" s="33"/>
    </row>
    <row r="155" spans="8:12" x14ac:dyDescent="0.25">
      <c r="H155" s="1"/>
      <c r="I155" s="1"/>
      <c r="J155" s="1"/>
      <c r="K155" s="34"/>
      <c r="L155" s="33"/>
    </row>
    <row r="156" spans="8:12" x14ac:dyDescent="0.25">
      <c r="H156" s="1"/>
      <c r="I156" s="1"/>
      <c r="J156" s="1"/>
      <c r="K156" s="34"/>
      <c r="L156" s="33"/>
    </row>
    <row r="157" spans="8:12" x14ac:dyDescent="0.25">
      <c r="H157" s="1"/>
      <c r="I157" s="1"/>
      <c r="J157" s="1"/>
      <c r="K157" s="34"/>
      <c r="L157" s="33"/>
    </row>
    <row r="159" spans="8:12" x14ac:dyDescent="0.25">
      <c r="H159" s="35"/>
      <c r="I159" s="35"/>
      <c r="J159" s="35"/>
    </row>
  </sheetData>
  <autoFilter ref="E8:G104" xr:uid="{00000000-0009-0000-0000-000022000000}"/>
  <mergeCells count="7">
    <mergeCell ref="K6:L6"/>
    <mergeCell ref="A7:G7"/>
    <mergeCell ref="A104:B104"/>
    <mergeCell ref="C104:F10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L169"/>
  <sheetViews>
    <sheetView topLeftCell="E100" workbookViewId="0">
      <selection activeCell="A9" sqref="A9:J11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44243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20548</v>
      </c>
    </row>
    <row r="9" spans="1:12" ht="21.75" thickBot="1" x14ac:dyDescent="0.4">
      <c r="A9" s="9">
        <v>44243</v>
      </c>
      <c r="B9" s="37">
        <v>14592</v>
      </c>
      <c r="C9" s="11">
        <v>71396</v>
      </c>
      <c r="D9" s="38" t="s">
        <v>197</v>
      </c>
      <c r="E9" s="12" t="s">
        <v>22</v>
      </c>
      <c r="F9" s="13" t="s">
        <v>23</v>
      </c>
      <c r="G9" s="53">
        <v>900</v>
      </c>
      <c r="H9" s="15"/>
      <c r="I9" s="15"/>
      <c r="J9" s="4"/>
      <c r="K9" s="13" t="s">
        <v>23</v>
      </c>
      <c r="L9" s="8">
        <v>15575</v>
      </c>
    </row>
    <row r="10" spans="1:12" ht="21.75" thickBot="1" x14ac:dyDescent="0.4">
      <c r="A10" s="9">
        <v>44243</v>
      </c>
      <c r="B10" s="37">
        <v>92096</v>
      </c>
      <c r="C10" s="11">
        <v>71397</v>
      </c>
      <c r="D10" s="38" t="s">
        <v>178</v>
      </c>
      <c r="E10" s="12" t="s">
        <v>17</v>
      </c>
      <c r="F10" s="16" t="s">
        <v>18</v>
      </c>
      <c r="G10" s="53">
        <v>3000</v>
      </c>
      <c r="H10" s="15"/>
      <c r="I10" s="15"/>
      <c r="J10" s="4"/>
      <c r="K10" s="13" t="s">
        <v>86</v>
      </c>
      <c r="L10" s="8">
        <v>1000</v>
      </c>
    </row>
    <row r="11" spans="1:12" ht="21.75" thickBot="1" x14ac:dyDescent="0.4">
      <c r="A11" s="9">
        <v>44243</v>
      </c>
      <c r="B11" s="37">
        <v>92209</v>
      </c>
      <c r="C11" s="11">
        <v>71398</v>
      </c>
      <c r="D11" s="38" t="s">
        <v>158</v>
      </c>
      <c r="E11" s="12">
        <v>98000001</v>
      </c>
      <c r="F11" s="16" t="s">
        <v>91</v>
      </c>
      <c r="G11" s="53">
        <v>0</v>
      </c>
      <c r="H11" s="15"/>
      <c r="I11" s="15"/>
      <c r="J11" s="4"/>
      <c r="K11" s="13" t="s">
        <v>15</v>
      </c>
      <c r="L11" s="55">
        <v>24488</v>
      </c>
    </row>
    <row r="12" spans="1:12" ht="21.75" thickBot="1" x14ac:dyDescent="0.4">
      <c r="A12" s="9">
        <v>44243</v>
      </c>
      <c r="B12" s="37">
        <v>92208</v>
      </c>
      <c r="C12" s="11">
        <v>71399</v>
      </c>
      <c r="D12" s="38" t="s">
        <v>158</v>
      </c>
      <c r="E12" s="12" t="s">
        <v>14</v>
      </c>
      <c r="F12" s="13" t="s">
        <v>15</v>
      </c>
      <c r="G12" s="53">
        <v>900</v>
      </c>
      <c r="H12" s="15"/>
      <c r="I12" s="15"/>
      <c r="J12" s="4"/>
      <c r="K12" s="13" t="s">
        <v>97</v>
      </c>
      <c r="L12" s="8">
        <v>8300</v>
      </c>
    </row>
    <row r="13" spans="1:12" ht="21.75" thickBot="1" x14ac:dyDescent="0.4">
      <c r="A13" s="9">
        <v>44243</v>
      </c>
      <c r="B13" s="37">
        <v>92207</v>
      </c>
      <c r="C13" s="11">
        <v>71400</v>
      </c>
      <c r="D13" s="38" t="s">
        <v>918</v>
      </c>
      <c r="E13" s="12" t="s">
        <v>190</v>
      </c>
      <c r="F13" s="16" t="s">
        <v>191</v>
      </c>
      <c r="G13" s="53">
        <v>500</v>
      </c>
      <c r="H13" s="15"/>
      <c r="I13" s="15"/>
      <c r="J13" s="4"/>
      <c r="K13" s="13" t="s">
        <v>136</v>
      </c>
      <c r="L13" s="8">
        <v>500</v>
      </c>
    </row>
    <row r="14" spans="1:12" ht="21.75" thickBot="1" x14ac:dyDescent="0.4">
      <c r="A14" s="9">
        <v>44243</v>
      </c>
      <c r="B14" s="37">
        <v>14565</v>
      </c>
      <c r="C14" s="11">
        <v>71401</v>
      </c>
      <c r="D14" s="38" t="s">
        <v>321</v>
      </c>
      <c r="E14" s="12" t="s">
        <v>22</v>
      </c>
      <c r="F14" s="13" t="s">
        <v>23</v>
      </c>
      <c r="G14" s="53">
        <v>2050</v>
      </c>
      <c r="H14" s="15"/>
      <c r="I14" s="15"/>
      <c r="J14" s="4"/>
      <c r="K14" s="13" t="s">
        <v>947</v>
      </c>
      <c r="L14" s="8">
        <v>1420</v>
      </c>
    </row>
    <row r="15" spans="1:12" ht="21.75" thickBot="1" x14ac:dyDescent="0.4">
      <c r="A15" s="9">
        <v>44243</v>
      </c>
      <c r="B15" s="37">
        <v>92206</v>
      </c>
      <c r="C15" s="11">
        <v>71402</v>
      </c>
      <c r="D15" s="38" t="s">
        <v>321</v>
      </c>
      <c r="E15" s="12" t="s">
        <v>22</v>
      </c>
      <c r="F15" s="13" t="s">
        <v>23</v>
      </c>
      <c r="G15" s="53">
        <v>2050</v>
      </c>
      <c r="H15" s="15"/>
      <c r="I15" s="15"/>
      <c r="J15" s="4"/>
      <c r="K15" s="13" t="s">
        <v>948</v>
      </c>
      <c r="L15" s="8">
        <v>500</v>
      </c>
    </row>
    <row r="16" spans="1:12" ht="21.75" thickBot="1" x14ac:dyDescent="0.4">
      <c r="A16" s="9">
        <v>44243</v>
      </c>
      <c r="B16" s="37">
        <v>92205</v>
      </c>
      <c r="C16" s="11">
        <v>71403</v>
      </c>
      <c r="D16" s="38" t="s">
        <v>321</v>
      </c>
      <c r="E16" s="12" t="s">
        <v>14</v>
      </c>
      <c r="F16" s="13" t="s">
        <v>15</v>
      </c>
      <c r="G16" s="53">
        <v>25</v>
      </c>
      <c r="H16" s="15"/>
      <c r="I16" s="15"/>
      <c r="J16" s="4"/>
      <c r="K16" s="7" t="s">
        <v>42</v>
      </c>
      <c r="L16" s="8">
        <v>2020</v>
      </c>
    </row>
    <row r="17" spans="1:12" ht="21.75" thickBot="1" x14ac:dyDescent="0.4">
      <c r="A17" s="9">
        <v>44243</v>
      </c>
      <c r="B17" s="37">
        <v>92090</v>
      </c>
      <c r="C17" s="11">
        <v>71404</v>
      </c>
      <c r="D17" s="38" t="s">
        <v>276</v>
      </c>
      <c r="E17" s="12" t="s">
        <v>17</v>
      </c>
      <c r="F17" s="16" t="s">
        <v>18</v>
      </c>
      <c r="G17" s="53">
        <v>1000</v>
      </c>
      <c r="H17" s="15"/>
      <c r="I17" s="15"/>
      <c r="J17" s="4"/>
      <c r="K17" s="7" t="s">
        <v>889</v>
      </c>
      <c r="L17" s="8">
        <v>1000</v>
      </c>
    </row>
    <row r="18" spans="1:12" ht="25.5" thickBot="1" x14ac:dyDescent="0.5">
      <c r="A18" s="9">
        <v>44243</v>
      </c>
      <c r="B18" s="37">
        <v>92090</v>
      </c>
      <c r="C18" s="11">
        <v>71404</v>
      </c>
      <c r="D18" s="38" t="s">
        <v>276</v>
      </c>
      <c r="E18" s="12" t="s">
        <v>22</v>
      </c>
      <c r="F18" s="13" t="s">
        <v>23</v>
      </c>
      <c r="G18" s="53">
        <v>1000</v>
      </c>
      <c r="H18" s="15"/>
      <c r="I18" s="15"/>
      <c r="J18" s="4"/>
      <c r="K18" s="17" t="s">
        <v>21</v>
      </c>
      <c r="L18" s="18">
        <f ca="1">SUM(L8:L22)</f>
        <v>75351</v>
      </c>
    </row>
    <row r="19" spans="1:12" ht="21" x14ac:dyDescent="0.35">
      <c r="A19" s="9">
        <v>44243</v>
      </c>
      <c r="B19" s="37">
        <v>92090</v>
      </c>
      <c r="C19" s="11">
        <v>71404</v>
      </c>
      <c r="D19" s="38" t="s">
        <v>276</v>
      </c>
      <c r="E19" s="12" t="s">
        <v>14</v>
      </c>
      <c r="F19" s="13" t="s">
        <v>15</v>
      </c>
      <c r="G19" s="53">
        <v>500</v>
      </c>
      <c r="H19" s="15"/>
      <c r="I19" s="15"/>
      <c r="J19" s="4"/>
    </row>
    <row r="20" spans="1:12" ht="21" x14ac:dyDescent="0.35">
      <c r="A20" s="9">
        <v>44243</v>
      </c>
      <c r="B20" s="37">
        <v>92094</v>
      </c>
      <c r="C20" s="11">
        <v>71405</v>
      </c>
      <c r="D20" s="38" t="s">
        <v>769</v>
      </c>
      <c r="E20" s="12" t="s">
        <v>17</v>
      </c>
      <c r="F20" s="16" t="s">
        <v>18</v>
      </c>
      <c r="G20" s="53">
        <v>220</v>
      </c>
      <c r="H20" s="15"/>
      <c r="I20" s="15"/>
      <c r="J20" s="4"/>
    </row>
    <row r="21" spans="1:12" ht="21" x14ac:dyDescent="0.35">
      <c r="A21" s="9">
        <v>44243</v>
      </c>
      <c r="B21" s="37">
        <v>92094</v>
      </c>
      <c r="C21" s="11">
        <v>71405</v>
      </c>
      <c r="D21" s="38" t="s">
        <v>769</v>
      </c>
      <c r="E21" s="12" t="s">
        <v>22</v>
      </c>
      <c r="F21" s="13" t="s">
        <v>23</v>
      </c>
      <c r="G21" s="53">
        <v>300</v>
      </c>
      <c r="H21" s="15"/>
      <c r="I21" s="15"/>
      <c r="J21" s="4"/>
    </row>
    <row r="22" spans="1:12" ht="21" x14ac:dyDescent="0.35">
      <c r="A22" s="9">
        <v>44243</v>
      </c>
      <c r="B22" s="37">
        <v>92044</v>
      </c>
      <c r="C22" s="11">
        <v>71406</v>
      </c>
      <c r="D22" s="38" t="s">
        <v>919</v>
      </c>
      <c r="E22" s="12" t="s">
        <v>22</v>
      </c>
      <c r="F22" s="13" t="s">
        <v>23</v>
      </c>
      <c r="G22" s="53">
        <v>900</v>
      </c>
      <c r="H22" s="15"/>
      <c r="I22" s="15"/>
      <c r="J22" s="4"/>
    </row>
    <row r="23" spans="1:12" ht="21" x14ac:dyDescent="0.35">
      <c r="A23" s="9">
        <v>44243</v>
      </c>
      <c r="B23" s="37">
        <v>92049</v>
      </c>
      <c r="C23" s="11">
        <v>71407</v>
      </c>
      <c r="D23" s="38" t="s">
        <v>920</v>
      </c>
      <c r="E23" s="12" t="s">
        <v>33</v>
      </c>
      <c r="F23" s="13" t="s">
        <v>318</v>
      </c>
      <c r="G23" s="53">
        <v>800</v>
      </c>
      <c r="H23" s="15"/>
      <c r="I23" s="15"/>
      <c r="J23" s="4"/>
    </row>
    <row r="24" spans="1:12" ht="21" x14ac:dyDescent="0.35">
      <c r="A24" s="9">
        <v>44243</v>
      </c>
      <c r="B24" s="37">
        <v>92127</v>
      </c>
      <c r="C24" s="11">
        <v>71408</v>
      </c>
      <c r="D24" s="38" t="s">
        <v>921</v>
      </c>
      <c r="E24" s="12" t="s">
        <v>17</v>
      </c>
      <c r="F24" s="16" t="s">
        <v>18</v>
      </c>
      <c r="G24" s="53">
        <v>800</v>
      </c>
      <c r="H24" s="15"/>
      <c r="I24" s="15"/>
      <c r="J24" s="4"/>
    </row>
    <row r="25" spans="1:12" ht="21" x14ac:dyDescent="0.35">
      <c r="A25" s="9">
        <v>44243</v>
      </c>
      <c r="B25" s="37">
        <v>92006</v>
      </c>
      <c r="C25" s="11">
        <v>71409</v>
      </c>
      <c r="D25" s="38" t="s">
        <v>119</v>
      </c>
      <c r="E25" s="12" t="s">
        <v>14</v>
      </c>
      <c r="F25" s="13" t="s">
        <v>15</v>
      </c>
      <c r="G25" s="53">
        <v>850</v>
      </c>
      <c r="H25" s="15"/>
      <c r="I25" s="15"/>
      <c r="J25" s="4"/>
    </row>
    <row r="26" spans="1:12" ht="21" x14ac:dyDescent="0.35">
      <c r="A26" s="9">
        <v>44243</v>
      </c>
      <c r="B26" s="37">
        <v>92091</v>
      </c>
      <c r="C26" s="11">
        <v>71410</v>
      </c>
      <c r="D26" s="38" t="s">
        <v>119</v>
      </c>
      <c r="E26" s="12" t="s">
        <v>22</v>
      </c>
      <c r="F26" s="13" t="s">
        <v>23</v>
      </c>
      <c r="G26" s="53">
        <v>900</v>
      </c>
      <c r="H26" s="15"/>
      <c r="I26" s="15"/>
      <c r="J26" s="4"/>
    </row>
    <row r="27" spans="1:12" ht="21" x14ac:dyDescent="0.35">
      <c r="A27" s="9">
        <v>44243</v>
      </c>
      <c r="B27" s="37">
        <v>92095</v>
      </c>
      <c r="C27" s="11">
        <v>71411</v>
      </c>
      <c r="D27" s="38" t="s">
        <v>730</v>
      </c>
      <c r="E27" s="12" t="s">
        <v>96</v>
      </c>
      <c r="F27" s="13" t="s">
        <v>97</v>
      </c>
      <c r="G27" s="53">
        <v>500</v>
      </c>
      <c r="H27" s="15"/>
      <c r="I27" s="15"/>
      <c r="J27" s="4"/>
    </row>
    <row r="28" spans="1:12" ht="21" x14ac:dyDescent="0.35">
      <c r="A28" s="9">
        <v>44243</v>
      </c>
      <c r="B28" s="37">
        <v>92095</v>
      </c>
      <c r="C28" s="11">
        <v>71411</v>
      </c>
      <c r="D28" s="38" t="s">
        <v>730</v>
      </c>
      <c r="E28" s="12" t="s">
        <v>22</v>
      </c>
      <c r="F28" s="13" t="s">
        <v>23</v>
      </c>
      <c r="G28" s="53">
        <v>295</v>
      </c>
      <c r="H28" s="15"/>
      <c r="I28" s="15"/>
      <c r="J28" s="4"/>
    </row>
    <row r="29" spans="1:12" ht="21" x14ac:dyDescent="0.35">
      <c r="A29" s="9">
        <v>44243</v>
      </c>
      <c r="B29" s="37">
        <v>92145</v>
      </c>
      <c r="C29" s="11">
        <v>71412</v>
      </c>
      <c r="D29" s="38" t="s">
        <v>229</v>
      </c>
      <c r="E29" s="12" t="s">
        <v>17</v>
      </c>
      <c r="F29" s="16" t="s">
        <v>18</v>
      </c>
      <c r="G29" s="53">
        <v>900</v>
      </c>
      <c r="H29" s="15"/>
      <c r="I29" s="15"/>
      <c r="J29" s="4"/>
    </row>
    <row r="30" spans="1:12" ht="21" x14ac:dyDescent="0.35">
      <c r="A30" s="9">
        <v>44243</v>
      </c>
      <c r="B30" s="37">
        <v>92204</v>
      </c>
      <c r="C30" s="11">
        <v>71413</v>
      </c>
      <c r="D30" s="38" t="s">
        <v>324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44243</v>
      </c>
      <c r="B31" s="37">
        <v>92134</v>
      </c>
      <c r="C31" s="11">
        <v>71414</v>
      </c>
      <c r="D31" s="38" t="s">
        <v>922</v>
      </c>
      <c r="E31" s="12" t="s">
        <v>17</v>
      </c>
      <c r="F31" s="16" t="s">
        <v>18</v>
      </c>
      <c r="G31" s="53">
        <v>350</v>
      </c>
      <c r="H31" s="15"/>
      <c r="I31" s="15"/>
      <c r="J31" s="4"/>
    </row>
    <row r="32" spans="1:12" ht="21" x14ac:dyDescent="0.35">
      <c r="A32" s="9">
        <v>44243</v>
      </c>
      <c r="B32" s="37">
        <v>92134</v>
      </c>
      <c r="C32" s="11">
        <v>71414</v>
      </c>
      <c r="D32" s="38" t="s">
        <v>922</v>
      </c>
      <c r="E32" s="12" t="s">
        <v>22</v>
      </c>
      <c r="F32" s="13" t="s">
        <v>23</v>
      </c>
      <c r="G32" s="53">
        <v>1100</v>
      </c>
      <c r="H32" s="15"/>
      <c r="I32" s="15"/>
      <c r="J32" s="4"/>
    </row>
    <row r="33" spans="1:10" ht="21" x14ac:dyDescent="0.35">
      <c r="A33" s="9">
        <v>44243</v>
      </c>
      <c r="B33" s="37">
        <v>92084</v>
      </c>
      <c r="C33" s="11">
        <v>71415</v>
      </c>
      <c r="D33" s="38" t="s">
        <v>31</v>
      </c>
      <c r="E33" s="12" t="s">
        <v>17</v>
      </c>
      <c r="F33" s="16" t="s">
        <v>18</v>
      </c>
      <c r="G33" s="53">
        <v>1000</v>
      </c>
      <c r="H33" s="15"/>
      <c r="I33" s="15"/>
      <c r="J33" s="4"/>
    </row>
    <row r="34" spans="1:10" ht="21" x14ac:dyDescent="0.35">
      <c r="A34" s="9">
        <v>44243</v>
      </c>
      <c r="B34" s="37" t="s">
        <v>76</v>
      </c>
      <c r="C34" s="11">
        <v>71416</v>
      </c>
      <c r="D34" s="38" t="s">
        <v>76</v>
      </c>
      <c r="E34" s="12" t="s">
        <v>76</v>
      </c>
      <c r="F34" s="13" t="s">
        <v>76</v>
      </c>
      <c r="G34" s="53">
        <v>0</v>
      </c>
      <c r="H34" s="15"/>
      <c r="I34" s="15"/>
      <c r="J34" s="4"/>
    </row>
    <row r="35" spans="1:10" ht="21" x14ac:dyDescent="0.35">
      <c r="A35" s="9">
        <v>44243</v>
      </c>
      <c r="B35" s="37">
        <v>92020</v>
      </c>
      <c r="C35" s="11">
        <v>71417</v>
      </c>
      <c r="D35" s="38" t="s">
        <v>55</v>
      </c>
      <c r="E35" s="12" t="s">
        <v>17</v>
      </c>
      <c r="F35" s="16" t="s">
        <v>18</v>
      </c>
      <c r="G35" s="53">
        <v>380</v>
      </c>
      <c r="H35" s="15"/>
      <c r="I35" s="15"/>
      <c r="J35" s="4"/>
    </row>
    <row r="36" spans="1:10" ht="21" x14ac:dyDescent="0.35">
      <c r="A36" s="9">
        <v>44243</v>
      </c>
      <c r="B36" s="37">
        <v>92017</v>
      </c>
      <c r="C36" s="11">
        <v>71418</v>
      </c>
      <c r="D36" s="38" t="s">
        <v>923</v>
      </c>
      <c r="E36" s="12" t="s">
        <v>17</v>
      </c>
      <c r="F36" s="16" t="s">
        <v>18</v>
      </c>
      <c r="G36" s="53">
        <v>220</v>
      </c>
      <c r="H36" s="15"/>
      <c r="I36" s="15"/>
      <c r="J36" s="4"/>
    </row>
    <row r="37" spans="1:10" ht="21" x14ac:dyDescent="0.35">
      <c r="A37" s="9">
        <v>44243</v>
      </c>
      <c r="B37" s="37">
        <v>92203</v>
      </c>
      <c r="C37" s="11">
        <v>71419</v>
      </c>
      <c r="D37" s="38" t="s">
        <v>301</v>
      </c>
      <c r="E37" s="12" t="s">
        <v>22</v>
      </c>
      <c r="F37" s="13" t="s">
        <v>23</v>
      </c>
      <c r="G37" s="53">
        <v>820</v>
      </c>
      <c r="H37" s="15"/>
      <c r="I37" s="15"/>
      <c r="J37" s="4"/>
    </row>
    <row r="38" spans="1:10" ht="21" x14ac:dyDescent="0.35">
      <c r="A38" s="9">
        <v>44243</v>
      </c>
      <c r="B38" s="37">
        <v>92203</v>
      </c>
      <c r="C38" s="11">
        <v>71420</v>
      </c>
      <c r="D38" s="38" t="s">
        <v>301</v>
      </c>
      <c r="E38" s="12" t="s">
        <v>22</v>
      </c>
      <c r="F38" s="13" t="s">
        <v>23</v>
      </c>
      <c r="G38" s="53">
        <v>820</v>
      </c>
      <c r="H38" s="15"/>
      <c r="I38" s="15"/>
      <c r="J38" s="4"/>
    </row>
    <row r="39" spans="1:10" ht="21" x14ac:dyDescent="0.35">
      <c r="A39" s="9">
        <v>44243</v>
      </c>
      <c r="B39" s="37">
        <v>92200</v>
      </c>
      <c r="C39" s="11">
        <v>71421</v>
      </c>
      <c r="D39" s="38" t="s">
        <v>37</v>
      </c>
      <c r="E39" s="12" t="s">
        <v>17</v>
      </c>
      <c r="F39" s="16" t="s">
        <v>18</v>
      </c>
      <c r="G39" s="53">
        <v>660</v>
      </c>
      <c r="H39" s="15"/>
      <c r="I39" s="15"/>
      <c r="J39" s="4"/>
    </row>
    <row r="40" spans="1:10" ht="21" x14ac:dyDescent="0.35">
      <c r="A40" s="9">
        <v>44243</v>
      </c>
      <c r="B40" s="37">
        <v>14574</v>
      </c>
      <c r="C40" s="11">
        <v>71422</v>
      </c>
      <c r="D40" s="38" t="s">
        <v>898</v>
      </c>
      <c r="E40" s="12" t="s">
        <v>14</v>
      </c>
      <c r="F40" s="13" t="s">
        <v>15</v>
      </c>
      <c r="G40" s="53">
        <v>667</v>
      </c>
      <c r="H40" s="15"/>
      <c r="I40" s="15"/>
      <c r="J40" s="4"/>
    </row>
    <row r="41" spans="1:10" ht="21" x14ac:dyDescent="0.35">
      <c r="A41" s="9">
        <v>44243</v>
      </c>
      <c r="B41" s="37">
        <v>14572</v>
      </c>
      <c r="C41" s="11">
        <v>71423</v>
      </c>
      <c r="D41" s="38" t="s">
        <v>898</v>
      </c>
      <c r="E41" s="12">
        <v>98000001</v>
      </c>
      <c r="F41" s="16" t="s">
        <v>91</v>
      </c>
      <c r="G41" s="53">
        <v>0</v>
      </c>
      <c r="H41" s="15"/>
      <c r="I41" s="15"/>
      <c r="J41" s="4"/>
    </row>
    <row r="42" spans="1:10" ht="21" x14ac:dyDescent="0.35">
      <c r="A42" s="9">
        <v>44243</v>
      </c>
      <c r="B42" s="37">
        <v>92148</v>
      </c>
      <c r="C42" s="11">
        <v>71424</v>
      </c>
      <c r="D42" s="38" t="s">
        <v>924</v>
      </c>
      <c r="E42" s="12" t="s">
        <v>22</v>
      </c>
      <c r="F42" s="13" t="s">
        <v>23</v>
      </c>
      <c r="G42" s="53">
        <v>80</v>
      </c>
      <c r="H42" s="15"/>
      <c r="I42" s="15"/>
      <c r="J42" s="4"/>
    </row>
    <row r="43" spans="1:10" ht="21" x14ac:dyDescent="0.35">
      <c r="A43" s="9">
        <v>44243</v>
      </c>
      <c r="B43" s="37">
        <v>92157</v>
      </c>
      <c r="C43" s="11">
        <v>71425</v>
      </c>
      <c r="D43" s="38" t="s">
        <v>38</v>
      </c>
      <c r="E43" s="12" t="s">
        <v>17</v>
      </c>
      <c r="F43" s="16" t="s">
        <v>18</v>
      </c>
      <c r="G43" s="53">
        <v>1200</v>
      </c>
      <c r="H43" s="15"/>
      <c r="I43" s="15"/>
      <c r="J43" s="4"/>
    </row>
    <row r="44" spans="1:10" ht="21" x14ac:dyDescent="0.35">
      <c r="A44" s="9">
        <v>44243</v>
      </c>
      <c r="B44" s="37">
        <v>92199</v>
      </c>
      <c r="C44" s="11">
        <v>71426</v>
      </c>
      <c r="D44" s="38" t="s">
        <v>197</v>
      </c>
      <c r="E44" s="12" t="s">
        <v>22</v>
      </c>
      <c r="F44" s="13" t="s">
        <v>23</v>
      </c>
      <c r="G44" s="53">
        <v>900</v>
      </c>
      <c r="H44" s="15"/>
      <c r="I44" s="15"/>
      <c r="J44" s="4"/>
    </row>
    <row r="45" spans="1:10" ht="21" x14ac:dyDescent="0.35">
      <c r="A45" s="9">
        <v>44243</v>
      </c>
      <c r="B45" s="37">
        <v>92133</v>
      </c>
      <c r="C45" s="11">
        <v>71427</v>
      </c>
      <c r="D45" s="38" t="s">
        <v>330</v>
      </c>
      <c r="E45" s="12" t="s">
        <v>17</v>
      </c>
      <c r="F45" s="16" t="s">
        <v>18</v>
      </c>
      <c r="G45" s="53">
        <v>1600</v>
      </c>
      <c r="H45" s="15"/>
      <c r="I45" s="15"/>
      <c r="J45" s="4"/>
    </row>
    <row r="46" spans="1:10" ht="21" x14ac:dyDescent="0.35">
      <c r="A46" s="9">
        <v>44243</v>
      </c>
      <c r="B46" s="37">
        <v>92198</v>
      </c>
      <c r="C46" s="11">
        <v>71428</v>
      </c>
      <c r="D46" s="38" t="s">
        <v>220</v>
      </c>
      <c r="E46" s="12" t="s">
        <v>14</v>
      </c>
      <c r="F46" s="13" t="s">
        <v>15</v>
      </c>
      <c r="G46" s="53">
        <v>2250</v>
      </c>
      <c r="H46" s="15"/>
      <c r="I46" s="15"/>
      <c r="J46" s="4"/>
    </row>
    <row r="47" spans="1:10" ht="21" x14ac:dyDescent="0.35">
      <c r="A47" s="9">
        <v>44243</v>
      </c>
      <c r="B47" s="37">
        <v>92158</v>
      </c>
      <c r="C47" s="11">
        <v>71429</v>
      </c>
      <c r="D47" s="38" t="s">
        <v>471</v>
      </c>
      <c r="E47" s="12" t="s">
        <v>17</v>
      </c>
      <c r="F47" s="16" t="s">
        <v>18</v>
      </c>
      <c r="G47" s="53">
        <v>168</v>
      </c>
      <c r="H47" s="15"/>
      <c r="I47" s="15"/>
      <c r="J47" s="4"/>
    </row>
    <row r="48" spans="1:10" ht="21" x14ac:dyDescent="0.35">
      <c r="A48" s="9">
        <v>44243</v>
      </c>
      <c r="B48" s="37">
        <v>92089</v>
      </c>
      <c r="C48" s="11">
        <v>71430</v>
      </c>
      <c r="D48" s="38" t="s">
        <v>150</v>
      </c>
      <c r="E48" s="12" t="s">
        <v>17</v>
      </c>
      <c r="F48" s="16" t="s">
        <v>18</v>
      </c>
      <c r="G48" s="53">
        <v>200</v>
      </c>
      <c r="H48" s="15"/>
      <c r="I48" s="15"/>
      <c r="J48" s="4"/>
    </row>
    <row r="49" spans="1:10" ht="21" x14ac:dyDescent="0.35">
      <c r="A49" s="9">
        <v>44243</v>
      </c>
      <c r="B49" s="37">
        <v>92089</v>
      </c>
      <c r="C49" s="11">
        <v>71430</v>
      </c>
      <c r="D49" s="38" t="s">
        <v>150</v>
      </c>
      <c r="E49" s="12" t="s">
        <v>22</v>
      </c>
      <c r="F49" s="13" t="s">
        <v>23</v>
      </c>
      <c r="G49" s="53">
        <v>200</v>
      </c>
      <c r="H49" s="15"/>
      <c r="I49" s="15"/>
      <c r="J49" s="4"/>
    </row>
    <row r="50" spans="1:10" ht="21" x14ac:dyDescent="0.35">
      <c r="A50" s="9">
        <v>44243</v>
      </c>
      <c r="B50" s="37">
        <v>92089</v>
      </c>
      <c r="C50" s="11">
        <v>71430</v>
      </c>
      <c r="D50" s="38" t="s">
        <v>150</v>
      </c>
      <c r="E50" s="12" t="s">
        <v>14</v>
      </c>
      <c r="F50" s="13" t="s">
        <v>15</v>
      </c>
      <c r="G50" s="53">
        <v>500</v>
      </c>
      <c r="H50" s="15"/>
      <c r="I50" s="15"/>
      <c r="J50" s="4"/>
    </row>
    <row r="51" spans="1:10" ht="21" x14ac:dyDescent="0.35">
      <c r="A51" s="9">
        <v>44243</v>
      </c>
      <c r="B51" s="37">
        <v>92140</v>
      </c>
      <c r="C51" s="11">
        <v>71431</v>
      </c>
      <c r="D51" s="38" t="s">
        <v>925</v>
      </c>
      <c r="E51" s="12" t="s">
        <v>14</v>
      </c>
      <c r="F51" s="13" t="s">
        <v>15</v>
      </c>
      <c r="G51" s="53">
        <v>1200</v>
      </c>
      <c r="H51" s="15"/>
      <c r="I51" s="15"/>
      <c r="J51" s="4"/>
    </row>
    <row r="52" spans="1:10" ht="21" x14ac:dyDescent="0.35">
      <c r="A52" s="9">
        <v>44243</v>
      </c>
      <c r="B52" s="37">
        <v>92197</v>
      </c>
      <c r="C52" s="11">
        <v>71432</v>
      </c>
      <c r="D52" s="38" t="s">
        <v>226</v>
      </c>
      <c r="E52" s="12" t="s">
        <v>96</v>
      </c>
      <c r="F52" s="13" t="s">
        <v>97</v>
      </c>
      <c r="G52" s="53">
        <v>2000</v>
      </c>
      <c r="H52" s="15"/>
      <c r="I52" s="15"/>
      <c r="J52" s="4"/>
    </row>
    <row r="53" spans="1:10" ht="21" x14ac:dyDescent="0.35">
      <c r="A53" s="9">
        <v>44243</v>
      </c>
      <c r="B53" s="37">
        <v>92197</v>
      </c>
      <c r="C53" s="11">
        <v>71432</v>
      </c>
      <c r="D53" s="38" t="s">
        <v>226</v>
      </c>
      <c r="E53" s="12" t="s">
        <v>135</v>
      </c>
      <c r="F53" s="13" t="s">
        <v>136</v>
      </c>
      <c r="G53" s="53">
        <v>500</v>
      </c>
      <c r="H53" s="15"/>
      <c r="I53" s="15"/>
      <c r="J53" s="4"/>
    </row>
    <row r="54" spans="1:10" ht="21" x14ac:dyDescent="0.35">
      <c r="A54" s="9">
        <v>44243</v>
      </c>
      <c r="B54" s="37">
        <v>14574</v>
      </c>
      <c r="C54" s="11">
        <v>71433</v>
      </c>
      <c r="D54" s="38" t="s">
        <v>898</v>
      </c>
      <c r="E54" s="12" t="s">
        <v>14</v>
      </c>
      <c r="F54" s="13" t="s">
        <v>15</v>
      </c>
      <c r="G54" s="53">
        <v>666</v>
      </c>
      <c r="H54" s="15"/>
      <c r="I54" s="15"/>
      <c r="J54" s="4"/>
    </row>
    <row r="55" spans="1:10" ht="21" x14ac:dyDescent="0.35">
      <c r="A55" s="9">
        <v>44243</v>
      </c>
      <c r="B55" s="37">
        <v>14572</v>
      </c>
      <c r="C55" s="11">
        <v>71434</v>
      </c>
      <c r="D55" s="38" t="s">
        <v>898</v>
      </c>
      <c r="E55" s="12">
        <v>98000001</v>
      </c>
      <c r="F55" s="16" t="s">
        <v>91</v>
      </c>
      <c r="G55" s="53">
        <v>0</v>
      </c>
      <c r="H55" s="15"/>
      <c r="I55" s="15"/>
      <c r="J55" s="4"/>
    </row>
    <row r="56" spans="1:10" ht="21" x14ac:dyDescent="0.35">
      <c r="A56" s="9">
        <v>44243</v>
      </c>
      <c r="B56" s="37">
        <v>92161</v>
      </c>
      <c r="C56" s="11">
        <v>71435</v>
      </c>
      <c r="D56" s="38" t="s">
        <v>926</v>
      </c>
      <c r="E56" s="12" t="s">
        <v>17</v>
      </c>
      <c r="F56" s="16" t="s">
        <v>18</v>
      </c>
      <c r="G56" s="53">
        <v>250</v>
      </c>
      <c r="H56" s="15"/>
      <c r="I56" s="15"/>
      <c r="J56" s="4"/>
    </row>
    <row r="57" spans="1:10" ht="21" x14ac:dyDescent="0.35">
      <c r="A57" s="9">
        <v>44243</v>
      </c>
      <c r="B57" s="37">
        <v>92161</v>
      </c>
      <c r="C57" s="11">
        <v>71435</v>
      </c>
      <c r="D57" s="38" t="s">
        <v>926</v>
      </c>
      <c r="E57" s="12" t="s">
        <v>14</v>
      </c>
      <c r="F57" s="13" t="s">
        <v>15</v>
      </c>
      <c r="G57" s="53">
        <v>500</v>
      </c>
      <c r="H57" s="15"/>
      <c r="I57" s="15"/>
      <c r="J57" s="4"/>
    </row>
    <row r="58" spans="1:10" ht="21" x14ac:dyDescent="0.35">
      <c r="A58" s="9">
        <v>44243</v>
      </c>
      <c r="B58" s="37">
        <v>14558</v>
      </c>
      <c r="C58" s="11">
        <v>71436</v>
      </c>
      <c r="D58" s="38" t="s">
        <v>862</v>
      </c>
      <c r="E58" s="12" t="s">
        <v>14</v>
      </c>
      <c r="F58" s="13" t="s">
        <v>15</v>
      </c>
      <c r="G58" s="53">
        <v>830</v>
      </c>
      <c r="H58" s="15"/>
      <c r="I58" s="15"/>
      <c r="J58" s="4"/>
    </row>
    <row r="59" spans="1:10" ht="21" x14ac:dyDescent="0.35">
      <c r="A59" s="9">
        <v>44243</v>
      </c>
      <c r="B59" s="37">
        <v>14560</v>
      </c>
      <c r="C59" s="11">
        <v>71437</v>
      </c>
      <c r="D59" s="38" t="s">
        <v>862</v>
      </c>
      <c r="E59" s="12">
        <v>98000001</v>
      </c>
      <c r="F59" s="16" t="s">
        <v>91</v>
      </c>
      <c r="G59" s="53">
        <v>0</v>
      </c>
      <c r="H59" s="15"/>
      <c r="I59" s="15"/>
      <c r="J59" s="4"/>
    </row>
    <row r="60" spans="1:10" ht="21" x14ac:dyDescent="0.35">
      <c r="A60" s="9">
        <v>44243</v>
      </c>
      <c r="B60" s="37">
        <v>92084</v>
      </c>
      <c r="C60" s="11">
        <v>71438</v>
      </c>
      <c r="D60" s="38" t="s">
        <v>31</v>
      </c>
      <c r="E60" s="12" t="s">
        <v>17</v>
      </c>
      <c r="F60" s="16" t="s">
        <v>18</v>
      </c>
      <c r="G60" s="53">
        <v>1000</v>
      </c>
      <c r="H60" s="15"/>
      <c r="I60" s="15"/>
      <c r="J60" s="4"/>
    </row>
    <row r="61" spans="1:10" ht="21" x14ac:dyDescent="0.35">
      <c r="A61" s="9">
        <v>44243</v>
      </c>
      <c r="B61" s="37">
        <v>92194</v>
      </c>
      <c r="C61" s="11">
        <v>71439</v>
      </c>
      <c r="D61" s="38" t="s">
        <v>773</v>
      </c>
      <c r="E61" s="12" t="s">
        <v>41</v>
      </c>
      <c r="F61" s="13" t="s">
        <v>42</v>
      </c>
      <c r="G61" s="53">
        <v>2020</v>
      </c>
      <c r="H61" s="15"/>
      <c r="I61" s="15"/>
      <c r="J61" s="4"/>
    </row>
    <row r="62" spans="1:10" ht="21" x14ac:dyDescent="0.35">
      <c r="A62" s="9">
        <v>44243</v>
      </c>
      <c r="B62" s="37">
        <v>92103</v>
      </c>
      <c r="C62" s="11">
        <v>71440</v>
      </c>
      <c r="D62" s="38" t="s">
        <v>698</v>
      </c>
      <c r="E62" s="12" t="s">
        <v>14</v>
      </c>
      <c r="F62" s="13" t="s">
        <v>15</v>
      </c>
      <c r="G62" s="53">
        <v>850</v>
      </c>
      <c r="H62" s="15"/>
      <c r="I62" s="15"/>
      <c r="J62" s="4"/>
    </row>
    <row r="63" spans="1:10" ht="21" x14ac:dyDescent="0.35">
      <c r="A63" s="9">
        <v>44243</v>
      </c>
      <c r="B63" s="37">
        <v>14519</v>
      </c>
      <c r="C63" s="11">
        <v>71441</v>
      </c>
      <c r="D63" s="38" t="s">
        <v>163</v>
      </c>
      <c r="E63" s="12">
        <v>98000001</v>
      </c>
      <c r="F63" s="16" t="s">
        <v>91</v>
      </c>
      <c r="G63" s="53">
        <v>0</v>
      </c>
      <c r="H63" s="15"/>
      <c r="I63" s="15"/>
      <c r="J63" s="4"/>
    </row>
    <row r="64" spans="1:10" ht="21" x14ac:dyDescent="0.35">
      <c r="A64" s="9">
        <v>44243</v>
      </c>
      <c r="B64" s="37">
        <v>14518</v>
      </c>
      <c r="C64" s="11">
        <v>71442</v>
      </c>
      <c r="D64" s="38" t="s">
        <v>163</v>
      </c>
      <c r="E64" s="12" t="s">
        <v>14</v>
      </c>
      <c r="F64" s="13" t="s">
        <v>15</v>
      </c>
      <c r="G64" s="53">
        <v>850</v>
      </c>
      <c r="H64" s="15"/>
      <c r="I64" s="15"/>
      <c r="J64" s="4"/>
    </row>
    <row r="65" spans="1:10" ht="21" x14ac:dyDescent="0.35">
      <c r="A65" s="9">
        <v>44243</v>
      </c>
      <c r="B65" s="37">
        <v>14518</v>
      </c>
      <c r="C65" s="11">
        <v>71443</v>
      </c>
      <c r="D65" s="38" t="s">
        <v>163</v>
      </c>
      <c r="E65" s="12" t="s">
        <v>14</v>
      </c>
      <c r="F65" s="13" t="s">
        <v>15</v>
      </c>
      <c r="G65" s="53">
        <v>850</v>
      </c>
      <c r="H65" s="15"/>
      <c r="I65" s="15"/>
      <c r="J65" s="4"/>
    </row>
    <row r="66" spans="1:10" ht="21" x14ac:dyDescent="0.35">
      <c r="A66" s="9">
        <v>44243</v>
      </c>
      <c r="B66" s="37">
        <v>92169</v>
      </c>
      <c r="C66" s="11">
        <v>71444</v>
      </c>
      <c r="D66" s="38" t="s">
        <v>928</v>
      </c>
      <c r="E66" s="12" t="s">
        <v>17</v>
      </c>
      <c r="F66" s="16" t="s">
        <v>18</v>
      </c>
      <c r="G66" s="53">
        <v>300</v>
      </c>
      <c r="H66" s="15"/>
      <c r="I66" s="15"/>
      <c r="J66" s="4"/>
    </row>
    <row r="67" spans="1:10" ht="21" x14ac:dyDescent="0.35">
      <c r="A67" s="9">
        <v>44243</v>
      </c>
      <c r="B67" s="37">
        <v>92193</v>
      </c>
      <c r="C67" s="11">
        <v>71445</v>
      </c>
      <c r="D67" s="38" t="s">
        <v>78</v>
      </c>
      <c r="E67" s="12" t="s">
        <v>96</v>
      </c>
      <c r="F67" s="13" t="s">
        <v>97</v>
      </c>
      <c r="G67" s="53">
        <v>2100</v>
      </c>
      <c r="H67" s="15"/>
      <c r="I67" s="15"/>
      <c r="J67" s="4"/>
    </row>
    <row r="68" spans="1:10" ht="21" x14ac:dyDescent="0.35">
      <c r="A68" s="9">
        <v>44243</v>
      </c>
      <c r="B68" s="37">
        <v>14542</v>
      </c>
      <c r="C68" s="11">
        <v>71446</v>
      </c>
      <c r="D68" s="38" t="s">
        <v>78</v>
      </c>
      <c r="E68" s="12" t="s">
        <v>96</v>
      </c>
      <c r="F68" s="13" t="s">
        <v>97</v>
      </c>
      <c r="G68" s="53">
        <v>400</v>
      </c>
      <c r="H68" s="15"/>
      <c r="I68" s="15"/>
      <c r="J68" s="4"/>
    </row>
    <row r="69" spans="1:10" ht="21" x14ac:dyDescent="0.35">
      <c r="A69" s="9">
        <v>44243</v>
      </c>
      <c r="B69" s="37">
        <v>91851</v>
      </c>
      <c r="C69" s="11">
        <v>71447</v>
      </c>
      <c r="D69" s="38" t="s">
        <v>466</v>
      </c>
      <c r="E69" s="12" t="s">
        <v>17</v>
      </c>
      <c r="F69" s="16" t="s">
        <v>18</v>
      </c>
      <c r="G69" s="53">
        <v>1300</v>
      </c>
      <c r="H69" s="15"/>
      <c r="I69" s="15"/>
      <c r="J69" s="4"/>
    </row>
    <row r="70" spans="1:10" ht="21" x14ac:dyDescent="0.35">
      <c r="A70" s="9">
        <v>44243</v>
      </c>
      <c r="B70" s="37">
        <v>92192</v>
      </c>
      <c r="C70" s="11">
        <v>71448</v>
      </c>
      <c r="D70" s="38" t="s">
        <v>78</v>
      </c>
      <c r="E70" s="12" t="s">
        <v>96</v>
      </c>
      <c r="F70" s="13" t="s">
        <v>97</v>
      </c>
      <c r="G70" s="53">
        <v>2500</v>
      </c>
      <c r="H70" s="15"/>
      <c r="I70" s="15"/>
      <c r="J70" s="4"/>
    </row>
    <row r="71" spans="1:10" ht="21" x14ac:dyDescent="0.35">
      <c r="A71" s="9">
        <v>44243</v>
      </c>
      <c r="B71" s="37">
        <v>92179</v>
      </c>
      <c r="C71" s="11">
        <v>71449</v>
      </c>
      <c r="D71" s="38" t="s">
        <v>768</v>
      </c>
      <c r="E71" s="12" t="s">
        <v>33</v>
      </c>
      <c r="F71" s="13" t="s">
        <v>318</v>
      </c>
      <c r="G71" s="53">
        <v>200</v>
      </c>
      <c r="H71" s="15"/>
      <c r="I71" s="15"/>
      <c r="J71" s="4"/>
    </row>
    <row r="72" spans="1:10" ht="21" x14ac:dyDescent="0.35">
      <c r="A72" s="9">
        <v>44243</v>
      </c>
      <c r="B72" s="37">
        <v>92179</v>
      </c>
      <c r="C72" s="11">
        <v>71449</v>
      </c>
      <c r="D72" s="38" t="s">
        <v>768</v>
      </c>
      <c r="E72" s="12" t="s">
        <v>17</v>
      </c>
      <c r="F72" s="16" t="s">
        <v>18</v>
      </c>
      <c r="G72" s="53">
        <v>100</v>
      </c>
      <c r="H72" s="15"/>
      <c r="I72" s="15"/>
      <c r="J72" s="4"/>
    </row>
    <row r="73" spans="1:10" ht="21" x14ac:dyDescent="0.35">
      <c r="A73" s="9">
        <v>44243</v>
      </c>
      <c r="B73" s="37">
        <v>92054</v>
      </c>
      <c r="C73" s="11">
        <v>71450</v>
      </c>
      <c r="D73" s="38" t="s">
        <v>929</v>
      </c>
      <c r="E73" s="12" t="s">
        <v>22</v>
      </c>
      <c r="F73" s="13" t="s">
        <v>23</v>
      </c>
      <c r="G73" s="53">
        <v>500</v>
      </c>
      <c r="H73" s="15"/>
      <c r="I73" s="15"/>
      <c r="J73" s="4"/>
    </row>
    <row r="74" spans="1:10" ht="21" x14ac:dyDescent="0.35">
      <c r="A74" s="9">
        <v>44243</v>
      </c>
      <c r="B74" s="37">
        <v>91962</v>
      </c>
      <c r="C74" s="11">
        <v>71451</v>
      </c>
      <c r="D74" s="38" t="s">
        <v>360</v>
      </c>
      <c r="E74" s="12" t="s">
        <v>17</v>
      </c>
      <c r="F74" s="16" t="s">
        <v>18</v>
      </c>
      <c r="G74" s="53">
        <v>300</v>
      </c>
      <c r="H74" s="15"/>
      <c r="I74" s="15"/>
      <c r="J74" s="4"/>
    </row>
    <row r="75" spans="1:10" ht="21" x14ac:dyDescent="0.35">
      <c r="A75" s="9">
        <v>44243</v>
      </c>
      <c r="B75" s="37">
        <v>92180</v>
      </c>
      <c r="C75" s="11">
        <v>71452</v>
      </c>
      <c r="D75" s="38" t="s">
        <v>930</v>
      </c>
      <c r="E75" s="12" t="s">
        <v>14</v>
      </c>
      <c r="F75" s="13" t="s">
        <v>15</v>
      </c>
      <c r="G75" s="53">
        <v>250</v>
      </c>
      <c r="H75" s="15"/>
      <c r="I75" s="15"/>
      <c r="J75" s="4"/>
    </row>
    <row r="76" spans="1:10" ht="21" x14ac:dyDescent="0.35">
      <c r="A76" s="9">
        <v>44243</v>
      </c>
      <c r="B76" s="37">
        <v>92164</v>
      </c>
      <c r="C76" s="11">
        <v>71453</v>
      </c>
      <c r="D76" s="38" t="s">
        <v>61</v>
      </c>
      <c r="E76" s="12" t="s">
        <v>14</v>
      </c>
      <c r="F76" s="13" t="s">
        <v>15</v>
      </c>
      <c r="G76" s="53">
        <v>2800</v>
      </c>
      <c r="H76" s="15"/>
      <c r="I76" s="15"/>
      <c r="J76" s="4"/>
    </row>
    <row r="77" spans="1:10" ht="21" x14ac:dyDescent="0.35">
      <c r="A77" s="9">
        <v>44243</v>
      </c>
      <c r="B77" s="37">
        <v>92191</v>
      </c>
      <c r="C77" s="11">
        <v>71454</v>
      </c>
      <c r="D77" s="38" t="s">
        <v>931</v>
      </c>
      <c r="E77" s="12" t="s">
        <v>14</v>
      </c>
      <c r="F77" s="13" t="s">
        <v>15</v>
      </c>
      <c r="G77" s="53">
        <v>850</v>
      </c>
      <c r="H77" s="15"/>
      <c r="I77" s="15"/>
      <c r="J77" s="4"/>
    </row>
    <row r="78" spans="1:10" ht="21" x14ac:dyDescent="0.35">
      <c r="A78" s="9">
        <v>44243</v>
      </c>
      <c r="B78" s="37">
        <v>92141</v>
      </c>
      <c r="C78" s="11">
        <v>71455</v>
      </c>
      <c r="D78" s="38" t="s">
        <v>932</v>
      </c>
      <c r="E78" s="12" t="s">
        <v>14</v>
      </c>
      <c r="F78" s="13" t="s">
        <v>15</v>
      </c>
      <c r="G78" s="53">
        <v>860</v>
      </c>
      <c r="H78" s="15"/>
      <c r="I78" s="15"/>
      <c r="J78" s="4"/>
    </row>
    <row r="79" spans="1:10" ht="21" x14ac:dyDescent="0.35">
      <c r="A79" s="9">
        <v>44243</v>
      </c>
      <c r="B79" s="37">
        <v>92190</v>
      </c>
      <c r="C79" s="11">
        <v>71456</v>
      </c>
      <c r="D79" s="38" t="s">
        <v>731</v>
      </c>
      <c r="E79" s="12" t="s">
        <v>24</v>
      </c>
      <c r="F79" s="16" t="s">
        <v>59</v>
      </c>
      <c r="G79" s="53">
        <v>550</v>
      </c>
      <c r="H79" s="15"/>
      <c r="I79" s="15"/>
      <c r="J79" s="4"/>
    </row>
    <row r="80" spans="1:10" ht="21" x14ac:dyDescent="0.35">
      <c r="A80" s="9">
        <v>44243</v>
      </c>
      <c r="B80" s="37">
        <v>92141</v>
      </c>
      <c r="C80" s="11">
        <v>71457</v>
      </c>
      <c r="D80" s="38" t="s">
        <v>932</v>
      </c>
      <c r="E80" s="12" t="s">
        <v>14</v>
      </c>
      <c r="F80" s="13" t="s">
        <v>15</v>
      </c>
      <c r="G80" s="53">
        <v>860</v>
      </c>
      <c r="H80" s="15"/>
      <c r="I80" s="15"/>
      <c r="J80" s="4"/>
    </row>
    <row r="81" spans="1:10" ht="21" x14ac:dyDescent="0.35">
      <c r="A81" s="9">
        <v>44243</v>
      </c>
      <c r="B81" s="37">
        <v>92170</v>
      </c>
      <c r="C81" s="11">
        <v>71458</v>
      </c>
      <c r="D81" s="38" t="s">
        <v>933</v>
      </c>
      <c r="E81" s="12" t="s">
        <v>14</v>
      </c>
      <c r="F81" s="13" t="s">
        <v>15</v>
      </c>
      <c r="G81" s="53">
        <v>850</v>
      </c>
      <c r="H81" s="15"/>
      <c r="I81" s="15"/>
      <c r="J81" s="4"/>
    </row>
    <row r="82" spans="1:10" ht="21" x14ac:dyDescent="0.35">
      <c r="A82" s="9">
        <v>44243</v>
      </c>
      <c r="B82" s="37">
        <v>92172</v>
      </c>
      <c r="C82" s="11">
        <v>71459</v>
      </c>
      <c r="D82" s="38" t="s">
        <v>31</v>
      </c>
      <c r="E82" s="12" t="s">
        <v>17</v>
      </c>
      <c r="F82" s="16" t="s">
        <v>18</v>
      </c>
      <c r="G82" s="53">
        <v>1000</v>
      </c>
      <c r="H82" s="15"/>
      <c r="I82" s="15"/>
      <c r="J82" s="4"/>
    </row>
    <row r="83" spans="1:10" ht="21" x14ac:dyDescent="0.35">
      <c r="A83" s="9">
        <v>44243</v>
      </c>
      <c r="B83" s="37">
        <v>92188</v>
      </c>
      <c r="C83" s="11">
        <v>71460</v>
      </c>
      <c r="D83" s="38" t="s">
        <v>934</v>
      </c>
      <c r="E83" s="12" t="s">
        <v>17</v>
      </c>
      <c r="F83" s="16" t="s">
        <v>18</v>
      </c>
      <c r="G83" s="53">
        <v>100</v>
      </c>
      <c r="H83" s="15"/>
      <c r="I83" s="15"/>
      <c r="J83" s="4"/>
    </row>
    <row r="84" spans="1:10" ht="21" x14ac:dyDescent="0.35">
      <c r="A84" s="9">
        <v>44243</v>
      </c>
      <c r="B84" s="37" t="s">
        <v>76</v>
      </c>
      <c r="C84" s="11">
        <v>71461</v>
      </c>
      <c r="D84" s="38" t="s">
        <v>76</v>
      </c>
      <c r="E84" s="12" t="s">
        <v>76</v>
      </c>
      <c r="F84" s="13" t="s">
        <v>76</v>
      </c>
      <c r="G84" s="53">
        <v>0</v>
      </c>
      <c r="H84" s="15"/>
      <c r="I84" s="15"/>
      <c r="J84" s="4"/>
    </row>
    <row r="85" spans="1:10" ht="21" x14ac:dyDescent="0.35">
      <c r="A85" s="9">
        <v>44243</v>
      </c>
      <c r="B85" s="37">
        <v>92195</v>
      </c>
      <c r="C85" s="11">
        <v>71462</v>
      </c>
      <c r="D85" s="38" t="s">
        <v>935</v>
      </c>
      <c r="E85" s="12" t="s">
        <v>14</v>
      </c>
      <c r="F85" s="13" t="s">
        <v>15</v>
      </c>
      <c r="G85" s="53">
        <v>35</v>
      </c>
      <c r="H85" s="15"/>
      <c r="I85" s="15"/>
      <c r="J85" s="4"/>
    </row>
    <row r="86" spans="1:10" ht="21" x14ac:dyDescent="0.35">
      <c r="A86" s="9">
        <v>44243</v>
      </c>
      <c r="B86" s="37">
        <v>92159</v>
      </c>
      <c r="C86" s="11">
        <v>71463</v>
      </c>
      <c r="D86" s="38" t="s">
        <v>936</v>
      </c>
      <c r="E86" s="12" t="s">
        <v>22</v>
      </c>
      <c r="F86" s="13" t="s">
        <v>23</v>
      </c>
      <c r="G86" s="53">
        <v>340</v>
      </c>
      <c r="H86" s="15"/>
      <c r="I86" s="15"/>
      <c r="J86" s="4"/>
    </row>
    <row r="87" spans="1:10" ht="21" x14ac:dyDescent="0.35">
      <c r="A87" s="9">
        <v>44243</v>
      </c>
      <c r="B87" s="37">
        <v>92159</v>
      </c>
      <c r="C87" s="11">
        <v>71463</v>
      </c>
      <c r="D87" s="38" t="s">
        <v>936</v>
      </c>
      <c r="E87" s="12" t="s">
        <v>14</v>
      </c>
      <c r="F87" s="13" t="s">
        <v>15</v>
      </c>
      <c r="G87" s="53">
        <v>220</v>
      </c>
      <c r="H87" s="15"/>
      <c r="I87" s="15"/>
      <c r="J87" s="4"/>
    </row>
    <row r="88" spans="1:10" ht="21" x14ac:dyDescent="0.35">
      <c r="A88" s="9">
        <v>44243</v>
      </c>
      <c r="B88" s="37">
        <v>92211</v>
      </c>
      <c r="C88" s="11">
        <v>71464</v>
      </c>
      <c r="D88" s="38" t="s">
        <v>887</v>
      </c>
      <c r="E88" s="12" t="s">
        <v>14</v>
      </c>
      <c r="F88" s="13" t="s">
        <v>15</v>
      </c>
      <c r="G88" s="53">
        <v>850</v>
      </c>
      <c r="H88" s="15"/>
      <c r="I88" s="15"/>
      <c r="J88" s="4"/>
    </row>
    <row r="89" spans="1:10" ht="21" x14ac:dyDescent="0.35">
      <c r="A89" s="9">
        <v>44243</v>
      </c>
      <c r="B89" s="37">
        <v>92143</v>
      </c>
      <c r="C89" s="11">
        <v>71465</v>
      </c>
      <c r="D89" s="38" t="s">
        <v>308</v>
      </c>
      <c r="E89" s="12" t="s">
        <v>17</v>
      </c>
      <c r="F89" s="16" t="s">
        <v>18</v>
      </c>
      <c r="G89" s="53">
        <v>800</v>
      </c>
      <c r="H89" s="15"/>
      <c r="I89" s="15"/>
      <c r="J89" s="4"/>
    </row>
    <row r="90" spans="1:10" ht="21" x14ac:dyDescent="0.35">
      <c r="A90" s="9">
        <v>44243</v>
      </c>
      <c r="B90" s="37">
        <v>92143</v>
      </c>
      <c r="C90" s="11">
        <v>71465</v>
      </c>
      <c r="D90" s="38" t="s">
        <v>308</v>
      </c>
      <c r="E90" s="12" t="s">
        <v>14</v>
      </c>
      <c r="F90" s="13" t="s">
        <v>15</v>
      </c>
      <c r="G90" s="53">
        <v>100</v>
      </c>
      <c r="H90" s="15"/>
      <c r="I90" s="15"/>
      <c r="J90" s="4"/>
    </row>
    <row r="91" spans="1:10" ht="21" x14ac:dyDescent="0.35">
      <c r="A91" s="9">
        <v>44243</v>
      </c>
      <c r="B91" s="37">
        <v>92214</v>
      </c>
      <c r="C91" s="11">
        <v>71466</v>
      </c>
      <c r="D91" s="38" t="s">
        <v>900</v>
      </c>
      <c r="E91" s="12" t="s">
        <v>22</v>
      </c>
      <c r="F91" s="13" t="s">
        <v>23</v>
      </c>
      <c r="G91" s="53">
        <v>1620</v>
      </c>
      <c r="H91" s="15"/>
      <c r="I91" s="15"/>
      <c r="J91" s="4"/>
    </row>
    <row r="92" spans="1:10" ht="21" x14ac:dyDescent="0.35">
      <c r="A92" s="9">
        <v>44243</v>
      </c>
      <c r="B92" s="37">
        <v>92217</v>
      </c>
      <c r="C92" s="11">
        <v>71467</v>
      </c>
      <c r="D92" s="38" t="s">
        <v>731</v>
      </c>
      <c r="E92" s="12" t="s">
        <v>14</v>
      </c>
      <c r="F92" s="13" t="s">
        <v>15</v>
      </c>
      <c r="G92" s="53">
        <v>850</v>
      </c>
      <c r="H92" s="15"/>
      <c r="I92" s="15"/>
      <c r="J92" s="4"/>
    </row>
    <row r="93" spans="1:10" ht="21" x14ac:dyDescent="0.35">
      <c r="A93" s="9">
        <v>44243</v>
      </c>
      <c r="B93" s="37">
        <v>92216</v>
      </c>
      <c r="C93" s="11">
        <v>71468</v>
      </c>
      <c r="D93" s="38" t="s">
        <v>78</v>
      </c>
      <c r="E93" s="12" t="s">
        <v>24</v>
      </c>
      <c r="F93" s="16" t="s">
        <v>59</v>
      </c>
      <c r="G93" s="53">
        <v>870</v>
      </c>
      <c r="H93" s="15"/>
      <c r="I93" s="15"/>
      <c r="J93" s="4"/>
    </row>
    <row r="94" spans="1:10" ht="21" x14ac:dyDescent="0.35">
      <c r="A94" s="9">
        <v>44243</v>
      </c>
      <c r="B94" s="37">
        <v>92216</v>
      </c>
      <c r="C94" s="11">
        <v>71468</v>
      </c>
      <c r="D94" s="38" t="s">
        <v>78</v>
      </c>
      <c r="E94" s="12" t="s">
        <v>14</v>
      </c>
      <c r="F94" s="13" t="s">
        <v>15</v>
      </c>
      <c r="G94" s="53">
        <v>1100</v>
      </c>
      <c r="H94" s="15"/>
      <c r="I94" s="15"/>
      <c r="J94" s="4"/>
    </row>
    <row r="95" spans="1:10" ht="21" x14ac:dyDescent="0.35">
      <c r="A95" s="9">
        <v>44243</v>
      </c>
      <c r="B95" s="37">
        <v>92141</v>
      </c>
      <c r="C95" s="11">
        <v>71469</v>
      </c>
      <c r="D95" s="38" t="s">
        <v>932</v>
      </c>
      <c r="E95" s="12" t="s">
        <v>17</v>
      </c>
      <c r="F95" s="16" t="s">
        <v>18</v>
      </c>
      <c r="G95" s="53">
        <v>850</v>
      </c>
      <c r="H95" s="15"/>
      <c r="I95" s="15"/>
      <c r="J95" s="4"/>
    </row>
    <row r="96" spans="1:10" ht="21" x14ac:dyDescent="0.35">
      <c r="A96" s="9">
        <v>44243</v>
      </c>
      <c r="B96" s="37">
        <v>92141</v>
      </c>
      <c r="C96" s="11">
        <v>71469</v>
      </c>
      <c r="D96" s="38" t="s">
        <v>932</v>
      </c>
      <c r="E96" s="12" t="s">
        <v>14</v>
      </c>
      <c r="F96" s="13" t="s">
        <v>15</v>
      </c>
      <c r="G96" s="53">
        <v>50</v>
      </c>
      <c r="H96" s="15"/>
      <c r="I96" s="15"/>
      <c r="J96" s="4"/>
    </row>
    <row r="97" spans="1:10" ht="21" x14ac:dyDescent="0.35">
      <c r="A97" s="9">
        <v>44243</v>
      </c>
      <c r="B97" s="37">
        <v>91576</v>
      </c>
      <c r="C97" s="11">
        <v>71470</v>
      </c>
      <c r="D97" s="38" t="s">
        <v>664</v>
      </c>
      <c r="E97" s="12" t="s">
        <v>14</v>
      </c>
      <c r="F97" s="13" t="s">
        <v>15</v>
      </c>
      <c r="G97" s="53">
        <v>900</v>
      </c>
      <c r="H97" s="15"/>
      <c r="I97" s="15"/>
      <c r="J97" s="4"/>
    </row>
    <row r="98" spans="1:10" ht="21" x14ac:dyDescent="0.35">
      <c r="A98" s="9">
        <v>44243</v>
      </c>
      <c r="B98" s="37">
        <v>92189</v>
      </c>
      <c r="C98" s="11">
        <v>71471</v>
      </c>
      <c r="D98" s="38" t="s">
        <v>465</v>
      </c>
      <c r="E98" s="12" t="s">
        <v>14</v>
      </c>
      <c r="F98" s="13" t="s">
        <v>15</v>
      </c>
      <c r="G98" s="53">
        <v>125</v>
      </c>
      <c r="H98" s="15"/>
      <c r="I98" s="15"/>
      <c r="J98" s="4"/>
    </row>
    <row r="99" spans="1:10" ht="21" x14ac:dyDescent="0.35">
      <c r="A99" s="9">
        <v>44243</v>
      </c>
      <c r="B99" s="37">
        <v>92186</v>
      </c>
      <c r="C99" s="11">
        <v>71472</v>
      </c>
      <c r="D99" s="38" t="s">
        <v>937</v>
      </c>
      <c r="E99" s="12" t="s">
        <v>17</v>
      </c>
      <c r="F99" s="16" t="s">
        <v>18</v>
      </c>
      <c r="G99" s="53">
        <v>900</v>
      </c>
      <c r="H99" s="15"/>
      <c r="I99" s="15"/>
      <c r="J99" s="4"/>
    </row>
    <row r="100" spans="1:10" ht="21" x14ac:dyDescent="0.35">
      <c r="A100" s="9">
        <v>44243</v>
      </c>
      <c r="B100" s="37">
        <v>92219</v>
      </c>
      <c r="C100" s="11">
        <v>71473</v>
      </c>
      <c r="D100" s="38" t="s">
        <v>848</v>
      </c>
      <c r="E100" s="12" t="s">
        <v>63</v>
      </c>
      <c r="F100" s="16" t="s">
        <v>64</v>
      </c>
      <c r="G100" s="53">
        <v>1000</v>
      </c>
      <c r="H100" s="15"/>
      <c r="I100" s="15"/>
      <c r="J100" s="4"/>
    </row>
    <row r="101" spans="1:10" ht="21" x14ac:dyDescent="0.35">
      <c r="A101" s="9">
        <v>44243</v>
      </c>
      <c r="B101" s="37" t="s">
        <v>76</v>
      </c>
      <c r="C101" s="11">
        <v>71474</v>
      </c>
      <c r="D101" s="38" t="s">
        <v>76</v>
      </c>
      <c r="E101" s="12" t="s">
        <v>76</v>
      </c>
      <c r="F101" s="13" t="s">
        <v>76</v>
      </c>
      <c r="G101" s="53">
        <v>0</v>
      </c>
      <c r="H101" s="15"/>
      <c r="I101" s="15"/>
      <c r="J101" s="4"/>
    </row>
    <row r="102" spans="1:10" ht="21" x14ac:dyDescent="0.35">
      <c r="A102" s="9">
        <v>44243</v>
      </c>
      <c r="B102" s="37">
        <v>92220</v>
      </c>
      <c r="C102" s="11">
        <v>71475</v>
      </c>
      <c r="D102" s="38" t="s">
        <v>882</v>
      </c>
      <c r="E102" s="12" t="s">
        <v>22</v>
      </c>
      <c r="F102" s="13" t="s">
        <v>23</v>
      </c>
      <c r="G102" s="53">
        <v>800</v>
      </c>
      <c r="H102" s="15"/>
      <c r="I102" s="15"/>
      <c r="J102" s="4"/>
    </row>
    <row r="103" spans="1:10" ht="21" x14ac:dyDescent="0.35">
      <c r="A103" s="9">
        <v>44243</v>
      </c>
      <c r="B103" s="37">
        <v>92221</v>
      </c>
      <c r="C103" s="11">
        <v>71476</v>
      </c>
      <c r="D103" s="38" t="s">
        <v>938</v>
      </c>
      <c r="E103" s="12" t="s">
        <v>96</v>
      </c>
      <c r="F103" s="13" t="s">
        <v>97</v>
      </c>
      <c r="G103" s="53">
        <v>800</v>
      </c>
      <c r="H103" s="15"/>
      <c r="I103" s="15"/>
      <c r="J103" s="4"/>
    </row>
    <row r="104" spans="1:10" ht="21" x14ac:dyDescent="0.35">
      <c r="A104" s="9">
        <v>44243</v>
      </c>
      <c r="B104" s="37">
        <v>92050</v>
      </c>
      <c r="C104" s="11">
        <v>71477</v>
      </c>
      <c r="D104" s="38" t="s">
        <v>256</v>
      </c>
      <c r="E104" s="12" t="s">
        <v>14</v>
      </c>
      <c r="F104" s="13" t="s">
        <v>15</v>
      </c>
      <c r="G104" s="53">
        <v>1000</v>
      </c>
      <c r="H104" s="15"/>
      <c r="I104" s="15"/>
      <c r="J104" s="4"/>
    </row>
    <row r="105" spans="1:10" ht="21" x14ac:dyDescent="0.35">
      <c r="A105" s="9">
        <v>44243</v>
      </c>
      <c r="B105" s="37">
        <v>92014</v>
      </c>
      <c r="C105" s="11">
        <v>71478</v>
      </c>
      <c r="D105" s="38" t="s">
        <v>67</v>
      </c>
      <c r="E105" s="12" t="s">
        <v>17</v>
      </c>
      <c r="F105" s="16" t="s">
        <v>18</v>
      </c>
      <c r="G105" s="53">
        <v>1000</v>
      </c>
      <c r="H105" s="15"/>
      <c r="I105" s="15"/>
      <c r="J105" s="4"/>
    </row>
    <row r="106" spans="1:10" ht="21" x14ac:dyDescent="0.35">
      <c r="A106" s="9">
        <v>44243</v>
      </c>
      <c r="B106" s="37" t="s">
        <v>520</v>
      </c>
      <c r="C106" s="25" t="s">
        <v>939</v>
      </c>
      <c r="D106" s="38" t="s">
        <v>852</v>
      </c>
      <c r="E106" s="12" t="s">
        <v>299</v>
      </c>
      <c r="F106" s="13" t="s">
        <v>217</v>
      </c>
      <c r="G106" s="53"/>
      <c r="H106" s="15"/>
      <c r="I106" s="15"/>
      <c r="J106" s="4">
        <v>1</v>
      </c>
    </row>
    <row r="107" spans="1:10" ht="21" x14ac:dyDescent="0.35">
      <c r="A107" s="9">
        <v>44243</v>
      </c>
      <c r="B107" s="37" t="s">
        <v>520</v>
      </c>
      <c r="C107" s="25" t="s">
        <v>939</v>
      </c>
      <c r="D107" s="38" t="s">
        <v>852</v>
      </c>
      <c r="E107" s="12" t="s">
        <v>945</v>
      </c>
      <c r="F107" s="13" t="s">
        <v>942</v>
      </c>
      <c r="G107" s="53"/>
      <c r="H107" s="15"/>
      <c r="I107" s="15"/>
      <c r="J107" s="4">
        <v>1</v>
      </c>
    </row>
    <row r="108" spans="1:10" ht="21" x14ac:dyDescent="0.35">
      <c r="A108" s="9">
        <v>44243</v>
      </c>
      <c r="B108" s="37" t="s">
        <v>520</v>
      </c>
      <c r="C108" s="25" t="s">
        <v>939</v>
      </c>
      <c r="D108" s="38" t="s">
        <v>852</v>
      </c>
      <c r="E108" s="12" t="s">
        <v>421</v>
      </c>
      <c r="F108" s="13" t="s">
        <v>927</v>
      </c>
      <c r="G108" s="53"/>
      <c r="H108" s="15"/>
      <c r="I108" s="15"/>
      <c r="J108" s="4">
        <v>1</v>
      </c>
    </row>
    <row r="109" spans="1:10" ht="21" x14ac:dyDescent="0.35">
      <c r="A109" s="9">
        <v>44243</v>
      </c>
      <c r="B109" s="37" t="s">
        <v>520</v>
      </c>
      <c r="C109" s="25" t="s">
        <v>939</v>
      </c>
      <c r="D109" s="38" t="s">
        <v>852</v>
      </c>
      <c r="E109" s="12" t="s">
        <v>41</v>
      </c>
      <c r="F109" s="13" t="s">
        <v>943</v>
      </c>
      <c r="G109" s="53"/>
      <c r="H109" s="15"/>
      <c r="I109" s="15"/>
      <c r="J109" s="4">
        <v>1</v>
      </c>
    </row>
    <row r="110" spans="1:10" ht="21" x14ac:dyDescent="0.35">
      <c r="A110" s="9">
        <v>44243</v>
      </c>
      <c r="B110" s="37" t="s">
        <v>520</v>
      </c>
      <c r="C110" s="25" t="s">
        <v>939</v>
      </c>
      <c r="D110" s="38" t="s">
        <v>852</v>
      </c>
      <c r="E110" s="12" t="s">
        <v>297</v>
      </c>
      <c r="F110" s="13" t="s">
        <v>944</v>
      </c>
      <c r="G110" s="53"/>
      <c r="H110" s="15"/>
      <c r="I110" s="15"/>
      <c r="J110" s="4">
        <v>1</v>
      </c>
    </row>
    <row r="111" spans="1:10" ht="21" x14ac:dyDescent="0.35">
      <c r="A111" s="9">
        <v>44243</v>
      </c>
      <c r="B111" s="37">
        <v>14519</v>
      </c>
      <c r="C111" s="25" t="s">
        <v>940</v>
      </c>
      <c r="D111" s="38" t="s">
        <v>163</v>
      </c>
      <c r="E111" s="12">
        <v>98000001</v>
      </c>
      <c r="F111" s="16" t="s">
        <v>91</v>
      </c>
      <c r="G111" s="53">
        <v>0</v>
      </c>
      <c r="H111" s="15"/>
      <c r="I111" s="15"/>
      <c r="J111" s="4"/>
    </row>
    <row r="112" spans="1:10" ht="21" x14ac:dyDescent="0.35">
      <c r="A112" s="9">
        <v>44243</v>
      </c>
      <c r="B112" s="37">
        <v>92017</v>
      </c>
      <c r="C112" s="25" t="s">
        <v>941</v>
      </c>
      <c r="D112" s="38" t="s">
        <v>308</v>
      </c>
      <c r="E112" s="12" t="s">
        <v>14</v>
      </c>
      <c r="F112" s="13" t="s">
        <v>15</v>
      </c>
      <c r="G112" s="53">
        <v>500</v>
      </c>
      <c r="H112" s="15"/>
      <c r="I112" s="15"/>
      <c r="J112" s="4"/>
    </row>
    <row r="113" spans="1:12" ht="21" x14ac:dyDescent="0.35">
      <c r="A113" s="9">
        <v>44243</v>
      </c>
      <c r="B113" s="37">
        <v>92210</v>
      </c>
      <c r="C113" s="25" t="s">
        <v>960</v>
      </c>
      <c r="D113" s="38" t="s">
        <v>946</v>
      </c>
      <c r="E113" s="12" t="s">
        <v>17</v>
      </c>
      <c r="F113" s="16" t="s">
        <v>18</v>
      </c>
      <c r="G113" s="53">
        <v>950</v>
      </c>
      <c r="H113" s="15"/>
      <c r="I113" s="15"/>
      <c r="J113" s="4"/>
    </row>
    <row r="114" spans="1:12" ht="21.75" thickBot="1" x14ac:dyDescent="0.4">
      <c r="A114" s="157" t="s">
        <v>26</v>
      </c>
      <c r="B114" s="158"/>
      <c r="C114" s="165" t="s">
        <v>25</v>
      </c>
      <c r="D114" s="168"/>
      <c r="E114" s="168"/>
      <c r="F114" s="169"/>
      <c r="G114" s="27">
        <f>SUM(G9:G113)</f>
        <v>75351</v>
      </c>
      <c r="H114" s="28">
        <f>SUM(H9:H113)</f>
        <v>0</v>
      </c>
      <c r="I114" s="36"/>
      <c r="J114" s="36"/>
    </row>
    <row r="115" spans="1:12" ht="21" x14ac:dyDescent="0.35">
      <c r="B115"/>
      <c r="C115" s="3"/>
      <c r="D115" s="30"/>
      <c r="E115" s="30"/>
      <c r="F115" s="30"/>
      <c r="H115" s="1"/>
      <c r="J115" s="1"/>
    </row>
    <row r="116" spans="1:12" x14ac:dyDescent="0.25">
      <c r="B116"/>
      <c r="C116"/>
      <c r="H116" s="1"/>
      <c r="I116" s="1"/>
      <c r="J116" s="1"/>
    </row>
    <row r="117" spans="1:12" x14ac:dyDescent="0.25">
      <c r="B117"/>
      <c r="C117"/>
      <c r="F117" s="47"/>
      <c r="H117" s="1"/>
      <c r="I117" s="1"/>
      <c r="J117" s="1"/>
    </row>
    <row r="118" spans="1:12" x14ac:dyDescent="0.25">
      <c r="B118"/>
      <c r="C118"/>
      <c r="H118" s="1"/>
      <c r="I118" s="1"/>
      <c r="J118" s="1"/>
    </row>
    <row r="119" spans="1:12" x14ac:dyDescent="0.25">
      <c r="B119"/>
      <c r="C119"/>
      <c r="H119" s="1"/>
      <c r="I119" s="1"/>
      <c r="J119" s="1"/>
    </row>
    <row r="120" spans="1:12" x14ac:dyDescent="0.25">
      <c r="B120"/>
      <c r="C120"/>
      <c r="H120" s="1"/>
      <c r="I120" s="1"/>
      <c r="J120" s="1"/>
    </row>
    <row r="121" spans="1:12" ht="21" x14ac:dyDescent="0.35">
      <c r="B121"/>
      <c r="C121"/>
      <c r="H121" s="1"/>
      <c r="I121" s="1"/>
      <c r="J121" s="1"/>
      <c r="K121" s="24"/>
      <c r="L121" s="31"/>
    </row>
    <row r="122" spans="1:12" ht="21" x14ac:dyDescent="0.35">
      <c r="B122"/>
      <c r="C122"/>
      <c r="H122" s="1"/>
      <c r="I122" s="1"/>
      <c r="J122" s="1"/>
      <c r="K122" s="24"/>
      <c r="L122" s="31"/>
    </row>
    <row r="123" spans="1:12" ht="21" x14ac:dyDescent="0.35">
      <c r="B123"/>
      <c r="C123"/>
      <c r="H123" s="1"/>
      <c r="I123" s="1"/>
      <c r="J123" s="1"/>
      <c r="K123" s="24"/>
      <c r="L123" s="31"/>
    </row>
    <row r="124" spans="1:12" ht="21" x14ac:dyDescent="0.35">
      <c r="B124"/>
      <c r="C124"/>
      <c r="H124" s="1"/>
      <c r="I124" s="1"/>
      <c r="J124" s="1"/>
      <c r="K124" s="24"/>
      <c r="L124" s="31"/>
    </row>
    <row r="125" spans="1:12" ht="21" x14ac:dyDescent="0.35">
      <c r="B125"/>
      <c r="C125"/>
      <c r="H125" s="1"/>
      <c r="I125" s="1"/>
      <c r="J125" s="1"/>
      <c r="K125" s="24"/>
      <c r="L125" s="31"/>
    </row>
    <row r="126" spans="1:12" ht="21" x14ac:dyDescent="0.35">
      <c r="B126"/>
      <c r="C126"/>
      <c r="H126" s="1"/>
      <c r="I126" s="1"/>
      <c r="J126" s="1"/>
      <c r="K126" s="24"/>
      <c r="L126" s="31"/>
    </row>
    <row r="127" spans="1:12" ht="21" x14ac:dyDescent="0.35">
      <c r="C127"/>
      <c r="H127" s="1"/>
      <c r="I127" s="1"/>
      <c r="J127" s="1"/>
      <c r="K127" s="24"/>
      <c r="L127" s="31"/>
    </row>
    <row r="128" spans="1:12" ht="21" x14ac:dyDescent="0.35">
      <c r="H128" s="1"/>
      <c r="I128" s="1"/>
      <c r="J128" s="1"/>
      <c r="K128" s="24"/>
      <c r="L128" s="31"/>
    </row>
    <row r="129" spans="8:12" ht="21" x14ac:dyDescent="0.35">
      <c r="H129" s="1"/>
      <c r="I129" s="1"/>
      <c r="J129" s="1"/>
      <c r="K129" s="24"/>
      <c r="L129" s="31"/>
    </row>
    <row r="130" spans="8:12" ht="21" x14ac:dyDescent="0.35">
      <c r="H130" s="1"/>
      <c r="I130" s="1"/>
      <c r="J130" s="1"/>
      <c r="K130" s="24"/>
      <c r="L130" s="31"/>
    </row>
    <row r="131" spans="8:12" ht="21" x14ac:dyDescent="0.35">
      <c r="H131" s="1"/>
      <c r="I131" s="1"/>
      <c r="J131" s="1"/>
      <c r="K131" s="24"/>
      <c r="L131" s="31"/>
    </row>
    <row r="132" spans="8:12" ht="21" x14ac:dyDescent="0.35">
      <c r="H132" s="1"/>
      <c r="I132" s="1"/>
      <c r="J132" s="1"/>
      <c r="K132" s="24"/>
      <c r="L132" s="31"/>
    </row>
    <row r="133" spans="8:12" ht="21" x14ac:dyDescent="0.35">
      <c r="H133" s="1"/>
      <c r="I133" s="1"/>
      <c r="J133" s="1"/>
      <c r="K133" s="24"/>
      <c r="L133" s="31"/>
    </row>
    <row r="134" spans="8:12" ht="21" x14ac:dyDescent="0.35">
      <c r="H134" s="1"/>
      <c r="I134" s="1"/>
      <c r="J134" s="1"/>
      <c r="K134" s="24"/>
      <c r="L134" s="31"/>
    </row>
    <row r="135" spans="8:12" ht="21" x14ac:dyDescent="0.35">
      <c r="H135" s="1"/>
      <c r="I135" s="1"/>
      <c r="J135" s="1"/>
      <c r="K135" s="24"/>
      <c r="L135" s="31"/>
    </row>
    <row r="136" spans="8:12" ht="21" x14ac:dyDescent="0.35">
      <c r="H136" s="1"/>
      <c r="I136" s="1"/>
      <c r="J136" s="1"/>
      <c r="K136" s="24"/>
      <c r="L136" s="31"/>
    </row>
    <row r="137" spans="8:12" ht="21" x14ac:dyDescent="0.35">
      <c r="H137" s="1"/>
      <c r="I137" s="1"/>
      <c r="J137" s="1"/>
      <c r="K137" s="24"/>
      <c r="L137" s="31"/>
    </row>
    <row r="138" spans="8:12" ht="21" x14ac:dyDescent="0.35">
      <c r="H138" s="1"/>
      <c r="I138" s="1"/>
      <c r="J138" s="1"/>
      <c r="K138" s="24"/>
      <c r="L138" s="31"/>
    </row>
    <row r="139" spans="8:12" ht="21" x14ac:dyDescent="0.35">
      <c r="H139" s="1"/>
      <c r="I139" s="1"/>
      <c r="J139" s="1"/>
      <c r="K139" s="24"/>
      <c r="L139" s="31"/>
    </row>
    <row r="140" spans="8:12" ht="21" x14ac:dyDescent="0.35">
      <c r="H140" s="1"/>
      <c r="I140" s="1"/>
      <c r="J140" s="1"/>
      <c r="K140" s="24"/>
      <c r="L140" s="31"/>
    </row>
    <row r="141" spans="8:12" ht="21" x14ac:dyDescent="0.35">
      <c r="H141" s="1"/>
      <c r="I141" s="1"/>
      <c r="J141" s="1"/>
      <c r="K141" s="24"/>
      <c r="L141" s="31"/>
    </row>
    <row r="142" spans="8:12" ht="21" x14ac:dyDescent="0.35">
      <c r="H142" s="1"/>
      <c r="I142" s="1"/>
      <c r="J142" s="1"/>
      <c r="K142" s="24"/>
      <c r="L142" s="31"/>
    </row>
    <row r="143" spans="8:12" ht="21" x14ac:dyDescent="0.35">
      <c r="H143" s="1"/>
      <c r="I143" s="1"/>
      <c r="J143" s="1"/>
      <c r="K143" s="24"/>
      <c r="L143" s="31"/>
    </row>
    <row r="144" spans="8:12" ht="21" x14ac:dyDescent="0.35">
      <c r="H144" s="1"/>
      <c r="I144" s="1"/>
      <c r="J144" s="1"/>
      <c r="K144" s="24"/>
      <c r="L144" s="31"/>
    </row>
    <row r="145" spans="8:12" ht="21" x14ac:dyDescent="0.35">
      <c r="H145" s="1"/>
      <c r="I145" s="1"/>
      <c r="J145" s="1"/>
      <c r="K145" s="24"/>
      <c r="L145" s="31"/>
    </row>
    <row r="146" spans="8:12" ht="21" x14ac:dyDescent="0.35">
      <c r="H146" s="1"/>
      <c r="I146" s="1"/>
      <c r="J146" s="1"/>
      <c r="K146" s="24"/>
      <c r="L146" s="31"/>
    </row>
    <row r="147" spans="8:12" x14ac:dyDescent="0.25">
      <c r="H147" s="1"/>
      <c r="I147" s="1"/>
      <c r="J147" s="1"/>
      <c r="K147" s="32"/>
      <c r="L147" s="33"/>
    </row>
    <row r="148" spans="8:12" x14ac:dyDescent="0.25">
      <c r="H148" s="1"/>
      <c r="I148" s="1"/>
      <c r="J148" s="1"/>
      <c r="K148" s="32"/>
      <c r="L148" s="33"/>
    </row>
    <row r="149" spans="8:12" x14ac:dyDescent="0.25">
      <c r="H149" s="1"/>
      <c r="I149" s="1"/>
      <c r="J149" s="1"/>
      <c r="K149" s="32"/>
      <c r="L149" s="33"/>
    </row>
    <row r="150" spans="8:12" x14ac:dyDescent="0.25">
      <c r="H150" s="1"/>
      <c r="I150" s="1"/>
      <c r="J150" s="1"/>
      <c r="K150" s="32"/>
      <c r="L150" s="33"/>
    </row>
    <row r="151" spans="8:12" x14ac:dyDescent="0.25">
      <c r="H151" s="1"/>
      <c r="I151" s="1"/>
      <c r="J151" s="1"/>
      <c r="K151" s="32"/>
      <c r="L151" s="33"/>
    </row>
    <row r="152" spans="8:12" x14ac:dyDescent="0.25">
      <c r="H152" s="1"/>
      <c r="I152" s="1"/>
      <c r="J152" s="1"/>
      <c r="K152" s="32"/>
      <c r="L152" s="33"/>
    </row>
    <row r="153" spans="8:12" x14ac:dyDescent="0.25">
      <c r="H153" s="1"/>
      <c r="I153" s="1"/>
      <c r="J153" s="1"/>
      <c r="K153" s="32"/>
      <c r="L153" s="33"/>
    </row>
    <row r="154" spans="8:12" x14ac:dyDescent="0.25">
      <c r="H154" s="1"/>
      <c r="I154" s="1"/>
      <c r="J154" s="1"/>
      <c r="K154" s="32"/>
      <c r="L154" s="33"/>
    </row>
    <row r="155" spans="8:12" x14ac:dyDescent="0.25">
      <c r="H155" s="1"/>
      <c r="I155" s="1"/>
      <c r="J155" s="1"/>
      <c r="K155" s="32"/>
      <c r="L155" s="33"/>
    </row>
    <row r="156" spans="8:12" x14ac:dyDescent="0.25">
      <c r="H156" s="1"/>
      <c r="I156" s="1"/>
      <c r="J156" s="1"/>
      <c r="K156" s="32"/>
      <c r="L156" s="33"/>
    </row>
    <row r="157" spans="8:12" x14ac:dyDescent="0.25">
      <c r="H157" s="1"/>
      <c r="I157" s="1"/>
      <c r="J157" s="1"/>
      <c r="K157" s="34"/>
      <c r="L157" s="33"/>
    </row>
    <row r="158" spans="8:12" x14ac:dyDescent="0.25">
      <c r="H158" s="1"/>
      <c r="I158" s="1"/>
      <c r="J158" s="1"/>
      <c r="K158" s="34"/>
      <c r="L158" s="33"/>
    </row>
    <row r="159" spans="8:12" x14ac:dyDescent="0.25">
      <c r="H159" s="1"/>
      <c r="I159" s="1"/>
      <c r="J159" s="1"/>
      <c r="K159" s="34"/>
      <c r="L159" s="33"/>
    </row>
    <row r="160" spans="8:12" x14ac:dyDescent="0.25">
      <c r="H160" s="1"/>
      <c r="I160" s="1"/>
      <c r="J160" s="1"/>
      <c r="K160" s="34"/>
      <c r="L160" s="33"/>
    </row>
    <row r="161" spans="8:12" x14ac:dyDescent="0.25">
      <c r="H161" s="1"/>
      <c r="I161" s="1"/>
      <c r="J161" s="1"/>
      <c r="K161" s="34"/>
      <c r="L161" s="33"/>
    </row>
    <row r="162" spans="8:12" x14ac:dyDescent="0.25">
      <c r="H162" s="1"/>
      <c r="I162" s="1"/>
      <c r="J162" s="1"/>
      <c r="K162" s="34"/>
      <c r="L162" s="33"/>
    </row>
    <row r="163" spans="8:12" x14ac:dyDescent="0.25">
      <c r="H163" s="1"/>
      <c r="I163" s="1"/>
      <c r="J163" s="1"/>
      <c r="K163" s="34"/>
      <c r="L163" s="33"/>
    </row>
    <row r="164" spans="8:12" x14ac:dyDescent="0.25">
      <c r="H164" s="1"/>
      <c r="I164" s="1"/>
      <c r="J164" s="1"/>
      <c r="K164" s="34"/>
      <c r="L164" s="33"/>
    </row>
    <row r="165" spans="8:12" x14ac:dyDescent="0.25">
      <c r="H165" s="1"/>
      <c r="I165" s="1"/>
      <c r="J165" s="1"/>
      <c r="K165" s="34"/>
      <c r="L165" s="33"/>
    </row>
    <row r="166" spans="8:12" x14ac:dyDescent="0.25">
      <c r="H166" s="1"/>
      <c r="I166" s="1"/>
      <c r="J166" s="1"/>
      <c r="K166" s="34"/>
      <c r="L166" s="33"/>
    </row>
    <row r="167" spans="8:12" x14ac:dyDescent="0.25">
      <c r="H167" s="1"/>
      <c r="I167" s="1"/>
      <c r="J167" s="1"/>
      <c r="K167" s="34"/>
      <c r="L167" s="33"/>
    </row>
    <row r="169" spans="8:12" x14ac:dyDescent="0.25">
      <c r="H169" s="35"/>
      <c r="I169" s="35"/>
      <c r="J169" s="35"/>
    </row>
  </sheetData>
  <autoFilter ref="E8:G114" xr:uid="{00000000-0009-0000-0000-000023000000}"/>
  <mergeCells count="7">
    <mergeCell ref="K6:L6"/>
    <mergeCell ref="A7:G7"/>
    <mergeCell ref="A114:B114"/>
    <mergeCell ref="C114:F11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L123"/>
  <sheetViews>
    <sheetView topLeftCell="C54" workbookViewId="0">
      <selection activeCell="A9" sqref="A9:I6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44244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10750</v>
      </c>
    </row>
    <row r="9" spans="1:12" ht="21.75" thickBot="1" x14ac:dyDescent="0.4">
      <c r="A9" s="9">
        <v>44244</v>
      </c>
      <c r="B9" s="37">
        <v>92295</v>
      </c>
      <c r="C9" s="11">
        <v>71479</v>
      </c>
      <c r="D9" s="38" t="s">
        <v>78</v>
      </c>
      <c r="E9" s="12" t="s">
        <v>96</v>
      </c>
      <c r="F9" s="13" t="s">
        <v>97</v>
      </c>
      <c r="G9" s="53">
        <v>1600</v>
      </c>
      <c r="H9" s="15"/>
      <c r="I9" s="15"/>
      <c r="J9" s="4"/>
      <c r="K9" s="13" t="s">
        <v>23</v>
      </c>
      <c r="L9" s="8">
        <v>500</v>
      </c>
    </row>
    <row r="10" spans="1:12" ht="21.75" thickBot="1" x14ac:dyDescent="0.4">
      <c r="A10" s="9">
        <v>44244</v>
      </c>
      <c r="B10" s="37">
        <v>92201</v>
      </c>
      <c r="C10" s="11">
        <v>71480</v>
      </c>
      <c r="D10" s="38" t="s">
        <v>860</v>
      </c>
      <c r="E10" s="12" t="s">
        <v>14</v>
      </c>
      <c r="F10" s="13" t="s">
        <v>15</v>
      </c>
      <c r="G10" s="53">
        <v>850</v>
      </c>
      <c r="H10" s="15"/>
      <c r="I10" s="15"/>
      <c r="J10" s="4"/>
      <c r="K10" s="13" t="s">
        <v>15</v>
      </c>
      <c r="L10" s="8">
        <v>22640</v>
      </c>
    </row>
    <row r="11" spans="1:12" ht="21.75" thickBot="1" x14ac:dyDescent="0.4">
      <c r="A11" s="9">
        <v>44244</v>
      </c>
      <c r="B11" s="37">
        <v>92294</v>
      </c>
      <c r="C11" s="11">
        <v>71481</v>
      </c>
      <c r="D11" s="38" t="s">
        <v>731</v>
      </c>
      <c r="E11" s="12" t="s">
        <v>24</v>
      </c>
      <c r="F11" s="16" t="s">
        <v>59</v>
      </c>
      <c r="G11" s="53">
        <v>550</v>
      </c>
      <c r="H11" s="15"/>
      <c r="I11" s="15"/>
      <c r="J11" s="4"/>
      <c r="K11" s="13" t="s">
        <v>495</v>
      </c>
      <c r="L11" s="55">
        <v>200</v>
      </c>
    </row>
    <row r="12" spans="1:12" ht="21.75" thickBot="1" x14ac:dyDescent="0.4">
      <c r="A12" s="9">
        <v>44244</v>
      </c>
      <c r="B12" s="37">
        <v>71482</v>
      </c>
      <c r="C12" s="11">
        <v>71482</v>
      </c>
      <c r="D12" s="38" t="s">
        <v>862</v>
      </c>
      <c r="E12" s="12" t="s">
        <v>14</v>
      </c>
      <c r="F12" s="13" t="s">
        <v>15</v>
      </c>
      <c r="G12" s="53">
        <v>830</v>
      </c>
      <c r="H12" s="15"/>
      <c r="I12" s="15"/>
      <c r="J12" s="4"/>
      <c r="K12" s="13" t="s">
        <v>596</v>
      </c>
      <c r="L12" s="8">
        <v>500</v>
      </c>
    </row>
    <row r="13" spans="1:12" ht="21.75" thickBot="1" x14ac:dyDescent="0.4">
      <c r="A13" s="9">
        <v>44244</v>
      </c>
      <c r="B13" s="37">
        <v>14560</v>
      </c>
      <c r="C13" s="11">
        <v>71483</v>
      </c>
      <c r="D13" s="38" t="s">
        <v>862</v>
      </c>
      <c r="E13" s="12">
        <v>98000001</v>
      </c>
      <c r="F13" s="16" t="s">
        <v>91</v>
      </c>
      <c r="G13" s="53">
        <v>0</v>
      </c>
      <c r="H13" s="15"/>
      <c r="I13" s="15"/>
      <c r="J13" s="4"/>
      <c r="K13" s="13" t="s">
        <v>97</v>
      </c>
      <c r="L13" s="8">
        <v>1600</v>
      </c>
    </row>
    <row r="14" spans="1:12" ht="21.75" thickBot="1" x14ac:dyDescent="0.4">
      <c r="A14" s="9">
        <v>44244</v>
      </c>
      <c r="B14" s="37">
        <v>14652</v>
      </c>
      <c r="C14" s="11">
        <v>71484</v>
      </c>
      <c r="D14" s="38" t="s">
        <v>199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13" t="s">
        <v>947</v>
      </c>
      <c r="L14" s="8">
        <v>2800</v>
      </c>
    </row>
    <row r="15" spans="1:12" ht="21.75" thickBot="1" x14ac:dyDescent="0.4">
      <c r="A15" s="9">
        <v>44244</v>
      </c>
      <c r="B15" s="37">
        <v>92293</v>
      </c>
      <c r="C15" s="11">
        <v>71485</v>
      </c>
      <c r="D15" s="38" t="s">
        <v>228</v>
      </c>
      <c r="E15" s="12" t="s">
        <v>14</v>
      </c>
      <c r="F15" s="13" t="s">
        <v>15</v>
      </c>
      <c r="G15" s="53">
        <v>850</v>
      </c>
      <c r="H15" s="15"/>
      <c r="I15" s="15"/>
      <c r="J15" s="4"/>
      <c r="K15" s="13" t="s">
        <v>195</v>
      </c>
      <c r="L15" s="8">
        <v>30</v>
      </c>
    </row>
    <row r="16" spans="1:12" ht="21.75" thickBot="1" x14ac:dyDescent="0.4">
      <c r="A16" s="9">
        <v>44244</v>
      </c>
      <c r="B16" s="37">
        <v>92292</v>
      </c>
      <c r="C16" s="11">
        <v>71486</v>
      </c>
      <c r="D16" s="38" t="s">
        <v>949</v>
      </c>
      <c r="E16" s="12" t="s">
        <v>41</v>
      </c>
      <c r="F16" s="13" t="s">
        <v>42</v>
      </c>
      <c r="G16" s="53">
        <v>1820</v>
      </c>
      <c r="H16" s="15"/>
      <c r="I16" s="15"/>
      <c r="J16" s="4"/>
      <c r="K16" s="7" t="s">
        <v>42</v>
      </c>
      <c r="L16" s="8">
        <v>2220</v>
      </c>
    </row>
    <row r="17" spans="1:12" ht="21.75" thickBot="1" x14ac:dyDescent="0.4">
      <c r="A17" s="9">
        <v>44244</v>
      </c>
      <c r="B17" s="37">
        <v>92292</v>
      </c>
      <c r="C17" s="11">
        <v>71486</v>
      </c>
      <c r="D17" s="38" t="s">
        <v>949</v>
      </c>
      <c r="E17" s="12" t="s">
        <v>421</v>
      </c>
      <c r="F17" s="13" t="s">
        <v>422</v>
      </c>
      <c r="G17" s="53">
        <v>190</v>
      </c>
      <c r="H17" s="15"/>
      <c r="I17" s="15"/>
      <c r="J17" s="4"/>
      <c r="K17" s="7" t="s">
        <v>216</v>
      </c>
      <c r="L17" s="8">
        <v>400</v>
      </c>
    </row>
    <row r="18" spans="1:12" ht="21.75" thickBot="1" x14ac:dyDescent="0.4">
      <c r="A18" s="9">
        <v>44244</v>
      </c>
      <c r="B18" s="37">
        <v>92291</v>
      </c>
      <c r="C18" s="11">
        <v>71487</v>
      </c>
      <c r="D18" s="38" t="s">
        <v>228</v>
      </c>
      <c r="E18" s="12" t="s">
        <v>17</v>
      </c>
      <c r="F18" s="16" t="s">
        <v>18</v>
      </c>
      <c r="G18" s="53">
        <v>900</v>
      </c>
      <c r="H18" s="15"/>
      <c r="I18" s="15"/>
      <c r="J18" s="4"/>
      <c r="K18" s="7" t="s">
        <v>422</v>
      </c>
      <c r="L18" s="55">
        <v>190</v>
      </c>
    </row>
    <row r="19" spans="1:12" ht="25.5" thickBot="1" x14ac:dyDescent="0.5">
      <c r="A19" s="9">
        <v>44244</v>
      </c>
      <c r="B19" s="37">
        <v>92290</v>
      </c>
      <c r="C19" s="11">
        <v>71488</v>
      </c>
      <c r="D19" s="38" t="s">
        <v>950</v>
      </c>
      <c r="E19" s="12" t="s">
        <v>14</v>
      </c>
      <c r="F19" s="13" t="s">
        <v>15</v>
      </c>
      <c r="G19" s="53">
        <v>800</v>
      </c>
      <c r="H19" s="15"/>
      <c r="I19" s="15"/>
      <c r="J19" s="4"/>
      <c r="K19" s="17" t="s">
        <v>21</v>
      </c>
      <c r="L19" s="18">
        <f>SUM(L8:L18)</f>
        <v>41830</v>
      </c>
    </row>
    <row r="20" spans="1:12" ht="21" x14ac:dyDescent="0.35">
      <c r="A20" s="9">
        <v>44244</v>
      </c>
      <c r="B20" s="37">
        <v>92233</v>
      </c>
      <c r="C20" s="11">
        <v>71489</v>
      </c>
      <c r="D20" s="38" t="s">
        <v>951</v>
      </c>
      <c r="E20" s="12" t="s">
        <v>14</v>
      </c>
      <c r="F20" s="13" t="s">
        <v>15</v>
      </c>
      <c r="G20" s="53">
        <v>50</v>
      </c>
      <c r="H20" s="15"/>
      <c r="I20" s="15"/>
      <c r="J20" s="4"/>
    </row>
    <row r="21" spans="1:12" ht="21" x14ac:dyDescent="0.35">
      <c r="A21" s="9">
        <v>44244</v>
      </c>
      <c r="B21" s="37">
        <v>92188</v>
      </c>
      <c r="C21" s="11">
        <v>71490</v>
      </c>
      <c r="D21" s="38" t="s">
        <v>952</v>
      </c>
      <c r="E21" s="12" t="s">
        <v>17</v>
      </c>
      <c r="F21" s="16" t="s">
        <v>18</v>
      </c>
      <c r="G21" s="53">
        <v>100</v>
      </c>
      <c r="H21" s="15"/>
      <c r="I21" s="15"/>
      <c r="J21" s="4"/>
    </row>
    <row r="22" spans="1:12" ht="21" x14ac:dyDescent="0.35">
      <c r="A22" s="9">
        <v>44244</v>
      </c>
      <c r="B22" s="37">
        <v>92237</v>
      </c>
      <c r="C22" s="11">
        <v>71491</v>
      </c>
      <c r="D22" s="38" t="s">
        <v>535</v>
      </c>
      <c r="E22" s="12" t="s">
        <v>17</v>
      </c>
      <c r="F22" s="16" t="s">
        <v>18</v>
      </c>
      <c r="G22" s="53">
        <v>100</v>
      </c>
      <c r="H22" s="15"/>
      <c r="I22" s="15"/>
      <c r="J22" s="4"/>
    </row>
    <row r="23" spans="1:12" ht="21" x14ac:dyDescent="0.35">
      <c r="A23" s="9">
        <v>44244</v>
      </c>
      <c r="B23" s="37">
        <v>92238</v>
      </c>
      <c r="C23" s="11">
        <v>71492</v>
      </c>
      <c r="D23" s="38" t="s">
        <v>38</v>
      </c>
      <c r="E23" s="12" t="s">
        <v>14</v>
      </c>
      <c r="F23" s="13" t="s">
        <v>15</v>
      </c>
      <c r="G23" s="53">
        <v>1000</v>
      </c>
      <c r="H23" s="15"/>
      <c r="I23" s="15"/>
      <c r="J23" s="4"/>
    </row>
    <row r="24" spans="1:12" ht="21" x14ac:dyDescent="0.35">
      <c r="A24" s="9">
        <v>44244</v>
      </c>
      <c r="B24" s="37">
        <v>92218</v>
      </c>
      <c r="C24" s="11">
        <v>71493</v>
      </c>
      <c r="D24" s="38" t="s">
        <v>953</v>
      </c>
      <c r="E24" s="12" t="s">
        <v>14</v>
      </c>
      <c r="F24" s="13" t="s">
        <v>15</v>
      </c>
      <c r="G24" s="53">
        <v>850</v>
      </c>
      <c r="H24" s="15"/>
      <c r="I24" s="15"/>
      <c r="J24" s="4"/>
    </row>
    <row r="25" spans="1:12" ht="21" x14ac:dyDescent="0.35">
      <c r="A25" s="9">
        <v>44244</v>
      </c>
      <c r="B25" s="37">
        <v>92240</v>
      </c>
      <c r="C25" s="11">
        <v>71494</v>
      </c>
      <c r="D25" s="38" t="s">
        <v>110</v>
      </c>
      <c r="E25" s="12" t="s">
        <v>17</v>
      </c>
      <c r="F25" s="16" t="s">
        <v>18</v>
      </c>
      <c r="G25" s="53">
        <v>150</v>
      </c>
      <c r="H25" s="15"/>
      <c r="I25" s="15"/>
      <c r="J25" s="4"/>
    </row>
    <row r="26" spans="1:12" ht="21" x14ac:dyDescent="0.35">
      <c r="A26" s="9">
        <v>44244</v>
      </c>
      <c r="B26" s="37">
        <v>92240</v>
      </c>
      <c r="C26" s="11">
        <v>71494</v>
      </c>
      <c r="D26" s="38" t="s">
        <v>110</v>
      </c>
      <c r="E26" s="12" t="s">
        <v>14</v>
      </c>
      <c r="F26" s="13" t="s">
        <v>15</v>
      </c>
      <c r="G26" s="53">
        <v>250</v>
      </c>
      <c r="H26" s="15"/>
      <c r="I26" s="15"/>
      <c r="J26" s="4"/>
    </row>
    <row r="27" spans="1:12" ht="21" x14ac:dyDescent="0.35">
      <c r="A27" s="9">
        <v>44244</v>
      </c>
      <c r="B27" s="37">
        <v>92074</v>
      </c>
      <c r="C27" s="11">
        <v>71495</v>
      </c>
      <c r="D27" s="38" t="s">
        <v>273</v>
      </c>
      <c r="E27" s="12" t="s">
        <v>423</v>
      </c>
      <c r="F27" s="13" t="s">
        <v>195</v>
      </c>
      <c r="G27" s="53">
        <v>30</v>
      </c>
      <c r="H27" s="15"/>
      <c r="I27" s="15"/>
      <c r="J27" s="4"/>
    </row>
    <row r="28" spans="1:12" ht="21" x14ac:dyDescent="0.35">
      <c r="A28" s="9">
        <v>44244</v>
      </c>
      <c r="B28" s="37">
        <v>92289</v>
      </c>
      <c r="C28" s="11">
        <v>71496</v>
      </c>
      <c r="D28" s="38" t="s">
        <v>954</v>
      </c>
      <c r="E28" s="12" t="s">
        <v>394</v>
      </c>
      <c r="F28" s="13" t="s">
        <v>596</v>
      </c>
      <c r="G28" s="53">
        <v>500</v>
      </c>
      <c r="H28" s="15"/>
      <c r="I28" s="15"/>
      <c r="J28" s="4"/>
    </row>
    <row r="29" spans="1:12" ht="21" x14ac:dyDescent="0.35">
      <c r="A29" s="9">
        <v>44244</v>
      </c>
      <c r="B29" s="37">
        <v>92232</v>
      </c>
      <c r="C29" s="11">
        <v>71497</v>
      </c>
      <c r="D29" s="38" t="s">
        <v>179</v>
      </c>
      <c r="E29" s="12" t="s">
        <v>17</v>
      </c>
      <c r="F29" s="16" t="s">
        <v>18</v>
      </c>
      <c r="G29" s="53">
        <v>1300</v>
      </c>
      <c r="H29" s="15"/>
      <c r="I29" s="15"/>
      <c r="J29" s="4"/>
    </row>
    <row r="30" spans="1:12" ht="21" x14ac:dyDescent="0.35">
      <c r="A30" s="9">
        <v>44244</v>
      </c>
      <c r="B30" s="37">
        <v>92062</v>
      </c>
      <c r="C30" s="11">
        <v>71498</v>
      </c>
      <c r="D30" s="38" t="s">
        <v>887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44244</v>
      </c>
      <c r="B31" s="37">
        <v>92189</v>
      </c>
      <c r="C31" s="11">
        <v>71499</v>
      </c>
      <c r="D31" s="38" t="s">
        <v>465</v>
      </c>
      <c r="E31" s="12" t="s">
        <v>14</v>
      </c>
      <c r="F31" s="13" t="s">
        <v>15</v>
      </c>
      <c r="G31" s="53">
        <v>125</v>
      </c>
      <c r="H31" s="15"/>
      <c r="I31" s="15"/>
      <c r="J31" s="4"/>
    </row>
    <row r="32" spans="1:12" ht="21" x14ac:dyDescent="0.35">
      <c r="A32" s="9">
        <v>44244</v>
      </c>
      <c r="B32" s="37">
        <v>92255</v>
      </c>
      <c r="C32" s="11">
        <v>71500</v>
      </c>
      <c r="D32" s="38" t="s">
        <v>935</v>
      </c>
      <c r="E32" s="12" t="s">
        <v>14</v>
      </c>
      <c r="F32" s="13" t="s">
        <v>15</v>
      </c>
      <c r="G32" s="53">
        <v>35</v>
      </c>
      <c r="H32" s="15"/>
      <c r="I32" s="15"/>
      <c r="J32" s="4"/>
    </row>
    <row r="33" spans="1:10" ht="21" x14ac:dyDescent="0.35">
      <c r="A33" s="9">
        <v>44244</v>
      </c>
      <c r="B33" s="37">
        <v>92259</v>
      </c>
      <c r="C33" s="11">
        <v>71501</v>
      </c>
      <c r="D33" s="38" t="s">
        <v>169</v>
      </c>
      <c r="E33" s="12" t="s">
        <v>17</v>
      </c>
      <c r="F33" s="16" t="s">
        <v>18</v>
      </c>
      <c r="G33" s="53">
        <v>150</v>
      </c>
      <c r="H33" s="15"/>
      <c r="I33" s="15"/>
      <c r="J33" s="4"/>
    </row>
    <row r="34" spans="1:10" ht="21" x14ac:dyDescent="0.35">
      <c r="A34" s="9">
        <v>44244</v>
      </c>
      <c r="B34" s="37">
        <v>92288</v>
      </c>
      <c r="C34" s="11">
        <v>71502</v>
      </c>
      <c r="D34" s="38" t="s">
        <v>883</v>
      </c>
      <c r="E34" s="12" t="s">
        <v>14</v>
      </c>
      <c r="F34" s="13" t="s">
        <v>15</v>
      </c>
      <c r="G34" s="53">
        <v>850</v>
      </c>
      <c r="H34" s="15"/>
      <c r="I34" s="15"/>
      <c r="J34" s="4"/>
    </row>
    <row r="35" spans="1:10" ht="21" x14ac:dyDescent="0.35">
      <c r="A35" s="9">
        <v>44244</v>
      </c>
      <c r="B35" s="37">
        <v>92247</v>
      </c>
      <c r="C35" s="11">
        <v>71503</v>
      </c>
      <c r="D35" s="38" t="s">
        <v>955</v>
      </c>
      <c r="E35" s="12" t="s">
        <v>14</v>
      </c>
      <c r="F35" s="13" t="s">
        <v>15</v>
      </c>
      <c r="G35" s="53">
        <v>850</v>
      </c>
      <c r="H35" s="15"/>
      <c r="I35" s="15"/>
      <c r="J35" s="4"/>
    </row>
    <row r="36" spans="1:10" ht="21" x14ac:dyDescent="0.35">
      <c r="A36" s="9">
        <v>44244</v>
      </c>
      <c r="B36" s="37">
        <v>92288</v>
      </c>
      <c r="C36" s="11">
        <v>71504</v>
      </c>
      <c r="D36" s="38" t="s">
        <v>883</v>
      </c>
      <c r="E36" s="12" t="s">
        <v>14</v>
      </c>
      <c r="F36" s="13" t="s">
        <v>15</v>
      </c>
      <c r="G36" s="53">
        <v>850</v>
      </c>
      <c r="H36" s="15"/>
      <c r="I36" s="15"/>
      <c r="J36" s="4"/>
    </row>
    <row r="37" spans="1:10" ht="21" x14ac:dyDescent="0.35">
      <c r="A37" s="9">
        <v>44244</v>
      </c>
      <c r="B37" s="37">
        <v>92178</v>
      </c>
      <c r="C37" s="11">
        <v>71505</v>
      </c>
      <c r="D37" s="38" t="s">
        <v>956</v>
      </c>
      <c r="E37" s="12" t="s">
        <v>17</v>
      </c>
      <c r="F37" s="16" t="s">
        <v>18</v>
      </c>
      <c r="G37" s="53">
        <v>300</v>
      </c>
      <c r="H37" s="15"/>
      <c r="I37" s="15"/>
      <c r="J37" s="4"/>
    </row>
    <row r="38" spans="1:10" ht="21" x14ac:dyDescent="0.35">
      <c r="A38" s="9">
        <v>44244</v>
      </c>
      <c r="B38" s="37">
        <v>92248</v>
      </c>
      <c r="C38" s="11">
        <v>71506</v>
      </c>
      <c r="D38" s="38" t="s">
        <v>67</v>
      </c>
      <c r="E38" s="12" t="s">
        <v>17</v>
      </c>
      <c r="F38" s="16" t="s">
        <v>18</v>
      </c>
      <c r="G38" s="53">
        <v>1000</v>
      </c>
      <c r="H38" s="15"/>
      <c r="I38" s="15"/>
      <c r="J38" s="4"/>
    </row>
    <row r="39" spans="1:10" ht="21" x14ac:dyDescent="0.35">
      <c r="A39" s="9">
        <v>44244</v>
      </c>
      <c r="B39" s="37">
        <v>92265</v>
      </c>
      <c r="C39" s="11">
        <v>71507</v>
      </c>
      <c r="D39" s="38" t="s">
        <v>957</v>
      </c>
      <c r="E39" s="12" t="s">
        <v>17</v>
      </c>
      <c r="F39" s="16" t="s">
        <v>18</v>
      </c>
      <c r="G39" s="53">
        <v>150</v>
      </c>
      <c r="H39" s="15"/>
      <c r="I39" s="15"/>
      <c r="J39" s="4"/>
    </row>
    <row r="40" spans="1:10" ht="21" x14ac:dyDescent="0.35">
      <c r="A40" s="9">
        <v>44244</v>
      </c>
      <c r="B40" s="37">
        <v>92265</v>
      </c>
      <c r="C40" s="11">
        <v>71507</v>
      </c>
      <c r="D40" s="38" t="s">
        <v>957</v>
      </c>
      <c r="E40" s="12" t="s">
        <v>14</v>
      </c>
      <c r="F40" s="13" t="s">
        <v>15</v>
      </c>
      <c r="G40" s="53">
        <v>250</v>
      </c>
      <c r="H40" s="15"/>
      <c r="I40" s="15"/>
      <c r="J40" s="4"/>
    </row>
    <row r="41" spans="1:10" ht="21" x14ac:dyDescent="0.35">
      <c r="A41" s="9">
        <v>44244</v>
      </c>
      <c r="B41" s="37">
        <v>92267</v>
      </c>
      <c r="C41" s="11">
        <v>71508</v>
      </c>
      <c r="D41" s="38" t="s">
        <v>156</v>
      </c>
      <c r="E41" s="12" t="s">
        <v>17</v>
      </c>
      <c r="F41" s="16" t="s">
        <v>18</v>
      </c>
      <c r="G41" s="53">
        <v>1000</v>
      </c>
      <c r="H41" s="15"/>
      <c r="I41" s="15"/>
      <c r="J41" s="4"/>
    </row>
    <row r="42" spans="1:10" ht="21" x14ac:dyDescent="0.35">
      <c r="A42" s="9">
        <v>44244</v>
      </c>
      <c r="B42" s="37">
        <v>92172</v>
      </c>
      <c r="C42" s="11">
        <v>71509</v>
      </c>
      <c r="D42" s="38" t="s">
        <v>31</v>
      </c>
      <c r="E42" s="12" t="s">
        <v>17</v>
      </c>
      <c r="F42" s="16" t="s">
        <v>18</v>
      </c>
      <c r="G42" s="53">
        <v>1000</v>
      </c>
      <c r="H42" s="15"/>
      <c r="I42" s="15"/>
      <c r="J42" s="4"/>
    </row>
    <row r="43" spans="1:10" ht="21" x14ac:dyDescent="0.35">
      <c r="A43" s="9">
        <v>44244</v>
      </c>
      <c r="B43" s="37">
        <v>92017</v>
      </c>
      <c r="C43" s="11">
        <v>71510</v>
      </c>
      <c r="D43" s="38" t="s">
        <v>108</v>
      </c>
      <c r="E43" s="12" t="s">
        <v>22</v>
      </c>
      <c r="F43" s="13" t="s">
        <v>23</v>
      </c>
      <c r="G43" s="53">
        <v>500</v>
      </c>
      <c r="H43" s="15"/>
      <c r="I43" s="15"/>
      <c r="J43" s="4"/>
    </row>
    <row r="44" spans="1:10" ht="21" x14ac:dyDescent="0.35">
      <c r="A44" s="9">
        <v>44244</v>
      </c>
      <c r="B44" s="37">
        <v>92171</v>
      </c>
      <c r="C44" s="11">
        <v>71511</v>
      </c>
      <c r="D44" s="38" t="s">
        <v>958</v>
      </c>
      <c r="E44" s="12" t="s">
        <v>24</v>
      </c>
      <c r="F44" s="16" t="s">
        <v>59</v>
      </c>
      <c r="G44" s="53">
        <v>1150</v>
      </c>
      <c r="H44" s="15"/>
      <c r="I44" s="15"/>
      <c r="J44" s="4"/>
    </row>
    <row r="45" spans="1:10" ht="21" x14ac:dyDescent="0.35">
      <c r="A45" s="9">
        <v>44244</v>
      </c>
      <c r="B45" s="37">
        <v>92062</v>
      </c>
      <c r="C45" s="11">
        <v>71512</v>
      </c>
      <c r="D45" s="38" t="s">
        <v>887</v>
      </c>
      <c r="E45" s="12" t="s">
        <v>14</v>
      </c>
      <c r="F45" s="13" t="s">
        <v>15</v>
      </c>
      <c r="G45" s="53">
        <v>850</v>
      </c>
      <c r="H45" s="15"/>
      <c r="I45" s="15"/>
      <c r="J45" s="4"/>
    </row>
    <row r="46" spans="1:10" ht="21" x14ac:dyDescent="0.35">
      <c r="A46" s="9">
        <v>44244</v>
      </c>
      <c r="B46" s="37">
        <v>14675</v>
      </c>
      <c r="C46" s="11">
        <v>71513</v>
      </c>
      <c r="D46" s="38" t="s">
        <v>199</v>
      </c>
      <c r="E46" s="12" t="s">
        <v>14</v>
      </c>
      <c r="F46" s="13" t="s">
        <v>15</v>
      </c>
      <c r="G46" s="53">
        <v>857</v>
      </c>
      <c r="H46" s="15"/>
      <c r="I46" s="15"/>
      <c r="J46" s="4"/>
    </row>
    <row r="47" spans="1:10" ht="21" x14ac:dyDescent="0.35">
      <c r="A47" s="9">
        <v>44244</v>
      </c>
      <c r="B47" s="37">
        <v>14675</v>
      </c>
      <c r="C47" s="11">
        <v>71514</v>
      </c>
      <c r="D47" s="38" t="s">
        <v>199</v>
      </c>
      <c r="E47" s="12" t="s">
        <v>14</v>
      </c>
      <c r="F47" s="13" t="s">
        <v>15</v>
      </c>
      <c r="G47" s="53">
        <v>857</v>
      </c>
      <c r="H47" s="15"/>
      <c r="I47" s="15"/>
      <c r="J47" s="4"/>
    </row>
    <row r="48" spans="1:10" ht="21" x14ac:dyDescent="0.35">
      <c r="A48" s="9">
        <v>44244</v>
      </c>
      <c r="B48" s="37">
        <v>14675</v>
      </c>
      <c r="C48" s="11">
        <v>71515</v>
      </c>
      <c r="D48" s="38" t="s">
        <v>199</v>
      </c>
      <c r="E48" s="12" t="s">
        <v>14</v>
      </c>
      <c r="F48" s="13" t="s">
        <v>15</v>
      </c>
      <c r="G48" s="53">
        <v>867</v>
      </c>
      <c r="H48" s="15"/>
      <c r="I48" s="15"/>
      <c r="J48" s="4"/>
    </row>
    <row r="49" spans="1:10" ht="21" x14ac:dyDescent="0.35">
      <c r="A49" s="9">
        <v>44244</v>
      </c>
      <c r="B49" s="37">
        <v>92278</v>
      </c>
      <c r="C49" s="11">
        <v>71516</v>
      </c>
      <c r="D49" s="38" t="s">
        <v>52</v>
      </c>
      <c r="E49" s="12" t="s">
        <v>17</v>
      </c>
      <c r="F49" s="16" t="s">
        <v>18</v>
      </c>
      <c r="G49" s="53">
        <v>700</v>
      </c>
      <c r="H49" s="15"/>
      <c r="I49" s="15"/>
      <c r="J49" s="4"/>
    </row>
    <row r="50" spans="1:10" ht="21" x14ac:dyDescent="0.35">
      <c r="A50" s="9">
        <v>44244</v>
      </c>
      <c r="B50" s="37">
        <v>92278</v>
      </c>
      <c r="C50" s="11">
        <v>71516</v>
      </c>
      <c r="D50" s="38" t="s">
        <v>52</v>
      </c>
      <c r="E50" s="12" t="s">
        <v>14</v>
      </c>
      <c r="F50" s="13" t="s">
        <v>15</v>
      </c>
      <c r="G50" s="53">
        <v>300</v>
      </c>
      <c r="H50" s="15"/>
      <c r="I50" s="15"/>
      <c r="J50" s="4"/>
    </row>
    <row r="51" spans="1:10" ht="21" x14ac:dyDescent="0.35">
      <c r="A51" s="9">
        <v>44244</v>
      </c>
      <c r="B51" s="37">
        <v>92287</v>
      </c>
      <c r="C51" s="11">
        <v>71517</v>
      </c>
      <c r="D51" s="38" t="s">
        <v>959</v>
      </c>
      <c r="E51" s="12" t="s">
        <v>24</v>
      </c>
      <c r="F51" s="16" t="s">
        <v>59</v>
      </c>
      <c r="G51" s="53">
        <v>450</v>
      </c>
      <c r="H51" s="15"/>
      <c r="I51" s="15"/>
      <c r="J51" s="4"/>
    </row>
    <row r="52" spans="1:10" ht="21" x14ac:dyDescent="0.35">
      <c r="A52" s="9">
        <v>44244</v>
      </c>
      <c r="B52" s="37">
        <v>92287</v>
      </c>
      <c r="C52" s="11">
        <v>71518</v>
      </c>
      <c r="D52" s="38" t="s">
        <v>959</v>
      </c>
      <c r="E52" s="12" t="s">
        <v>24</v>
      </c>
      <c r="F52" s="16" t="s">
        <v>59</v>
      </c>
      <c r="G52" s="53">
        <v>450</v>
      </c>
      <c r="H52" s="15"/>
      <c r="I52" s="15"/>
      <c r="J52" s="4"/>
    </row>
    <row r="53" spans="1:10" ht="21" x14ac:dyDescent="0.35">
      <c r="A53" s="9">
        <v>44244</v>
      </c>
      <c r="B53" s="37">
        <v>14675</v>
      </c>
      <c r="C53" s="11">
        <v>71519</v>
      </c>
      <c r="D53" s="38" t="s">
        <v>199</v>
      </c>
      <c r="E53" s="12" t="s">
        <v>14</v>
      </c>
      <c r="F53" s="13" t="s">
        <v>15</v>
      </c>
      <c r="G53" s="53">
        <v>857</v>
      </c>
      <c r="H53" s="15"/>
      <c r="I53" s="15"/>
      <c r="J53" s="4"/>
    </row>
    <row r="54" spans="1:10" ht="21" x14ac:dyDescent="0.35">
      <c r="A54" s="9">
        <v>44244</v>
      </c>
      <c r="B54" s="37">
        <v>92269</v>
      </c>
      <c r="C54" s="11">
        <v>71520</v>
      </c>
      <c r="D54" s="38" t="s">
        <v>78</v>
      </c>
      <c r="E54" s="12" t="s">
        <v>14</v>
      </c>
      <c r="F54" s="13" t="s">
        <v>15</v>
      </c>
      <c r="G54" s="53">
        <v>2200</v>
      </c>
      <c r="H54" s="15"/>
      <c r="I54" s="15"/>
      <c r="J54" s="4"/>
    </row>
    <row r="55" spans="1:10" ht="21" x14ac:dyDescent="0.35">
      <c r="A55" s="9">
        <v>44244</v>
      </c>
      <c r="B55" s="37">
        <v>92269</v>
      </c>
      <c r="C55" s="11">
        <v>71520</v>
      </c>
      <c r="D55" s="38" t="s">
        <v>78</v>
      </c>
      <c r="E55" s="12" t="s">
        <v>384</v>
      </c>
      <c r="F55" s="13" t="s">
        <v>495</v>
      </c>
      <c r="G55" s="53">
        <v>200</v>
      </c>
      <c r="H55" s="15"/>
      <c r="I55" s="15"/>
      <c r="J55" s="4"/>
    </row>
    <row r="56" spans="1:10" ht="21" x14ac:dyDescent="0.35">
      <c r="A56" s="9">
        <v>44244</v>
      </c>
      <c r="B56" s="37">
        <v>92280</v>
      </c>
      <c r="C56" s="11">
        <v>71521</v>
      </c>
      <c r="D56" s="38" t="s">
        <v>272</v>
      </c>
      <c r="E56" s="12" t="s">
        <v>14</v>
      </c>
      <c r="F56" s="13" t="s">
        <v>15</v>
      </c>
      <c r="G56" s="53">
        <v>1512</v>
      </c>
      <c r="H56" s="15"/>
      <c r="I56" s="15"/>
      <c r="J56" s="4"/>
    </row>
    <row r="57" spans="1:10" ht="21" x14ac:dyDescent="0.35">
      <c r="A57" s="9">
        <v>44244</v>
      </c>
      <c r="B57" s="37">
        <v>92281</v>
      </c>
      <c r="C57" s="11">
        <v>71522</v>
      </c>
      <c r="D57" s="38" t="s">
        <v>127</v>
      </c>
      <c r="E57" s="12" t="s">
        <v>17</v>
      </c>
      <c r="F57" s="16" t="s">
        <v>18</v>
      </c>
      <c r="G57" s="53">
        <v>1000</v>
      </c>
      <c r="H57" s="15"/>
      <c r="I57" s="15"/>
      <c r="J57" s="4"/>
    </row>
    <row r="58" spans="1:10" ht="21" x14ac:dyDescent="0.35">
      <c r="A58" s="9">
        <v>44244</v>
      </c>
      <c r="B58" s="37">
        <v>92062</v>
      </c>
      <c r="C58" s="11">
        <v>71523</v>
      </c>
      <c r="D58" s="38" t="s">
        <v>887</v>
      </c>
      <c r="E58" s="12" t="s">
        <v>24</v>
      </c>
      <c r="F58" s="16" t="s">
        <v>59</v>
      </c>
      <c r="G58" s="53">
        <v>200</v>
      </c>
      <c r="H58" s="15"/>
      <c r="I58" s="15"/>
      <c r="J58" s="4"/>
    </row>
    <row r="59" spans="1:10" ht="21" x14ac:dyDescent="0.35">
      <c r="A59" s="9">
        <v>44244</v>
      </c>
      <c r="B59" s="37">
        <v>92062</v>
      </c>
      <c r="C59" s="11">
        <v>71523</v>
      </c>
      <c r="D59" s="38" t="s">
        <v>887</v>
      </c>
      <c r="E59" s="12" t="s">
        <v>14</v>
      </c>
      <c r="F59" s="13" t="s">
        <v>15</v>
      </c>
      <c r="G59" s="53">
        <v>500</v>
      </c>
      <c r="H59" s="15"/>
      <c r="I59" s="15"/>
      <c r="J59" s="4"/>
    </row>
    <row r="60" spans="1:10" ht="21" x14ac:dyDescent="0.35">
      <c r="A60" s="9">
        <v>44244</v>
      </c>
      <c r="B60" s="37">
        <v>92081</v>
      </c>
      <c r="C60" s="11">
        <v>71524</v>
      </c>
      <c r="D60" s="38" t="s">
        <v>276</v>
      </c>
      <c r="E60" s="12" t="s">
        <v>14</v>
      </c>
      <c r="F60" s="13" t="s">
        <v>15</v>
      </c>
      <c r="G60" s="53">
        <v>2500</v>
      </c>
      <c r="H60" s="15"/>
      <c r="I60" s="15"/>
      <c r="J60" s="4"/>
    </row>
    <row r="61" spans="1:10" ht="21" x14ac:dyDescent="0.35">
      <c r="A61" s="9">
        <v>44244</v>
      </c>
      <c r="B61" s="37">
        <v>92172</v>
      </c>
      <c r="C61" s="11">
        <v>71525</v>
      </c>
      <c r="D61" s="38" t="s">
        <v>31</v>
      </c>
      <c r="E61" s="12" t="s">
        <v>17</v>
      </c>
      <c r="F61" s="16" t="s">
        <v>18</v>
      </c>
      <c r="G61" s="53">
        <v>1000</v>
      </c>
      <c r="H61" s="15"/>
      <c r="I61" s="15"/>
      <c r="J61" s="4"/>
    </row>
    <row r="62" spans="1:10" ht="21" x14ac:dyDescent="0.35">
      <c r="A62" s="9">
        <v>44244</v>
      </c>
      <c r="B62" s="37">
        <v>91910</v>
      </c>
      <c r="C62" s="11">
        <v>71526</v>
      </c>
      <c r="D62" s="38" t="s">
        <v>886</v>
      </c>
      <c r="E62" s="12" t="s">
        <v>17</v>
      </c>
      <c r="F62" s="16" t="s">
        <v>18</v>
      </c>
      <c r="G62" s="53">
        <v>900</v>
      </c>
      <c r="H62" s="15"/>
      <c r="I62" s="15"/>
      <c r="J62" s="4"/>
    </row>
    <row r="63" spans="1:10" ht="21" x14ac:dyDescent="0.35">
      <c r="A63" s="9">
        <v>44244</v>
      </c>
      <c r="B63" s="37">
        <v>92270</v>
      </c>
      <c r="C63" s="11">
        <v>71527</v>
      </c>
      <c r="D63" s="38" t="s">
        <v>613</v>
      </c>
      <c r="E63" s="12" t="s">
        <v>14</v>
      </c>
      <c r="F63" s="13" t="s">
        <v>15</v>
      </c>
      <c r="G63" s="53">
        <v>700</v>
      </c>
      <c r="H63" s="15"/>
      <c r="I63" s="15"/>
      <c r="J63" s="4"/>
    </row>
    <row r="64" spans="1:10" ht="21" x14ac:dyDescent="0.35">
      <c r="A64" s="9">
        <v>44244</v>
      </c>
      <c r="B64" s="37">
        <v>92276</v>
      </c>
      <c r="C64" s="11">
        <v>71528</v>
      </c>
      <c r="D64" s="38" t="s">
        <v>31</v>
      </c>
      <c r="E64" s="12" t="s">
        <v>17</v>
      </c>
      <c r="F64" s="16" t="s">
        <v>18</v>
      </c>
      <c r="G64" s="53">
        <v>1000</v>
      </c>
      <c r="H64" s="15"/>
      <c r="I64" s="15"/>
      <c r="J64" s="4"/>
    </row>
    <row r="65" spans="1:12" ht="21" x14ac:dyDescent="0.35">
      <c r="A65" s="9">
        <v>44244</v>
      </c>
      <c r="B65" s="37">
        <v>92296</v>
      </c>
      <c r="C65" s="25" t="s">
        <v>961</v>
      </c>
      <c r="D65" s="38" t="s">
        <v>42</v>
      </c>
      <c r="E65" s="12" t="s">
        <v>421</v>
      </c>
      <c r="F65" s="13" t="s">
        <v>42</v>
      </c>
      <c r="G65" s="53">
        <v>400</v>
      </c>
      <c r="H65" s="15"/>
      <c r="I65" s="15"/>
      <c r="J65" s="4">
        <v>1</v>
      </c>
    </row>
    <row r="66" spans="1:12" ht="21" x14ac:dyDescent="0.35">
      <c r="A66" s="9">
        <v>44244</v>
      </c>
      <c r="B66" s="37">
        <v>92296</v>
      </c>
      <c r="C66" s="25" t="s">
        <v>961</v>
      </c>
      <c r="D66" s="38" t="s">
        <v>42</v>
      </c>
      <c r="E66" s="12" t="s">
        <v>299</v>
      </c>
      <c r="F66" s="13" t="s">
        <v>217</v>
      </c>
      <c r="G66" s="53">
        <v>400</v>
      </c>
      <c r="H66" s="15"/>
      <c r="I66" s="15"/>
      <c r="J66" s="4"/>
    </row>
    <row r="67" spans="1:12" ht="21" x14ac:dyDescent="0.35">
      <c r="A67" s="9">
        <v>44244</v>
      </c>
      <c r="B67" s="37">
        <v>92017</v>
      </c>
      <c r="C67" s="25" t="s">
        <v>973</v>
      </c>
      <c r="D67" s="38" t="s">
        <v>308</v>
      </c>
      <c r="E67" s="12" t="s">
        <v>14</v>
      </c>
      <c r="F67" s="13" t="s">
        <v>15</v>
      </c>
      <c r="G67" s="53">
        <v>500</v>
      </c>
      <c r="H67" s="15"/>
      <c r="I67" s="15"/>
      <c r="J67" s="4">
        <v>1</v>
      </c>
    </row>
    <row r="68" spans="1:12" ht="21.75" thickBot="1" x14ac:dyDescent="0.4">
      <c r="A68" s="157" t="s">
        <v>26</v>
      </c>
      <c r="B68" s="158"/>
      <c r="C68" s="165" t="s">
        <v>25</v>
      </c>
      <c r="D68" s="168"/>
      <c r="E68" s="168"/>
      <c r="F68" s="169"/>
      <c r="G68" s="27">
        <f>SUM(G9:G67)</f>
        <v>41830</v>
      </c>
      <c r="H68" s="28">
        <f>SUM(H9:H67)</f>
        <v>0</v>
      </c>
      <c r="I68" s="36"/>
      <c r="J68" s="36"/>
    </row>
    <row r="69" spans="1:12" ht="21" x14ac:dyDescent="0.35">
      <c r="B69"/>
      <c r="C69" s="3"/>
      <c r="D69" s="30"/>
      <c r="E69" s="30"/>
      <c r="F69" s="30"/>
      <c r="H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F71" s="47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ht="21" x14ac:dyDescent="0.35">
      <c r="B75"/>
      <c r="C75"/>
      <c r="H75" s="1"/>
      <c r="I75" s="1"/>
      <c r="J75" s="1"/>
      <c r="K75" s="24"/>
      <c r="L75" s="31"/>
    </row>
    <row r="76" spans="1:12" ht="21" x14ac:dyDescent="0.35">
      <c r="B76"/>
      <c r="C76"/>
      <c r="H76" s="1"/>
      <c r="I76" s="1"/>
      <c r="J76" s="1"/>
      <c r="K76" s="24"/>
      <c r="L76" s="31"/>
    </row>
    <row r="77" spans="1:12" ht="21" x14ac:dyDescent="0.35">
      <c r="B77"/>
      <c r="C77"/>
      <c r="H77" s="1"/>
      <c r="I77" s="1"/>
      <c r="J77" s="1"/>
      <c r="K77" s="24"/>
      <c r="L77" s="31"/>
    </row>
    <row r="78" spans="1:12" ht="21" x14ac:dyDescent="0.35">
      <c r="B78"/>
      <c r="C78"/>
      <c r="H78" s="1"/>
      <c r="I78" s="1"/>
      <c r="J78" s="1"/>
      <c r="K78" s="24"/>
      <c r="L78" s="31"/>
    </row>
    <row r="79" spans="1:12" ht="21" x14ac:dyDescent="0.35">
      <c r="B79"/>
      <c r="C79"/>
      <c r="H79" s="1"/>
      <c r="I79" s="1"/>
      <c r="J79" s="1"/>
      <c r="K79" s="24"/>
      <c r="L79" s="31"/>
    </row>
    <row r="80" spans="1:12" ht="21" x14ac:dyDescent="0.35">
      <c r="B80"/>
      <c r="C80"/>
      <c r="H80" s="1"/>
      <c r="I80" s="1"/>
      <c r="J80" s="1"/>
      <c r="K80" s="24"/>
      <c r="L80" s="31"/>
    </row>
    <row r="81" spans="3:12" ht="21" x14ac:dyDescent="0.35">
      <c r="C81"/>
      <c r="H81" s="1"/>
      <c r="I81" s="1"/>
      <c r="J81" s="1"/>
      <c r="K81" s="24"/>
      <c r="L81" s="31"/>
    </row>
    <row r="82" spans="3:12" ht="21" x14ac:dyDescent="0.35">
      <c r="H82" s="1"/>
      <c r="I82" s="1"/>
      <c r="J82" s="1"/>
      <c r="K82" s="24"/>
      <c r="L82" s="31"/>
    </row>
    <row r="83" spans="3:12" ht="21" x14ac:dyDescent="0.35">
      <c r="H83" s="1"/>
      <c r="I83" s="1"/>
      <c r="J83" s="1"/>
      <c r="K83" s="24"/>
      <c r="L83" s="31"/>
    </row>
    <row r="84" spans="3:12" ht="21" x14ac:dyDescent="0.35">
      <c r="H84" s="1"/>
      <c r="I84" s="1"/>
      <c r="J84" s="1"/>
      <c r="K84" s="24"/>
      <c r="L84" s="31"/>
    </row>
    <row r="85" spans="3:12" ht="21" x14ac:dyDescent="0.35">
      <c r="H85" s="1"/>
      <c r="I85" s="1"/>
      <c r="J85" s="1"/>
      <c r="K85" s="24"/>
      <c r="L85" s="31"/>
    </row>
    <row r="86" spans="3:12" ht="21" x14ac:dyDescent="0.35">
      <c r="H86" s="1"/>
      <c r="I86" s="1"/>
      <c r="J86" s="1"/>
      <c r="K86" s="24"/>
      <c r="L86" s="31"/>
    </row>
    <row r="87" spans="3:12" ht="21" x14ac:dyDescent="0.35">
      <c r="H87" s="1"/>
      <c r="I87" s="1"/>
      <c r="J87" s="1"/>
      <c r="K87" s="24"/>
      <c r="L87" s="31"/>
    </row>
    <row r="88" spans="3:12" ht="21" x14ac:dyDescent="0.35">
      <c r="H88" s="1"/>
      <c r="I88" s="1"/>
      <c r="J88" s="1"/>
      <c r="K88" s="24"/>
      <c r="L88" s="31"/>
    </row>
    <row r="89" spans="3:12" ht="21" x14ac:dyDescent="0.35">
      <c r="H89" s="1"/>
      <c r="I89" s="1"/>
      <c r="J89" s="1"/>
      <c r="K89" s="24"/>
      <c r="L89" s="31"/>
    </row>
    <row r="90" spans="3:12" ht="21" x14ac:dyDescent="0.35">
      <c r="H90" s="1"/>
      <c r="I90" s="1"/>
      <c r="J90" s="1"/>
      <c r="K90" s="24"/>
      <c r="L90" s="31"/>
    </row>
    <row r="91" spans="3:12" ht="21" x14ac:dyDescent="0.35">
      <c r="H91" s="1"/>
      <c r="I91" s="1"/>
      <c r="J91" s="1"/>
      <c r="K91" s="24"/>
      <c r="L91" s="31"/>
    </row>
    <row r="92" spans="3:12" ht="21" x14ac:dyDescent="0.35">
      <c r="H92" s="1"/>
      <c r="I92" s="1"/>
      <c r="J92" s="1"/>
      <c r="K92" s="24"/>
      <c r="L92" s="31"/>
    </row>
    <row r="93" spans="3:12" ht="21" x14ac:dyDescent="0.35">
      <c r="H93" s="1"/>
      <c r="I93" s="1"/>
      <c r="J93" s="1"/>
      <c r="K93" s="24"/>
      <c r="L93" s="31"/>
    </row>
    <row r="94" spans="3:12" ht="21" x14ac:dyDescent="0.35">
      <c r="H94" s="1"/>
      <c r="I94" s="1"/>
      <c r="J94" s="1"/>
      <c r="K94" s="24"/>
      <c r="L94" s="31"/>
    </row>
    <row r="95" spans="3:12" ht="21" x14ac:dyDescent="0.35">
      <c r="H95" s="1"/>
      <c r="I95" s="1"/>
      <c r="J95" s="1"/>
      <c r="K95" s="24"/>
      <c r="L95" s="31"/>
    </row>
    <row r="96" spans="3:12" ht="21" x14ac:dyDescent="0.35">
      <c r="H96" s="1"/>
      <c r="I96" s="1"/>
      <c r="J96" s="1"/>
      <c r="K96" s="24"/>
      <c r="L96" s="31"/>
    </row>
    <row r="97" spans="8:12" ht="21" x14ac:dyDescent="0.35">
      <c r="H97" s="1"/>
      <c r="I97" s="1"/>
      <c r="J97" s="1"/>
      <c r="K97" s="24"/>
      <c r="L97" s="31"/>
    </row>
    <row r="98" spans="8:12" ht="21" x14ac:dyDescent="0.35">
      <c r="H98" s="1"/>
      <c r="I98" s="1"/>
      <c r="J98" s="1"/>
      <c r="K98" s="24"/>
      <c r="L98" s="31"/>
    </row>
    <row r="99" spans="8:12" ht="21" x14ac:dyDescent="0.35">
      <c r="H99" s="1"/>
      <c r="I99" s="1"/>
      <c r="J99" s="1"/>
      <c r="K99" s="24"/>
      <c r="L99" s="31"/>
    </row>
    <row r="100" spans="8:12" ht="21" x14ac:dyDescent="0.35">
      <c r="H100" s="1"/>
      <c r="I100" s="1"/>
      <c r="J100" s="1"/>
      <c r="K100" s="24"/>
      <c r="L100" s="31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2"/>
      <c r="L107" s="33"/>
    </row>
    <row r="108" spans="8:12" x14ac:dyDescent="0.25">
      <c r="H108" s="1"/>
      <c r="I108" s="1"/>
      <c r="J108" s="1"/>
      <c r="K108" s="32"/>
      <c r="L108" s="33"/>
    </row>
    <row r="109" spans="8:12" x14ac:dyDescent="0.25">
      <c r="H109" s="1"/>
      <c r="I109" s="1"/>
      <c r="J109" s="1"/>
      <c r="K109" s="32"/>
      <c r="L109" s="33"/>
    </row>
    <row r="110" spans="8:12" x14ac:dyDescent="0.25">
      <c r="H110" s="1"/>
      <c r="I110" s="1"/>
      <c r="J110" s="1"/>
      <c r="K110" s="32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8" spans="8:12" x14ac:dyDescent="0.25">
      <c r="H118" s="1"/>
      <c r="I118" s="1"/>
      <c r="J118" s="1"/>
      <c r="K118" s="34"/>
      <c r="L118" s="33"/>
    </row>
    <row r="119" spans="8:12" x14ac:dyDescent="0.25">
      <c r="H119" s="1"/>
      <c r="I119" s="1"/>
      <c r="J119" s="1"/>
      <c r="K119" s="34"/>
      <c r="L119" s="33"/>
    </row>
    <row r="120" spans="8:12" x14ac:dyDescent="0.25">
      <c r="H120" s="1"/>
      <c r="I120" s="1"/>
      <c r="J120" s="1"/>
      <c r="K120" s="34"/>
      <c r="L120" s="33"/>
    </row>
    <row r="121" spans="8:12" x14ac:dyDescent="0.25">
      <c r="H121" s="1"/>
      <c r="I121" s="1"/>
      <c r="J121" s="1"/>
      <c r="K121" s="34"/>
      <c r="L121" s="33"/>
    </row>
    <row r="123" spans="8:12" x14ac:dyDescent="0.25">
      <c r="H123" s="35"/>
      <c r="I123" s="35"/>
      <c r="J123" s="35"/>
    </row>
  </sheetData>
  <autoFilter ref="E8:G68" xr:uid="{00000000-0009-0000-0000-000024000000}"/>
  <mergeCells count="7">
    <mergeCell ref="K6:L6"/>
    <mergeCell ref="A7:G7"/>
    <mergeCell ref="A68:B68"/>
    <mergeCell ref="C68:F6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L117"/>
  <sheetViews>
    <sheetView topLeftCell="D48" workbookViewId="0">
      <selection activeCell="A9" sqref="A9:I6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44245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13320</v>
      </c>
    </row>
    <row r="9" spans="1:12" ht="21.75" thickBot="1" x14ac:dyDescent="0.4">
      <c r="A9" s="9">
        <v>44245</v>
      </c>
      <c r="B9" s="37">
        <v>91936</v>
      </c>
      <c r="C9" s="11">
        <v>71529</v>
      </c>
      <c r="D9" s="38" t="s">
        <v>178</v>
      </c>
      <c r="E9" s="12" t="s">
        <v>14</v>
      </c>
      <c r="F9" s="13" t="s">
        <v>15</v>
      </c>
      <c r="G9" s="53">
        <v>2500</v>
      </c>
      <c r="H9" s="15"/>
      <c r="I9" s="15"/>
      <c r="J9" s="4"/>
      <c r="K9" s="13" t="s">
        <v>23</v>
      </c>
      <c r="L9" s="8">
        <v>600</v>
      </c>
    </row>
    <row r="10" spans="1:12" ht="21.75" thickBot="1" x14ac:dyDescent="0.4">
      <c r="A10" s="9">
        <v>44245</v>
      </c>
      <c r="B10" s="37">
        <v>12037</v>
      </c>
      <c r="C10" s="11">
        <v>71530</v>
      </c>
      <c r="D10" s="38" t="s">
        <v>962</v>
      </c>
      <c r="E10" s="82" t="s">
        <v>181</v>
      </c>
      <c r="F10" s="83" t="s">
        <v>182</v>
      </c>
      <c r="G10" s="53">
        <v>0</v>
      </c>
      <c r="H10" s="15"/>
      <c r="I10" s="15">
        <v>2</v>
      </c>
      <c r="J10" s="4"/>
      <c r="K10" s="13" t="s">
        <v>86</v>
      </c>
      <c r="L10" s="8">
        <v>200</v>
      </c>
    </row>
    <row r="11" spans="1:12" ht="21.75" thickBot="1" x14ac:dyDescent="0.4">
      <c r="A11" s="9">
        <v>44245</v>
      </c>
      <c r="B11" s="37">
        <v>12037</v>
      </c>
      <c r="C11" s="11">
        <v>71531</v>
      </c>
      <c r="D11" s="38" t="s">
        <v>962</v>
      </c>
      <c r="E11" s="82" t="s">
        <v>181</v>
      </c>
      <c r="F11" s="83" t="s">
        <v>182</v>
      </c>
      <c r="G11" s="53">
        <v>0</v>
      </c>
      <c r="H11" s="15"/>
      <c r="I11" s="15">
        <v>2</v>
      </c>
      <c r="J11" s="4"/>
      <c r="K11" s="13" t="s">
        <v>15</v>
      </c>
      <c r="L11" s="55">
        <v>8020</v>
      </c>
    </row>
    <row r="12" spans="1:12" ht="21.75" thickBot="1" x14ac:dyDescent="0.4">
      <c r="A12" s="9">
        <v>44245</v>
      </c>
      <c r="B12" s="37">
        <v>12037</v>
      </c>
      <c r="C12" s="11">
        <v>71532</v>
      </c>
      <c r="D12" s="38" t="s">
        <v>962</v>
      </c>
      <c r="E12" s="82" t="s">
        <v>181</v>
      </c>
      <c r="F12" s="83" t="s">
        <v>182</v>
      </c>
      <c r="G12" s="53">
        <v>0</v>
      </c>
      <c r="H12" s="15"/>
      <c r="I12" s="15">
        <v>2</v>
      </c>
      <c r="J12" s="4"/>
      <c r="K12" s="13" t="s">
        <v>195</v>
      </c>
      <c r="L12" s="8">
        <v>129</v>
      </c>
    </row>
    <row r="13" spans="1:12" ht="21.75" thickBot="1" x14ac:dyDescent="0.4">
      <c r="A13" s="9">
        <v>44245</v>
      </c>
      <c r="B13" s="37">
        <v>12037</v>
      </c>
      <c r="C13" s="11">
        <v>71533</v>
      </c>
      <c r="D13" s="38" t="s">
        <v>962</v>
      </c>
      <c r="E13" s="82" t="s">
        <v>181</v>
      </c>
      <c r="F13" s="83" t="s">
        <v>182</v>
      </c>
      <c r="G13" s="53">
        <v>0</v>
      </c>
      <c r="H13" s="15"/>
      <c r="I13" s="15">
        <v>2</v>
      </c>
      <c r="J13" s="4"/>
      <c r="K13" s="7" t="s">
        <v>42</v>
      </c>
      <c r="L13" s="8">
        <v>100</v>
      </c>
    </row>
    <row r="14" spans="1:12" ht="21.75" thickBot="1" x14ac:dyDescent="0.4">
      <c r="A14" s="9">
        <v>44245</v>
      </c>
      <c r="B14" s="37">
        <v>12037</v>
      </c>
      <c r="C14" s="11">
        <v>71534</v>
      </c>
      <c r="D14" s="38" t="s">
        <v>962</v>
      </c>
      <c r="E14" s="82" t="s">
        <v>181</v>
      </c>
      <c r="F14" s="83" t="s">
        <v>182</v>
      </c>
      <c r="G14" s="53">
        <v>0</v>
      </c>
      <c r="H14" s="15"/>
      <c r="I14" s="15">
        <v>2</v>
      </c>
      <c r="J14" s="4"/>
      <c r="K14" s="7" t="s">
        <v>64</v>
      </c>
      <c r="L14" s="8">
        <v>250</v>
      </c>
    </row>
    <row r="15" spans="1:12" ht="21.75" thickBot="1" x14ac:dyDescent="0.4">
      <c r="A15" s="9">
        <v>44245</v>
      </c>
      <c r="B15" s="37">
        <v>92161</v>
      </c>
      <c r="C15" s="11">
        <v>71535</v>
      </c>
      <c r="D15" s="38" t="s">
        <v>926</v>
      </c>
      <c r="E15" s="12" t="s">
        <v>17</v>
      </c>
      <c r="F15" s="16" t="s">
        <v>18</v>
      </c>
      <c r="G15" s="53">
        <v>910</v>
      </c>
      <c r="H15" s="15"/>
      <c r="I15" s="15"/>
      <c r="J15" s="4"/>
      <c r="K15" s="7" t="s">
        <v>216</v>
      </c>
      <c r="L15" s="8">
        <v>100</v>
      </c>
    </row>
    <row r="16" spans="1:12" ht="25.5" thickBot="1" x14ac:dyDescent="0.5">
      <c r="A16" s="9">
        <v>44245</v>
      </c>
      <c r="B16" s="37">
        <v>12037</v>
      </c>
      <c r="C16" s="11">
        <v>71536</v>
      </c>
      <c r="D16" s="38" t="s">
        <v>962</v>
      </c>
      <c r="E16" s="82" t="s">
        <v>181</v>
      </c>
      <c r="F16" s="83" t="s">
        <v>182</v>
      </c>
      <c r="G16" s="53">
        <v>0</v>
      </c>
      <c r="H16" s="15"/>
      <c r="I16" s="15">
        <v>2</v>
      </c>
      <c r="J16" s="4"/>
      <c r="K16" s="17" t="s">
        <v>21</v>
      </c>
      <c r="L16" s="18">
        <f ca="1">SUM(L8:L18)</f>
        <v>22719</v>
      </c>
    </row>
    <row r="17" spans="1:12" ht="21.75" thickBot="1" x14ac:dyDescent="0.4">
      <c r="A17" s="9">
        <v>44245</v>
      </c>
      <c r="B17" s="37">
        <v>12037</v>
      </c>
      <c r="C17" s="11">
        <v>71537</v>
      </c>
      <c r="D17" s="38" t="s">
        <v>962</v>
      </c>
      <c r="E17" s="82" t="s">
        <v>963</v>
      </c>
      <c r="F17" s="83" t="s">
        <v>964</v>
      </c>
      <c r="G17" s="53">
        <v>0</v>
      </c>
      <c r="H17" s="15"/>
      <c r="I17" s="15">
        <v>2</v>
      </c>
      <c r="J17" s="4"/>
    </row>
    <row r="18" spans="1:12" ht="21.75" thickBot="1" x14ac:dyDescent="0.4">
      <c r="A18" s="9">
        <v>44245</v>
      </c>
      <c r="B18" s="37">
        <v>92352</v>
      </c>
      <c r="C18" s="11">
        <v>71538</v>
      </c>
      <c r="D18" s="38" t="s">
        <v>459</v>
      </c>
      <c r="E18" s="82" t="s">
        <v>181</v>
      </c>
      <c r="F18" s="83" t="s">
        <v>182</v>
      </c>
      <c r="G18" s="53">
        <v>0</v>
      </c>
      <c r="H18" s="15"/>
      <c r="I18" s="15">
        <v>5</v>
      </c>
      <c r="J18" s="4"/>
      <c r="K18" s="5" t="s">
        <v>144</v>
      </c>
      <c r="L18" s="5" t="s">
        <v>5</v>
      </c>
    </row>
    <row r="19" spans="1:12" ht="21.75" thickBot="1" x14ac:dyDescent="0.4">
      <c r="A19" s="9">
        <v>44245</v>
      </c>
      <c r="B19" s="37">
        <v>92077</v>
      </c>
      <c r="C19" s="11">
        <v>71539</v>
      </c>
      <c r="D19" s="38" t="s">
        <v>37</v>
      </c>
      <c r="E19" s="12" t="s">
        <v>17</v>
      </c>
      <c r="F19" s="16" t="s">
        <v>18</v>
      </c>
      <c r="G19" s="53">
        <v>660</v>
      </c>
      <c r="H19" s="15"/>
      <c r="I19" s="15"/>
      <c r="J19" s="4"/>
      <c r="K19" s="46" t="s">
        <v>182</v>
      </c>
      <c r="L19" s="8">
        <v>18</v>
      </c>
    </row>
    <row r="20" spans="1:12" ht="21.75" thickBot="1" x14ac:dyDescent="0.4">
      <c r="A20" s="9">
        <v>44245</v>
      </c>
      <c r="B20" s="37">
        <v>12037</v>
      </c>
      <c r="C20" s="11">
        <v>71540</v>
      </c>
      <c r="D20" s="38" t="s">
        <v>962</v>
      </c>
      <c r="E20" s="82" t="s">
        <v>963</v>
      </c>
      <c r="F20" s="83" t="s">
        <v>964</v>
      </c>
      <c r="G20" s="53">
        <v>0</v>
      </c>
      <c r="H20" s="15"/>
      <c r="I20" s="15">
        <v>2</v>
      </c>
      <c r="J20" s="4"/>
      <c r="K20" s="46" t="s">
        <v>964</v>
      </c>
      <c r="L20" s="8">
        <v>14</v>
      </c>
    </row>
    <row r="21" spans="1:12" ht="21.75" thickBot="1" x14ac:dyDescent="0.4">
      <c r="A21" s="9">
        <v>44245</v>
      </c>
      <c r="B21" s="37">
        <v>12037</v>
      </c>
      <c r="C21" s="11">
        <v>71541</v>
      </c>
      <c r="D21" s="38" t="s">
        <v>962</v>
      </c>
      <c r="E21" s="82" t="s">
        <v>963</v>
      </c>
      <c r="F21" s="83" t="s">
        <v>964</v>
      </c>
      <c r="G21" s="53">
        <v>0</v>
      </c>
      <c r="H21" s="15"/>
      <c r="I21" s="15">
        <v>2</v>
      </c>
      <c r="J21" s="4"/>
      <c r="K21" s="46" t="s">
        <v>967</v>
      </c>
      <c r="L21" s="8">
        <v>1</v>
      </c>
    </row>
    <row r="22" spans="1:12" ht="21.75" thickBot="1" x14ac:dyDescent="0.4">
      <c r="A22" s="9">
        <v>44245</v>
      </c>
      <c r="B22" s="37">
        <v>12037</v>
      </c>
      <c r="C22" s="11">
        <v>71542</v>
      </c>
      <c r="D22" s="38" t="s">
        <v>962</v>
      </c>
      <c r="E22" s="82" t="s">
        <v>963</v>
      </c>
      <c r="F22" s="83" t="s">
        <v>964</v>
      </c>
      <c r="G22" s="53">
        <v>0</v>
      </c>
      <c r="H22" s="15"/>
      <c r="I22" s="15">
        <v>2</v>
      </c>
      <c r="J22" s="4"/>
      <c r="K22" s="46" t="s">
        <v>987</v>
      </c>
      <c r="L22" s="84">
        <v>10</v>
      </c>
    </row>
    <row r="23" spans="1:12" ht="25.5" thickBot="1" x14ac:dyDescent="0.5">
      <c r="A23" s="9">
        <v>44245</v>
      </c>
      <c r="B23" s="37">
        <v>92259</v>
      </c>
      <c r="C23" s="11">
        <v>71543</v>
      </c>
      <c r="D23" s="38" t="s">
        <v>169</v>
      </c>
      <c r="E23" s="12" t="s">
        <v>17</v>
      </c>
      <c r="F23" s="16" t="s">
        <v>18</v>
      </c>
      <c r="G23" s="53">
        <v>150</v>
      </c>
      <c r="H23" s="15"/>
      <c r="I23" s="15"/>
      <c r="J23" s="4"/>
      <c r="K23" s="17" t="s">
        <v>21</v>
      </c>
      <c r="L23" s="18">
        <f>SUM(L19:L22)</f>
        <v>43</v>
      </c>
    </row>
    <row r="24" spans="1:12" ht="21" x14ac:dyDescent="0.35">
      <c r="A24" s="9">
        <v>44245</v>
      </c>
      <c r="B24" s="37">
        <v>92311</v>
      </c>
      <c r="C24" s="11">
        <v>71544</v>
      </c>
      <c r="D24" s="38" t="s">
        <v>109</v>
      </c>
      <c r="E24" s="12" t="s">
        <v>17</v>
      </c>
      <c r="F24" s="16" t="s">
        <v>18</v>
      </c>
      <c r="G24" s="53">
        <v>1200</v>
      </c>
      <c r="H24" s="15"/>
      <c r="I24" s="15"/>
      <c r="J24" s="4"/>
    </row>
    <row r="25" spans="1:12" ht="21" x14ac:dyDescent="0.35">
      <c r="A25" s="9">
        <v>44245</v>
      </c>
      <c r="B25" s="37">
        <v>92311</v>
      </c>
      <c r="C25" s="11">
        <v>71544</v>
      </c>
      <c r="D25" s="38" t="s">
        <v>109</v>
      </c>
      <c r="E25" s="12" t="s">
        <v>63</v>
      </c>
      <c r="F25" s="16" t="s">
        <v>64</v>
      </c>
      <c r="G25" s="53">
        <v>250</v>
      </c>
      <c r="H25" s="15"/>
      <c r="I25" s="15"/>
      <c r="J25" s="4"/>
    </row>
    <row r="26" spans="1:12" ht="21" x14ac:dyDescent="0.35">
      <c r="A26" s="9">
        <v>44245</v>
      </c>
      <c r="B26" s="37">
        <v>92088</v>
      </c>
      <c r="C26" s="11">
        <v>71545</v>
      </c>
      <c r="D26" s="38" t="s">
        <v>743</v>
      </c>
      <c r="E26" s="12" t="s">
        <v>14</v>
      </c>
      <c r="F26" s="13" t="s">
        <v>15</v>
      </c>
      <c r="G26" s="53">
        <v>850</v>
      </c>
      <c r="H26" s="15"/>
      <c r="I26" s="15"/>
      <c r="J26" s="4"/>
    </row>
    <row r="27" spans="1:12" ht="21" x14ac:dyDescent="0.35">
      <c r="A27" s="9">
        <v>44245</v>
      </c>
      <c r="B27" s="37">
        <v>12037</v>
      </c>
      <c r="C27" s="11">
        <v>71546</v>
      </c>
      <c r="D27" s="38" t="s">
        <v>962</v>
      </c>
      <c r="E27" s="82" t="s">
        <v>963</v>
      </c>
      <c r="F27" s="83" t="s">
        <v>964</v>
      </c>
      <c r="G27" s="53">
        <v>0</v>
      </c>
      <c r="H27" s="15"/>
      <c r="I27" s="15">
        <v>2</v>
      </c>
      <c r="J27" s="4"/>
    </row>
    <row r="28" spans="1:12" ht="21" x14ac:dyDescent="0.35">
      <c r="A28" s="9">
        <v>44245</v>
      </c>
      <c r="B28" s="37">
        <v>92316</v>
      </c>
      <c r="C28" s="11">
        <v>71547</v>
      </c>
      <c r="D28" s="38" t="s">
        <v>31</v>
      </c>
      <c r="E28" s="12" t="s">
        <v>17</v>
      </c>
      <c r="F28" s="16" t="s">
        <v>18</v>
      </c>
      <c r="G28" s="53">
        <v>1000</v>
      </c>
      <c r="H28" s="15"/>
      <c r="I28" s="15"/>
      <c r="J28" s="4"/>
    </row>
    <row r="29" spans="1:12" ht="21" x14ac:dyDescent="0.35">
      <c r="A29" s="9">
        <v>44245</v>
      </c>
      <c r="B29" s="37">
        <v>12037</v>
      </c>
      <c r="C29" s="11">
        <v>71548</v>
      </c>
      <c r="D29" s="38" t="s">
        <v>962</v>
      </c>
      <c r="E29" s="82" t="s">
        <v>963</v>
      </c>
      <c r="F29" s="83" t="s">
        <v>964</v>
      </c>
      <c r="G29" s="53">
        <v>0</v>
      </c>
      <c r="H29" s="15"/>
      <c r="I29" s="15">
        <v>2</v>
      </c>
      <c r="J29" s="4"/>
    </row>
    <row r="30" spans="1:12" ht="21" x14ac:dyDescent="0.35">
      <c r="A30" s="9">
        <v>44245</v>
      </c>
      <c r="B30" s="37">
        <v>92319</v>
      </c>
      <c r="C30" s="11">
        <v>71549</v>
      </c>
      <c r="D30" s="38" t="s">
        <v>965</v>
      </c>
      <c r="E30" s="12" t="s">
        <v>423</v>
      </c>
      <c r="F30" s="13" t="s">
        <v>195</v>
      </c>
      <c r="G30" s="53">
        <v>117</v>
      </c>
      <c r="H30" s="15"/>
      <c r="I30" s="15"/>
      <c r="J30" s="4"/>
    </row>
    <row r="31" spans="1:12" ht="21" x14ac:dyDescent="0.35">
      <c r="A31" s="9">
        <v>44245</v>
      </c>
      <c r="B31" s="37">
        <v>92357</v>
      </c>
      <c r="C31" s="11">
        <v>71550</v>
      </c>
      <c r="D31" s="38" t="s">
        <v>962</v>
      </c>
      <c r="E31" s="82" t="s">
        <v>963</v>
      </c>
      <c r="F31" s="83" t="s">
        <v>964</v>
      </c>
      <c r="G31" s="53">
        <v>0</v>
      </c>
      <c r="H31" s="15"/>
      <c r="I31" s="15">
        <v>2</v>
      </c>
      <c r="J31" s="4"/>
    </row>
    <row r="32" spans="1:12" ht="21" x14ac:dyDescent="0.35">
      <c r="A32" s="9">
        <v>44245</v>
      </c>
      <c r="B32" s="37">
        <v>92357</v>
      </c>
      <c r="C32" s="11">
        <v>71551</v>
      </c>
      <c r="D32" s="38" t="s">
        <v>962</v>
      </c>
      <c r="E32" s="82" t="s">
        <v>181</v>
      </c>
      <c r="F32" s="83" t="s">
        <v>182</v>
      </c>
      <c r="G32" s="53">
        <v>0</v>
      </c>
      <c r="H32" s="15"/>
      <c r="I32" s="15">
        <v>1</v>
      </c>
      <c r="J32" s="4"/>
    </row>
    <row r="33" spans="1:10" ht="21" x14ac:dyDescent="0.35">
      <c r="A33" s="9">
        <v>44245</v>
      </c>
      <c r="B33" s="37">
        <v>92357</v>
      </c>
      <c r="C33" s="11">
        <v>71551</v>
      </c>
      <c r="D33" s="38" t="s">
        <v>962</v>
      </c>
      <c r="E33" s="82" t="s">
        <v>966</v>
      </c>
      <c r="F33" s="83" t="s">
        <v>967</v>
      </c>
      <c r="G33" s="53">
        <v>0</v>
      </c>
      <c r="H33" s="15"/>
      <c r="I33" s="15">
        <v>1</v>
      </c>
      <c r="J33" s="4"/>
    </row>
    <row r="34" spans="1:10" ht="21" x14ac:dyDescent="0.35">
      <c r="A34" s="9">
        <v>44245</v>
      </c>
      <c r="B34" s="37">
        <v>92354</v>
      </c>
      <c r="C34" s="11">
        <v>71552</v>
      </c>
      <c r="D34" s="38" t="s">
        <v>113</v>
      </c>
      <c r="E34" s="12" t="s">
        <v>33</v>
      </c>
      <c r="F34" s="13" t="s">
        <v>86</v>
      </c>
      <c r="G34" s="53">
        <v>200</v>
      </c>
      <c r="H34" s="15"/>
      <c r="I34" s="15"/>
      <c r="J34" s="4"/>
    </row>
    <row r="35" spans="1:10" ht="21" x14ac:dyDescent="0.35">
      <c r="A35" s="9">
        <v>44245</v>
      </c>
      <c r="B35" s="37">
        <v>92354</v>
      </c>
      <c r="C35" s="11">
        <v>71552</v>
      </c>
      <c r="D35" s="38" t="s">
        <v>113</v>
      </c>
      <c r="E35" s="12" t="s">
        <v>14</v>
      </c>
      <c r="F35" s="13" t="s">
        <v>15</v>
      </c>
      <c r="G35" s="53">
        <v>290</v>
      </c>
      <c r="H35" s="15"/>
      <c r="I35" s="15"/>
      <c r="J35" s="4"/>
    </row>
    <row r="36" spans="1:10" ht="21" x14ac:dyDescent="0.35">
      <c r="A36" s="9">
        <v>44245</v>
      </c>
      <c r="B36" s="37">
        <v>92316</v>
      </c>
      <c r="C36" s="11">
        <v>71553</v>
      </c>
      <c r="D36" s="38" t="s">
        <v>31</v>
      </c>
      <c r="E36" s="12" t="s">
        <v>17</v>
      </c>
      <c r="F36" s="16" t="s">
        <v>18</v>
      </c>
      <c r="G36" s="53">
        <v>1000</v>
      </c>
      <c r="H36" s="15"/>
      <c r="I36" s="15"/>
      <c r="J36" s="4"/>
    </row>
    <row r="37" spans="1:10" ht="21" x14ac:dyDescent="0.35">
      <c r="A37" s="9">
        <v>44245</v>
      </c>
      <c r="B37" s="37">
        <v>92222</v>
      </c>
      <c r="C37" s="11">
        <v>71554</v>
      </c>
      <c r="D37" s="38" t="s">
        <v>968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44245</v>
      </c>
      <c r="B38" s="37">
        <v>92268</v>
      </c>
      <c r="C38" s="11">
        <v>71555</v>
      </c>
      <c r="D38" s="38" t="s">
        <v>969</v>
      </c>
      <c r="E38" s="12" t="s">
        <v>14</v>
      </c>
      <c r="F38" s="13" t="s">
        <v>15</v>
      </c>
      <c r="G38" s="53">
        <v>850</v>
      </c>
      <c r="H38" s="15"/>
      <c r="I38" s="15"/>
      <c r="J38" s="4"/>
    </row>
    <row r="39" spans="1:10" ht="21" x14ac:dyDescent="0.35">
      <c r="A39" s="9">
        <v>44245</v>
      </c>
      <c r="B39" s="37">
        <v>92067</v>
      </c>
      <c r="C39" s="11">
        <v>71556</v>
      </c>
      <c r="D39" s="38" t="s">
        <v>336</v>
      </c>
      <c r="E39" s="12" t="s">
        <v>17</v>
      </c>
      <c r="F39" s="16" t="s">
        <v>18</v>
      </c>
      <c r="G39" s="53">
        <v>300</v>
      </c>
      <c r="H39" s="15"/>
      <c r="I39" s="15"/>
      <c r="J39" s="4"/>
    </row>
    <row r="40" spans="1:10" ht="21" x14ac:dyDescent="0.35">
      <c r="A40" s="9">
        <v>44245</v>
      </c>
      <c r="B40" s="37">
        <v>92067</v>
      </c>
      <c r="C40" s="11">
        <v>71556</v>
      </c>
      <c r="D40" s="38" t="s">
        <v>336</v>
      </c>
      <c r="E40" s="12" t="s">
        <v>22</v>
      </c>
      <c r="F40" s="13" t="s">
        <v>23</v>
      </c>
      <c r="G40" s="53">
        <v>600</v>
      </c>
      <c r="H40" s="15"/>
      <c r="I40" s="15"/>
      <c r="J40" s="4"/>
    </row>
    <row r="41" spans="1:10" ht="21" x14ac:dyDescent="0.35">
      <c r="A41" s="9">
        <v>44245</v>
      </c>
      <c r="B41" s="37">
        <v>14560</v>
      </c>
      <c r="C41" s="11">
        <v>71557</v>
      </c>
      <c r="D41" s="38" t="s">
        <v>862</v>
      </c>
      <c r="E41" s="12">
        <v>98000001</v>
      </c>
      <c r="F41" s="16" t="s">
        <v>91</v>
      </c>
      <c r="G41" s="53">
        <v>0</v>
      </c>
      <c r="H41" s="15"/>
      <c r="I41" s="15"/>
      <c r="J41" s="4"/>
    </row>
    <row r="42" spans="1:10" ht="21" x14ac:dyDescent="0.35">
      <c r="A42" s="9">
        <v>44245</v>
      </c>
      <c r="B42" s="37">
        <v>14558</v>
      </c>
      <c r="C42" s="11">
        <v>71558</v>
      </c>
      <c r="D42" s="38" t="s">
        <v>862</v>
      </c>
      <c r="E42" s="12" t="s">
        <v>14</v>
      </c>
      <c r="F42" s="13" t="s">
        <v>15</v>
      </c>
      <c r="G42" s="53">
        <v>830</v>
      </c>
      <c r="H42" s="15"/>
      <c r="I42" s="15"/>
      <c r="J42" s="4"/>
    </row>
    <row r="43" spans="1:10" ht="21" x14ac:dyDescent="0.35">
      <c r="A43" s="9">
        <v>44245</v>
      </c>
      <c r="B43" s="37">
        <v>92352</v>
      </c>
      <c r="C43" s="11">
        <v>71559</v>
      </c>
      <c r="D43" s="38" t="s">
        <v>201</v>
      </c>
      <c r="E43" s="12" t="s">
        <v>17</v>
      </c>
      <c r="F43" s="16" t="s">
        <v>18</v>
      </c>
      <c r="G43" s="53">
        <v>400</v>
      </c>
      <c r="H43" s="15"/>
      <c r="I43" s="15"/>
      <c r="J43" s="4"/>
    </row>
    <row r="44" spans="1:10" ht="21" x14ac:dyDescent="0.35">
      <c r="A44" s="9">
        <v>44245</v>
      </c>
      <c r="B44" s="37">
        <v>92341</v>
      </c>
      <c r="C44" s="11">
        <v>71560</v>
      </c>
      <c r="D44" s="38" t="s">
        <v>850</v>
      </c>
      <c r="E44" s="12" t="s">
        <v>17</v>
      </c>
      <c r="F44" s="16" t="s">
        <v>18</v>
      </c>
      <c r="G44" s="53">
        <v>1000</v>
      </c>
      <c r="H44" s="15"/>
      <c r="I44" s="15"/>
      <c r="J44" s="4"/>
    </row>
    <row r="45" spans="1:10" ht="21" x14ac:dyDescent="0.35">
      <c r="A45" s="9">
        <v>44245</v>
      </c>
      <c r="B45" s="37">
        <v>92172</v>
      </c>
      <c r="C45" s="11">
        <v>71561</v>
      </c>
      <c r="D45" s="38" t="s">
        <v>31</v>
      </c>
      <c r="E45" s="12" t="s">
        <v>17</v>
      </c>
      <c r="F45" s="16" t="s">
        <v>18</v>
      </c>
      <c r="G45" s="53">
        <v>101</v>
      </c>
      <c r="H45" s="15"/>
      <c r="I45" s="15"/>
      <c r="J45" s="4"/>
    </row>
    <row r="46" spans="1:10" ht="21" x14ac:dyDescent="0.35">
      <c r="A46" s="9">
        <v>44245</v>
      </c>
      <c r="B46" s="37">
        <v>92333</v>
      </c>
      <c r="C46" s="11">
        <v>71562</v>
      </c>
      <c r="D46" s="38" t="s">
        <v>31</v>
      </c>
      <c r="E46" s="12" t="s">
        <v>17</v>
      </c>
      <c r="F46" s="16" t="s">
        <v>18</v>
      </c>
      <c r="G46" s="53">
        <v>899</v>
      </c>
      <c r="H46" s="15"/>
      <c r="I46" s="15"/>
      <c r="J46" s="4"/>
    </row>
    <row r="47" spans="1:10" ht="21" x14ac:dyDescent="0.35">
      <c r="A47" s="9">
        <v>44245</v>
      </c>
      <c r="B47" s="37">
        <v>92351</v>
      </c>
      <c r="C47" s="11">
        <v>71563</v>
      </c>
      <c r="D47" s="38" t="s">
        <v>201</v>
      </c>
      <c r="E47" s="12" t="s">
        <v>17</v>
      </c>
      <c r="F47" s="16" t="s">
        <v>18</v>
      </c>
      <c r="G47" s="53">
        <v>600</v>
      </c>
      <c r="H47" s="15"/>
      <c r="I47" s="15"/>
      <c r="J47" s="4"/>
    </row>
    <row r="48" spans="1:10" ht="21" x14ac:dyDescent="0.35">
      <c r="A48" s="9">
        <v>44245</v>
      </c>
      <c r="B48" s="37">
        <v>92348</v>
      </c>
      <c r="C48" s="11">
        <v>71564</v>
      </c>
      <c r="D48" s="38" t="s">
        <v>38</v>
      </c>
      <c r="E48" s="12" t="s">
        <v>17</v>
      </c>
      <c r="F48" s="16" t="s">
        <v>18</v>
      </c>
      <c r="G48" s="53">
        <v>1000</v>
      </c>
      <c r="H48" s="15"/>
      <c r="I48" s="15"/>
      <c r="J48" s="4"/>
    </row>
    <row r="49" spans="1:10" ht="21" x14ac:dyDescent="0.35">
      <c r="A49" s="9">
        <v>44245</v>
      </c>
      <c r="B49" s="37">
        <v>92350</v>
      </c>
      <c r="C49" s="11">
        <v>71565</v>
      </c>
      <c r="D49" s="38" t="s">
        <v>169</v>
      </c>
      <c r="E49" s="12" t="s">
        <v>17</v>
      </c>
      <c r="F49" s="16" t="s">
        <v>18</v>
      </c>
      <c r="G49" s="53">
        <v>150</v>
      </c>
      <c r="H49" s="15"/>
      <c r="I49" s="15"/>
      <c r="J49" s="4"/>
    </row>
    <row r="50" spans="1:10" ht="21" x14ac:dyDescent="0.35">
      <c r="A50" s="9">
        <v>44245</v>
      </c>
      <c r="B50" s="37">
        <v>92353</v>
      </c>
      <c r="C50" s="11">
        <v>71566</v>
      </c>
      <c r="D50" s="38" t="s">
        <v>31</v>
      </c>
      <c r="E50" s="12" t="s">
        <v>17</v>
      </c>
      <c r="F50" s="16" t="s">
        <v>18</v>
      </c>
      <c r="G50" s="53">
        <v>1000</v>
      </c>
      <c r="H50" s="15"/>
      <c r="I50" s="15"/>
      <c r="J50" s="4"/>
    </row>
    <row r="51" spans="1:10" ht="21" x14ac:dyDescent="0.35">
      <c r="A51" s="9">
        <v>44245</v>
      </c>
      <c r="B51" s="37">
        <v>92358</v>
      </c>
      <c r="C51" s="11">
        <v>71567</v>
      </c>
      <c r="D51" s="38" t="s">
        <v>970</v>
      </c>
      <c r="E51" s="12" t="s">
        <v>17</v>
      </c>
      <c r="F51" s="16" t="s">
        <v>18</v>
      </c>
      <c r="G51" s="53">
        <v>100</v>
      </c>
      <c r="H51" s="15"/>
      <c r="I51" s="15"/>
      <c r="J51" s="4"/>
    </row>
    <row r="52" spans="1:10" ht="21" x14ac:dyDescent="0.35">
      <c r="A52" s="9">
        <v>44245</v>
      </c>
      <c r="B52" s="37">
        <v>92363</v>
      </c>
      <c r="C52" s="11">
        <v>71568</v>
      </c>
      <c r="D52" s="38" t="s">
        <v>85</v>
      </c>
      <c r="E52" s="12" t="s">
        <v>17</v>
      </c>
      <c r="F52" s="16" t="s">
        <v>18</v>
      </c>
      <c r="G52" s="53">
        <v>100</v>
      </c>
      <c r="H52" s="15"/>
      <c r="I52" s="15"/>
      <c r="J52" s="4"/>
    </row>
    <row r="53" spans="1:10" ht="21" x14ac:dyDescent="0.35">
      <c r="A53" s="9">
        <v>44245</v>
      </c>
      <c r="B53" s="37">
        <v>92366</v>
      </c>
      <c r="C53" s="11">
        <v>71569</v>
      </c>
      <c r="D53" s="38" t="s">
        <v>67</v>
      </c>
      <c r="E53" s="12" t="s">
        <v>17</v>
      </c>
      <c r="F53" s="16" t="s">
        <v>18</v>
      </c>
      <c r="G53" s="53">
        <v>1000</v>
      </c>
      <c r="H53" s="15"/>
      <c r="I53" s="15"/>
      <c r="J53" s="4"/>
    </row>
    <row r="54" spans="1:10" ht="21" x14ac:dyDescent="0.35">
      <c r="A54" s="9">
        <v>44245</v>
      </c>
      <c r="B54" s="37">
        <v>92350</v>
      </c>
      <c r="C54" s="11">
        <v>71570</v>
      </c>
      <c r="D54" s="38" t="s">
        <v>169</v>
      </c>
      <c r="E54" s="12" t="s">
        <v>17</v>
      </c>
      <c r="F54" s="16" t="s">
        <v>18</v>
      </c>
      <c r="G54" s="53">
        <v>150</v>
      </c>
      <c r="H54" s="15"/>
      <c r="I54" s="15"/>
      <c r="J54" s="4"/>
    </row>
    <row r="55" spans="1:10" ht="21" x14ac:dyDescent="0.35">
      <c r="A55" s="9">
        <v>44245</v>
      </c>
      <c r="B55" s="37">
        <v>92361</v>
      </c>
      <c r="C55" s="11">
        <v>71571</v>
      </c>
      <c r="D55" s="38" t="s">
        <v>330</v>
      </c>
      <c r="E55" s="12" t="s">
        <v>17</v>
      </c>
      <c r="F55" s="16" t="s">
        <v>18</v>
      </c>
      <c r="G55" s="53">
        <v>1600</v>
      </c>
      <c r="H55" s="15"/>
      <c r="I55" s="15"/>
      <c r="J55" s="4"/>
    </row>
    <row r="56" spans="1:10" ht="21" x14ac:dyDescent="0.35">
      <c r="A56" s="9">
        <v>44245</v>
      </c>
      <c r="B56" s="37">
        <v>92376</v>
      </c>
      <c r="C56" s="11">
        <v>71572</v>
      </c>
      <c r="D56" s="38" t="s">
        <v>971</v>
      </c>
      <c r="E56" s="12" t="s">
        <v>423</v>
      </c>
      <c r="F56" s="13" t="s">
        <v>195</v>
      </c>
      <c r="G56" s="53">
        <v>12</v>
      </c>
      <c r="H56" s="15"/>
      <c r="I56" s="15"/>
      <c r="J56" s="4"/>
    </row>
    <row r="57" spans="1:10" ht="21" x14ac:dyDescent="0.35">
      <c r="A57" s="9">
        <v>44245</v>
      </c>
      <c r="B57" s="37">
        <v>14568</v>
      </c>
      <c r="C57" s="25" t="s">
        <v>974</v>
      </c>
      <c r="D57" s="38" t="s">
        <v>972</v>
      </c>
      <c r="E57" s="12" t="s">
        <v>14</v>
      </c>
      <c r="F57" s="13" t="s">
        <v>15</v>
      </c>
      <c r="G57" s="53">
        <v>1100</v>
      </c>
      <c r="H57" s="15"/>
      <c r="I57" s="15"/>
      <c r="J57" s="4"/>
    </row>
    <row r="58" spans="1:10" ht="21" x14ac:dyDescent="0.35">
      <c r="A58" s="9">
        <v>44245</v>
      </c>
      <c r="B58" s="37">
        <v>13931</v>
      </c>
      <c r="C58" s="25" t="s">
        <v>975</v>
      </c>
      <c r="D58" s="38" t="s">
        <v>660</v>
      </c>
      <c r="E58" s="12" t="s">
        <v>41</v>
      </c>
      <c r="F58" s="13" t="s">
        <v>42</v>
      </c>
      <c r="G58" s="53">
        <v>100</v>
      </c>
      <c r="H58" s="15"/>
      <c r="I58" s="15"/>
      <c r="J58" s="4"/>
    </row>
    <row r="59" spans="1:10" ht="21" x14ac:dyDescent="0.35">
      <c r="A59" s="9">
        <v>44245</v>
      </c>
      <c r="B59" s="37">
        <v>13931</v>
      </c>
      <c r="C59" s="25" t="s">
        <v>975</v>
      </c>
      <c r="D59" s="38" t="s">
        <v>660</v>
      </c>
      <c r="E59" s="12" t="s">
        <v>299</v>
      </c>
      <c r="F59" s="13" t="s">
        <v>217</v>
      </c>
      <c r="G59" s="53">
        <v>100</v>
      </c>
      <c r="H59" s="15"/>
      <c r="I59" s="15"/>
      <c r="J59" s="4"/>
    </row>
    <row r="60" spans="1:10" ht="21" x14ac:dyDescent="0.35">
      <c r="A60" s="9">
        <v>44245</v>
      </c>
      <c r="B60" s="37">
        <v>92174</v>
      </c>
      <c r="C60" s="25" t="s">
        <v>976</v>
      </c>
      <c r="D60" s="38" t="s">
        <v>977</v>
      </c>
      <c r="E60" s="12" t="s">
        <v>14</v>
      </c>
      <c r="F60" s="13" t="s">
        <v>15</v>
      </c>
      <c r="G60" s="53">
        <v>750</v>
      </c>
      <c r="H60" s="15"/>
      <c r="I60" s="15"/>
      <c r="J60" s="4"/>
    </row>
    <row r="61" spans="1:10" ht="21" x14ac:dyDescent="0.35">
      <c r="A61" s="9">
        <v>44245</v>
      </c>
      <c r="B61" s="58" t="s">
        <v>2501</v>
      </c>
      <c r="C61" s="77" t="s">
        <v>988</v>
      </c>
      <c r="D61" s="59" t="s">
        <v>583</v>
      </c>
      <c r="E61" s="82" t="s">
        <v>989</v>
      </c>
      <c r="F61" s="83" t="s">
        <v>987</v>
      </c>
      <c r="G61" s="53"/>
      <c r="H61" s="45"/>
      <c r="I61" s="21">
        <v>10</v>
      </c>
      <c r="J61" s="21"/>
    </row>
    <row r="62" spans="1:10" ht="21.75" thickBot="1" x14ac:dyDescent="0.4">
      <c r="A62" s="157" t="s">
        <v>26</v>
      </c>
      <c r="B62" s="158"/>
      <c r="C62" s="165" t="s">
        <v>25</v>
      </c>
      <c r="D62" s="168"/>
      <c r="E62" s="168"/>
      <c r="F62" s="169"/>
      <c r="G62" s="27">
        <f>SUM(G9:G60)</f>
        <v>22719</v>
      </c>
      <c r="H62" s="28">
        <f>SUM(H9:H60)</f>
        <v>0</v>
      </c>
      <c r="I62" s="36">
        <f>SUM(I9:I61)</f>
        <v>43</v>
      </c>
      <c r="J62" s="36"/>
    </row>
    <row r="63" spans="1:10" ht="21" x14ac:dyDescent="0.35">
      <c r="B63"/>
      <c r="C63" s="3"/>
      <c r="D63" s="30"/>
      <c r="E63" s="30"/>
      <c r="F63" s="30"/>
      <c r="H63" s="1"/>
      <c r="J63" s="1"/>
    </row>
    <row r="64" spans="1:10" x14ac:dyDescent="0.25">
      <c r="B64"/>
      <c r="C64"/>
      <c r="H64" s="1"/>
      <c r="I64" s="1"/>
      <c r="J64" s="1"/>
    </row>
    <row r="65" spans="2:12" x14ac:dyDescent="0.25">
      <c r="B65"/>
      <c r="C65"/>
      <c r="F65" s="47"/>
      <c r="H65" s="1"/>
      <c r="I65" s="1"/>
      <c r="J65" s="1"/>
    </row>
    <row r="66" spans="2:12" x14ac:dyDescent="0.25">
      <c r="B66"/>
      <c r="C66"/>
      <c r="H66" s="1"/>
      <c r="I66" s="1"/>
      <c r="J66" s="1"/>
    </row>
    <row r="67" spans="2:12" x14ac:dyDescent="0.25">
      <c r="B67"/>
      <c r="C67"/>
      <c r="H67" s="1"/>
      <c r="I67" s="1"/>
      <c r="J67" s="1"/>
    </row>
    <row r="68" spans="2:12" x14ac:dyDescent="0.25">
      <c r="B68"/>
      <c r="C68"/>
      <c r="H68" s="1"/>
      <c r="I68" s="1"/>
      <c r="J68" s="1"/>
    </row>
    <row r="69" spans="2:12" ht="21" x14ac:dyDescent="0.35">
      <c r="B69"/>
      <c r="C69"/>
      <c r="H69" s="1"/>
      <c r="I69" s="1"/>
      <c r="J69" s="1"/>
      <c r="K69" s="24"/>
      <c r="L69" s="31"/>
    </row>
    <row r="70" spans="2:12" ht="21" x14ac:dyDescent="0.35">
      <c r="B70"/>
      <c r="C70"/>
      <c r="H70" s="1"/>
      <c r="I70" s="1"/>
      <c r="J70" s="1"/>
      <c r="K70" s="24"/>
      <c r="L70" s="31"/>
    </row>
    <row r="71" spans="2:12" ht="21" x14ac:dyDescent="0.35">
      <c r="B71"/>
      <c r="C71"/>
      <c r="H71" s="1"/>
      <c r="I71" s="1"/>
      <c r="J71" s="1"/>
      <c r="K71" s="24"/>
      <c r="L71" s="31"/>
    </row>
    <row r="72" spans="2:12" ht="21" x14ac:dyDescent="0.35">
      <c r="B72"/>
      <c r="C72"/>
      <c r="H72" s="1"/>
      <c r="I72" s="1"/>
      <c r="J72" s="1"/>
      <c r="K72" s="24"/>
      <c r="L72" s="31"/>
    </row>
    <row r="73" spans="2:12" ht="21" x14ac:dyDescent="0.35">
      <c r="B73"/>
      <c r="C73"/>
      <c r="H73" s="1"/>
      <c r="I73" s="1"/>
      <c r="J73" s="1"/>
      <c r="K73" s="24"/>
      <c r="L73" s="31"/>
    </row>
    <row r="74" spans="2:12" ht="21" x14ac:dyDescent="0.35">
      <c r="B74"/>
      <c r="C74"/>
      <c r="H74" s="1"/>
      <c r="I74" s="1"/>
      <c r="J74" s="1"/>
      <c r="K74" s="24"/>
      <c r="L74" s="31"/>
    </row>
    <row r="75" spans="2:12" ht="21" x14ac:dyDescent="0.35">
      <c r="C75"/>
      <c r="H75" s="1"/>
      <c r="I75" s="1"/>
      <c r="J75" s="1"/>
      <c r="K75" s="24"/>
      <c r="L75" s="31"/>
    </row>
    <row r="76" spans="2:12" ht="21" x14ac:dyDescent="0.35">
      <c r="H76" s="1"/>
      <c r="I76" s="1"/>
      <c r="J76" s="1"/>
      <c r="K76" s="24"/>
      <c r="L76" s="31"/>
    </row>
    <row r="77" spans="2:12" ht="21" x14ac:dyDescent="0.35"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x14ac:dyDescent="0.25">
      <c r="H95" s="1"/>
      <c r="I95" s="1"/>
      <c r="J95" s="1"/>
      <c r="K95" s="32"/>
      <c r="L95" s="33"/>
    </row>
    <row r="96" spans="8:12" x14ac:dyDescent="0.25">
      <c r="H96" s="1"/>
      <c r="I96" s="1"/>
      <c r="J96" s="1"/>
      <c r="K96" s="32"/>
      <c r="L96" s="33"/>
    </row>
    <row r="97" spans="8:12" x14ac:dyDescent="0.25">
      <c r="H97" s="1"/>
      <c r="I97" s="1"/>
      <c r="J97" s="1"/>
      <c r="K97" s="32"/>
      <c r="L97" s="33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4"/>
      <c r="L105" s="33"/>
    </row>
    <row r="106" spans="8:12" x14ac:dyDescent="0.25">
      <c r="H106" s="1"/>
      <c r="I106" s="1"/>
      <c r="J106" s="1"/>
      <c r="K106" s="34"/>
      <c r="L106" s="33"/>
    </row>
    <row r="107" spans="8:12" x14ac:dyDescent="0.25">
      <c r="H107" s="1"/>
      <c r="I107" s="1"/>
      <c r="J107" s="1"/>
      <c r="K107" s="34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7" spans="8:12" x14ac:dyDescent="0.25">
      <c r="H117" s="35"/>
      <c r="I117" s="35"/>
      <c r="J117" s="35"/>
    </row>
  </sheetData>
  <autoFilter ref="E8:G62" xr:uid="{00000000-0009-0000-0000-000025000000}"/>
  <mergeCells count="7">
    <mergeCell ref="K6:L6"/>
    <mergeCell ref="A7:G7"/>
    <mergeCell ref="A62:B62"/>
    <mergeCell ref="C62:F6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L119"/>
  <sheetViews>
    <sheetView topLeftCell="F50" workbookViewId="0">
      <selection activeCell="A9" sqref="A9:J6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0.85546875" customWidth="1"/>
    <col min="12" max="12" width="20.7109375" customWidth="1"/>
    <col min="13" max="13" width="18.71093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61">
        <v>44246</v>
      </c>
      <c r="L6" s="16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7" t="s">
        <v>579</v>
      </c>
      <c r="L8" s="8">
        <v>10130</v>
      </c>
    </row>
    <row r="9" spans="1:12" ht="21.75" thickBot="1" x14ac:dyDescent="0.4">
      <c r="A9" s="9">
        <v>44246</v>
      </c>
      <c r="B9" s="37">
        <v>92366</v>
      </c>
      <c r="C9" s="11">
        <v>71573</v>
      </c>
      <c r="D9" s="38" t="s">
        <v>67</v>
      </c>
      <c r="E9" s="12" t="s">
        <v>22</v>
      </c>
      <c r="F9" s="13" t="s">
        <v>23</v>
      </c>
      <c r="G9" s="53">
        <v>750</v>
      </c>
      <c r="H9" s="15"/>
      <c r="I9" s="15"/>
      <c r="J9" s="4"/>
      <c r="K9" s="13" t="s">
        <v>23</v>
      </c>
      <c r="L9" s="8">
        <v>27180</v>
      </c>
    </row>
    <row r="10" spans="1:12" ht="21.75" thickBot="1" x14ac:dyDescent="0.4">
      <c r="A10" s="9">
        <v>44246</v>
      </c>
      <c r="B10" s="37">
        <v>14663</v>
      </c>
      <c r="C10" s="11">
        <v>71574</v>
      </c>
      <c r="D10" s="38" t="s">
        <v>88</v>
      </c>
      <c r="E10" s="12" t="s">
        <v>22</v>
      </c>
      <c r="F10" s="13" t="s">
        <v>23</v>
      </c>
      <c r="G10" s="53">
        <v>900</v>
      </c>
      <c r="H10" s="15"/>
      <c r="I10" s="15"/>
      <c r="J10" s="4"/>
      <c r="K10" s="13" t="s">
        <v>15</v>
      </c>
      <c r="L10" s="8">
        <v>2348</v>
      </c>
    </row>
    <row r="11" spans="1:12" ht="21.75" thickBot="1" x14ac:dyDescent="0.4">
      <c r="A11" s="9">
        <v>44246</v>
      </c>
      <c r="B11" s="37">
        <v>92283</v>
      </c>
      <c r="C11" s="11">
        <v>71575</v>
      </c>
      <c r="D11" s="38" t="s">
        <v>77</v>
      </c>
      <c r="E11" s="12" t="s">
        <v>17</v>
      </c>
      <c r="F11" s="16" t="s">
        <v>18</v>
      </c>
      <c r="G11" s="53">
        <v>1000</v>
      </c>
      <c r="H11" s="15"/>
      <c r="I11" s="15"/>
      <c r="J11" s="4"/>
      <c r="K11" s="13" t="s">
        <v>596</v>
      </c>
      <c r="L11" s="55">
        <v>500</v>
      </c>
    </row>
    <row r="12" spans="1:12" ht="21.75" thickBot="1" x14ac:dyDescent="0.4">
      <c r="A12" s="9">
        <v>44246</v>
      </c>
      <c r="B12" s="37">
        <v>92443</v>
      </c>
      <c r="C12" s="11">
        <v>71576</v>
      </c>
      <c r="D12" s="38" t="s">
        <v>978</v>
      </c>
      <c r="E12" s="12" t="s">
        <v>22</v>
      </c>
      <c r="F12" s="13" t="s">
        <v>23</v>
      </c>
      <c r="G12" s="53">
        <v>900</v>
      </c>
      <c r="H12" s="15"/>
      <c r="I12" s="15"/>
      <c r="J12" s="4"/>
      <c r="K12" s="13" t="s">
        <v>947</v>
      </c>
      <c r="L12" s="8">
        <v>1100</v>
      </c>
    </row>
    <row r="13" spans="1:12" ht="21.75" thickBot="1" x14ac:dyDescent="0.4">
      <c r="A13" s="9">
        <v>44246</v>
      </c>
      <c r="B13" s="37">
        <v>92443</v>
      </c>
      <c r="C13" s="11">
        <v>71577</v>
      </c>
      <c r="D13" s="38" t="s">
        <v>978</v>
      </c>
      <c r="E13" s="12" t="s">
        <v>22</v>
      </c>
      <c r="F13" s="13" t="s">
        <v>23</v>
      </c>
      <c r="G13" s="53">
        <v>900</v>
      </c>
      <c r="H13" s="15"/>
      <c r="I13" s="15"/>
      <c r="J13" s="4"/>
      <c r="K13" s="13" t="s">
        <v>948</v>
      </c>
      <c r="L13" s="8">
        <v>430</v>
      </c>
    </row>
    <row r="14" spans="1:12" ht="21.75" thickBot="1" x14ac:dyDescent="0.4">
      <c r="A14" s="9">
        <v>44246</v>
      </c>
      <c r="B14" s="37">
        <v>92442</v>
      </c>
      <c r="C14" s="11">
        <v>71578</v>
      </c>
      <c r="D14" s="38" t="s">
        <v>459</v>
      </c>
      <c r="E14" s="82" t="s">
        <v>181</v>
      </c>
      <c r="F14" s="83" t="s">
        <v>182</v>
      </c>
      <c r="G14" s="53">
        <v>0</v>
      </c>
      <c r="H14" s="15"/>
      <c r="I14" s="15">
        <v>5</v>
      </c>
      <c r="J14" s="4"/>
      <c r="K14" s="13" t="s">
        <v>195</v>
      </c>
      <c r="L14" s="8">
        <v>55</v>
      </c>
    </row>
    <row r="15" spans="1:12" ht="25.5" thickBot="1" x14ac:dyDescent="0.5">
      <c r="A15" s="9">
        <v>44246</v>
      </c>
      <c r="B15" s="37">
        <v>92441</v>
      </c>
      <c r="C15" s="11">
        <v>71579</v>
      </c>
      <c r="D15" s="38" t="s">
        <v>280</v>
      </c>
      <c r="E15" s="12" t="s">
        <v>22</v>
      </c>
      <c r="F15" s="13" t="s">
        <v>23</v>
      </c>
      <c r="G15" s="53">
        <v>900</v>
      </c>
      <c r="H15" s="15"/>
      <c r="I15" s="15"/>
      <c r="J15" s="4"/>
      <c r="K15" s="17" t="s">
        <v>21</v>
      </c>
      <c r="L15" s="18">
        <f>SUM(L8:L14)</f>
        <v>41743</v>
      </c>
    </row>
    <row r="16" spans="1:12" ht="21.75" thickBot="1" x14ac:dyDescent="0.4">
      <c r="A16" s="9">
        <v>44246</v>
      </c>
      <c r="B16" s="37">
        <v>92050</v>
      </c>
      <c r="C16" s="11">
        <v>71580</v>
      </c>
      <c r="D16" s="38" t="s">
        <v>256</v>
      </c>
      <c r="E16" s="12" t="s">
        <v>17</v>
      </c>
      <c r="F16" s="16" t="s">
        <v>18</v>
      </c>
      <c r="G16" s="53">
        <v>400</v>
      </c>
      <c r="H16" s="15"/>
      <c r="I16" s="15"/>
      <c r="J16" s="4"/>
    </row>
    <row r="17" spans="1:12" ht="21.75" thickBot="1" x14ac:dyDescent="0.4">
      <c r="A17" s="9">
        <v>44246</v>
      </c>
      <c r="B17" s="37">
        <v>92050</v>
      </c>
      <c r="C17" s="11">
        <v>71580</v>
      </c>
      <c r="D17" s="38" t="s">
        <v>256</v>
      </c>
      <c r="E17" s="12" t="s">
        <v>22</v>
      </c>
      <c r="F17" s="13" t="s">
        <v>23</v>
      </c>
      <c r="G17" s="53">
        <v>600</v>
      </c>
      <c r="H17" s="15"/>
      <c r="I17" s="15"/>
      <c r="J17" s="4"/>
      <c r="K17" s="5" t="s">
        <v>144</v>
      </c>
      <c r="L17" s="5" t="s">
        <v>5</v>
      </c>
    </row>
    <row r="18" spans="1:12" ht="21.75" thickBot="1" x14ac:dyDescent="0.4">
      <c r="A18" s="9">
        <v>44246</v>
      </c>
      <c r="B18" s="37">
        <v>92099</v>
      </c>
      <c r="C18" s="11">
        <v>71581</v>
      </c>
      <c r="D18" s="38" t="s">
        <v>979</v>
      </c>
      <c r="E18" s="12" t="s">
        <v>22</v>
      </c>
      <c r="F18" s="13" t="s">
        <v>23</v>
      </c>
      <c r="G18" s="53">
        <v>900</v>
      </c>
      <c r="H18" s="15"/>
      <c r="I18" s="15"/>
      <c r="J18" s="4"/>
      <c r="K18" s="46" t="s">
        <v>182</v>
      </c>
      <c r="L18" s="8">
        <v>5</v>
      </c>
    </row>
    <row r="19" spans="1:12" ht="25.5" thickBot="1" x14ac:dyDescent="0.5">
      <c r="A19" s="9">
        <v>44246</v>
      </c>
      <c r="B19" s="37">
        <v>92279</v>
      </c>
      <c r="C19" s="11">
        <v>71582</v>
      </c>
      <c r="D19" s="38" t="s">
        <v>980</v>
      </c>
      <c r="E19" s="12" t="s">
        <v>14</v>
      </c>
      <c r="F19" s="13" t="s">
        <v>15</v>
      </c>
      <c r="G19" s="53">
        <v>850</v>
      </c>
      <c r="H19" s="15"/>
      <c r="I19" s="15"/>
      <c r="J19" s="4"/>
      <c r="K19" s="17" t="s">
        <v>21</v>
      </c>
      <c r="L19" s="18">
        <f>SUM(L18)</f>
        <v>5</v>
      </c>
    </row>
    <row r="20" spans="1:12" ht="21" x14ac:dyDescent="0.35">
      <c r="A20" s="9">
        <v>44246</v>
      </c>
      <c r="B20" s="37" t="s">
        <v>76</v>
      </c>
      <c r="C20" s="11">
        <v>71583</v>
      </c>
      <c r="D20" s="38" t="s">
        <v>76</v>
      </c>
      <c r="E20" s="12" t="s">
        <v>76</v>
      </c>
      <c r="F20" s="16" t="s">
        <v>76</v>
      </c>
      <c r="G20" s="53">
        <v>0</v>
      </c>
      <c r="H20" s="15"/>
      <c r="I20" s="15"/>
      <c r="J20" s="4"/>
    </row>
    <row r="21" spans="1:12" ht="21" x14ac:dyDescent="0.35">
      <c r="A21" s="9">
        <v>44246</v>
      </c>
      <c r="B21" s="37">
        <v>14620</v>
      </c>
      <c r="C21" s="11">
        <v>71584</v>
      </c>
      <c r="D21" s="38" t="s">
        <v>301</v>
      </c>
      <c r="E21" s="12" t="s">
        <v>22</v>
      </c>
      <c r="F21" s="13" t="s">
        <v>23</v>
      </c>
      <c r="G21" s="53">
        <v>900</v>
      </c>
      <c r="H21" s="15"/>
      <c r="I21" s="15"/>
      <c r="J21" s="4"/>
    </row>
    <row r="22" spans="1:12" ht="24.75" x14ac:dyDescent="0.45">
      <c r="A22" s="9">
        <v>44246</v>
      </c>
      <c r="B22" s="37">
        <v>14620</v>
      </c>
      <c r="C22" s="11">
        <v>71585</v>
      </c>
      <c r="D22" s="38" t="s">
        <v>301</v>
      </c>
      <c r="E22" s="12" t="s">
        <v>22</v>
      </c>
      <c r="F22" s="13" t="s">
        <v>23</v>
      </c>
      <c r="G22" s="53">
        <v>900</v>
      </c>
      <c r="H22" s="15"/>
      <c r="I22" s="15"/>
      <c r="J22" s="4"/>
      <c r="K22" s="49"/>
      <c r="L22" s="50"/>
    </row>
    <row r="23" spans="1:12" ht="21" x14ac:dyDescent="0.35">
      <c r="A23" s="9">
        <v>44246</v>
      </c>
      <c r="B23" s="37">
        <v>92385</v>
      </c>
      <c r="C23" s="11">
        <v>71586</v>
      </c>
      <c r="D23" s="38" t="s">
        <v>109</v>
      </c>
      <c r="E23" s="12" t="s">
        <v>17</v>
      </c>
      <c r="F23" s="16" t="s">
        <v>18</v>
      </c>
      <c r="G23" s="53">
        <v>800</v>
      </c>
      <c r="H23" s="15"/>
      <c r="I23" s="15"/>
      <c r="J23" s="4"/>
    </row>
    <row r="24" spans="1:12" ht="24.75" x14ac:dyDescent="0.45">
      <c r="A24" s="9">
        <v>44246</v>
      </c>
      <c r="B24" s="37">
        <v>92385</v>
      </c>
      <c r="C24" s="11">
        <v>71586</v>
      </c>
      <c r="D24" s="38" t="s">
        <v>109</v>
      </c>
      <c r="E24" s="12" t="s">
        <v>22</v>
      </c>
      <c r="F24" s="13" t="s">
        <v>23</v>
      </c>
      <c r="G24" s="53">
        <v>600</v>
      </c>
      <c r="H24" s="15"/>
      <c r="I24" s="15"/>
      <c r="J24" s="4"/>
      <c r="K24" s="49"/>
      <c r="L24" s="50"/>
    </row>
    <row r="25" spans="1:12" ht="21" x14ac:dyDescent="0.35">
      <c r="A25" s="9">
        <v>44246</v>
      </c>
      <c r="B25" s="37">
        <v>92367</v>
      </c>
      <c r="C25" s="11">
        <v>71587</v>
      </c>
      <c r="D25" s="38" t="s">
        <v>361</v>
      </c>
      <c r="E25" s="12" t="s">
        <v>22</v>
      </c>
      <c r="F25" s="13" t="s">
        <v>23</v>
      </c>
      <c r="G25" s="53">
        <v>550</v>
      </c>
      <c r="H25" s="15"/>
      <c r="I25" s="15"/>
      <c r="J25" s="4"/>
    </row>
    <row r="26" spans="1:12" ht="21" x14ac:dyDescent="0.35">
      <c r="A26" s="9">
        <v>44246</v>
      </c>
      <c r="B26" s="37">
        <v>92440</v>
      </c>
      <c r="C26" s="11">
        <v>71588</v>
      </c>
      <c r="D26" s="38" t="s">
        <v>900</v>
      </c>
      <c r="E26" s="12" t="s">
        <v>22</v>
      </c>
      <c r="F26" s="13" t="s">
        <v>23</v>
      </c>
      <c r="G26" s="53">
        <v>1800</v>
      </c>
      <c r="H26" s="15"/>
      <c r="I26" s="15"/>
      <c r="J26" s="4"/>
    </row>
    <row r="27" spans="1:12" ht="21" x14ac:dyDescent="0.35">
      <c r="A27" s="9">
        <v>44246</v>
      </c>
      <c r="B27" s="37">
        <v>92353</v>
      </c>
      <c r="C27" s="11">
        <v>71589</v>
      </c>
      <c r="D27" s="38" t="s">
        <v>31</v>
      </c>
      <c r="E27" s="12" t="s">
        <v>17</v>
      </c>
      <c r="F27" s="16" t="s">
        <v>18</v>
      </c>
      <c r="G27" s="53">
        <v>1000</v>
      </c>
      <c r="H27" s="15"/>
      <c r="I27" s="15"/>
      <c r="J27" s="4"/>
    </row>
    <row r="28" spans="1:12" ht="21" x14ac:dyDescent="0.35">
      <c r="A28" s="9">
        <v>44246</v>
      </c>
      <c r="B28" s="37">
        <v>92439</v>
      </c>
      <c r="C28" s="11">
        <v>71590</v>
      </c>
      <c r="D28" s="38" t="s">
        <v>959</v>
      </c>
      <c r="E28" s="12" t="s">
        <v>14</v>
      </c>
      <c r="F28" s="13" t="s">
        <v>15</v>
      </c>
      <c r="G28" s="53">
        <v>1498</v>
      </c>
      <c r="H28" s="15"/>
      <c r="I28" s="15"/>
      <c r="J28" s="4"/>
    </row>
    <row r="29" spans="1:12" ht="21" x14ac:dyDescent="0.35">
      <c r="A29" s="9">
        <v>44246</v>
      </c>
      <c r="B29" s="37">
        <v>92164</v>
      </c>
      <c r="C29" s="11">
        <v>71591</v>
      </c>
      <c r="D29" s="38" t="s">
        <v>61</v>
      </c>
      <c r="E29" s="12" t="s">
        <v>22</v>
      </c>
      <c r="F29" s="13" t="s">
        <v>23</v>
      </c>
      <c r="G29" s="53">
        <v>3000</v>
      </c>
      <c r="H29" s="15"/>
      <c r="I29" s="15"/>
      <c r="J29" s="4"/>
    </row>
    <row r="30" spans="1:12" ht="21" x14ac:dyDescent="0.35">
      <c r="A30" s="9">
        <v>44246</v>
      </c>
      <c r="B30" s="37">
        <v>92388</v>
      </c>
      <c r="C30" s="11">
        <v>71592</v>
      </c>
      <c r="D30" s="38" t="s">
        <v>361</v>
      </c>
      <c r="E30" s="12" t="s">
        <v>22</v>
      </c>
      <c r="F30" s="13" t="s">
        <v>23</v>
      </c>
      <c r="G30" s="53">
        <v>550</v>
      </c>
      <c r="H30" s="15"/>
      <c r="I30" s="15"/>
      <c r="J30" s="4"/>
    </row>
    <row r="31" spans="1:12" ht="21" x14ac:dyDescent="0.35">
      <c r="A31" s="9">
        <v>44246</v>
      </c>
      <c r="B31" s="37">
        <v>92367</v>
      </c>
      <c r="C31" s="11">
        <v>71593</v>
      </c>
      <c r="D31" s="38" t="s">
        <v>361</v>
      </c>
      <c r="E31" s="12" t="s">
        <v>22</v>
      </c>
      <c r="F31" s="13" t="s">
        <v>23</v>
      </c>
      <c r="G31" s="53">
        <v>350</v>
      </c>
      <c r="H31" s="15"/>
      <c r="I31" s="15"/>
      <c r="J31" s="4"/>
    </row>
    <row r="32" spans="1:12" ht="21" x14ac:dyDescent="0.35">
      <c r="A32" s="9">
        <v>44246</v>
      </c>
      <c r="B32" s="37">
        <v>91723</v>
      </c>
      <c r="C32" s="11">
        <v>71594</v>
      </c>
      <c r="D32" s="38" t="s">
        <v>123</v>
      </c>
      <c r="E32" s="12" t="s">
        <v>22</v>
      </c>
      <c r="F32" s="13" t="s">
        <v>23</v>
      </c>
      <c r="G32" s="53">
        <v>1000</v>
      </c>
      <c r="H32" s="15"/>
      <c r="I32" s="15"/>
      <c r="J32" s="4"/>
    </row>
    <row r="33" spans="1:10" ht="21" x14ac:dyDescent="0.35">
      <c r="A33" s="9">
        <v>44246</v>
      </c>
      <c r="B33" s="37">
        <v>92367</v>
      </c>
      <c r="C33" s="11">
        <v>71595</v>
      </c>
      <c r="D33" s="38" t="s">
        <v>361</v>
      </c>
      <c r="E33" s="12" t="s">
        <v>22</v>
      </c>
      <c r="F33" s="13" t="s">
        <v>23</v>
      </c>
      <c r="G33" s="53">
        <v>100</v>
      </c>
      <c r="H33" s="15"/>
      <c r="I33" s="15"/>
      <c r="J33" s="4"/>
    </row>
    <row r="34" spans="1:10" ht="21" x14ac:dyDescent="0.35">
      <c r="A34" s="9">
        <v>44246</v>
      </c>
      <c r="B34" s="37">
        <v>92405</v>
      </c>
      <c r="C34" s="11">
        <v>71596</v>
      </c>
      <c r="D34" s="38" t="s">
        <v>361</v>
      </c>
      <c r="E34" s="12" t="s">
        <v>22</v>
      </c>
      <c r="F34" s="13" t="s">
        <v>23</v>
      </c>
      <c r="G34" s="53">
        <v>800</v>
      </c>
      <c r="H34" s="15"/>
      <c r="I34" s="15"/>
      <c r="J34" s="4"/>
    </row>
    <row r="35" spans="1:10" ht="21" x14ac:dyDescent="0.35">
      <c r="A35" s="9">
        <v>44246</v>
      </c>
      <c r="B35" s="37">
        <v>92309</v>
      </c>
      <c r="C35" s="11">
        <v>71597</v>
      </c>
      <c r="D35" s="38" t="s">
        <v>37</v>
      </c>
      <c r="E35" s="12" t="s">
        <v>17</v>
      </c>
      <c r="F35" s="16" t="s">
        <v>18</v>
      </c>
      <c r="G35" s="53">
        <v>300</v>
      </c>
      <c r="H35" s="15"/>
      <c r="I35" s="15"/>
      <c r="J35" s="4"/>
    </row>
    <row r="36" spans="1:10" ht="21" x14ac:dyDescent="0.35">
      <c r="A36" s="9">
        <v>44246</v>
      </c>
      <c r="B36" s="37">
        <v>92309</v>
      </c>
      <c r="C36" s="11">
        <v>71597</v>
      </c>
      <c r="D36" s="38" t="s">
        <v>37</v>
      </c>
      <c r="E36" s="12" t="s">
        <v>22</v>
      </c>
      <c r="F36" s="13" t="s">
        <v>23</v>
      </c>
      <c r="G36" s="53">
        <v>300</v>
      </c>
      <c r="H36" s="15"/>
      <c r="I36" s="15"/>
      <c r="J36" s="4"/>
    </row>
    <row r="37" spans="1:10" ht="21" x14ac:dyDescent="0.35">
      <c r="A37" s="9">
        <v>44246</v>
      </c>
      <c r="B37" s="37">
        <v>92409</v>
      </c>
      <c r="C37" s="11">
        <v>71598</v>
      </c>
      <c r="D37" s="38" t="s">
        <v>336</v>
      </c>
      <c r="E37" s="12" t="s">
        <v>17</v>
      </c>
      <c r="F37" s="16" t="s">
        <v>18</v>
      </c>
      <c r="G37" s="53">
        <v>250</v>
      </c>
      <c r="H37" s="15"/>
      <c r="I37" s="15"/>
      <c r="J37" s="4"/>
    </row>
    <row r="38" spans="1:10" ht="21" x14ac:dyDescent="0.35">
      <c r="A38" s="9">
        <v>44246</v>
      </c>
      <c r="B38" s="37" t="s">
        <v>981</v>
      </c>
      <c r="C38" s="11">
        <v>71599</v>
      </c>
      <c r="D38" s="38" t="s">
        <v>279</v>
      </c>
      <c r="E38" s="12" t="s">
        <v>22</v>
      </c>
      <c r="F38" s="13" t="s">
        <v>23</v>
      </c>
      <c r="G38" s="53">
        <v>1000</v>
      </c>
      <c r="H38" s="15"/>
      <c r="I38" s="15"/>
      <c r="J38" s="4"/>
    </row>
    <row r="39" spans="1:10" ht="21" x14ac:dyDescent="0.35">
      <c r="A39" s="9">
        <v>44246</v>
      </c>
      <c r="B39" s="37" t="s">
        <v>981</v>
      </c>
      <c r="C39" s="11">
        <v>71600</v>
      </c>
      <c r="D39" s="38" t="s">
        <v>279</v>
      </c>
      <c r="E39" s="12" t="s">
        <v>22</v>
      </c>
      <c r="F39" s="13" t="s">
        <v>23</v>
      </c>
      <c r="G39" s="53">
        <v>1000</v>
      </c>
      <c r="H39" s="15"/>
      <c r="I39" s="15"/>
      <c r="J39" s="4"/>
    </row>
    <row r="40" spans="1:10" ht="21" x14ac:dyDescent="0.35">
      <c r="A40" s="9">
        <v>44246</v>
      </c>
      <c r="B40" s="37" t="s">
        <v>981</v>
      </c>
      <c r="C40" s="11">
        <v>71601</v>
      </c>
      <c r="D40" s="38" t="s">
        <v>279</v>
      </c>
      <c r="E40" s="12" t="s">
        <v>22</v>
      </c>
      <c r="F40" s="13" t="s">
        <v>23</v>
      </c>
      <c r="G40" s="53">
        <v>1000</v>
      </c>
      <c r="H40" s="15"/>
      <c r="I40" s="15"/>
      <c r="J40" s="4"/>
    </row>
    <row r="41" spans="1:10" ht="21" x14ac:dyDescent="0.35">
      <c r="A41" s="9">
        <v>44246</v>
      </c>
      <c r="B41" s="37" t="s">
        <v>981</v>
      </c>
      <c r="C41" s="11">
        <v>71602</v>
      </c>
      <c r="D41" s="38" t="s">
        <v>279</v>
      </c>
      <c r="E41" s="12" t="s">
        <v>22</v>
      </c>
      <c r="F41" s="13" t="s">
        <v>23</v>
      </c>
      <c r="G41" s="53">
        <v>1000</v>
      </c>
      <c r="H41" s="15"/>
      <c r="I41" s="15"/>
      <c r="J41" s="4"/>
    </row>
    <row r="42" spans="1:10" ht="21" x14ac:dyDescent="0.35">
      <c r="A42" s="9">
        <v>44246</v>
      </c>
      <c r="B42" s="37">
        <v>92437</v>
      </c>
      <c r="C42" s="11">
        <v>71603</v>
      </c>
      <c r="D42" s="38" t="s">
        <v>982</v>
      </c>
      <c r="E42" s="12" t="s">
        <v>983</v>
      </c>
      <c r="F42" s="13" t="s">
        <v>596</v>
      </c>
      <c r="G42" s="53">
        <v>500</v>
      </c>
      <c r="H42" s="15"/>
      <c r="I42" s="15"/>
      <c r="J42" s="4"/>
    </row>
    <row r="43" spans="1:10" ht="21" x14ac:dyDescent="0.35">
      <c r="A43" s="9">
        <v>44246</v>
      </c>
      <c r="B43" s="37">
        <v>92436</v>
      </c>
      <c r="C43" s="11">
        <v>71604</v>
      </c>
      <c r="D43" s="38" t="s">
        <v>228</v>
      </c>
      <c r="E43" s="12" t="s">
        <v>17</v>
      </c>
      <c r="F43" s="16" t="s">
        <v>18</v>
      </c>
      <c r="G43" s="53">
        <v>900</v>
      </c>
      <c r="H43" s="15"/>
      <c r="I43" s="15"/>
      <c r="J43" s="4"/>
    </row>
    <row r="44" spans="1:10" ht="21" x14ac:dyDescent="0.35">
      <c r="A44" s="9">
        <v>44246</v>
      </c>
      <c r="B44" s="37">
        <v>92435</v>
      </c>
      <c r="C44" s="11">
        <v>71605</v>
      </c>
      <c r="D44" s="38" t="s">
        <v>301</v>
      </c>
      <c r="E44" s="12" t="s">
        <v>22</v>
      </c>
      <c r="F44" s="13" t="s">
        <v>23</v>
      </c>
      <c r="G44" s="53">
        <v>660</v>
      </c>
      <c r="H44" s="15"/>
      <c r="I44" s="15"/>
      <c r="J44" s="4"/>
    </row>
    <row r="45" spans="1:10" ht="21" x14ac:dyDescent="0.35">
      <c r="A45" s="9">
        <v>44246</v>
      </c>
      <c r="B45" s="37">
        <v>92413</v>
      </c>
      <c r="C45" s="11">
        <v>71606</v>
      </c>
      <c r="D45" s="38" t="s">
        <v>219</v>
      </c>
      <c r="E45" s="12" t="s">
        <v>22</v>
      </c>
      <c r="F45" s="13" t="s">
        <v>23</v>
      </c>
      <c r="G45" s="53">
        <v>900</v>
      </c>
      <c r="H45" s="15"/>
      <c r="I45" s="15"/>
      <c r="J45" s="4"/>
    </row>
    <row r="46" spans="1:10" ht="21" x14ac:dyDescent="0.35">
      <c r="A46" s="9">
        <v>44246</v>
      </c>
      <c r="B46" s="37">
        <v>14704</v>
      </c>
      <c r="C46" s="11">
        <v>71607</v>
      </c>
      <c r="D46" s="38" t="s">
        <v>163</v>
      </c>
      <c r="E46" s="12">
        <v>9800001</v>
      </c>
      <c r="F46" s="16" t="s">
        <v>91</v>
      </c>
      <c r="G46" s="53">
        <v>0</v>
      </c>
      <c r="H46" s="15"/>
      <c r="I46" s="15"/>
      <c r="J46" s="4"/>
    </row>
    <row r="47" spans="1:10" ht="21" x14ac:dyDescent="0.35">
      <c r="A47" s="9">
        <v>44246</v>
      </c>
      <c r="B47" s="37">
        <v>14703</v>
      </c>
      <c r="C47" s="11">
        <v>71608</v>
      </c>
      <c r="D47" s="38" t="s">
        <v>163</v>
      </c>
      <c r="E47" s="12" t="s">
        <v>24</v>
      </c>
      <c r="F47" s="16" t="s">
        <v>59</v>
      </c>
      <c r="G47" s="53">
        <v>550</v>
      </c>
      <c r="H47" s="15"/>
      <c r="I47" s="15"/>
      <c r="J47" s="4"/>
    </row>
    <row r="48" spans="1:10" ht="21" x14ac:dyDescent="0.35">
      <c r="A48" s="9">
        <v>44246</v>
      </c>
      <c r="B48" s="37">
        <v>14704</v>
      </c>
      <c r="C48" s="11">
        <v>71609</v>
      </c>
      <c r="D48" s="38" t="s">
        <v>163</v>
      </c>
      <c r="E48" s="12">
        <v>9800001</v>
      </c>
      <c r="F48" s="16" t="s">
        <v>91</v>
      </c>
      <c r="G48" s="53">
        <v>0</v>
      </c>
      <c r="H48" s="15"/>
      <c r="I48" s="15"/>
      <c r="J48" s="4"/>
    </row>
    <row r="49" spans="1:10" ht="21" x14ac:dyDescent="0.35">
      <c r="A49" s="9">
        <v>44246</v>
      </c>
      <c r="B49" s="37">
        <v>14703</v>
      </c>
      <c r="C49" s="11">
        <v>71610</v>
      </c>
      <c r="D49" s="38" t="s">
        <v>163</v>
      </c>
      <c r="E49" s="12" t="s">
        <v>24</v>
      </c>
      <c r="F49" s="16" t="s">
        <v>59</v>
      </c>
      <c r="G49" s="53">
        <v>550</v>
      </c>
      <c r="H49" s="15"/>
      <c r="I49" s="15"/>
      <c r="J49" s="4"/>
    </row>
    <row r="50" spans="1:10" ht="21" x14ac:dyDescent="0.35">
      <c r="A50" s="9">
        <v>44246</v>
      </c>
      <c r="B50" s="37">
        <v>92414</v>
      </c>
      <c r="C50" s="11">
        <v>71611</v>
      </c>
      <c r="D50" s="38" t="s">
        <v>253</v>
      </c>
      <c r="E50" s="12" t="s">
        <v>22</v>
      </c>
      <c r="F50" s="13" t="s">
        <v>23</v>
      </c>
      <c r="G50" s="53">
        <v>2500</v>
      </c>
      <c r="H50" s="15"/>
      <c r="I50" s="15"/>
      <c r="J50" s="4"/>
    </row>
    <row r="51" spans="1:10" ht="21" x14ac:dyDescent="0.35">
      <c r="A51" s="9">
        <v>44246</v>
      </c>
      <c r="B51" s="37">
        <v>92433</v>
      </c>
      <c r="C51" s="11">
        <v>71612</v>
      </c>
      <c r="D51" s="38" t="s">
        <v>301</v>
      </c>
      <c r="E51" s="12" t="s">
        <v>22</v>
      </c>
      <c r="F51" s="13" t="s">
        <v>23</v>
      </c>
      <c r="G51" s="53">
        <v>110</v>
      </c>
      <c r="H51" s="15"/>
      <c r="I51" s="15"/>
      <c r="J51" s="4"/>
    </row>
    <row r="52" spans="1:10" ht="21" x14ac:dyDescent="0.35">
      <c r="A52" s="9">
        <v>44246</v>
      </c>
      <c r="B52" s="37">
        <v>92432</v>
      </c>
      <c r="C52" s="11">
        <v>71613</v>
      </c>
      <c r="D52" s="38" t="s">
        <v>301</v>
      </c>
      <c r="E52" s="12" t="s">
        <v>22</v>
      </c>
      <c r="F52" s="13" t="s">
        <v>23</v>
      </c>
      <c r="G52" s="53">
        <v>410</v>
      </c>
      <c r="H52" s="15"/>
      <c r="I52" s="15"/>
      <c r="J52" s="4"/>
    </row>
    <row r="53" spans="1:10" ht="21" x14ac:dyDescent="0.35">
      <c r="A53" s="9">
        <v>44246</v>
      </c>
      <c r="B53" s="37">
        <v>92309</v>
      </c>
      <c r="C53" s="11">
        <v>71614</v>
      </c>
      <c r="D53" s="38" t="s">
        <v>37</v>
      </c>
      <c r="E53" s="12" t="s">
        <v>17</v>
      </c>
      <c r="F53" s="16" t="s">
        <v>18</v>
      </c>
      <c r="G53" s="53">
        <v>660</v>
      </c>
      <c r="H53" s="15"/>
      <c r="I53" s="15"/>
      <c r="J53" s="4"/>
    </row>
    <row r="54" spans="1:10" ht="21" x14ac:dyDescent="0.35">
      <c r="A54" s="9">
        <v>44246</v>
      </c>
      <c r="B54" s="37">
        <v>92431</v>
      </c>
      <c r="C54" s="11">
        <v>71615</v>
      </c>
      <c r="D54" s="38" t="s">
        <v>88</v>
      </c>
      <c r="E54" s="12" t="s">
        <v>22</v>
      </c>
      <c r="F54" s="13" t="s">
        <v>23</v>
      </c>
      <c r="G54" s="53">
        <v>900</v>
      </c>
      <c r="H54" s="15"/>
      <c r="I54" s="15"/>
      <c r="J54" s="4"/>
    </row>
    <row r="55" spans="1:10" ht="21" x14ac:dyDescent="0.35">
      <c r="A55" s="9">
        <v>44246</v>
      </c>
      <c r="B55" s="37">
        <v>14645</v>
      </c>
      <c r="C55" s="11">
        <v>71616</v>
      </c>
      <c r="D55" s="38" t="s">
        <v>325</v>
      </c>
      <c r="E55" s="12" t="s">
        <v>17</v>
      </c>
      <c r="F55" s="16" t="s">
        <v>18</v>
      </c>
      <c r="G55" s="53">
        <v>820</v>
      </c>
      <c r="H55" s="15"/>
      <c r="I55" s="15"/>
      <c r="J55" s="4"/>
    </row>
    <row r="56" spans="1:10" ht="21" x14ac:dyDescent="0.35">
      <c r="A56" s="9">
        <v>44246</v>
      </c>
      <c r="B56" s="37">
        <v>14642</v>
      </c>
      <c r="C56" s="11">
        <v>71617</v>
      </c>
      <c r="D56" s="38" t="s">
        <v>325</v>
      </c>
      <c r="E56" s="12">
        <v>9800001</v>
      </c>
      <c r="F56" s="16" t="s">
        <v>91</v>
      </c>
      <c r="G56" s="53">
        <v>0</v>
      </c>
      <c r="H56" s="15"/>
      <c r="I56" s="15"/>
      <c r="J56" s="4"/>
    </row>
    <row r="57" spans="1:10" ht="21" x14ac:dyDescent="0.35">
      <c r="A57" s="9">
        <v>44246</v>
      </c>
      <c r="B57" s="37">
        <v>92232</v>
      </c>
      <c r="C57" s="11">
        <v>71618</v>
      </c>
      <c r="D57" s="38" t="s">
        <v>179</v>
      </c>
      <c r="E57" s="12" t="s">
        <v>17</v>
      </c>
      <c r="F57" s="16" t="s">
        <v>18</v>
      </c>
      <c r="G57" s="53">
        <v>1200</v>
      </c>
      <c r="H57" s="15"/>
      <c r="I57" s="15"/>
      <c r="J57" s="4"/>
    </row>
    <row r="58" spans="1:10" ht="21" x14ac:dyDescent="0.35">
      <c r="A58" s="9">
        <v>44246</v>
      </c>
      <c r="B58" s="37">
        <v>92426</v>
      </c>
      <c r="C58" s="11">
        <v>71619</v>
      </c>
      <c r="D58" s="38" t="s">
        <v>816</v>
      </c>
      <c r="E58" s="12" t="s">
        <v>17</v>
      </c>
      <c r="F58" s="16" t="s">
        <v>18</v>
      </c>
      <c r="G58" s="53">
        <v>800</v>
      </c>
      <c r="H58" s="15"/>
      <c r="I58" s="15"/>
      <c r="J58" s="4"/>
    </row>
    <row r="59" spans="1:10" ht="21" x14ac:dyDescent="0.35">
      <c r="A59" s="9">
        <v>44246</v>
      </c>
      <c r="B59" s="37">
        <v>92453</v>
      </c>
      <c r="C59" s="11">
        <v>71620</v>
      </c>
      <c r="D59" s="38" t="s">
        <v>31</v>
      </c>
      <c r="E59" s="12" t="s">
        <v>17</v>
      </c>
      <c r="F59" s="16" t="s">
        <v>18</v>
      </c>
      <c r="G59" s="53">
        <v>1000</v>
      </c>
      <c r="H59" s="15"/>
      <c r="I59" s="15"/>
      <c r="J59" s="4"/>
    </row>
    <row r="60" spans="1:10" ht="21" x14ac:dyDescent="0.35">
      <c r="A60" s="9">
        <v>44246</v>
      </c>
      <c r="B60" s="37">
        <v>92726</v>
      </c>
      <c r="C60" s="11">
        <v>71621</v>
      </c>
      <c r="D60" s="38" t="s">
        <v>123</v>
      </c>
      <c r="E60" s="12" t="s">
        <v>22</v>
      </c>
      <c r="F60" s="13" t="s">
        <v>23</v>
      </c>
      <c r="G60" s="53">
        <v>1000</v>
      </c>
      <c r="H60" s="15"/>
      <c r="I60" s="15"/>
      <c r="J60" s="4"/>
    </row>
    <row r="61" spans="1:10" ht="21" x14ac:dyDescent="0.35">
      <c r="A61" s="9">
        <v>44246</v>
      </c>
      <c r="B61" s="37">
        <v>92456</v>
      </c>
      <c r="C61" s="11">
        <v>71622</v>
      </c>
      <c r="D61" s="38" t="s">
        <v>220</v>
      </c>
      <c r="E61" s="12" t="s">
        <v>423</v>
      </c>
      <c r="F61" s="13" t="s">
        <v>195</v>
      </c>
      <c r="G61" s="53">
        <v>55</v>
      </c>
      <c r="H61" s="15"/>
      <c r="I61" s="15"/>
      <c r="J61" s="4"/>
    </row>
    <row r="62" spans="1:10" ht="21" x14ac:dyDescent="0.35">
      <c r="A62" s="9">
        <v>44246</v>
      </c>
      <c r="B62" s="37">
        <v>92455</v>
      </c>
      <c r="C62" s="11">
        <v>71623</v>
      </c>
      <c r="D62" s="38" t="s">
        <v>72</v>
      </c>
      <c r="E62" s="12" t="s">
        <v>17</v>
      </c>
      <c r="F62" s="16" t="s">
        <v>18</v>
      </c>
      <c r="G62" s="53">
        <v>1000</v>
      </c>
      <c r="H62" s="15"/>
      <c r="I62" s="15"/>
      <c r="J62" s="4"/>
    </row>
    <row r="63" spans="1:10" ht="21" x14ac:dyDescent="0.35">
      <c r="A63" s="9">
        <v>44246</v>
      </c>
      <c r="B63" s="37">
        <v>92444</v>
      </c>
      <c r="C63" s="25" t="s">
        <v>984</v>
      </c>
      <c r="D63" s="38" t="s">
        <v>985</v>
      </c>
      <c r="E63" s="12" t="s">
        <v>190</v>
      </c>
      <c r="F63" s="16" t="s">
        <v>191</v>
      </c>
      <c r="G63" s="53">
        <v>430</v>
      </c>
      <c r="H63" s="15"/>
      <c r="I63" s="15"/>
      <c r="J63" s="4"/>
    </row>
    <row r="64" spans="1:10" ht="21.75" thickBot="1" x14ac:dyDescent="0.4">
      <c r="A64" s="157" t="s">
        <v>26</v>
      </c>
      <c r="B64" s="158"/>
      <c r="C64" s="165" t="s">
        <v>25</v>
      </c>
      <c r="D64" s="168"/>
      <c r="E64" s="168"/>
      <c r="F64" s="169"/>
      <c r="G64" s="27">
        <f>SUM(G9:G63)</f>
        <v>41743</v>
      </c>
      <c r="H64" s="28">
        <f>SUM(H9:H63)</f>
        <v>0</v>
      </c>
      <c r="I64" s="36"/>
      <c r="J64" s="36"/>
    </row>
    <row r="65" spans="2:12" ht="21" x14ac:dyDescent="0.35">
      <c r="B65"/>
      <c r="C65" s="3"/>
      <c r="D65" s="30"/>
      <c r="E65" s="30"/>
      <c r="F65" s="30"/>
      <c r="H65" s="1"/>
      <c r="J65" s="1"/>
    </row>
    <row r="66" spans="2:12" x14ac:dyDescent="0.25">
      <c r="B66"/>
      <c r="C66"/>
      <c r="H66" s="1"/>
      <c r="I66" s="1"/>
      <c r="J66" s="1"/>
    </row>
    <row r="67" spans="2:12" x14ac:dyDescent="0.25">
      <c r="B67"/>
      <c r="C67"/>
      <c r="F67" s="47"/>
      <c r="H67" s="1"/>
      <c r="I67" s="1"/>
      <c r="J67" s="1"/>
    </row>
    <row r="68" spans="2:12" x14ac:dyDescent="0.25">
      <c r="B68"/>
      <c r="C68"/>
      <c r="H68" s="1"/>
      <c r="I68" s="1"/>
      <c r="J68" s="1"/>
    </row>
    <row r="69" spans="2:12" x14ac:dyDescent="0.25">
      <c r="B69"/>
      <c r="C69"/>
      <c r="H69" s="1"/>
      <c r="I69" s="1"/>
      <c r="J69" s="1"/>
    </row>
    <row r="70" spans="2:12" x14ac:dyDescent="0.25">
      <c r="B70"/>
      <c r="C70"/>
      <c r="H70" s="1"/>
      <c r="I70" s="1"/>
      <c r="J70" s="1"/>
    </row>
    <row r="71" spans="2:12" ht="21" x14ac:dyDescent="0.35">
      <c r="B71"/>
      <c r="C71"/>
      <c r="H71" s="1"/>
      <c r="I71" s="1"/>
      <c r="J71" s="1"/>
      <c r="K71" s="24"/>
      <c r="L71" s="31"/>
    </row>
    <row r="72" spans="2:12" ht="21" x14ac:dyDescent="0.35">
      <c r="B72"/>
      <c r="C72"/>
      <c r="H72" s="1"/>
      <c r="I72" s="1"/>
      <c r="J72" s="1"/>
      <c r="K72" s="24"/>
      <c r="L72" s="31"/>
    </row>
    <row r="73" spans="2:12" ht="21" x14ac:dyDescent="0.35">
      <c r="B73"/>
      <c r="C73"/>
      <c r="H73" s="1"/>
      <c r="I73" s="1"/>
      <c r="J73" s="1"/>
      <c r="K73" s="24"/>
      <c r="L73" s="31"/>
    </row>
    <row r="74" spans="2:12" ht="21" x14ac:dyDescent="0.35">
      <c r="B74"/>
      <c r="C74"/>
      <c r="H74" s="1"/>
      <c r="I74" s="1"/>
      <c r="J74" s="1"/>
      <c r="K74" s="24"/>
      <c r="L74" s="31"/>
    </row>
    <row r="75" spans="2:12" ht="21" x14ac:dyDescent="0.35">
      <c r="B75"/>
      <c r="C75"/>
      <c r="H75" s="1"/>
      <c r="I75" s="1"/>
      <c r="J75" s="1"/>
      <c r="K75" s="24"/>
      <c r="L75" s="31"/>
    </row>
    <row r="76" spans="2:12" ht="21" x14ac:dyDescent="0.35">
      <c r="B76"/>
      <c r="C76"/>
      <c r="H76" s="1"/>
      <c r="I76" s="1"/>
      <c r="J76" s="1"/>
      <c r="K76" s="24"/>
      <c r="L76" s="31"/>
    </row>
    <row r="77" spans="2:12" ht="21" x14ac:dyDescent="0.35">
      <c r="C77"/>
      <c r="H77" s="1"/>
      <c r="I77" s="1"/>
      <c r="J77" s="1"/>
      <c r="K77" s="24"/>
      <c r="L77" s="31"/>
    </row>
    <row r="78" spans="2:12" ht="21" x14ac:dyDescent="0.35">
      <c r="H78" s="1"/>
      <c r="I78" s="1"/>
      <c r="J78" s="1"/>
      <c r="K78" s="24"/>
      <c r="L78" s="31"/>
    </row>
    <row r="79" spans="2:12" ht="21" x14ac:dyDescent="0.35">
      <c r="H79" s="1"/>
      <c r="I79" s="1"/>
      <c r="J79" s="1"/>
      <c r="K79" s="24"/>
      <c r="L79" s="31"/>
    </row>
    <row r="80" spans="2:12" ht="21" x14ac:dyDescent="0.35">
      <c r="H80" s="1"/>
      <c r="I80" s="1"/>
      <c r="J80" s="1"/>
      <c r="K80" s="24"/>
      <c r="L80" s="31"/>
    </row>
    <row r="81" spans="8:12" ht="21" x14ac:dyDescent="0.35">
      <c r="H81" s="1"/>
      <c r="I81" s="1"/>
      <c r="J81" s="1"/>
      <c r="K81" s="24"/>
      <c r="L81" s="31"/>
    </row>
    <row r="82" spans="8:12" ht="21" x14ac:dyDescent="0.35">
      <c r="H82" s="1"/>
      <c r="I82" s="1"/>
      <c r="J82" s="1"/>
      <c r="K82" s="24"/>
      <c r="L82" s="31"/>
    </row>
    <row r="83" spans="8:12" ht="21" x14ac:dyDescent="0.35">
      <c r="H83" s="1"/>
      <c r="I83" s="1"/>
      <c r="J83" s="1"/>
      <c r="K83" s="24"/>
      <c r="L83" s="31"/>
    </row>
    <row r="84" spans="8:12" ht="21" x14ac:dyDescent="0.35">
      <c r="H84" s="1"/>
      <c r="I84" s="1"/>
      <c r="J84" s="1"/>
      <c r="K84" s="24"/>
      <c r="L84" s="31"/>
    </row>
    <row r="85" spans="8:12" ht="21" x14ac:dyDescent="0.35">
      <c r="H85" s="1"/>
      <c r="I85" s="1"/>
      <c r="J85" s="1"/>
      <c r="K85" s="24"/>
      <c r="L85" s="31"/>
    </row>
    <row r="86" spans="8:12" ht="21" x14ac:dyDescent="0.35">
      <c r="H86" s="1"/>
      <c r="I86" s="1"/>
      <c r="J86" s="1"/>
      <c r="K86" s="24"/>
      <c r="L86" s="31"/>
    </row>
    <row r="87" spans="8:12" ht="21" x14ac:dyDescent="0.35">
      <c r="H87" s="1"/>
      <c r="I87" s="1"/>
      <c r="J87" s="1"/>
      <c r="K87" s="24"/>
      <c r="L87" s="31"/>
    </row>
    <row r="88" spans="8:12" ht="21" x14ac:dyDescent="0.35">
      <c r="H88" s="1"/>
      <c r="I88" s="1"/>
      <c r="J88" s="1"/>
      <c r="K88" s="24"/>
      <c r="L88" s="31"/>
    </row>
    <row r="89" spans="8:12" ht="21" x14ac:dyDescent="0.35">
      <c r="H89" s="1"/>
      <c r="I89" s="1"/>
      <c r="J89" s="1"/>
      <c r="K89" s="24"/>
      <c r="L89" s="31"/>
    </row>
    <row r="90" spans="8:12" ht="21" x14ac:dyDescent="0.35">
      <c r="H90" s="1"/>
      <c r="I90" s="1"/>
      <c r="J90" s="1"/>
      <c r="K90" s="24"/>
      <c r="L90" s="31"/>
    </row>
    <row r="91" spans="8:12" ht="21" x14ac:dyDescent="0.35">
      <c r="H91" s="1"/>
      <c r="I91" s="1"/>
      <c r="J91" s="1"/>
      <c r="K91" s="24"/>
      <c r="L91" s="31"/>
    </row>
    <row r="92" spans="8:12" ht="21" x14ac:dyDescent="0.35">
      <c r="H92" s="1"/>
      <c r="I92" s="1"/>
      <c r="J92" s="1"/>
      <c r="K92" s="24"/>
      <c r="L92" s="31"/>
    </row>
    <row r="93" spans="8:12" ht="21" x14ac:dyDescent="0.35">
      <c r="H93" s="1"/>
      <c r="I93" s="1"/>
      <c r="J93" s="1"/>
      <c r="K93" s="24"/>
      <c r="L93" s="31"/>
    </row>
    <row r="94" spans="8:12" ht="21" x14ac:dyDescent="0.35">
      <c r="H94" s="1"/>
      <c r="I94" s="1"/>
      <c r="J94" s="1"/>
      <c r="K94" s="24"/>
      <c r="L94" s="31"/>
    </row>
    <row r="95" spans="8:12" ht="21" x14ac:dyDescent="0.35">
      <c r="H95" s="1"/>
      <c r="I95" s="1"/>
      <c r="J95" s="1"/>
      <c r="K95" s="24"/>
      <c r="L95" s="31"/>
    </row>
    <row r="96" spans="8:12" ht="21" x14ac:dyDescent="0.35">
      <c r="H96" s="1"/>
      <c r="I96" s="1"/>
      <c r="J96" s="1"/>
      <c r="K96" s="24"/>
      <c r="L96" s="31"/>
    </row>
    <row r="97" spans="8:12" x14ac:dyDescent="0.25">
      <c r="H97" s="1"/>
      <c r="I97" s="1"/>
      <c r="J97" s="1"/>
      <c r="K97" s="32"/>
      <c r="L97" s="33"/>
    </row>
    <row r="98" spans="8:12" x14ac:dyDescent="0.25">
      <c r="H98" s="1"/>
      <c r="I98" s="1"/>
      <c r="J98" s="1"/>
      <c r="K98" s="32"/>
      <c r="L98" s="33"/>
    </row>
    <row r="99" spans="8:12" x14ac:dyDescent="0.25">
      <c r="H99" s="1"/>
      <c r="I99" s="1"/>
      <c r="J99" s="1"/>
      <c r="K99" s="32"/>
      <c r="L99" s="33"/>
    </row>
    <row r="100" spans="8:12" x14ac:dyDescent="0.25">
      <c r="H100" s="1"/>
      <c r="I100" s="1"/>
      <c r="J100" s="1"/>
      <c r="K100" s="32"/>
      <c r="L100" s="33"/>
    </row>
    <row r="101" spans="8:12" x14ac:dyDescent="0.25">
      <c r="H101" s="1"/>
      <c r="I101" s="1"/>
      <c r="J101" s="1"/>
      <c r="K101" s="32"/>
      <c r="L101" s="33"/>
    </row>
    <row r="102" spans="8:12" x14ac:dyDescent="0.25">
      <c r="H102" s="1"/>
      <c r="I102" s="1"/>
      <c r="J102" s="1"/>
      <c r="K102" s="32"/>
      <c r="L102" s="33"/>
    </row>
    <row r="103" spans="8:12" x14ac:dyDescent="0.25">
      <c r="H103" s="1"/>
      <c r="I103" s="1"/>
      <c r="J103" s="1"/>
      <c r="K103" s="32"/>
      <c r="L103" s="33"/>
    </row>
    <row r="104" spans="8:12" x14ac:dyDescent="0.25">
      <c r="H104" s="1"/>
      <c r="I104" s="1"/>
      <c r="J104" s="1"/>
      <c r="K104" s="32"/>
      <c r="L104" s="33"/>
    </row>
    <row r="105" spans="8:12" x14ac:dyDescent="0.25">
      <c r="H105" s="1"/>
      <c r="I105" s="1"/>
      <c r="J105" s="1"/>
      <c r="K105" s="32"/>
      <c r="L105" s="33"/>
    </row>
    <row r="106" spans="8:12" x14ac:dyDescent="0.25">
      <c r="H106" s="1"/>
      <c r="I106" s="1"/>
      <c r="J106" s="1"/>
      <c r="K106" s="32"/>
      <c r="L106" s="33"/>
    </row>
    <row r="107" spans="8:12" x14ac:dyDescent="0.25">
      <c r="H107" s="1"/>
      <c r="I107" s="1"/>
      <c r="J107" s="1"/>
      <c r="K107" s="34"/>
      <c r="L107" s="33"/>
    </row>
    <row r="108" spans="8:12" x14ac:dyDescent="0.25">
      <c r="H108" s="1"/>
      <c r="I108" s="1"/>
      <c r="J108" s="1"/>
      <c r="K108" s="34"/>
      <c r="L108" s="33"/>
    </row>
    <row r="109" spans="8:12" x14ac:dyDescent="0.25">
      <c r="H109" s="1"/>
      <c r="I109" s="1"/>
      <c r="J109" s="1"/>
      <c r="K109" s="34"/>
      <c r="L109" s="33"/>
    </row>
    <row r="110" spans="8:12" x14ac:dyDescent="0.25">
      <c r="H110" s="1"/>
      <c r="I110" s="1"/>
      <c r="J110" s="1"/>
      <c r="K110" s="34"/>
      <c r="L110" s="33"/>
    </row>
    <row r="111" spans="8:12" x14ac:dyDescent="0.25">
      <c r="H111" s="1"/>
      <c r="I111" s="1"/>
      <c r="J111" s="1"/>
      <c r="K111" s="34"/>
      <c r="L111" s="33"/>
    </row>
    <row r="112" spans="8:12" x14ac:dyDescent="0.25">
      <c r="H112" s="1"/>
      <c r="I112" s="1"/>
      <c r="J112" s="1"/>
      <c r="K112" s="34"/>
      <c r="L112" s="33"/>
    </row>
    <row r="113" spans="8:12" x14ac:dyDescent="0.25">
      <c r="H113" s="1"/>
      <c r="I113" s="1"/>
      <c r="J113" s="1"/>
      <c r="K113" s="34"/>
      <c r="L113" s="33"/>
    </row>
    <row r="114" spans="8:12" x14ac:dyDescent="0.25">
      <c r="H114" s="1"/>
      <c r="I114" s="1"/>
      <c r="J114" s="1"/>
      <c r="K114" s="34"/>
      <c r="L114" s="33"/>
    </row>
    <row r="115" spans="8:12" x14ac:dyDescent="0.25">
      <c r="H115" s="1"/>
      <c r="I115" s="1"/>
      <c r="J115" s="1"/>
      <c r="K115" s="34"/>
      <c r="L115" s="33"/>
    </row>
    <row r="116" spans="8:12" x14ac:dyDescent="0.25">
      <c r="H116" s="1"/>
      <c r="I116" s="1"/>
      <c r="J116" s="1"/>
      <c r="K116" s="34"/>
      <c r="L116" s="33"/>
    </row>
    <row r="117" spans="8:12" x14ac:dyDescent="0.25">
      <c r="H117" s="1"/>
      <c r="I117" s="1"/>
      <c r="J117" s="1"/>
      <c r="K117" s="34"/>
      <c r="L117" s="33"/>
    </row>
    <row r="119" spans="8:12" x14ac:dyDescent="0.25">
      <c r="H119" s="35"/>
      <c r="I119" s="35"/>
      <c r="J119" s="35"/>
    </row>
  </sheetData>
  <autoFilter ref="E8:G64" xr:uid="{00000000-0009-0000-0000-000026000000}"/>
  <mergeCells count="7">
    <mergeCell ref="K6:L6"/>
    <mergeCell ref="A7:G7"/>
    <mergeCell ref="A64:B64"/>
    <mergeCell ref="C64:F6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L158"/>
  <sheetViews>
    <sheetView topLeftCell="A86" zoomScale="69" zoomScaleNormal="69" workbookViewId="0">
      <selection activeCell="A9" sqref="A9:H10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1009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5" t="s">
        <v>318</v>
      </c>
      <c r="L8" s="86">
        <v>290</v>
      </c>
    </row>
    <row r="9" spans="1:12" ht="21" x14ac:dyDescent="0.35">
      <c r="A9" s="9">
        <v>44249</v>
      </c>
      <c r="B9" s="37">
        <v>92598</v>
      </c>
      <c r="C9" s="11">
        <v>71624</v>
      </c>
      <c r="D9" s="38" t="s">
        <v>197</v>
      </c>
      <c r="E9" s="12" t="s">
        <v>22</v>
      </c>
      <c r="F9" s="13" t="s">
        <v>995</v>
      </c>
      <c r="G9" s="53">
        <v>900</v>
      </c>
      <c r="H9" s="15"/>
      <c r="I9" s="15"/>
      <c r="J9" s="4"/>
      <c r="K9" s="87" t="s">
        <v>18</v>
      </c>
      <c r="L9" s="88">
        <v>17144</v>
      </c>
    </row>
    <row r="10" spans="1:12" ht="21" x14ac:dyDescent="0.35">
      <c r="A10" s="9">
        <v>44249</v>
      </c>
      <c r="B10" s="37">
        <v>92334</v>
      </c>
      <c r="C10" s="11">
        <v>71625</v>
      </c>
      <c r="D10" s="38" t="s">
        <v>178</v>
      </c>
      <c r="E10" s="12" t="s">
        <v>17</v>
      </c>
      <c r="F10" s="16" t="s">
        <v>18</v>
      </c>
      <c r="G10" s="53">
        <v>3000</v>
      </c>
      <c r="H10" s="15"/>
      <c r="I10" s="15"/>
      <c r="J10" s="4"/>
      <c r="K10" s="87" t="s">
        <v>15</v>
      </c>
      <c r="L10" s="88">
        <f t="shared" ref="L10:L17" si="0">SUMIFS($G$9:$G$93,$F$9:$F$93,$K$8:$K$17)</f>
        <v>22962</v>
      </c>
    </row>
    <row r="11" spans="1:12" ht="21" x14ac:dyDescent="0.35">
      <c r="A11" s="9">
        <v>44249</v>
      </c>
      <c r="B11" s="37">
        <v>92386</v>
      </c>
      <c r="C11" s="11">
        <v>71626</v>
      </c>
      <c r="D11" s="38" t="s">
        <v>986</v>
      </c>
      <c r="E11" s="12" t="s">
        <v>14</v>
      </c>
      <c r="F11" s="13" t="s">
        <v>15</v>
      </c>
      <c r="G11" s="53">
        <v>850</v>
      </c>
      <c r="H11" s="15"/>
      <c r="I11" s="15"/>
      <c r="J11" s="4"/>
      <c r="K11" s="87" t="s">
        <v>97</v>
      </c>
      <c r="L11" s="88">
        <v>1775</v>
      </c>
    </row>
    <row r="12" spans="1:12" ht="21" x14ac:dyDescent="0.35">
      <c r="A12" s="9">
        <v>44249</v>
      </c>
      <c r="B12" s="37">
        <v>92597</v>
      </c>
      <c r="C12" s="11">
        <v>71627</v>
      </c>
      <c r="D12" s="38" t="s">
        <v>325</v>
      </c>
      <c r="E12" s="12" t="s">
        <v>14</v>
      </c>
      <c r="F12" s="13" t="s">
        <v>15</v>
      </c>
      <c r="G12" s="53">
        <v>850</v>
      </c>
      <c r="H12" s="15"/>
      <c r="I12" s="15"/>
      <c r="J12" s="4"/>
      <c r="K12" s="87" t="s">
        <v>947</v>
      </c>
      <c r="L12" s="88">
        <f t="shared" si="0"/>
        <v>1825</v>
      </c>
    </row>
    <row r="13" spans="1:12" ht="21" x14ac:dyDescent="0.35">
      <c r="A13" s="9">
        <v>44249</v>
      </c>
      <c r="B13" s="37">
        <v>92596</v>
      </c>
      <c r="C13" s="11">
        <v>71628</v>
      </c>
      <c r="D13" s="38" t="s">
        <v>325</v>
      </c>
      <c r="E13" s="12">
        <v>9800001</v>
      </c>
      <c r="F13" s="16" t="s">
        <v>91</v>
      </c>
      <c r="G13" s="53">
        <v>0</v>
      </c>
      <c r="H13" s="15"/>
      <c r="I13" s="15"/>
      <c r="J13" s="4"/>
      <c r="K13" s="87" t="s">
        <v>995</v>
      </c>
      <c r="L13" s="88">
        <f t="shared" si="0"/>
        <v>8679</v>
      </c>
    </row>
    <row r="14" spans="1:12" ht="21" x14ac:dyDescent="0.35">
      <c r="A14" s="9">
        <v>44249</v>
      </c>
      <c r="B14" s="37">
        <v>92594</v>
      </c>
      <c r="C14" s="11">
        <v>71629</v>
      </c>
      <c r="D14" s="38" t="s">
        <v>325</v>
      </c>
      <c r="E14" s="12" t="s">
        <v>17</v>
      </c>
      <c r="F14" s="16" t="s">
        <v>18</v>
      </c>
      <c r="G14" s="53">
        <v>660</v>
      </c>
      <c r="H14" s="15"/>
      <c r="I14" s="15"/>
      <c r="J14" s="4"/>
      <c r="K14" s="87" t="s">
        <v>42</v>
      </c>
      <c r="L14" s="88">
        <f t="shared" si="0"/>
        <v>500</v>
      </c>
    </row>
    <row r="15" spans="1:12" ht="21" x14ac:dyDescent="0.35">
      <c r="A15" s="9">
        <v>44249</v>
      </c>
      <c r="B15" s="37">
        <v>92594</v>
      </c>
      <c r="C15" s="11">
        <v>71629</v>
      </c>
      <c r="D15" s="38" t="s">
        <v>325</v>
      </c>
      <c r="E15" s="12" t="s">
        <v>14</v>
      </c>
      <c r="F15" s="13" t="s">
        <v>15</v>
      </c>
      <c r="G15" s="53">
        <v>155</v>
      </c>
      <c r="H15" s="15"/>
      <c r="I15" s="15"/>
      <c r="J15" s="4"/>
      <c r="K15" s="87" t="s">
        <v>298</v>
      </c>
      <c r="L15" s="88">
        <f t="shared" si="0"/>
        <v>500</v>
      </c>
    </row>
    <row r="16" spans="1:12" ht="21" x14ac:dyDescent="0.35">
      <c r="A16" s="9">
        <v>44249</v>
      </c>
      <c r="B16" s="37">
        <v>92593</v>
      </c>
      <c r="C16" s="11">
        <v>71630</v>
      </c>
      <c r="D16" s="38" t="s">
        <v>325</v>
      </c>
      <c r="E16" s="12">
        <v>9800001</v>
      </c>
      <c r="F16" s="16" t="s">
        <v>91</v>
      </c>
      <c r="G16" s="53">
        <v>0</v>
      </c>
      <c r="H16" s="15"/>
      <c r="I16" s="15"/>
      <c r="J16" s="4"/>
      <c r="K16" s="87" t="s">
        <v>422</v>
      </c>
      <c r="L16" s="88">
        <f t="shared" si="0"/>
        <v>5800</v>
      </c>
    </row>
    <row r="17" spans="1:12" ht="21.75" thickBot="1" x14ac:dyDescent="0.4">
      <c r="A17" s="9">
        <v>44249</v>
      </c>
      <c r="B17" s="37">
        <v>92592</v>
      </c>
      <c r="C17" s="11">
        <v>71631</v>
      </c>
      <c r="D17" s="38" t="s">
        <v>990</v>
      </c>
      <c r="E17" s="12" t="s">
        <v>96</v>
      </c>
      <c r="F17" s="13" t="s">
        <v>97</v>
      </c>
      <c r="G17" s="53">
        <v>750</v>
      </c>
      <c r="H17" s="15"/>
      <c r="I17" s="15"/>
      <c r="J17" s="4"/>
      <c r="K17" s="89" t="s">
        <v>420</v>
      </c>
      <c r="L17" s="90">
        <f t="shared" si="0"/>
        <v>5800</v>
      </c>
    </row>
    <row r="18" spans="1:12" ht="21.75" thickBot="1" x14ac:dyDescent="0.4">
      <c r="A18" s="9">
        <v>44249</v>
      </c>
      <c r="B18" s="37">
        <v>14558</v>
      </c>
      <c r="C18" s="11">
        <v>71632</v>
      </c>
      <c r="D18" s="38" t="s">
        <v>862</v>
      </c>
      <c r="E18" s="12" t="s">
        <v>14</v>
      </c>
      <c r="F18" s="13" t="s">
        <v>15</v>
      </c>
      <c r="G18" s="53">
        <v>830</v>
      </c>
      <c r="H18" s="15"/>
      <c r="I18" s="15"/>
      <c r="J18" s="4"/>
      <c r="K18" s="89" t="s">
        <v>136</v>
      </c>
      <c r="L18" s="90">
        <v>80</v>
      </c>
    </row>
    <row r="19" spans="1:12" ht="21.75" thickBot="1" x14ac:dyDescent="0.4">
      <c r="A19" s="9">
        <v>44249</v>
      </c>
      <c r="B19" s="37">
        <v>14560</v>
      </c>
      <c r="C19" s="11">
        <v>71633</v>
      </c>
      <c r="D19" s="38" t="s">
        <v>862</v>
      </c>
      <c r="E19" s="12">
        <v>9800001</v>
      </c>
      <c r="F19" s="16" t="s">
        <v>91</v>
      </c>
      <c r="G19" s="53">
        <v>0</v>
      </c>
      <c r="H19" s="15"/>
      <c r="I19" s="15"/>
      <c r="J19" s="4"/>
      <c r="K19" s="89" t="s">
        <v>1037</v>
      </c>
      <c r="L19" s="90">
        <v>24</v>
      </c>
    </row>
    <row r="20" spans="1:12" ht="21.75" thickBot="1" x14ac:dyDescent="0.4">
      <c r="A20" s="9">
        <v>44249</v>
      </c>
      <c r="B20" s="37">
        <v>14656</v>
      </c>
      <c r="C20" s="11">
        <v>71634</v>
      </c>
      <c r="D20" s="38" t="s">
        <v>325</v>
      </c>
      <c r="E20" s="12" t="s">
        <v>17</v>
      </c>
      <c r="F20" s="16" t="s">
        <v>18</v>
      </c>
      <c r="G20" s="53">
        <v>110</v>
      </c>
      <c r="H20" s="15"/>
      <c r="I20" s="15"/>
      <c r="J20" s="4"/>
      <c r="K20" s="89" t="s">
        <v>495</v>
      </c>
      <c r="L20" s="90">
        <v>37</v>
      </c>
    </row>
    <row r="21" spans="1:12" ht="21.75" thickBot="1" x14ac:dyDescent="0.4">
      <c r="A21" s="9">
        <v>44249</v>
      </c>
      <c r="B21" s="37">
        <v>14656</v>
      </c>
      <c r="C21" s="11">
        <v>71634</v>
      </c>
      <c r="D21" s="38" t="s">
        <v>325</v>
      </c>
      <c r="E21" s="12" t="s">
        <v>14</v>
      </c>
      <c r="F21" s="13" t="s">
        <v>15</v>
      </c>
      <c r="G21" s="53">
        <v>580</v>
      </c>
      <c r="H21" s="15"/>
      <c r="I21" s="15"/>
      <c r="J21" s="4"/>
      <c r="K21" s="89" t="s">
        <v>1049</v>
      </c>
      <c r="L21" s="90">
        <v>7</v>
      </c>
    </row>
    <row r="22" spans="1:12" ht="25.5" thickBot="1" x14ac:dyDescent="0.5">
      <c r="A22" s="9">
        <v>44249</v>
      </c>
      <c r="B22" s="37">
        <v>92591</v>
      </c>
      <c r="C22" s="11">
        <v>71635</v>
      </c>
      <c r="D22" s="38" t="s">
        <v>325</v>
      </c>
      <c r="E22" s="12">
        <v>9800001</v>
      </c>
      <c r="F22" s="16" t="s">
        <v>91</v>
      </c>
      <c r="G22" s="53">
        <v>0</v>
      </c>
      <c r="H22" s="15"/>
      <c r="I22" s="15"/>
      <c r="J22" s="4"/>
      <c r="K22" s="17" t="s">
        <v>21</v>
      </c>
      <c r="L22" s="18">
        <f>SUM(L8:L21)</f>
        <v>65423</v>
      </c>
    </row>
    <row r="23" spans="1:12" ht="21" x14ac:dyDescent="0.35">
      <c r="A23" s="9">
        <v>44249</v>
      </c>
      <c r="B23" s="37">
        <v>92590</v>
      </c>
      <c r="C23" s="11">
        <v>71636</v>
      </c>
      <c r="D23" s="38" t="s">
        <v>991</v>
      </c>
      <c r="E23" s="12" t="s">
        <v>14</v>
      </c>
      <c r="F23" s="13" t="s">
        <v>15</v>
      </c>
      <c r="G23" s="53">
        <v>700</v>
      </c>
      <c r="H23" s="15"/>
      <c r="I23" s="15"/>
      <c r="J23" s="4"/>
    </row>
    <row r="24" spans="1:12" ht="21" x14ac:dyDescent="0.35">
      <c r="A24" s="9">
        <v>44249</v>
      </c>
      <c r="B24" s="37">
        <v>92589</v>
      </c>
      <c r="C24" s="11">
        <v>71637</v>
      </c>
      <c r="D24" s="38" t="s">
        <v>991</v>
      </c>
      <c r="E24" s="12" t="s">
        <v>14</v>
      </c>
      <c r="F24" s="13" t="s">
        <v>15</v>
      </c>
      <c r="G24" s="53">
        <v>150</v>
      </c>
      <c r="H24" s="15"/>
      <c r="I24" s="15"/>
      <c r="J24" s="4"/>
    </row>
    <row r="25" spans="1:12" ht="21" x14ac:dyDescent="0.35">
      <c r="A25" s="9">
        <v>44249</v>
      </c>
      <c r="B25" s="37">
        <v>92496</v>
      </c>
      <c r="C25" s="11">
        <v>71638</v>
      </c>
      <c r="D25" s="38" t="s">
        <v>881</v>
      </c>
      <c r="E25" s="12" t="s">
        <v>17</v>
      </c>
      <c r="F25" s="16" t="s">
        <v>18</v>
      </c>
      <c r="G25" s="53">
        <v>600</v>
      </c>
      <c r="H25" s="15"/>
      <c r="I25" s="15"/>
      <c r="J25" s="4"/>
    </row>
    <row r="26" spans="1:12" ht="21" x14ac:dyDescent="0.35">
      <c r="A26" s="9">
        <v>44249</v>
      </c>
      <c r="B26" s="37">
        <v>92588</v>
      </c>
      <c r="C26" s="11">
        <v>71639</v>
      </c>
      <c r="D26" s="38" t="s">
        <v>228</v>
      </c>
      <c r="E26" s="12" t="s">
        <v>17</v>
      </c>
      <c r="F26" s="16" t="s">
        <v>18</v>
      </c>
      <c r="G26" s="53">
        <v>900</v>
      </c>
      <c r="H26" s="15"/>
      <c r="I26" s="15"/>
      <c r="J26" s="4"/>
    </row>
    <row r="27" spans="1:12" ht="21" x14ac:dyDescent="0.35">
      <c r="A27" s="9">
        <v>44249</v>
      </c>
      <c r="B27" s="37">
        <v>92503</v>
      </c>
      <c r="C27" s="11">
        <v>71640</v>
      </c>
      <c r="D27" s="38" t="s">
        <v>992</v>
      </c>
      <c r="E27" s="12" t="s">
        <v>14</v>
      </c>
      <c r="F27" s="13" t="s">
        <v>15</v>
      </c>
      <c r="G27" s="53">
        <v>2200</v>
      </c>
      <c r="H27" s="15"/>
      <c r="I27" s="15"/>
      <c r="J27" s="4"/>
    </row>
    <row r="28" spans="1:12" ht="21" x14ac:dyDescent="0.35">
      <c r="A28" s="9">
        <v>44249</v>
      </c>
      <c r="B28" s="37">
        <v>92502</v>
      </c>
      <c r="C28" s="11">
        <v>71641</v>
      </c>
      <c r="D28" s="38" t="s">
        <v>794</v>
      </c>
      <c r="E28" s="12" t="s">
        <v>17</v>
      </c>
      <c r="F28" s="16" t="s">
        <v>18</v>
      </c>
      <c r="G28" s="53">
        <v>125</v>
      </c>
      <c r="H28" s="15"/>
      <c r="I28" s="15"/>
      <c r="J28" s="4"/>
    </row>
    <row r="29" spans="1:12" ht="21" x14ac:dyDescent="0.35">
      <c r="A29" s="9">
        <v>44249</v>
      </c>
      <c r="B29" s="37">
        <v>92451</v>
      </c>
      <c r="C29" s="11">
        <v>71642</v>
      </c>
      <c r="D29" s="38" t="s">
        <v>993</v>
      </c>
      <c r="E29" s="12" t="s">
        <v>24</v>
      </c>
      <c r="F29" s="16" t="s">
        <v>947</v>
      </c>
      <c r="G29" s="53">
        <v>500</v>
      </c>
      <c r="H29" s="15"/>
      <c r="I29" s="15"/>
      <c r="J29" s="4"/>
    </row>
    <row r="30" spans="1:12" ht="21" x14ac:dyDescent="0.35">
      <c r="A30" s="9">
        <v>44249</v>
      </c>
      <c r="B30" s="37">
        <v>92506</v>
      </c>
      <c r="C30" s="11">
        <v>71643</v>
      </c>
      <c r="D30" s="38" t="s">
        <v>31</v>
      </c>
      <c r="E30" s="12" t="s">
        <v>14</v>
      </c>
      <c r="F30" s="13" t="s">
        <v>15</v>
      </c>
      <c r="G30" s="53">
        <v>890</v>
      </c>
      <c r="H30" s="15"/>
      <c r="I30" s="15"/>
      <c r="J30" s="4"/>
    </row>
    <row r="31" spans="1:12" ht="21" x14ac:dyDescent="0.35">
      <c r="A31" s="9">
        <v>44249</v>
      </c>
      <c r="B31" s="37">
        <v>92587</v>
      </c>
      <c r="C31" s="11">
        <v>71644</v>
      </c>
      <c r="D31" s="38" t="s">
        <v>325</v>
      </c>
      <c r="E31" s="12">
        <v>9800001</v>
      </c>
      <c r="F31" s="13" t="s">
        <v>91</v>
      </c>
      <c r="G31" s="53">
        <v>0</v>
      </c>
      <c r="H31" s="15"/>
      <c r="I31" s="15"/>
      <c r="J31" s="4"/>
    </row>
    <row r="32" spans="1:12" ht="21" x14ac:dyDescent="0.35">
      <c r="A32" s="9">
        <v>44249</v>
      </c>
      <c r="B32" s="37">
        <v>92583</v>
      </c>
      <c r="C32" s="11">
        <v>71645</v>
      </c>
      <c r="D32" s="38" t="s">
        <v>325</v>
      </c>
      <c r="E32" s="12" t="s">
        <v>17</v>
      </c>
      <c r="F32" s="16" t="s">
        <v>18</v>
      </c>
      <c r="G32" s="53">
        <v>210</v>
      </c>
      <c r="H32" s="15"/>
      <c r="I32" s="15"/>
      <c r="J32" s="4"/>
    </row>
    <row r="33" spans="1:10" ht="21" x14ac:dyDescent="0.35">
      <c r="A33" s="9">
        <v>44249</v>
      </c>
      <c r="B33" s="37">
        <v>92582</v>
      </c>
      <c r="C33" s="11">
        <v>71646</v>
      </c>
      <c r="D33" s="38" t="s">
        <v>325</v>
      </c>
      <c r="E33" s="12" t="s">
        <v>17</v>
      </c>
      <c r="F33" s="16" t="s">
        <v>18</v>
      </c>
      <c r="G33" s="53">
        <v>480</v>
      </c>
      <c r="H33" s="15"/>
      <c r="I33" s="15"/>
      <c r="J33" s="4"/>
    </row>
    <row r="34" spans="1:10" ht="21" x14ac:dyDescent="0.35">
      <c r="A34" s="9">
        <v>44249</v>
      </c>
      <c r="B34" s="37">
        <v>92498</v>
      </c>
      <c r="C34" s="11">
        <v>71647</v>
      </c>
      <c r="D34" s="38" t="s">
        <v>55</v>
      </c>
      <c r="E34" s="12" t="s">
        <v>17</v>
      </c>
      <c r="F34" s="16" t="s">
        <v>18</v>
      </c>
      <c r="G34" s="53">
        <v>400</v>
      </c>
      <c r="H34" s="15"/>
      <c r="I34" s="15"/>
      <c r="J34" s="4"/>
    </row>
    <row r="35" spans="1:10" ht="21" x14ac:dyDescent="0.35">
      <c r="A35" s="9">
        <v>44249</v>
      </c>
      <c r="B35" s="37">
        <v>92498</v>
      </c>
      <c r="C35" s="11">
        <v>71647</v>
      </c>
      <c r="D35" s="38" t="s">
        <v>55</v>
      </c>
      <c r="E35" s="12" t="s">
        <v>14</v>
      </c>
      <c r="F35" s="13" t="s">
        <v>15</v>
      </c>
      <c r="G35" s="53">
        <v>200</v>
      </c>
      <c r="H35" s="15"/>
      <c r="I35" s="15"/>
      <c r="J35" s="4"/>
    </row>
    <row r="36" spans="1:10" ht="21" x14ac:dyDescent="0.35">
      <c r="A36" s="9">
        <v>44249</v>
      </c>
      <c r="B36" s="37">
        <v>92509</v>
      </c>
      <c r="C36" s="11">
        <v>71648</v>
      </c>
      <c r="D36" s="38" t="s">
        <v>38</v>
      </c>
      <c r="E36" s="12" t="s">
        <v>17</v>
      </c>
      <c r="F36" s="16" t="s">
        <v>18</v>
      </c>
      <c r="G36" s="53">
        <v>1200</v>
      </c>
      <c r="H36" s="15"/>
      <c r="I36" s="15"/>
      <c r="J36" s="4"/>
    </row>
    <row r="37" spans="1:10" ht="21" x14ac:dyDescent="0.35">
      <c r="A37" s="9">
        <v>44249</v>
      </c>
      <c r="B37" s="37">
        <v>92510</v>
      </c>
      <c r="C37" s="11">
        <v>71649</v>
      </c>
      <c r="D37" s="38" t="s">
        <v>734</v>
      </c>
      <c r="E37" s="12" t="s">
        <v>17</v>
      </c>
      <c r="F37" s="16" t="s">
        <v>18</v>
      </c>
      <c r="G37" s="53">
        <v>300</v>
      </c>
      <c r="H37" s="15"/>
      <c r="I37" s="15"/>
      <c r="J37" s="4"/>
    </row>
    <row r="38" spans="1:10" ht="21" x14ac:dyDescent="0.35">
      <c r="A38" s="9">
        <v>44249</v>
      </c>
      <c r="B38" s="37">
        <v>92451</v>
      </c>
      <c r="C38" s="11">
        <v>71650</v>
      </c>
      <c r="D38" s="38" t="s">
        <v>993</v>
      </c>
      <c r="E38" s="12" t="s">
        <v>24</v>
      </c>
      <c r="F38" s="16" t="s">
        <v>947</v>
      </c>
      <c r="G38" s="53">
        <v>500</v>
      </c>
      <c r="H38" s="15"/>
      <c r="I38" s="15"/>
      <c r="J38" s="4"/>
    </row>
    <row r="39" spans="1:10" ht="21" x14ac:dyDescent="0.35">
      <c r="A39" s="9">
        <v>44249</v>
      </c>
      <c r="B39" s="37">
        <v>92518</v>
      </c>
      <c r="C39" s="11">
        <v>71651</v>
      </c>
      <c r="D39" s="38" t="s">
        <v>994</v>
      </c>
      <c r="E39" s="12" t="s">
        <v>17</v>
      </c>
      <c r="F39" s="16" t="s">
        <v>18</v>
      </c>
      <c r="G39" s="53">
        <v>300</v>
      </c>
      <c r="H39" s="15"/>
      <c r="I39" s="15"/>
      <c r="J39" s="4"/>
    </row>
    <row r="40" spans="1:10" ht="21" x14ac:dyDescent="0.35">
      <c r="A40" s="9">
        <v>44249</v>
      </c>
      <c r="B40" s="37">
        <v>92581</v>
      </c>
      <c r="C40" s="11">
        <v>71652</v>
      </c>
      <c r="D40" s="38" t="s">
        <v>78</v>
      </c>
      <c r="E40" s="12" t="s">
        <v>17</v>
      </c>
      <c r="F40" s="16" t="s">
        <v>18</v>
      </c>
      <c r="G40" s="53">
        <v>1100</v>
      </c>
      <c r="H40" s="15"/>
      <c r="I40" s="15"/>
      <c r="J40" s="4"/>
    </row>
    <row r="41" spans="1:10" ht="21" x14ac:dyDescent="0.35">
      <c r="A41" s="9">
        <v>44249</v>
      </c>
      <c r="B41" s="37">
        <v>92581</v>
      </c>
      <c r="C41" s="11">
        <v>71652</v>
      </c>
      <c r="D41" s="38" t="s">
        <v>78</v>
      </c>
      <c r="E41" s="12" t="s">
        <v>22</v>
      </c>
      <c r="F41" s="13" t="s">
        <v>995</v>
      </c>
      <c r="G41" s="53">
        <v>2000</v>
      </c>
      <c r="H41" s="15"/>
      <c r="I41" s="15"/>
      <c r="J41" s="4"/>
    </row>
    <row r="42" spans="1:10" ht="21" x14ac:dyDescent="0.35">
      <c r="A42" s="9">
        <v>44249</v>
      </c>
      <c r="B42" s="37">
        <v>92508</v>
      </c>
      <c r="C42" s="11">
        <v>71653</v>
      </c>
      <c r="D42" s="38" t="s">
        <v>996</v>
      </c>
      <c r="E42" s="12" t="s">
        <v>17</v>
      </c>
      <c r="F42" s="16" t="s">
        <v>18</v>
      </c>
      <c r="G42" s="53">
        <v>100</v>
      </c>
      <c r="H42" s="15"/>
      <c r="I42" s="15"/>
      <c r="J42" s="4"/>
    </row>
    <row r="43" spans="1:10" ht="21" x14ac:dyDescent="0.35">
      <c r="A43" s="9">
        <v>44249</v>
      </c>
      <c r="B43" s="37">
        <v>92508</v>
      </c>
      <c r="C43" s="11">
        <v>71653</v>
      </c>
      <c r="D43" s="38" t="s">
        <v>996</v>
      </c>
      <c r="E43" s="12" t="s">
        <v>14</v>
      </c>
      <c r="F43" s="13" t="s">
        <v>15</v>
      </c>
      <c r="G43" s="53">
        <v>850</v>
      </c>
      <c r="H43" s="15"/>
      <c r="I43" s="15"/>
      <c r="J43" s="4"/>
    </row>
    <row r="44" spans="1:10" ht="21" x14ac:dyDescent="0.35">
      <c r="A44" s="9">
        <v>44249</v>
      </c>
      <c r="B44" s="37">
        <v>92062</v>
      </c>
      <c r="C44" s="11">
        <v>71654</v>
      </c>
      <c r="D44" s="38" t="s">
        <v>887</v>
      </c>
      <c r="E44" s="12" t="s">
        <v>14</v>
      </c>
      <c r="F44" s="13" t="s">
        <v>15</v>
      </c>
      <c r="G44" s="53">
        <v>300</v>
      </c>
      <c r="H44" s="15"/>
      <c r="I44" s="15"/>
      <c r="J44" s="4"/>
    </row>
    <row r="45" spans="1:10" ht="21" x14ac:dyDescent="0.35">
      <c r="A45" s="9">
        <v>44249</v>
      </c>
      <c r="B45" s="37">
        <v>92406</v>
      </c>
      <c r="C45" s="11">
        <v>71655</v>
      </c>
      <c r="D45" s="38" t="s">
        <v>887</v>
      </c>
      <c r="E45" s="12" t="s">
        <v>22</v>
      </c>
      <c r="F45" s="13" t="s">
        <v>995</v>
      </c>
      <c r="G45" s="53">
        <v>550</v>
      </c>
      <c r="H45" s="15"/>
      <c r="I45" s="15"/>
      <c r="J45" s="4"/>
    </row>
    <row r="46" spans="1:10" ht="21" x14ac:dyDescent="0.35">
      <c r="A46" s="9">
        <v>44249</v>
      </c>
      <c r="B46" s="37">
        <v>92506</v>
      </c>
      <c r="C46" s="11">
        <v>71656</v>
      </c>
      <c r="D46" s="38" t="s">
        <v>31</v>
      </c>
      <c r="E46" s="12" t="s">
        <v>17</v>
      </c>
      <c r="F46" s="16" t="s">
        <v>18</v>
      </c>
      <c r="G46" s="53">
        <v>1000</v>
      </c>
      <c r="H46" s="15"/>
      <c r="I46" s="15"/>
      <c r="J46" s="4"/>
    </row>
    <row r="47" spans="1:10" ht="21" x14ac:dyDescent="0.35">
      <c r="A47" s="9">
        <v>44249</v>
      </c>
      <c r="B47" s="37">
        <v>92427</v>
      </c>
      <c r="C47" s="11">
        <v>71657</v>
      </c>
      <c r="D47" s="38" t="s">
        <v>125</v>
      </c>
      <c r="E47" s="12" t="s">
        <v>24</v>
      </c>
      <c r="F47" s="13" t="s">
        <v>947</v>
      </c>
      <c r="G47" s="53">
        <v>825</v>
      </c>
      <c r="H47" s="15"/>
      <c r="I47" s="15"/>
      <c r="J47" s="4"/>
    </row>
    <row r="48" spans="1:10" ht="21" x14ac:dyDescent="0.35">
      <c r="A48" s="9">
        <v>44249</v>
      </c>
      <c r="B48" s="37">
        <v>92427</v>
      </c>
      <c r="C48" s="11">
        <v>71657</v>
      </c>
      <c r="D48" s="38" t="s">
        <v>125</v>
      </c>
      <c r="E48" s="12" t="s">
        <v>22</v>
      </c>
      <c r="F48" s="13" t="s">
        <v>995</v>
      </c>
      <c r="G48" s="53">
        <v>1320</v>
      </c>
      <c r="H48" s="15"/>
      <c r="I48" s="15"/>
      <c r="J48" s="4"/>
    </row>
    <row r="49" spans="1:10" ht="21" x14ac:dyDescent="0.35">
      <c r="A49" s="9">
        <v>44249</v>
      </c>
      <c r="B49" s="37">
        <v>92507</v>
      </c>
      <c r="C49" s="11">
        <v>71658</v>
      </c>
      <c r="D49" s="38" t="s">
        <v>997</v>
      </c>
      <c r="E49" s="12" t="s">
        <v>14</v>
      </c>
      <c r="F49" s="16" t="s">
        <v>15</v>
      </c>
      <c r="G49" s="53">
        <v>250</v>
      </c>
      <c r="H49" s="15"/>
      <c r="I49" s="15"/>
      <c r="J49" s="4"/>
    </row>
    <row r="50" spans="1:10" ht="21" x14ac:dyDescent="0.35">
      <c r="A50" s="9">
        <v>44249</v>
      </c>
      <c r="B50" s="37">
        <v>92580</v>
      </c>
      <c r="C50" s="11">
        <v>71659</v>
      </c>
      <c r="D50" s="38" t="s">
        <v>88</v>
      </c>
      <c r="E50" s="12" t="s">
        <v>22</v>
      </c>
      <c r="F50" s="13" t="s">
        <v>995</v>
      </c>
      <c r="G50" s="53">
        <v>300</v>
      </c>
      <c r="H50" s="15"/>
      <c r="I50" s="15"/>
      <c r="J50" s="4"/>
    </row>
    <row r="51" spans="1:10" ht="21" x14ac:dyDescent="0.35">
      <c r="A51" s="9">
        <v>44249</v>
      </c>
      <c r="B51" s="37">
        <v>92579</v>
      </c>
      <c r="C51" s="11">
        <v>71660</v>
      </c>
      <c r="D51" s="38" t="s">
        <v>88</v>
      </c>
      <c r="E51" s="12" t="s">
        <v>22</v>
      </c>
      <c r="F51" s="13" t="s">
        <v>995</v>
      </c>
      <c r="G51" s="53">
        <v>300</v>
      </c>
      <c r="H51" s="15"/>
      <c r="I51" s="15"/>
      <c r="J51" s="4"/>
    </row>
    <row r="52" spans="1:10" ht="21" x14ac:dyDescent="0.35">
      <c r="A52" s="9">
        <v>44249</v>
      </c>
      <c r="B52" s="37">
        <v>14012</v>
      </c>
      <c r="C52" s="11">
        <v>71661</v>
      </c>
      <c r="D52" s="38" t="s">
        <v>88</v>
      </c>
      <c r="E52" s="12" t="s">
        <v>22</v>
      </c>
      <c r="F52" s="16" t="s">
        <v>995</v>
      </c>
      <c r="G52" s="53">
        <v>400</v>
      </c>
      <c r="H52" s="15"/>
      <c r="I52" s="15"/>
      <c r="J52" s="4"/>
    </row>
    <row r="53" spans="1:10" ht="21" x14ac:dyDescent="0.35">
      <c r="A53" s="9">
        <v>44249</v>
      </c>
      <c r="B53" s="37">
        <v>92577</v>
      </c>
      <c r="C53" s="11">
        <v>71662</v>
      </c>
      <c r="D53" s="38" t="s">
        <v>998</v>
      </c>
      <c r="E53" s="12" t="s">
        <v>14</v>
      </c>
      <c r="F53" s="16" t="s">
        <v>15</v>
      </c>
      <c r="G53" s="53">
        <v>2800</v>
      </c>
      <c r="H53" s="15"/>
      <c r="I53" s="15"/>
      <c r="J53" s="4"/>
    </row>
    <row r="54" spans="1:10" ht="21" x14ac:dyDescent="0.35">
      <c r="A54" s="9">
        <v>44249</v>
      </c>
      <c r="B54" s="37">
        <v>92537</v>
      </c>
      <c r="C54" s="11">
        <v>71663</v>
      </c>
      <c r="D54" s="38" t="s">
        <v>206</v>
      </c>
      <c r="E54" s="12" t="s">
        <v>17</v>
      </c>
      <c r="F54" s="16" t="s">
        <v>18</v>
      </c>
      <c r="G54" s="53">
        <v>500</v>
      </c>
      <c r="H54" s="15"/>
      <c r="I54" s="15"/>
      <c r="J54" s="4"/>
    </row>
    <row r="55" spans="1:10" ht="21" x14ac:dyDescent="0.35">
      <c r="A55" s="9">
        <v>44249</v>
      </c>
      <c r="B55" s="37">
        <v>92530</v>
      </c>
      <c r="C55" s="11">
        <v>71664</v>
      </c>
      <c r="D55" s="38" t="s">
        <v>39</v>
      </c>
      <c r="E55" s="12" t="s">
        <v>14</v>
      </c>
      <c r="F55" s="16" t="s">
        <v>15</v>
      </c>
      <c r="G55" s="53">
        <v>850</v>
      </c>
      <c r="H55" s="15"/>
      <c r="I55" s="15"/>
      <c r="J55" s="4"/>
    </row>
    <row r="56" spans="1:10" ht="21" x14ac:dyDescent="0.35">
      <c r="A56" s="9">
        <v>44249</v>
      </c>
      <c r="B56" s="37">
        <v>92546</v>
      </c>
      <c r="C56" s="11">
        <v>71665</v>
      </c>
      <c r="D56" s="38" t="s">
        <v>109</v>
      </c>
      <c r="E56" s="12" t="s">
        <v>14</v>
      </c>
      <c r="F56" s="13" t="s">
        <v>15</v>
      </c>
      <c r="G56" s="53">
        <v>1200</v>
      </c>
      <c r="H56" s="15"/>
      <c r="I56" s="15"/>
      <c r="J56" s="4"/>
    </row>
    <row r="57" spans="1:10" ht="21" x14ac:dyDescent="0.35">
      <c r="A57" s="9">
        <v>44249</v>
      </c>
      <c r="B57" s="37">
        <v>92576</v>
      </c>
      <c r="C57" s="11">
        <v>71666</v>
      </c>
      <c r="D57" s="38" t="s">
        <v>900</v>
      </c>
      <c r="E57" s="12" t="s">
        <v>17</v>
      </c>
      <c r="F57" s="13" t="s">
        <v>995</v>
      </c>
      <c r="G57" s="53">
        <v>1800</v>
      </c>
      <c r="H57" s="15"/>
      <c r="I57" s="15"/>
      <c r="J57" s="4"/>
    </row>
    <row r="58" spans="1:10" ht="21" x14ac:dyDescent="0.35">
      <c r="A58" s="9">
        <v>44249</v>
      </c>
      <c r="B58" s="37">
        <v>92508</v>
      </c>
      <c r="C58" s="11">
        <v>71667</v>
      </c>
      <c r="D58" s="38" t="s">
        <v>996</v>
      </c>
      <c r="E58" s="12" t="s">
        <v>17</v>
      </c>
      <c r="F58" s="16" t="s">
        <v>18</v>
      </c>
      <c r="G58" s="53">
        <v>100</v>
      </c>
      <c r="H58" s="15"/>
      <c r="I58" s="15"/>
      <c r="J58" s="4"/>
    </row>
    <row r="59" spans="1:10" ht="21" x14ac:dyDescent="0.35">
      <c r="A59" s="9">
        <v>44249</v>
      </c>
      <c r="B59" s="37">
        <v>92508</v>
      </c>
      <c r="C59" s="11">
        <v>71667</v>
      </c>
      <c r="D59" s="38" t="s">
        <v>996</v>
      </c>
      <c r="E59" s="12" t="s">
        <v>14</v>
      </c>
      <c r="F59" s="13" t="s">
        <v>15</v>
      </c>
      <c r="G59" s="53">
        <v>850</v>
      </c>
      <c r="H59" s="15"/>
      <c r="I59" s="15"/>
      <c r="J59" s="4"/>
    </row>
    <row r="60" spans="1:10" ht="21" x14ac:dyDescent="0.35">
      <c r="A60" s="9">
        <v>44249</v>
      </c>
      <c r="B60" s="37">
        <v>92542</v>
      </c>
      <c r="C60" s="11">
        <v>71668</v>
      </c>
      <c r="D60" s="38" t="s">
        <v>999</v>
      </c>
      <c r="E60" s="12" t="s">
        <v>22</v>
      </c>
      <c r="F60" s="16" t="s">
        <v>995</v>
      </c>
      <c r="G60" s="53">
        <v>225</v>
      </c>
      <c r="H60" s="15"/>
      <c r="I60" s="15"/>
      <c r="J60" s="4"/>
    </row>
    <row r="61" spans="1:10" ht="21" x14ac:dyDescent="0.35">
      <c r="A61" s="9">
        <v>44249</v>
      </c>
      <c r="B61" s="37">
        <v>92325</v>
      </c>
      <c r="C61" s="11">
        <v>71669</v>
      </c>
      <c r="D61" s="38" t="s">
        <v>1000</v>
      </c>
      <c r="E61" s="12" t="s">
        <v>14</v>
      </c>
      <c r="F61" s="13" t="s">
        <v>15</v>
      </c>
      <c r="G61" s="53">
        <v>75</v>
      </c>
      <c r="H61" s="15"/>
      <c r="I61" s="15"/>
      <c r="J61" s="4"/>
    </row>
    <row r="62" spans="1:10" ht="21" x14ac:dyDescent="0.35">
      <c r="A62" s="9">
        <v>44249</v>
      </c>
      <c r="B62" s="37">
        <v>92512</v>
      </c>
      <c r="C62" s="11">
        <v>71670</v>
      </c>
      <c r="D62" s="38" t="s">
        <v>682</v>
      </c>
      <c r="E62" s="12" t="s">
        <v>14</v>
      </c>
      <c r="F62" s="16" t="s">
        <v>15</v>
      </c>
      <c r="G62" s="53">
        <v>900</v>
      </c>
      <c r="H62" s="15"/>
      <c r="I62" s="15"/>
      <c r="J62" s="4"/>
    </row>
    <row r="63" spans="1:10" ht="21" x14ac:dyDescent="0.35">
      <c r="A63" s="9">
        <v>44249</v>
      </c>
      <c r="B63" s="37">
        <v>92557</v>
      </c>
      <c r="C63" s="11">
        <v>71671</v>
      </c>
      <c r="D63" s="38" t="s">
        <v>1001</v>
      </c>
      <c r="E63" s="12" t="s">
        <v>17</v>
      </c>
      <c r="F63" s="16" t="s">
        <v>18</v>
      </c>
      <c r="G63" s="53">
        <v>125</v>
      </c>
      <c r="H63" s="15"/>
      <c r="I63" s="15"/>
      <c r="J63" s="4"/>
    </row>
    <row r="64" spans="1:10" ht="21" x14ac:dyDescent="0.35">
      <c r="A64" s="9">
        <v>44249</v>
      </c>
      <c r="B64" s="37">
        <v>92528</v>
      </c>
      <c r="C64" s="11">
        <v>71672</v>
      </c>
      <c r="D64" s="38" t="s">
        <v>1002</v>
      </c>
      <c r="E64" s="12" t="s">
        <v>17</v>
      </c>
      <c r="F64" s="16" t="s">
        <v>18</v>
      </c>
      <c r="G64" s="53">
        <v>750</v>
      </c>
      <c r="H64" s="15"/>
      <c r="I64" s="15"/>
      <c r="J64" s="4"/>
    </row>
    <row r="65" spans="1:10" ht="21" x14ac:dyDescent="0.35">
      <c r="A65" s="9">
        <v>44249</v>
      </c>
      <c r="B65" s="37">
        <v>92575</v>
      </c>
      <c r="C65" s="11">
        <v>71673</v>
      </c>
      <c r="D65" s="38" t="s">
        <v>324</v>
      </c>
      <c r="E65" s="12" t="s">
        <v>14</v>
      </c>
      <c r="F65" s="16" t="s">
        <v>15</v>
      </c>
      <c r="G65" s="53">
        <v>850</v>
      </c>
      <c r="H65" s="15"/>
      <c r="I65" s="15"/>
      <c r="J65" s="4"/>
    </row>
    <row r="66" spans="1:10" ht="21" x14ac:dyDescent="0.35">
      <c r="A66" s="9">
        <v>44249</v>
      </c>
      <c r="B66" s="37">
        <v>92377</v>
      </c>
      <c r="C66" s="11">
        <v>71674</v>
      </c>
      <c r="D66" s="38" t="s">
        <v>341</v>
      </c>
      <c r="E66" s="12" t="s">
        <v>17</v>
      </c>
      <c r="F66" s="16" t="s">
        <v>18</v>
      </c>
      <c r="G66" s="53">
        <v>1000</v>
      </c>
      <c r="H66" s="15"/>
      <c r="I66" s="15"/>
      <c r="J66" s="4"/>
    </row>
    <row r="67" spans="1:10" ht="21" x14ac:dyDescent="0.35">
      <c r="A67" s="9">
        <v>44249</v>
      </c>
      <c r="B67" s="37">
        <v>92549</v>
      </c>
      <c r="C67" s="11">
        <v>71675</v>
      </c>
      <c r="D67" s="38" t="s">
        <v>168</v>
      </c>
      <c r="E67" s="12" t="s">
        <v>17</v>
      </c>
      <c r="F67" s="16" t="s">
        <v>18</v>
      </c>
      <c r="G67" s="53">
        <v>300</v>
      </c>
      <c r="H67" s="15"/>
      <c r="I67" s="15"/>
      <c r="J67" s="4"/>
    </row>
    <row r="68" spans="1:10" ht="21" x14ac:dyDescent="0.35">
      <c r="A68" s="9">
        <v>44249</v>
      </c>
      <c r="B68" s="37">
        <v>92549</v>
      </c>
      <c r="C68" s="11">
        <v>71675</v>
      </c>
      <c r="D68" s="38" t="s">
        <v>168</v>
      </c>
      <c r="E68" s="12" t="s">
        <v>14</v>
      </c>
      <c r="F68" s="13" t="s">
        <v>15</v>
      </c>
      <c r="G68" s="53">
        <v>200</v>
      </c>
      <c r="H68" s="15"/>
      <c r="I68" s="15"/>
      <c r="J68" s="4"/>
    </row>
    <row r="69" spans="1:10" ht="21" x14ac:dyDescent="0.35">
      <c r="A69" s="9">
        <v>44249</v>
      </c>
      <c r="B69" s="37" t="s">
        <v>76</v>
      </c>
      <c r="C69" s="11">
        <v>71676</v>
      </c>
      <c r="D69" s="38" t="s">
        <v>76</v>
      </c>
      <c r="E69" s="12" t="s">
        <v>76</v>
      </c>
      <c r="F69" s="13" t="s">
        <v>76</v>
      </c>
      <c r="G69" s="53">
        <v>0</v>
      </c>
      <c r="H69" s="15"/>
      <c r="I69" s="15"/>
      <c r="J69" s="4"/>
    </row>
    <row r="70" spans="1:10" ht="21" x14ac:dyDescent="0.35">
      <c r="A70" s="9">
        <v>44249</v>
      </c>
      <c r="B70" s="37">
        <v>92574</v>
      </c>
      <c r="C70" s="11">
        <f>+C69+1</f>
        <v>71677</v>
      </c>
      <c r="D70" s="38" t="s">
        <v>276</v>
      </c>
      <c r="E70" s="12" t="s">
        <v>14</v>
      </c>
      <c r="F70" s="13" t="s">
        <v>15</v>
      </c>
      <c r="G70" s="53">
        <v>2500</v>
      </c>
      <c r="H70" s="15"/>
      <c r="I70" s="15"/>
      <c r="J70" s="4"/>
    </row>
    <row r="71" spans="1:10" ht="21" x14ac:dyDescent="0.35">
      <c r="A71" s="9">
        <v>44249</v>
      </c>
      <c r="B71" s="37">
        <v>92569</v>
      </c>
      <c r="C71" s="11">
        <v>71678</v>
      </c>
      <c r="D71" s="38" t="s">
        <v>739</v>
      </c>
      <c r="E71" s="12" t="s">
        <v>17</v>
      </c>
      <c r="F71" s="16" t="s">
        <v>18</v>
      </c>
      <c r="G71" s="53">
        <v>350</v>
      </c>
      <c r="H71" s="15"/>
      <c r="I71" s="15"/>
      <c r="J71" s="4"/>
    </row>
    <row r="72" spans="1:10" ht="21" x14ac:dyDescent="0.35">
      <c r="A72" s="9">
        <v>44249</v>
      </c>
      <c r="B72" s="37">
        <v>92569</v>
      </c>
      <c r="C72" s="11">
        <v>71678</v>
      </c>
      <c r="D72" s="38" t="s">
        <v>739</v>
      </c>
      <c r="E72" s="12" t="s">
        <v>14</v>
      </c>
      <c r="F72" s="13" t="s">
        <v>15</v>
      </c>
      <c r="G72" s="53">
        <v>175</v>
      </c>
      <c r="H72" s="15"/>
      <c r="I72" s="15"/>
      <c r="J72" s="4"/>
    </row>
    <row r="73" spans="1:10" ht="21" x14ac:dyDescent="0.35">
      <c r="A73" s="9">
        <v>44249</v>
      </c>
      <c r="B73" s="37">
        <v>92325</v>
      </c>
      <c r="C73" s="11">
        <v>71679</v>
      </c>
      <c r="D73" s="38" t="s">
        <v>1000</v>
      </c>
      <c r="E73" s="12" t="s">
        <v>14</v>
      </c>
      <c r="F73" s="13" t="s">
        <v>15</v>
      </c>
      <c r="G73" s="53">
        <v>75</v>
      </c>
      <c r="H73" s="15"/>
      <c r="I73" s="15"/>
      <c r="J73" s="4"/>
    </row>
    <row r="74" spans="1:10" ht="21" x14ac:dyDescent="0.35">
      <c r="A74" s="9">
        <v>44249</v>
      </c>
      <c r="B74" s="37">
        <v>92348</v>
      </c>
      <c r="C74" s="11">
        <v>71680</v>
      </c>
      <c r="D74" s="38" t="s">
        <v>38</v>
      </c>
      <c r="E74" s="12" t="s">
        <v>14</v>
      </c>
      <c r="F74" s="13" t="s">
        <v>15</v>
      </c>
      <c r="G74" s="53">
        <v>1000</v>
      </c>
      <c r="H74" s="15"/>
      <c r="I74" s="15"/>
      <c r="J74" s="4"/>
    </row>
    <row r="75" spans="1:10" ht="21" x14ac:dyDescent="0.35">
      <c r="A75" s="9">
        <v>44249</v>
      </c>
      <c r="B75" s="37">
        <v>92557</v>
      </c>
      <c r="C75" s="11">
        <v>71681</v>
      </c>
      <c r="D75" s="38" t="s">
        <v>1001</v>
      </c>
      <c r="E75" s="12" t="s">
        <v>17</v>
      </c>
      <c r="F75" s="16" t="s">
        <v>18</v>
      </c>
      <c r="G75" s="53">
        <v>125</v>
      </c>
      <c r="H75" s="15"/>
      <c r="I75" s="15"/>
      <c r="J75" s="4"/>
    </row>
    <row r="76" spans="1:10" ht="21" x14ac:dyDescent="0.35">
      <c r="A76" s="9">
        <v>44249</v>
      </c>
      <c r="B76" s="37">
        <v>92555</v>
      </c>
      <c r="C76" s="11">
        <v>71682</v>
      </c>
      <c r="D76" s="38" t="s">
        <v>797</v>
      </c>
      <c r="E76" s="12" t="s">
        <v>17</v>
      </c>
      <c r="F76" s="16" t="s">
        <v>18</v>
      </c>
      <c r="G76" s="53">
        <v>160</v>
      </c>
      <c r="H76" s="15"/>
      <c r="I76" s="15"/>
      <c r="J76" s="4"/>
    </row>
    <row r="77" spans="1:10" ht="21" x14ac:dyDescent="0.35">
      <c r="A77" s="9">
        <v>44249</v>
      </c>
      <c r="B77" s="37">
        <v>92555</v>
      </c>
      <c r="C77" s="11">
        <v>71682</v>
      </c>
      <c r="D77" s="38" t="s">
        <v>797</v>
      </c>
      <c r="E77" s="12" t="s">
        <v>14</v>
      </c>
      <c r="F77" s="13" t="s">
        <v>15</v>
      </c>
      <c r="G77" s="53">
        <v>170</v>
      </c>
      <c r="H77" s="15"/>
      <c r="I77" s="15"/>
      <c r="J77" s="4"/>
    </row>
    <row r="78" spans="1:10" ht="21" x14ac:dyDescent="0.35">
      <c r="A78" s="9">
        <v>44249</v>
      </c>
      <c r="B78" s="37">
        <v>92573</v>
      </c>
      <c r="C78" s="11">
        <v>71683</v>
      </c>
      <c r="D78" s="38" t="s">
        <v>466</v>
      </c>
      <c r="E78" s="12" t="s">
        <v>22</v>
      </c>
      <c r="F78" s="13" t="s">
        <v>995</v>
      </c>
      <c r="G78" s="53">
        <v>650</v>
      </c>
      <c r="H78" s="15"/>
      <c r="I78" s="15"/>
      <c r="J78" s="4"/>
    </row>
    <row r="79" spans="1:10" ht="21" x14ac:dyDescent="0.35">
      <c r="A79" s="9">
        <v>44249</v>
      </c>
      <c r="B79" s="37">
        <v>92573</v>
      </c>
      <c r="C79" s="11">
        <v>71683</v>
      </c>
      <c r="D79" s="38" t="s">
        <v>466</v>
      </c>
      <c r="E79" s="12" t="s">
        <v>14</v>
      </c>
      <c r="F79" s="13" t="s">
        <v>15</v>
      </c>
      <c r="G79" s="53">
        <v>600</v>
      </c>
      <c r="H79" s="15"/>
      <c r="I79" s="15"/>
      <c r="J79" s="4"/>
    </row>
    <row r="80" spans="1:10" ht="21" x14ac:dyDescent="0.35">
      <c r="A80" s="9">
        <v>44249</v>
      </c>
      <c r="B80" s="37">
        <v>92556</v>
      </c>
      <c r="C80" s="11">
        <v>71684</v>
      </c>
      <c r="D80" s="38" t="s">
        <v>1003</v>
      </c>
      <c r="E80" s="12" t="s">
        <v>17</v>
      </c>
      <c r="F80" s="16" t="s">
        <v>18</v>
      </c>
      <c r="G80" s="53">
        <v>600</v>
      </c>
      <c r="H80" s="15"/>
      <c r="I80" s="15"/>
      <c r="J80" s="4"/>
    </row>
    <row r="81" spans="1:10" ht="21" x14ac:dyDescent="0.35">
      <c r="A81" s="9">
        <v>44249</v>
      </c>
      <c r="B81" s="37">
        <v>92539</v>
      </c>
      <c r="C81" s="11">
        <v>71685</v>
      </c>
      <c r="D81" s="38" t="s">
        <v>1004</v>
      </c>
      <c r="E81" s="12" t="s">
        <v>22</v>
      </c>
      <c r="F81" s="13" t="s">
        <v>995</v>
      </c>
      <c r="G81" s="53">
        <v>234</v>
      </c>
      <c r="H81" s="15"/>
      <c r="I81" s="15"/>
      <c r="J81" s="4"/>
    </row>
    <row r="82" spans="1:10" ht="21" x14ac:dyDescent="0.35">
      <c r="A82" s="9">
        <v>44249</v>
      </c>
      <c r="B82" s="37">
        <v>92603</v>
      </c>
      <c r="C82" s="11">
        <v>71686</v>
      </c>
      <c r="D82" s="38" t="s">
        <v>1005</v>
      </c>
      <c r="E82" s="12" t="s">
        <v>41</v>
      </c>
      <c r="F82" s="13" t="s">
        <v>42</v>
      </c>
      <c r="G82" s="53">
        <v>500</v>
      </c>
      <c r="H82" s="15"/>
      <c r="I82" s="15"/>
      <c r="J82" s="4"/>
    </row>
    <row r="83" spans="1:10" ht="21" x14ac:dyDescent="0.35">
      <c r="A83" s="9">
        <v>44249</v>
      </c>
      <c r="B83" s="37">
        <v>92603</v>
      </c>
      <c r="C83" s="11">
        <v>71686</v>
      </c>
      <c r="D83" s="38" t="s">
        <v>1005</v>
      </c>
      <c r="E83" s="12" t="s">
        <v>297</v>
      </c>
      <c r="F83" s="13" t="s">
        <v>298</v>
      </c>
      <c r="G83" s="53">
        <v>500</v>
      </c>
      <c r="H83" s="15"/>
      <c r="I83" s="15"/>
      <c r="J83" s="4"/>
    </row>
    <row r="84" spans="1:10" ht="21" x14ac:dyDescent="0.35">
      <c r="A84" s="9">
        <v>44249</v>
      </c>
      <c r="B84" s="37">
        <v>92605</v>
      </c>
      <c r="C84" s="11">
        <v>71687</v>
      </c>
      <c r="D84" s="38" t="s">
        <v>1006</v>
      </c>
      <c r="E84" s="12" t="s">
        <v>421</v>
      </c>
      <c r="F84" s="13" t="s">
        <v>422</v>
      </c>
      <c r="G84" s="53">
        <v>2900</v>
      </c>
      <c r="H84" s="15"/>
      <c r="I84" s="15"/>
      <c r="J84" s="4"/>
    </row>
    <row r="85" spans="1:10" ht="21" x14ac:dyDescent="0.35">
      <c r="A85" s="9">
        <v>44249</v>
      </c>
      <c r="B85" s="37">
        <v>92607</v>
      </c>
      <c r="C85" s="11">
        <v>71688</v>
      </c>
      <c r="D85" s="38" t="s">
        <v>1006</v>
      </c>
      <c r="E85" s="12" t="s">
        <v>419</v>
      </c>
      <c r="F85" s="13" t="s">
        <v>420</v>
      </c>
      <c r="G85" s="53">
        <v>2900</v>
      </c>
      <c r="H85" s="15"/>
      <c r="I85" s="15"/>
      <c r="J85" s="4"/>
    </row>
    <row r="86" spans="1:10" ht="21" x14ac:dyDescent="0.35">
      <c r="A86" s="9">
        <v>44249</v>
      </c>
      <c r="B86" s="37">
        <v>92610</v>
      </c>
      <c r="C86" s="11">
        <v>71689</v>
      </c>
      <c r="D86" s="38" t="s">
        <v>1006</v>
      </c>
      <c r="E86" s="12" t="s">
        <v>421</v>
      </c>
      <c r="F86" s="13" t="s">
        <v>422</v>
      </c>
      <c r="G86" s="53">
        <v>2900</v>
      </c>
      <c r="H86" s="15"/>
      <c r="I86" s="15"/>
      <c r="J86" s="4"/>
    </row>
    <row r="87" spans="1:10" ht="21" x14ac:dyDescent="0.35">
      <c r="A87" s="9">
        <v>44249</v>
      </c>
      <c r="B87" s="37">
        <v>92566</v>
      </c>
      <c r="C87" s="11">
        <v>71690</v>
      </c>
      <c r="D87" s="38" t="s">
        <v>1007</v>
      </c>
      <c r="E87" s="12" t="s">
        <v>17</v>
      </c>
      <c r="F87" s="16" t="s">
        <v>18</v>
      </c>
      <c r="G87" s="53">
        <v>350</v>
      </c>
      <c r="H87" s="15"/>
      <c r="I87" s="15"/>
      <c r="J87" s="4"/>
    </row>
    <row r="88" spans="1:10" ht="21" x14ac:dyDescent="0.35">
      <c r="A88" s="9">
        <v>44249</v>
      </c>
      <c r="B88" s="37">
        <v>92606</v>
      </c>
      <c r="C88" s="11">
        <v>71691</v>
      </c>
      <c r="D88" s="38" t="s">
        <v>272</v>
      </c>
      <c r="E88" s="12" t="s">
        <v>14</v>
      </c>
      <c r="F88" s="13" t="s">
        <v>15</v>
      </c>
      <c r="G88" s="53">
        <v>1512</v>
      </c>
      <c r="H88" s="15"/>
      <c r="I88" s="15"/>
      <c r="J88" s="4"/>
    </row>
    <row r="89" spans="1:10" ht="21" x14ac:dyDescent="0.35">
      <c r="A89" s="9">
        <v>44249</v>
      </c>
      <c r="B89" s="37">
        <v>92610</v>
      </c>
      <c r="C89" s="11">
        <v>71692</v>
      </c>
      <c r="D89" s="38" t="s">
        <v>1006</v>
      </c>
      <c r="E89" s="12" t="s">
        <v>419</v>
      </c>
      <c r="F89" s="13" t="s">
        <v>420</v>
      </c>
      <c r="G89" s="53">
        <v>2900</v>
      </c>
      <c r="H89" s="15"/>
      <c r="I89" s="15"/>
      <c r="J89" s="4"/>
    </row>
    <row r="90" spans="1:10" ht="21" x14ac:dyDescent="0.35">
      <c r="A90" s="9">
        <v>44249</v>
      </c>
      <c r="B90" s="37">
        <v>92608</v>
      </c>
      <c r="C90" s="11">
        <v>71693</v>
      </c>
      <c r="D90" s="38" t="s">
        <v>31</v>
      </c>
      <c r="E90" s="12" t="s">
        <v>17</v>
      </c>
      <c r="F90" s="16" t="s">
        <v>18</v>
      </c>
      <c r="G90" s="53">
        <v>1000</v>
      </c>
      <c r="H90" s="15"/>
      <c r="I90" s="15"/>
      <c r="J90" s="4"/>
    </row>
    <row r="91" spans="1:10" ht="21" x14ac:dyDescent="0.35">
      <c r="A91" s="9">
        <v>44249</v>
      </c>
      <c r="B91" s="37">
        <v>92613</v>
      </c>
      <c r="C91" s="11">
        <v>71694</v>
      </c>
      <c r="D91" s="38" t="s">
        <v>996</v>
      </c>
      <c r="E91" s="12" t="s">
        <v>17</v>
      </c>
      <c r="F91" s="16" t="s">
        <v>18</v>
      </c>
      <c r="G91" s="53">
        <v>1000</v>
      </c>
      <c r="H91" s="15"/>
      <c r="I91" s="15"/>
      <c r="J91" s="4"/>
    </row>
    <row r="92" spans="1:10" ht="21" x14ac:dyDescent="0.35">
      <c r="A92" s="9">
        <v>44249</v>
      </c>
      <c r="B92" s="37">
        <v>92602</v>
      </c>
      <c r="C92" s="11">
        <v>71695</v>
      </c>
      <c r="D92" s="38" t="s">
        <v>1008</v>
      </c>
      <c r="E92" s="12" t="s">
        <v>17</v>
      </c>
      <c r="F92" s="16" t="s">
        <v>18</v>
      </c>
      <c r="G92" s="53">
        <v>199</v>
      </c>
      <c r="H92" s="15"/>
      <c r="I92" s="15"/>
      <c r="J92" s="4"/>
    </row>
    <row r="93" spans="1:10" ht="21" x14ac:dyDescent="0.35">
      <c r="A93" s="9">
        <v>44249</v>
      </c>
      <c r="B93" s="37">
        <v>92602</v>
      </c>
      <c r="C93" s="11">
        <v>71695</v>
      </c>
      <c r="D93" s="38" t="s">
        <v>1008</v>
      </c>
      <c r="E93" s="12" t="s">
        <v>14</v>
      </c>
      <c r="F93" s="16" t="s">
        <v>15</v>
      </c>
      <c r="G93" s="53">
        <v>400</v>
      </c>
      <c r="H93" s="15"/>
      <c r="I93" s="15"/>
      <c r="J93" s="4"/>
    </row>
    <row r="94" spans="1:10" ht="21" x14ac:dyDescent="0.35">
      <c r="A94" s="9">
        <v>44249</v>
      </c>
      <c r="B94" s="58" t="s">
        <v>2502</v>
      </c>
      <c r="C94" s="25" t="s">
        <v>1032</v>
      </c>
      <c r="D94" s="59" t="s">
        <v>478</v>
      </c>
      <c r="E94" s="12" t="s">
        <v>17</v>
      </c>
      <c r="F94" s="16" t="s">
        <v>18</v>
      </c>
      <c r="G94" s="53">
        <v>100</v>
      </c>
      <c r="H94" s="45"/>
      <c r="I94" s="21"/>
      <c r="J94" s="21"/>
    </row>
    <row r="95" spans="1:10" ht="21" x14ac:dyDescent="0.35">
      <c r="A95" s="9">
        <v>44249</v>
      </c>
      <c r="B95" s="58" t="s">
        <v>2502</v>
      </c>
      <c r="C95" s="25" t="s">
        <v>1032</v>
      </c>
      <c r="D95" s="59" t="s">
        <v>478</v>
      </c>
      <c r="E95" s="12" t="s">
        <v>384</v>
      </c>
      <c r="F95" s="13" t="s">
        <v>495</v>
      </c>
      <c r="G95" s="53">
        <v>37</v>
      </c>
      <c r="H95" s="45"/>
      <c r="I95" s="21"/>
      <c r="J95" s="21"/>
    </row>
    <row r="96" spans="1:10" ht="21" x14ac:dyDescent="0.35">
      <c r="A96" s="9">
        <v>44249</v>
      </c>
      <c r="B96" s="58" t="s">
        <v>2502</v>
      </c>
      <c r="C96" s="25" t="s">
        <v>1032</v>
      </c>
      <c r="D96" s="59" t="s">
        <v>478</v>
      </c>
      <c r="E96" s="12" t="s">
        <v>1033</v>
      </c>
      <c r="F96" s="13" t="s">
        <v>1034</v>
      </c>
      <c r="G96" s="53">
        <v>24</v>
      </c>
      <c r="H96" s="45"/>
      <c r="I96" s="21"/>
      <c r="J96" s="21"/>
    </row>
    <row r="97" spans="1:10" ht="21" x14ac:dyDescent="0.35">
      <c r="A97" s="9">
        <v>44249</v>
      </c>
      <c r="B97" s="58" t="s">
        <v>2502</v>
      </c>
      <c r="C97" s="25" t="s">
        <v>1032</v>
      </c>
      <c r="D97" s="59" t="s">
        <v>478</v>
      </c>
      <c r="E97" s="12" t="s">
        <v>96</v>
      </c>
      <c r="F97" s="13" t="s">
        <v>97</v>
      </c>
      <c r="G97" s="53">
        <v>225</v>
      </c>
      <c r="H97" s="45"/>
      <c r="I97" s="21"/>
      <c r="J97" s="21"/>
    </row>
    <row r="98" spans="1:10" ht="21" x14ac:dyDescent="0.35">
      <c r="A98" s="9">
        <v>44249</v>
      </c>
      <c r="B98" s="58" t="s">
        <v>2502</v>
      </c>
      <c r="C98" s="25" t="s">
        <v>1032</v>
      </c>
      <c r="D98" s="59" t="s">
        <v>478</v>
      </c>
      <c r="E98" s="12" t="s">
        <v>33</v>
      </c>
      <c r="F98" s="13" t="s">
        <v>1035</v>
      </c>
      <c r="G98" s="53">
        <v>290</v>
      </c>
      <c r="H98" s="45"/>
      <c r="I98" s="21"/>
      <c r="J98" s="21"/>
    </row>
    <row r="99" spans="1:10" ht="21" x14ac:dyDescent="0.35">
      <c r="A99" s="9">
        <v>44249</v>
      </c>
      <c r="B99" s="58" t="s">
        <v>2502</v>
      </c>
      <c r="C99" s="25" t="s">
        <v>1032</v>
      </c>
      <c r="D99" s="59" t="s">
        <v>478</v>
      </c>
      <c r="E99" s="12" t="s">
        <v>135</v>
      </c>
      <c r="F99" s="13" t="s">
        <v>136</v>
      </c>
      <c r="G99" s="53">
        <v>80</v>
      </c>
      <c r="H99" s="45"/>
      <c r="I99" s="21"/>
      <c r="J99" s="21"/>
    </row>
    <row r="100" spans="1:10" ht="21" x14ac:dyDescent="0.35">
      <c r="A100" s="9">
        <v>44249</v>
      </c>
      <c r="B100" s="58" t="s">
        <v>2502</v>
      </c>
      <c r="C100" s="25" t="s">
        <v>1032</v>
      </c>
      <c r="D100" s="59" t="s">
        <v>478</v>
      </c>
      <c r="E100" s="12" t="s">
        <v>391</v>
      </c>
      <c r="F100" s="13" t="s">
        <v>506</v>
      </c>
      <c r="G100" s="53">
        <v>7</v>
      </c>
      <c r="H100" s="45"/>
      <c r="I100" s="21"/>
      <c r="J100" s="21"/>
    </row>
    <row r="101" spans="1:10" ht="21" x14ac:dyDescent="0.35">
      <c r="A101" s="9">
        <v>44249</v>
      </c>
      <c r="B101" s="58" t="s">
        <v>2502</v>
      </c>
      <c r="C101" s="25" t="s">
        <v>1036</v>
      </c>
      <c r="D101" s="59" t="s">
        <v>478</v>
      </c>
      <c r="E101" s="12" t="s">
        <v>96</v>
      </c>
      <c r="F101" s="13" t="s">
        <v>97</v>
      </c>
      <c r="G101" s="53">
        <v>800</v>
      </c>
      <c r="H101" s="45"/>
      <c r="I101" s="21"/>
      <c r="J101" s="21"/>
    </row>
    <row r="102" spans="1:10" ht="21" x14ac:dyDescent="0.35">
      <c r="A102" s="9"/>
      <c r="B102" s="58"/>
      <c r="C102" s="77"/>
      <c r="D102" s="59"/>
      <c r="E102" s="44"/>
      <c r="F102" s="91"/>
      <c r="G102" s="53"/>
      <c r="H102" s="45"/>
      <c r="I102" s="21"/>
      <c r="J102" s="21"/>
    </row>
    <row r="103" spans="1:10" ht="21.75" thickBot="1" x14ac:dyDescent="0.4">
      <c r="A103" s="157" t="s">
        <v>26</v>
      </c>
      <c r="B103" s="158"/>
      <c r="C103" s="165" t="s">
        <v>25</v>
      </c>
      <c r="D103" s="168"/>
      <c r="E103" s="168"/>
      <c r="F103" s="169"/>
      <c r="G103" s="27">
        <f>SUM(G9:G101)</f>
        <v>65423</v>
      </c>
      <c r="H103" s="28">
        <f>SUM(H9:H93)</f>
        <v>0</v>
      </c>
      <c r="I103" s="21"/>
      <c r="J103" s="21"/>
    </row>
    <row r="104" spans="1:10" ht="21" x14ac:dyDescent="0.35">
      <c r="B104"/>
      <c r="C104" s="3"/>
      <c r="D104" s="30"/>
      <c r="E104" s="30"/>
      <c r="F104" s="30"/>
      <c r="H104" s="1"/>
      <c r="J104" s="1"/>
    </row>
    <row r="105" spans="1:10" x14ac:dyDescent="0.25">
      <c r="B105"/>
      <c r="C105"/>
      <c r="H105" s="1"/>
      <c r="I105" s="1"/>
      <c r="J105" s="1"/>
    </row>
    <row r="106" spans="1:10" x14ac:dyDescent="0.25">
      <c r="B106"/>
      <c r="C106"/>
      <c r="F106" s="47"/>
      <c r="H106" s="1"/>
      <c r="I106" s="1"/>
      <c r="J106" s="1"/>
    </row>
    <row r="107" spans="1:10" x14ac:dyDescent="0.25">
      <c r="B107"/>
      <c r="C107"/>
      <c r="H107" s="1"/>
      <c r="I107" s="1"/>
      <c r="J107" s="1"/>
    </row>
    <row r="108" spans="1:10" x14ac:dyDescent="0.25">
      <c r="B108"/>
      <c r="C108"/>
      <c r="H108" s="1"/>
      <c r="I108" s="1"/>
      <c r="J108" s="1"/>
    </row>
    <row r="109" spans="1:10" x14ac:dyDescent="0.25">
      <c r="B109"/>
      <c r="C109"/>
      <c r="H109" s="1"/>
      <c r="I109" s="1"/>
      <c r="J109" s="1"/>
    </row>
    <row r="110" spans="1:10" x14ac:dyDescent="0.25">
      <c r="B110"/>
      <c r="C110"/>
      <c r="H110" s="1"/>
      <c r="I110" s="1"/>
      <c r="J110" s="1"/>
    </row>
    <row r="111" spans="1:10" x14ac:dyDescent="0.25">
      <c r="B111"/>
      <c r="C111"/>
      <c r="H111" s="1"/>
      <c r="I111" s="1"/>
      <c r="J111" s="1"/>
    </row>
    <row r="112" spans="1:10" x14ac:dyDescent="0.25">
      <c r="B112"/>
      <c r="C112"/>
      <c r="H112" s="1"/>
      <c r="I112" s="1"/>
      <c r="J112" s="1"/>
    </row>
    <row r="113" spans="2:10" x14ac:dyDescent="0.25">
      <c r="B113"/>
      <c r="C113"/>
      <c r="H113" s="1"/>
      <c r="I113" s="1"/>
      <c r="J113" s="1"/>
    </row>
    <row r="114" spans="2:10" x14ac:dyDescent="0.25">
      <c r="B114"/>
      <c r="C114"/>
      <c r="H114" s="1"/>
      <c r="I114" s="1"/>
      <c r="J114" s="1"/>
    </row>
    <row r="115" spans="2:10" x14ac:dyDescent="0.25">
      <c r="B115"/>
      <c r="C115"/>
      <c r="H115" s="1"/>
      <c r="I115" s="1"/>
      <c r="J115" s="1"/>
    </row>
    <row r="116" spans="2:10" x14ac:dyDescent="0.25">
      <c r="C116"/>
      <c r="H116" s="1"/>
      <c r="I116" s="1"/>
      <c r="J116" s="1"/>
    </row>
    <row r="117" spans="2:10" x14ac:dyDescent="0.25">
      <c r="H117" s="1"/>
      <c r="I117" s="1"/>
      <c r="J117" s="1"/>
    </row>
    <row r="118" spans="2:10" x14ac:dyDescent="0.25">
      <c r="H118" s="1"/>
      <c r="I118" s="1"/>
      <c r="J118" s="1"/>
    </row>
    <row r="119" spans="2:10" x14ac:dyDescent="0.25">
      <c r="H119" s="1"/>
      <c r="I119" s="1"/>
      <c r="J119" s="1"/>
    </row>
    <row r="120" spans="2:10" x14ac:dyDescent="0.25">
      <c r="H120" s="1"/>
      <c r="I120" s="1"/>
      <c r="J120" s="1"/>
    </row>
    <row r="121" spans="2:10" x14ac:dyDescent="0.25">
      <c r="H121" s="1"/>
      <c r="I121" s="1"/>
      <c r="J121" s="1"/>
    </row>
    <row r="122" spans="2:10" x14ac:dyDescent="0.25">
      <c r="H122" s="1"/>
      <c r="I122" s="1"/>
      <c r="J122" s="1"/>
    </row>
    <row r="123" spans="2:10" x14ac:dyDescent="0.25">
      <c r="H123" s="1"/>
      <c r="I123" s="1"/>
      <c r="J123" s="1"/>
    </row>
    <row r="124" spans="2:10" x14ac:dyDescent="0.25">
      <c r="H124" s="1"/>
      <c r="I124" s="1"/>
      <c r="J124" s="1"/>
    </row>
    <row r="125" spans="2:10" x14ac:dyDescent="0.25">
      <c r="H125" s="1"/>
      <c r="I125" s="1"/>
      <c r="J125" s="1"/>
    </row>
    <row r="126" spans="2:10" x14ac:dyDescent="0.25">
      <c r="H126" s="1"/>
      <c r="I126" s="1"/>
      <c r="J126" s="1"/>
    </row>
    <row r="127" spans="2:10" x14ac:dyDescent="0.25">
      <c r="H127" s="1"/>
      <c r="I127" s="1"/>
      <c r="J127" s="1"/>
    </row>
    <row r="128" spans="2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5" spans="8:10" x14ac:dyDescent="0.25">
      <c r="H145" s="1"/>
      <c r="I145" s="1"/>
      <c r="J145" s="1"/>
    </row>
    <row r="146" spans="8:10" x14ac:dyDescent="0.25">
      <c r="H146" s="1"/>
      <c r="I146" s="1"/>
      <c r="J146" s="1"/>
    </row>
    <row r="147" spans="8:10" x14ac:dyDescent="0.25">
      <c r="H147" s="1"/>
      <c r="I147" s="1"/>
      <c r="J147" s="1"/>
    </row>
    <row r="148" spans="8:10" x14ac:dyDescent="0.25">
      <c r="H148" s="1"/>
      <c r="I148" s="1"/>
      <c r="J148" s="1"/>
    </row>
    <row r="149" spans="8:10" x14ac:dyDescent="0.25">
      <c r="H149" s="1"/>
      <c r="I149" s="1"/>
      <c r="J149" s="1"/>
    </row>
    <row r="150" spans="8:10" x14ac:dyDescent="0.25">
      <c r="H150" s="1"/>
      <c r="I150" s="1"/>
      <c r="J150" s="1"/>
    </row>
    <row r="151" spans="8:10" x14ac:dyDescent="0.25">
      <c r="H151" s="1"/>
      <c r="I151" s="1"/>
      <c r="J151" s="1"/>
    </row>
    <row r="152" spans="8:10" x14ac:dyDescent="0.25">
      <c r="H152" s="1"/>
      <c r="I152" s="1"/>
      <c r="J152" s="1"/>
    </row>
    <row r="153" spans="8:10" x14ac:dyDescent="0.25">
      <c r="H153" s="1"/>
      <c r="I153" s="1"/>
      <c r="J153" s="1"/>
    </row>
    <row r="154" spans="8:10" x14ac:dyDescent="0.25">
      <c r="H154" s="1"/>
      <c r="I154" s="1"/>
      <c r="J154" s="1"/>
    </row>
    <row r="155" spans="8:10" x14ac:dyDescent="0.25">
      <c r="H155" s="1"/>
      <c r="I155" s="1"/>
      <c r="J155" s="1"/>
    </row>
    <row r="156" spans="8:10" x14ac:dyDescent="0.25">
      <c r="H156" s="1"/>
      <c r="I156" s="1"/>
      <c r="J156" s="1"/>
    </row>
    <row r="158" spans="8:10" x14ac:dyDescent="0.25">
      <c r="H158" s="35"/>
      <c r="I158" s="35"/>
      <c r="J158" s="35"/>
    </row>
  </sheetData>
  <autoFilter ref="E8:G103" xr:uid="{00000000-0009-0000-0000-000027000000}"/>
  <mergeCells count="7">
    <mergeCell ref="A103:B103"/>
    <mergeCell ref="C103:F103"/>
    <mergeCell ref="K6:L6"/>
    <mergeCell ref="A2:G2"/>
    <mergeCell ref="A3:G3"/>
    <mergeCell ref="A4:G4"/>
    <mergeCell ref="A7:G7"/>
  </mergeCells>
  <pageMargins left="0.7" right="0.7" top="0.75" bottom="0.75" header="0.3" footer="0.3"/>
  <pageSetup paperSize="9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L114"/>
  <sheetViews>
    <sheetView topLeftCell="D45" workbookViewId="0">
      <selection activeCell="A9" sqref="A9:I5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1044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5" t="s">
        <v>1037</v>
      </c>
      <c r="L8" s="86">
        <v>66</v>
      </c>
    </row>
    <row r="9" spans="1:12" ht="21" x14ac:dyDescent="0.35">
      <c r="A9" s="9">
        <v>44250</v>
      </c>
      <c r="B9" s="37">
        <v>92565</v>
      </c>
      <c r="C9" s="11">
        <v>71696</v>
      </c>
      <c r="D9" s="38" t="s">
        <v>150</v>
      </c>
      <c r="E9" s="12" t="s">
        <v>14</v>
      </c>
      <c r="F9" s="13" t="s">
        <v>15</v>
      </c>
      <c r="G9" s="53">
        <v>900</v>
      </c>
      <c r="H9" s="15"/>
      <c r="I9" s="15"/>
      <c r="J9" s="4"/>
      <c r="K9" s="87" t="s">
        <v>18</v>
      </c>
      <c r="L9" s="88">
        <f t="shared" ref="L9:L14" si="0">SUMIFS($G$9:$G$58,$F$9:$F$58,$K$8:$K$17)</f>
        <v>14100</v>
      </c>
    </row>
    <row r="10" spans="1:12" ht="21" x14ac:dyDescent="0.35">
      <c r="A10" s="9">
        <v>44250</v>
      </c>
      <c r="B10" s="37">
        <v>92565</v>
      </c>
      <c r="C10" s="11">
        <v>71697</v>
      </c>
      <c r="D10" s="38" t="s">
        <v>150</v>
      </c>
      <c r="E10" s="12" t="s">
        <v>14</v>
      </c>
      <c r="F10" s="13" t="s">
        <v>15</v>
      </c>
      <c r="G10" s="53">
        <v>900</v>
      </c>
      <c r="H10" s="15"/>
      <c r="I10" s="15"/>
      <c r="J10" s="4"/>
      <c r="K10" s="87" t="s">
        <v>15</v>
      </c>
      <c r="L10" s="88">
        <f t="shared" si="0"/>
        <v>8503</v>
      </c>
    </row>
    <row r="11" spans="1:12" ht="21" x14ac:dyDescent="0.35">
      <c r="A11" s="9">
        <v>44250</v>
      </c>
      <c r="B11" s="37">
        <v>92684</v>
      </c>
      <c r="C11" s="11">
        <v>71698</v>
      </c>
      <c r="D11" s="38" t="s">
        <v>78</v>
      </c>
      <c r="E11" s="12" t="s">
        <v>17</v>
      </c>
      <c r="F11" s="16" t="s">
        <v>18</v>
      </c>
      <c r="G11" s="53">
        <v>1000</v>
      </c>
      <c r="H11" s="15"/>
      <c r="I11" s="15"/>
      <c r="J11" s="4"/>
      <c r="K11" s="87" t="s">
        <v>97</v>
      </c>
      <c r="L11" s="88">
        <f t="shared" si="0"/>
        <v>4892</v>
      </c>
    </row>
    <row r="12" spans="1:12" ht="21" x14ac:dyDescent="0.35">
      <c r="A12" s="9">
        <v>44250</v>
      </c>
      <c r="B12" s="37">
        <v>92684</v>
      </c>
      <c r="C12" s="11">
        <v>71698</v>
      </c>
      <c r="D12" s="38" t="s">
        <v>78</v>
      </c>
      <c r="E12" s="12" t="s">
        <v>22</v>
      </c>
      <c r="F12" s="13" t="s">
        <v>995</v>
      </c>
      <c r="G12" s="53">
        <v>700</v>
      </c>
      <c r="H12" s="15"/>
      <c r="I12" s="15"/>
      <c r="J12" s="4"/>
      <c r="K12" s="87" t="s">
        <v>947</v>
      </c>
      <c r="L12" s="88">
        <f t="shared" si="0"/>
        <v>300</v>
      </c>
    </row>
    <row r="13" spans="1:12" ht="21.75" thickBot="1" x14ac:dyDescent="0.4">
      <c r="A13" s="9">
        <v>44250</v>
      </c>
      <c r="B13" s="37">
        <v>92684</v>
      </c>
      <c r="C13" s="11">
        <v>71698</v>
      </c>
      <c r="D13" s="38" t="s">
        <v>78</v>
      </c>
      <c r="E13" s="12" t="s">
        <v>14</v>
      </c>
      <c r="F13" s="13" t="s">
        <v>15</v>
      </c>
      <c r="G13" s="53">
        <v>1120</v>
      </c>
      <c r="H13" s="15"/>
      <c r="I13" s="15"/>
      <c r="J13" s="4"/>
      <c r="K13" s="87" t="s">
        <v>995</v>
      </c>
      <c r="L13" s="88">
        <f t="shared" si="0"/>
        <v>3441</v>
      </c>
    </row>
    <row r="14" spans="1:12" ht="21" x14ac:dyDescent="0.35">
      <c r="A14" s="9">
        <v>44250</v>
      </c>
      <c r="B14" s="37">
        <v>92683</v>
      </c>
      <c r="C14" s="11">
        <v>71699</v>
      </c>
      <c r="D14" s="38" t="s">
        <v>301</v>
      </c>
      <c r="E14" s="12" t="s">
        <v>22</v>
      </c>
      <c r="F14" s="13" t="s">
        <v>995</v>
      </c>
      <c r="G14" s="53">
        <v>1640</v>
      </c>
      <c r="H14" s="15"/>
      <c r="I14" s="15"/>
      <c r="J14" s="4"/>
      <c r="K14" s="85" t="s">
        <v>136</v>
      </c>
      <c r="L14" s="88">
        <f t="shared" si="0"/>
        <v>85</v>
      </c>
    </row>
    <row r="15" spans="1:12" ht="21" x14ac:dyDescent="0.35">
      <c r="A15" s="9">
        <v>44250</v>
      </c>
      <c r="B15" s="37">
        <v>92683</v>
      </c>
      <c r="C15" s="11">
        <v>71699</v>
      </c>
      <c r="D15" s="38" t="s">
        <v>301</v>
      </c>
      <c r="E15" s="12" t="s">
        <v>14</v>
      </c>
      <c r="F15" s="13" t="s">
        <v>15</v>
      </c>
      <c r="G15" s="53">
        <v>216</v>
      </c>
      <c r="H15" s="15"/>
      <c r="I15" s="15"/>
      <c r="J15" s="4"/>
      <c r="K15" s="87" t="s">
        <v>495</v>
      </c>
      <c r="L15" s="88">
        <v>48</v>
      </c>
    </row>
    <row r="16" spans="1:12" ht="21" x14ac:dyDescent="0.35">
      <c r="A16" s="9">
        <v>44250</v>
      </c>
      <c r="B16" s="37">
        <v>92528</v>
      </c>
      <c r="C16" s="11">
        <v>71700</v>
      </c>
      <c r="D16" s="38" t="s">
        <v>1002</v>
      </c>
      <c r="E16" s="12" t="s">
        <v>17</v>
      </c>
      <c r="F16" s="16" t="s">
        <v>18</v>
      </c>
      <c r="G16" s="53">
        <v>750</v>
      </c>
      <c r="H16" s="15"/>
      <c r="I16" s="15"/>
      <c r="J16" s="4"/>
      <c r="K16" s="87" t="s">
        <v>246</v>
      </c>
      <c r="L16" s="88">
        <v>12</v>
      </c>
    </row>
    <row r="17" spans="1:12" ht="21.75" thickBot="1" x14ac:dyDescent="0.4">
      <c r="A17" s="9">
        <v>44250</v>
      </c>
      <c r="B17" s="37">
        <v>92533</v>
      </c>
      <c r="C17" s="11">
        <v>71701</v>
      </c>
      <c r="D17" s="38" t="s">
        <v>108</v>
      </c>
      <c r="E17" s="12" t="s">
        <v>14</v>
      </c>
      <c r="F17" s="13" t="s">
        <v>15</v>
      </c>
      <c r="G17" s="53">
        <v>500</v>
      </c>
      <c r="H17" s="15"/>
      <c r="I17" s="15"/>
      <c r="J17" s="4"/>
      <c r="K17" s="87" t="s">
        <v>1043</v>
      </c>
      <c r="L17" s="90">
        <v>672</v>
      </c>
    </row>
    <row r="18" spans="1:12" ht="25.5" thickBot="1" x14ac:dyDescent="0.5">
      <c r="A18" s="9">
        <v>44250</v>
      </c>
      <c r="B18" s="37">
        <v>92682</v>
      </c>
      <c r="C18" s="11">
        <v>71702</v>
      </c>
      <c r="D18" s="38" t="s">
        <v>1010</v>
      </c>
      <c r="E18" s="12" t="s">
        <v>460</v>
      </c>
      <c r="F18" s="57" t="s">
        <v>461</v>
      </c>
      <c r="G18" s="53">
        <v>0</v>
      </c>
      <c r="H18" s="15">
        <v>0</v>
      </c>
      <c r="I18" s="15">
        <v>21</v>
      </c>
      <c r="J18" s="4"/>
      <c r="K18" s="17" t="s">
        <v>21</v>
      </c>
      <c r="L18" s="18">
        <f>SUM(L8:L17)</f>
        <v>32119</v>
      </c>
    </row>
    <row r="19" spans="1:12" ht="21.75" thickBot="1" x14ac:dyDescent="0.4">
      <c r="A19" s="9">
        <v>44250</v>
      </c>
      <c r="B19" s="37">
        <v>92626</v>
      </c>
      <c r="C19" s="11">
        <v>71703</v>
      </c>
      <c r="D19" s="38" t="s">
        <v>127</v>
      </c>
      <c r="E19" s="12" t="s">
        <v>17</v>
      </c>
      <c r="F19" s="16" t="s">
        <v>18</v>
      </c>
      <c r="G19" s="53">
        <v>1000</v>
      </c>
      <c r="H19" s="15"/>
      <c r="I19" s="15"/>
      <c r="J19" s="4"/>
    </row>
    <row r="20" spans="1:12" ht="21.75" thickBot="1" x14ac:dyDescent="0.4">
      <c r="A20" s="9">
        <v>44250</v>
      </c>
      <c r="B20" s="37">
        <v>92638</v>
      </c>
      <c r="C20" s="11">
        <v>71704</v>
      </c>
      <c r="D20" s="38" t="s">
        <v>67</v>
      </c>
      <c r="E20" s="12" t="s">
        <v>17</v>
      </c>
      <c r="F20" s="16" t="s">
        <v>18</v>
      </c>
      <c r="G20" s="53">
        <v>1000</v>
      </c>
      <c r="H20" s="15"/>
      <c r="I20" s="15"/>
      <c r="J20" s="4"/>
      <c r="K20" s="5" t="s">
        <v>144</v>
      </c>
      <c r="L20" s="5" t="s">
        <v>5</v>
      </c>
    </row>
    <row r="21" spans="1:12" ht="21.75" thickBot="1" x14ac:dyDescent="0.4">
      <c r="A21" s="9">
        <v>44250</v>
      </c>
      <c r="B21" s="37">
        <v>92595</v>
      </c>
      <c r="C21" s="11">
        <v>71705</v>
      </c>
      <c r="D21" s="38" t="s">
        <v>112</v>
      </c>
      <c r="E21" s="12" t="s">
        <v>17</v>
      </c>
      <c r="F21" s="16" t="s">
        <v>18</v>
      </c>
      <c r="G21" s="53">
        <v>500</v>
      </c>
      <c r="H21" s="15"/>
      <c r="I21" s="15"/>
      <c r="J21" s="4"/>
      <c r="K21" s="46" t="s">
        <v>1062</v>
      </c>
      <c r="L21" s="8">
        <v>21</v>
      </c>
    </row>
    <row r="22" spans="1:12" ht="25.5" thickBot="1" x14ac:dyDescent="0.5">
      <c r="A22" s="9">
        <v>44250</v>
      </c>
      <c r="B22" s="37">
        <v>92430</v>
      </c>
      <c r="C22" s="11">
        <v>71706</v>
      </c>
      <c r="D22" s="38" t="s">
        <v>37</v>
      </c>
      <c r="E22" s="12" t="s">
        <v>17</v>
      </c>
      <c r="F22" s="16" t="s">
        <v>18</v>
      </c>
      <c r="G22" s="53">
        <v>660</v>
      </c>
      <c r="H22" s="15"/>
      <c r="I22" s="15"/>
      <c r="J22" s="4"/>
      <c r="K22" s="17" t="s">
        <v>21</v>
      </c>
      <c r="L22" s="18">
        <f>SUM(L21)</f>
        <v>21</v>
      </c>
    </row>
    <row r="23" spans="1:12" ht="21.75" thickBot="1" x14ac:dyDescent="0.4">
      <c r="A23" s="9">
        <v>44250</v>
      </c>
      <c r="B23" s="37">
        <v>92652</v>
      </c>
      <c r="C23" s="11">
        <v>71707</v>
      </c>
      <c r="D23" s="38" t="s">
        <v>71</v>
      </c>
      <c r="E23" s="12" t="s">
        <v>17</v>
      </c>
      <c r="F23" s="16" t="s">
        <v>18</v>
      </c>
      <c r="G23" s="53">
        <v>700</v>
      </c>
      <c r="H23" s="15"/>
      <c r="I23" s="15"/>
      <c r="J23" s="4"/>
    </row>
    <row r="24" spans="1:12" ht="21.75" thickBot="1" x14ac:dyDescent="0.4">
      <c r="A24" s="9">
        <v>44250</v>
      </c>
      <c r="B24" s="37">
        <v>92652</v>
      </c>
      <c r="C24" s="11">
        <v>71707</v>
      </c>
      <c r="D24" s="38" t="s">
        <v>71</v>
      </c>
      <c r="E24" s="12" t="s">
        <v>14</v>
      </c>
      <c r="F24" s="13" t="s">
        <v>15</v>
      </c>
      <c r="G24" s="53">
        <v>20</v>
      </c>
      <c r="H24" s="15"/>
      <c r="I24" s="15"/>
      <c r="J24" s="4"/>
      <c r="K24" s="5" t="s">
        <v>144</v>
      </c>
      <c r="L24" s="5" t="s">
        <v>5</v>
      </c>
    </row>
    <row r="25" spans="1:12" ht="21.75" thickBot="1" x14ac:dyDescent="0.4">
      <c r="A25" s="9">
        <v>44250</v>
      </c>
      <c r="B25" s="37">
        <v>92655</v>
      </c>
      <c r="C25" s="11">
        <v>71708</v>
      </c>
      <c r="D25" s="38" t="s">
        <v>333</v>
      </c>
      <c r="E25" s="12" t="s">
        <v>17</v>
      </c>
      <c r="F25" s="16" t="s">
        <v>18</v>
      </c>
      <c r="G25" s="53">
        <v>440</v>
      </c>
      <c r="H25" s="15"/>
      <c r="I25" s="15"/>
      <c r="J25" s="4"/>
      <c r="K25" s="46" t="s">
        <v>1045</v>
      </c>
      <c r="L25" s="8">
        <v>1</v>
      </c>
    </row>
    <row r="26" spans="1:12" ht="21.75" thickBot="1" x14ac:dyDescent="0.4">
      <c r="A26" s="9">
        <v>44250</v>
      </c>
      <c r="B26" s="37">
        <v>92611</v>
      </c>
      <c r="C26" s="11">
        <v>71709</v>
      </c>
      <c r="D26" s="38" t="s">
        <v>72</v>
      </c>
      <c r="E26" s="12" t="s">
        <v>17</v>
      </c>
      <c r="F26" s="16" t="s">
        <v>18</v>
      </c>
      <c r="G26" s="53">
        <v>1000</v>
      </c>
      <c r="H26" s="15"/>
      <c r="I26" s="15"/>
      <c r="J26" s="4"/>
      <c r="K26" s="46" t="s">
        <v>1046</v>
      </c>
      <c r="L26" s="8">
        <v>1</v>
      </c>
    </row>
    <row r="27" spans="1:12" ht="21.75" thickBot="1" x14ac:dyDescent="0.4">
      <c r="A27" s="9">
        <v>44250</v>
      </c>
      <c r="B27" s="37">
        <v>92656</v>
      </c>
      <c r="C27" s="11">
        <v>71710</v>
      </c>
      <c r="D27" s="38" t="s">
        <v>1012</v>
      </c>
      <c r="E27" s="12" t="s">
        <v>17</v>
      </c>
      <c r="F27" s="16" t="s">
        <v>18</v>
      </c>
      <c r="G27" s="53">
        <v>70</v>
      </c>
      <c r="H27" s="15"/>
      <c r="I27" s="15"/>
      <c r="J27" s="4"/>
      <c r="K27" s="46" t="s">
        <v>1047</v>
      </c>
      <c r="L27" s="8">
        <v>2</v>
      </c>
    </row>
    <row r="28" spans="1:12" ht="21.75" thickBot="1" x14ac:dyDescent="0.4">
      <c r="A28" s="9">
        <v>44250</v>
      </c>
      <c r="B28" s="37">
        <v>92631</v>
      </c>
      <c r="C28" s="11">
        <v>71711</v>
      </c>
      <c r="D28" s="38" t="s">
        <v>1013</v>
      </c>
      <c r="E28" s="12" t="s">
        <v>96</v>
      </c>
      <c r="F28" s="13" t="s">
        <v>97</v>
      </c>
      <c r="G28" s="53">
        <v>750</v>
      </c>
      <c r="H28" s="15"/>
      <c r="I28" s="15"/>
      <c r="J28" s="4"/>
      <c r="K28" s="46" t="s">
        <v>1048</v>
      </c>
      <c r="L28" s="84">
        <v>1</v>
      </c>
    </row>
    <row r="29" spans="1:12" ht="25.5" thickBot="1" x14ac:dyDescent="0.5">
      <c r="A29" s="9">
        <v>44250</v>
      </c>
      <c r="B29" s="37">
        <v>14735</v>
      </c>
      <c r="C29" s="11">
        <v>71712</v>
      </c>
      <c r="D29" s="38" t="s">
        <v>1014</v>
      </c>
      <c r="E29" s="12" t="s">
        <v>1016</v>
      </c>
      <c r="F29" s="93" t="s">
        <v>1015</v>
      </c>
      <c r="G29" s="53">
        <v>0</v>
      </c>
      <c r="H29" s="15"/>
      <c r="I29" s="15">
        <v>2</v>
      </c>
      <c r="J29" s="4"/>
      <c r="K29" s="17" t="s">
        <v>21</v>
      </c>
      <c r="L29" s="18">
        <f>SUM(L25:L28)</f>
        <v>5</v>
      </c>
    </row>
    <row r="30" spans="1:12" ht="21" x14ac:dyDescent="0.35">
      <c r="A30" s="9">
        <v>44250</v>
      </c>
      <c r="B30" s="37">
        <v>14735</v>
      </c>
      <c r="C30" s="11">
        <v>71712</v>
      </c>
      <c r="D30" s="38" t="s">
        <v>1014</v>
      </c>
      <c r="E30" s="12" t="s">
        <v>1017</v>
      </c>
      <c r="F30" s="93" t="s">
        <v>1018</v>
      </c>
      <c r="G30" s="53"/>
      <c r="H30" s="15"/>
      <c r="I30" s="15">
        <v>1</v>
      </c>
      <c r="J30" s="4"/>
    </row>
    <row r="31" spans="1:12" ht="21" x14ac:dyDescent="0.35">
      <c r="A31" s="9">
        <v>44250</v>
      </c>
      <c r="B31" s="37">
        <v>92661</v>
      </c>
      <c r="C31" s="11">
        <v>71713</v>
      </c>
      <c r="D31" s="38" t="s">
        <v>1019</v>
      </c>
      <c r="E31" s="12" t="s">
        <v>24</v>
      </c>
      <c r="F31" s="16" t="s">
        <v>947</v>
      </c>
      <c r="G31" s="53">
        <v>300</v>
      </c>
      <c r="H31" s="15"/>
      <c r="I31" s="15"/>
      <c r="J31" s="4"/>
    </row>
    <row r="32" spans="1:12" ht="21" x14ac:dyDescent="0.35">
      <c r="A32" s="9">
        <v>44250</v>
      </c>
      <c r="B32" s="37">
        <v>92681</v>
      </c>
      <c r="C32" s="11">
        <v>71714</v>
      </c>
      <c r="D32" s="38" t="s">
        <v>1014</v>
      </c>
      <c r="E32" s="12" t="s">
        <v>1022</v>
      </c>
      <c r="F32" s="92" t="s">
        <v>1020</v>
      </c>
      <c r="G32" s="53">
        <v>0</v>
      </c>
      <c r="H32" s="15"/>
      <c r="I32" s="15">
        <v>1</v>
      </c>
      <c r="J32" s="4"/>
    </row>
    <row r="33" spans="1:10" ht="21" x14ac:dyDescent="0.35">
      <c r="A33" s="9">
        <v>44250</v>
      </c>
      <c r="B33" s="37">
        <v>92681</v>
      </c>
      <c r="C33" s="11">
        <v>71714</v>
      </c>
      <c r="D33" s="38" t="s">
        <v>1014</v>
      </c>
      <c r="E33" s="12" t="s">
        <v>1021</v>
      </c>
      <c r="F33" s="92" t="s">
        <v>1023</v>
      </c>
      <c r="G33" s="53">
        <v>0</v>
      </c>
      <c r="H33" s="15"/>
      <c r="I33" s="15">
        <v>1</v>
      </c>
      <c r="J33" s="4"/>
    </row>
    <row r="34" spans="1:10" ht="21" x14ac:dyDescent="0.35">
      <c r="A34" s="9">
        <v>44250</v>
      </c>
      <c r="B34" s="37">
        <v>92667</v>
      </c>
      <c r="C34" s="11">
        <v>71715</v>
      </c>
      <c r="D34" s="38" t="s">
        <v>1024</v>
      </c>
      <c r="E34" s="12" t="s">
        <v>17</v>
      </c>
      <c r="F34" s="13" t="s">
        <v>18</v>
      </c>
      <c r="G34" s="53">
        <v>700</v>
      </c>
      <c r="H34" s="15"/>
      <c r="I34" s="15"/>
      <c r="J34" s="4"/>
    </row>
    <row r="35" spans="1:10" ht="21" x14ac:dyDescent="0.35">
      <c r="A35" s="9">
        <v>44250</v>
      </c>
      <c r="B35" s="37">
        <v>92670</v>
      </c>
      <c r="C35" s="11">
        <v>71716</v>
      </c>
      <c r="D35" s="38" t="s">
        <v>1025</v>
      </c>
      <c r="E35" s="12" t="s">
        <v>17</v>
      </c>
      <c r="F35" s="13" t="s">
        <v>18</v>
      </c>
      <c r="G35" s="53">
        <v>35</v>
      </c>
      <c r="H35" s="15"/>
      <c r="I35" s="15"/>
      <c r="J35" s="4"/>
    </row>
    <row r="36" spans="1:10" ht="21" x14ac:dyDescent="0.35">
      <c r="A36" s="9">
        <v>44250</v>
      </c>
      <c r="B36" s="37">
        <v>92680</v>
      </c>
      <c r="C36" s="11">
        <v>71717</v>
      </c>
      <c r="D36" s="38" t="s">
        <v>938</v>
      </c>
      <c r="E36" s="12" t="s">
        <v>96</v>
      </c>
      <c r="F36" s="13" t="s">
        <v>97</v>
      </c>
      <c r="G36" s="53">
        <v>200</v>
      </c>
      <c r="H36" s="15"/>
      <c r="I36" s="15"/>
      <c r="J36" s="4"/>
    </row>
    <row r="37" spans="1:10" ht="21" x14ac:dyDescent="0.35">
      <c r="A37" s="9">
        <v>44250</v>
      </c>
      <c r="B37" s="37">
        <v>92542</v>
      </c>
      <c r="C37" s="11">
        <v>71718</v>
      </c>
      <c r="D37" s="38" t="s">
        <v>999</v>
      </c>
      <c r="E37" s="12" t="s">
        <v>22</v>
      </c>
      <c r="F37" s="13" t="s">
        <v>995</v>
      </c>
      <c r="G37" s="53">
        <v>225</v>
      </c>
      <c r="H37" s="15"/>
      <c r="I37" s="15"/>
      <c r="J37" s="4"/>
    </row>
    <row r="38" spans="1:10" ht="21" x14ac:dyDescent="0.35">
      <c r="A38" s="9">
        <v>44250</v>
      </c>
      <c r="B38" s="37">
        <v>92611</v>
      </c>
      <c r="C38" s="11">
        <v>71719</v>
      </c>
      <c r="D38" s="38" t="s">
        <v>1026</v>
      </c>
      <c r="E38" s="12" t="s">
        <v>17</v>
      </c>
      <c r="F38" s="13" t="s">
        <v>18</v>
      </c>
      <c r="G38" s="53">
        <v>400</v>
      </c>
      <c r="H38" s="15"/>
      <c r="I38" s="15"/>
      <c r="J38" s="4"/>
    </row>
    <row r="39" spans="1:10" ht="21" x14ac:dyDescent="0.35">
      <c r="A39" s="9">
        <v>44250</v>
      </c>
      <c r="B39" s="37">
        <v>92672</v>
      </c>
      <c r="C39" s="11">
        <v>71720</v>
      </c>
      <c r="D39" s="38" t="s">
        <v>803</v>
      </c>
      <c r="E39" s="12" t="s">
        <v>17</v>
      </c>
      <c r="F39" s="13" t="s">
        <v>18</v>
      </c>
      <c r="G39" s="53">
        <v>2100</v>
      </c>
      <c r="H39" s="15"/>
      <c r="I39" s="15"/>
      <c r="J39" s="4"/>
    </row>
    <row r="40" spans="1:10" ht="21" x14ac:dyDescent="0.35">
      <c r="A40" s="9">
        <v>44250</v>
      </c>
      <c r="B40" s="37">
        <v>92679</v>
      </c>
      <c r="C40" s="11">
        <v>71721</v>
      </c>
      <c r="D40" s="38" t="s">
        <v>201</v>
      </c>
      <c r="E40" s="12" t="s">
        <v>17</v>
      </c>
      <c r="F40" s="13" t="s">
        <v>18</v>
      </c>
      <c r="G40" s="53">
        <v>400</v>
      </c>
      <c r="H40" s="15"/>
      <c r="I40" s="15"/>
      <c r="J40" s="4"/>
    </row>
    <row r="41" spans="1:10" ht="21" x14ac:dyDescent="0.35">
      <c r="A41" s="9">
        <v>44250</v>
      </c>
      <c r="B41" s="37">
        <v>92678</v>
      </c>
      <c r="C41" s="11">
        <v>71722</v>
      </c>
      <c r="D41" s="38" t="s">
        <v>201</v>
      </c>
      <c r="E41" s="12" t="s">
        <v>96</v>
      </c>
      <c r="F41" s="13" t="s">
        <v>97</v>
      </c>
      <c r="G41" s="53">
        <v>500</v>
      </c>
      <c r="H41" s="15"/>
      <c r="I41" s="15"/>
      <c r="J41" s="4"/>
    </row>
    <row r="42" spans="1:10" ht="21" x14ac:dyDescent="0.35">
      <c r="A42" s="9">
        <v>44250</v>
      </c>
      <c r="B42" s="37">
        <v>92650</v>
      </c>
      <c r="C42" s="11">
        <v>71723</v>
      </c>
      <c r="D42" s="38" t="s">
        <v>37</v>
      </c>
      <c r="E42" s="12" t="s">
        <v>17</v>
      </c>
      <c r="F42" s="13" t="s">
        <v>18</v>
      </c>
      <c r="G42" s="53">
        <v>660</v>
      </c>
      <c r="H42" s="15"/>
      <c r="I42" s="15"/>
      <c r="J42" s="4"/>
    </row>
    <row r="43" spans="1:10" ht="21" x14ac:dyDescent="0.35">
      <c r="A43" s="9">
        <v>44250</v>
      </c>
      <c r="B43" s="37">
        <v>92067</v>
      </c>
      <c r="C43" s="11">
        <v>71724</v>
      </c>
      <c r="D43" s="38" t="s">
        <v>336</v>
      </c>
      <c r="E43" s="12" t="s">
        <v>22</v>
      </c>
      <c r="F43" s="13" t="s">
        <v>995</v>
      </c>
      <c r="G43" s="53">
        <v>600</v>
      </c>
      <c r="H43" s="15"/>
      <c r="I43" s="15"/>
      <c r="J43" s="4"/>
    </row>
    <row r="44" spans="1:10" ht="21" x14ac:dyDescent="0.35">
      <c r="A44" s="9">
        <v>44250</v>
      </c>
      <c r="B44" s="37">
        <v>92667</v>
      </c>
      <c r="C44" s="11">
        <v>71725</v>
      </c>
      <c r="D44" s="38" t="s">
        <v>1024</v>
      </c>
      <c r="E44" s="12" t="s">
        <v>17</v>
      </c>
      <c r="F44" s="13" t="s">
        <v>18</v>
      </c>
      <c r="G44" s="53">
        <v>1000</v>
      </c>
      <c r="H44" s="15"/>
      <c r="I44" s="15"/>
      <c r="J44" s="4"/>
    </row>
    <row r="45" spans="1:10" ht="21" x14ac:dyDescent="0.35">
      <c r="A45" s="9">
        <v>44250</v>
      </c>
      <c r="B45" s="37">
        <v>92689</v>
      </c>
      <c r="C45" s="11">
        <v>71726</v>
      </c>
      <c r="D45" s="38" t="s">
        <v>1027</v>
      </c>
      <c r="E45" s="12" t="s">
        <v>14</v>
      </c>
      <c r="F45" s="13" t="s">
        <v>15</v>
      </c>
      <c r="G45" s="53">
        <v>2347</v>
      </c>
      <c r="H45" s="15"/>
      <c r="I45" s="15"/>
      <c r="J45" s="4"/>
    </row>
    <row r="46" spans="1:10" ht="21" x14ac:dyDescent="0.35">
      <c r="A46" s="9">
        <v>44250</v>
      </c>
      <c r="B46" s="37">
        <v>92688</v>
      </c>
      <c r="C46" s="11">
        <v>71727</v>
      </c>
      <c r="D46" s="38" t="s">
        <v>67</v>
      </c>
      <c r="E46" s="12" t="s">
        <v>17</v>
      </c>
      <c r="F46" s="16" t="s">
        <v>18</v>
      </c>
      <c r="G46" s="53">
        <v>1000</v>
      </c>
      <c r="H46" s="15"/>
      <c r="I46" s="15"/>
      <c r="J46" s="4"/>
    </row>
    <row r="47" spans="1:10" ht="21" x14ac:dyDescent="0.35">
      <c r="A47" s="9">
        <v>44250</v>
      </c>
      <c r="B47" s="37">
        <v>92622</v>
      </c>
      <c r="C47" s="11">
        <v>71728</v>
      </c>
      <c r="D47" s="38" t="s">
        <v>816</v>
      </c>
      <c r="E47" s="12" t="s">
        <v>17</v>
      </c>
      <c r="F47" s="16" t="s">
        <v>18</v>
      </c>
      <c r="G47" s="53">
        <v>600</v>
      </c>
      <c r="H47" s="15"/>
      <c r="I47" s="15"/>
      <c r="J47" s="4"/>
    </row>
    <row r="48" spans="1:10" ht="21" x14ac:dyDescent="0.35">
      <c r="A48" s="9">
        <v>44250</v>
      </c>
      <c r="B48" s="37">
        <v>92698</v>
      </c>
      <c r="C48" s="11">
        <v>71729</v>
      </c>
      <c r="D48" s="38" t="s">
        <v>78</v>
      </c>
      <c r="E48" s="12" t="s">
        <v>96</v>
      </c>
      <c r="F48" s="13" t="s">
        <v>97</v>
      </c>
      <c r="G48" s="53">
        <v>2500</v>
      </c>
      <c r="H48" s="15"/>
      <c r="I48" s="15"/>
      <c r="J48" s="4"/>
    </row>
    <row r="49" spans="1:10" ht="21" x14ac:dyDescent="0.35">
      <c r="A49" s="9">
        <v>44250</v>
      </c>
      <c r="B49" s="37">
        <v>92540</v>
      </c>
      <c r="C49" s="25" t="s">
        <v>1028</v>
      </c>
      <c r="D49" s="38" t="s">
        <v>353</v>
      </c>
      <c r="E49" s="12" t="s">
        <v>14</v>
      </c>
      <c r="F49" s="13" t="s">
        <v>15</v>
      </c>
      <c r="G49" s="53">
        <v>2500</v>
      </c>
      <c r="H49" s="15"/>
      <c r="I49" s="15"/>
      <c r="J49" s="4"/>
    </row>
    <row r="50" spans="1:10" ht="21" x14ac:dyDescent="0.35">
      <c r="A50" s="9">
        <v>44250</v>
      </c>
      <c r="B50" s="37">
        <v>92694</v>
      </c>
      <c r="C50" s="25" t="s">
        <v>1029</v>
      </c>
      <c r="D50" s="38" t="s">
        <v>72</v>
      </c>
      <c r="E50" s="12" t="s">
        <v>22</v>
      </c>
      <c r="F50" s="13" t="s">
        <v>995</v>
      </c>
      <c r="G50" s="53">
        <v>276</v>
      </c>
      <c r="H50" s="15"/>
      <c r="I50" s="15"/>
      <c r="J50" s="4"/>
    </row>
    <row r="51" spans="1:10" ht="21" x14ac:dyDescent="0.35">
      <c r="A51" s="9">
        <v>44250</v>
      </c>
      <c r="B51" s="37" t="s">
        <v>1031</v>
      </c>
      <c r="C51" s="25" t="s">
        <v>1030</v>
      </c>
      <c r="D51" s="59" t="s">
        <v>478</v>
      </c>
      <c r="E51" s="12" t="s">
        <v>96</v>
      </c>
      <c r="F51" s="13" t="s">
        <v>97</v>
      </c>
      <c r="G51" s="53">
        <v>750</v>
      </c>
      <c r="H51" s="15"/>
      <c r="I51" s="15"/>
      <c r="J51" s="4"/>
    </row>
    <row r="52" spans="1:10" ht="21" x14ac:dyDescent="0.35">
      <c r="A52" s="9">
        <v>44250</v>
      </c>
      <c r="B52" s="37" t="s">
        <v>1031</v>
      </c>
      <c r="C52" s="25" t="s">
        <v>1038</v>
      </c>
      <c r="D52" s="59" t="s">
        <v>478</v>
      </c>
      <c r="E52" s="12" t="s">
        <v>33</v>
      </c>
      <c r="F52" s="13" t="s">
        <v>1035</v>
      </c>
      <c r="G52" s="53">
        <v>672</v>
      </c>
      <c r="H52" s="15"/>
      <c r="I52" s="15"/>
      <c r="J52" s="4"/>
    </row>
    <row r="53" spans="1:10" ht="21" x14ac:dyDescent="0.35">
      <c r="A53" s="9">
        <v>44250</v>
      </c>
      <c r="B53" s="37" t="s">
        <v>1031</v>
      </c>
      <c r="C53" s="25" t="s">
        <v>1039</v>
      </c>
      <c r="D53" s="59" t="s">
        <v>478</v>
      </c>
      <c r="E53" s="12" t="s">
        <v>135</v>
      </c>
      <c r="F53" s="16" t="s">
        <v>136</v>
      </c>
      <c r="G53" s="53">
        <v>85</v>
      </c>
      <c r="H53" s="15"/>
      <c r="I53" s="15"/>
      <c r="J53" s="4"/>
    </row>
    <row r="54" spans="1:10" ht="21" x14ac:dyDescent="0.35">
      <c r="A54" s="9">
        <v>44250</v>
      </c>
      <c r="B54" s="37" t="s">
        <v>1031</v>
      </c>
      <c r="C54" s="25" t="s">
        <v>1039</v>
      </c>
      <c r="D54" s="59" t="s">
        <v>478</v>
      </c>
      <c r="E54" s="12" t="s">
        <v>384</v>
      </c>
      <c r="F54" s="13" t="s">
        <v>1040</v>
      </c>
      <c r="G54" s="53">
        <v>48</v>
      </c>
      <c r="H54" s="15"/>
      <c r="I54" s="15"/>
      <c r="J54" s="4"/>
    </row>
    <row r="55" spans="1:10" ht="21" x14ac:dyDescent="0.35">
      <c r="A55" s="9">
        <v>44250</v>
      </c>
      <c r="B55" s="37" t="s">
        <v>1031</v>
      </c>
      <c r="C55" s="25" t="s">
        <v>1039</v>
      </c>
      <c r="D55" s="59" t="s">
        <v>478</v>
      </c>
      <c r="E55" s="12" t="s">
        <v>1041</v>
      </c>
      <c r="F55" s="13" t="s">
        <v>1042</v>
      </c>
      <c r="G55" s="53">
        <v>12</v>
      </c>
      <c r="H55" s="15"/>
      <c r="I55" s="15"/>
      <c r="J55" s="4"/>
    </row>
    <row r="56" spans="1:10" ht="21" x14ac:dyDescent="0.35">
      <c r="A56" s="9">
        <v>44250</v>
      </c>
      <c r="B56" s="37" t="s">
        <v>1031</v>
      </c>
      <c r="C56" s="25" t="s">
        <v>1039</v>
      </c>
      <c r="D56" s="59" t="s">
        <v>478</v>
      </c>
      <c r="E56" s="12" t="s">
        <v>96</v>
      </c>
      <c r="F56" s="13" t="s">
        <v>97</v>
      </c>
      <c r="G56" s="53">
        <v>192</v>
      </c>
      <c r="H56" s="15"/>
      <c r="I56" s="15"/>
      <c r="J56" s="4"/>
    </row>
    <row r="57" spans="1:10" ht="21" x14ac:dyDescent="0.35">
      <c r="A57" s="9">
        <v>44250</v>
      </c>
      <c r="B57" s="37" t="s">
        <v>1031</v>
      </c>
      <c r="C57" s="25" t="s">
        <v>1039</v>
      </c>
      <c r="D57" s="59" t="s">
        <v>478</v>
      </c>
      <c r="E57" s="12" t="s">
        <v>173</v>
      </c>
      <c r="F57" s="13" t="s">
        <v>1034</v>
      </c>
      <c r="G57" s="53">
        <v>66</v>
      </c>
      <c r="H57" s="15"/>
      <c r="I57" s="15"/>
      <c r="J57" s="4"/>
    </row>
    <row r="58" spans="1:10" ht="21" x14ac:dyDescent="0.35">
      <c r="A58" s="9">
        <v>44250</v>
      </c>
      <c r="B58" s="37" t="s">
        <v>1031</v>
      </c>
      <c r="C58" s="25" t="s">
        <v>1039</v>
      </c>
      <c r="D58" s="59" t="s">
        <v>478</v>
      </c>
      <c r="E58" s="12" t="s">
        <v>17</v>
      </c>
      <c r="F58" s="16" t="s">
        <v>18</v>
      </c>
      <c r="G58" s="53">
        <v>85</v>
      </c>
      <c r="H58" s="15"/>
      <c r="I58" s="15"/>
      <c r="J58" s="4"/>
    </row>
    <row r="59" spans="1:10" ht="21.75" thickBot="1" x14ac:dyDescent="0.4">
      <c r="A59" s="157" t="s">
        <v>26</v>
      </c>
      <c r="B59" s="158"/>
      <c r="C59" s="165" t="s">
        <v>25</v>
      </c>
      <c r="D59" s="168"/>
      <c r="E59" s="168"/>
      <c r="F59" s="169"/>
      <c r="G59" s="27">
        <f>SUM(G9:G58)</f>
        <v>32119</v>
      </c>
      <c r="H59" s="28">
        <f>SUM(H9:H58)</f>
        <v>0</v>
      </c>
      <c r="I59" s="36"/>
      <c r="J59" s="36"/>
    </row>
    <row r="60" spans="1:10" ht="21" x14ac:dyDescent="0.35">
      <c r="B60"/>
      <c r="C60" s="3"/>
      <c r="D60" s="30"/>
      <c r="E60" s="30"/>
      <c r="F60" s="30"/>
      <c r="H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F62" s="47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C72"/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4" spans="8:10" x14ac:dyDescent="0.25">
      <c r="H114" s="35"/>
      <c r="I114" s="35"/>
      <c r="J114" s="35"/>
    </row>
  </sheetData>
  <autoFilter ref="E8:G59" xr:uid="{00000000-0009-0000-0000-000028000000}"/>
  <mergeCells count="7">
    <mergeCell ref="K6:L6"/>
    <mergeCell ref="A7:G7"/>
    <mergeCell ref="A59:B59"/>
    <mergeCell ref="C59:F5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L130"/>
  <sheetViews>
    <sheetView topLeftCell="C34" workbookViewId="0">
      <selection activeCell="C34" sqref="C3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1063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f t="shared" ref="L8:L14" si="0">SUMIFS($G$9:$G$74,$F$9:$F$74,$K$8:$K$18)</f>
        <v>15390</v>
      </c>
    </row>
    <row r="9" spans="1:12" ht="21" x14ac:dyDescent="0.35">
      <c r="A9" s="9">
        <v>44251</v>
      </c>
      <c r="B9" s="37">
        <v>92781</v>
      </c>
      <c r="C9" s="11">
        <v>71730</v>
      </c>
      <c r="D9" s="38" t="s">
        <v>991</v>
      </c>
      <c r="E9" s="12" t="s">
        <v>17</v>
      </c>
      <c r="F9" s="16" t="s">
        <v>18</v>
      </c>
      <c r="G9" s="53">
        <v>150</v>
      </c>
      <c r="H9" s="15"/>
      <c r="I9" s="15"/>
      <c r="J9" s="4"/>
      <c r="K9" s="87" t="s">
        <v>995</v>
      </c>
      <c r="L9" s="88">
        <f t="shared" si="0"/>
        <v>13128</v>
      </c>
    </row>
    <row r="10" spans="1:12" ht="21" x14ac:dyDescent="0.35">
      <c r="A10" s="9">
        <v>44251</v>
      </c>
      <c r="B10" s="37">
        <v>92781</v>
      </c>
      <c r="C10" s="11">
        <v>71730</v>
      </c>
      <c r="D10" s="38" t="s">
        <v>991</v>
      </c>
      <c r="E10" s="12" t="s">
        <v>14</v>
      </c>
      <c r="F10" s="13" t="s">
        <v>15</v>
      </c>
      <c r="G10" s="53">
        <v>350</v>
      </c>
      <c r="H10" s="15"/>
      <c r="I10" s="15"/>
      <c r="J10" s="4"/>
      <c r="K10" s="87" t="s">
        <v>15</v>
      </c>
      <c r="L10" s="88">
        <f t="shared" si="0"/>
        <v>10571</v>
      </c>
    </row>
    <row r="11" spans="1:12" ht="21" x14ac:dyDescent="0.35">
      <c r="A11" s="9">
        <v>44251</v>
      </c>
      <c r="B11" s="37">
        <v>92565</v>
      </c>
      <c r="C11" s="11">
        <v>71731</v>
      </c>
      <c r="D11" s="38" t="s">
        <v>150</v>
      </c>
      <c r="E11" s="12" t="s">
        <v>14</v>
      </c>
      <c r="F11" s="13" t="s">
        <v>15</v>
      </c>
      <c r="G11" s="53">
        <v>900</v>
      </c>
      <c r="H11" s="15"/>
      <c r="I11" s="15"/>
      <c r="J11" s="4"/>
      <c r="K11" s="87" t="s">
        <v>97</v>
      </c>
      <c r="L11" s="88">
        <f t="shared" si="0"/>
        <v>1080</v>
      </c>
    </row>
    <row r="12" spans="1:12" ht="21" x14ac:dyDescent="0.35">
      <c r="A12" s="9">
        <v>44251</v>
      </c>
      <c r="B12" s="37">
        <v>92780</v>
      </c>
      <c r="C12" s="11">
        <v>71732</v>
      </c>
      <c r="D12" s="38" t="s">
        <v>848</v>
      </c>
      <c r="E12" s="12" t="s">
        <v>63</v>
      </c>
      <c r="F12" s="16" t="s">
        <v>64</v>
      </c>
      <c r="G12" s="53">
        <v>1000</v>
      </c>
      <c r="H12" s="15"/>
      <c r="I12" s="15"/>
      <c r="J12" s="4"/>
      <c r="K12" s="87" t="s">
        <v>947</v>
      </c>
      <c r="L12" s="88">
        <f t="shared" si="0"/>
        <v>630</v>
      </c>
    </row>
    <row r="13" spans="1:12" ht="21" x14ac:dyDescent="0.35">
      <c r="A13" s="9">
        <v>44251</v>
      </c>
      <c r="B13" s="37">
        <v>92780</v>
      </c>
      <c r="C13" s="11">
        <v>71733</v>
      </c>
      <c r="D13" s="38" t="s">
        <v>848</v>
      </c>
      <c r="E13" s="12" t="s">
        <v>63</v>
      </c>
      <c r="F13" s="16" t="s">
        <v>64</v>
      </c>
      <c r="G13" s="53">
        <v>1000</v>
      </c>
      <c r="H13" s="15"/>
      <c r="I13" s="15"/>
      <c r="J13" s="4"/>
      <c r="K13" s="87" t="s">
        <v>948</v>
      </c>
      <c r="L13" s="88">
        <f t="shared" si="0"/>
        <v>430</v>
      </c>
    </row>
    <row r="14" spans="1:12" ht="21" x14ac:dyDescent="0.35">
      <c r="A14" s="9">
        <v>44251</v>
      </c>
      <c r="B14" s="37">
        <v>92519</v>
      </c>
      <c r="C14" s="11">
        <v>71734</v>
      </c>
      <c r="D14" s="38" t="s">
        <v>39</v>
      </c>
      <c r="E14" s="12" t="s">
        <v>24</v>
      </c>
      <c r="F14" s="16" t="s">
        <v>947</v>
      </c>
      <c r="G14" s="53">
        <v>330</v>
      </c>
      <c r="H14" s="15"/>
      <c r="I14" s="15"/>
      <c r="J14" s="4"/>
      <c r="K14" s="16" t="s">
        <v>64</v>
      </c>
      <c r="L14" s="88">
        <f t="shared" si="0"/>
        <v>2000</v>
      </c>
    </row>
    <row r="15" spans="1:12" ht="21" x14ac:dyDescent="0.35">
      <c r="A15" s="9">
        <v>44251</v>
      </c>
      <c r="B15" s="37">
        <v>92519</v>
      </c>
      <c r="C15" s="11">
        <v>71734</v>
      </c>
      <c r="D15" s="38" t="s">
        <v>39</v>
      </c>
      <c r="E15" s="12" t="s">
        <v>14</v>
      </c>
      <c r="F15" s="13" t="s">
        <v>15</v>
      </c>
      <c r="G15" s="53">
        <v>240</v>
      </c>
      <c r="H15" s="15"/>
      <c r="I15" s="15"/>
      <c r="J15" s="4"/>
      <c r="K15" s="13" t="s">
        <v>42</v>
      </c>
      <c r="L15" s="88">
        <v>1900</v>
      </c>
    </row>
    <row r="16" spans="1:12" ht="21.75" thickBot="1" x14ac:dyDescent="0.4">
      <c r="A16" s="9">
        <v>44251</v>
      </c>
      <c r="B16" s="37">
        <v>92660</v>
      </c>
      <c r="C16" s="11">
        <v>71735</v>
      </c>
      <c r="D16" s="38" t="s">
        <v>767</v>
      </c>
      <c r="E16" s="12" t="s">
        <v>17</v>
      </c>
      <c r="F16" s="16" t="s">
        <v>18</v>
      </c>
      <c r="G16" s="53">
        <v>200</v>
      </c>
      <c r="H16" s="15"/>
      <c r="I16" s="15"/>
      <c r="J16" s="4"/>
      <c r="K16" s="13" t="s">
        <v>195</v>
      </c>
      <c r="L16" s="88">
        <v>990</v>
      </c>
    </row>
    <row r="17" spans="1:12" ht="25.5" thickBot="1" x14ac:dyDescent="0.5">
      <c r="A17" s="9">
        <v>44251</v>
      </c>
      <c r="B17" s="37">
        <v>92659</v>
      </c>
      <c r="C17" s="11">
        <v>71736</v>
      </c>
      <c r="D17" s="38" t="s">
        <v>767</v>
      </c>
      <c r="E17" s="12" t="s">
        <v>96</v>
      </c>
      <c r="F17" s="13" t="s">
        <v>97</v>
      </c>
      <c r="G17" s="53">
        <v>600</v>
      </c>
      <c r="H17" s="15"/>
      <c r="I17" s="15"/>
      <c r="J17" s="4"/>
      <c r="K17" s="17" t="s">
        <v>21</v>
      </c>
      <c r="L17" s="18">
        <f ca="1">SUM(L8:L18)</f>
        <v>46119</v>
      </c>
    </row>
    <row r="18" spans="1:12" ht="21.75" thickBot="1" x14ac:dyDescent="0.4">
      <c r="A18" s="9">
        <v>44251</v>
      </c>
      <c r="B18" s="37">
        <v>92779</v>
      </c>
      <c r="C18" s="11">
        <v>71737</v>
      </c>
      <c r="D18" s="38" t="s">
        <v>918</v>
      </c>
      <c r="E18" s="12" t="s">
        <v>190</v>
      </c>
      <c r="F18" s="16" t="s">
        <v>948</v>
      </c>
      <c r="G18" s="53">
        <v>430</v>
      </c>
      <c r="H18" s="15"/>
      <c r="I18" s="15"/>
      <c r="J18" s="4"/>
    </row>
    <row r="19" spans="1:12" ht="21.75" thickBot="1" x14ac:dyDescent="0.4">
      <c r="A19" s="9">
        <v>44251</v>
      </c>
      <c r="B19" s="37">
        <v>92624</v>
      </c>
      <c r="C19" s="11">
        <v>71738</v>
      </c>
      <c r="D19" s="38" t="s">
        <v>1050</v>
      </c>
      <c r="E19" s="12" t="s">
        <v>17</v>
      </c>
      <c r="F19" s="16" t="s">
        <v>18</v>
      </c>
      <c r="G19" s="53">
        <v>1000</v>
      </c>
      <c r="H19" s="15"/>
      <c r="I19" s="15"/>
      <c r="J19" s="4"/>
      <c r="K19" s="5" t="s">
        <v>144</v>
      </c>
      <c r="L19" s="5" t="s">
        <v>5</v>
      </c>
    </row>
    <row r="20" spans="1:12" ht="21.75" thickBot="1" x14ac:dyDescent="0.4">
      <c r="A20" s="9">
        <v>44251</v>
      </c>
      <c r="B20" s="37">
        <v>92612</v>
      </c>
      <c r="C20" s="11">
        <v>71739</v>
      </c>
      <c r="D20" s="38" t="s">
        <v>1051</v>
      </c>
      <c r="E20" s="12" t="s">
        <v>22</v>
      </c>
      <c r="F20" s="13" t="s">
        <v>995</v>
      </c>
      <c r="G20" s="53">
        <v>700</v>
      </c>
      <c r="H20" s="15">
        <v>0</v>
      </c>
      <c r="I20" s="15"/>
      <c r="J20" s="4"/>
      <c r="K20" s="46" t="s">
        <v>1062</v>
      </c>
      <c r="L20" s="8">
        <v>1</v>
      </c>
    </row>
    <row r="21" spans="1:12" ht="25.5" thickBot="1" x14ac:dyDescent="0.5">
      <c r="A21" s="9">
        <v>44251</v>
      </c>
      <c r="B21" s="37">
        <v>92612</v>
      </c>
      <c r="C21" s="11">
        <v>71740</v>
      </c>
      <c r="D21" s="38" t="s">
        <v>1051</v>
      </c>
      <c r="E21" s="12" t="s">
        <v>22</v>
      </c>
      <c r="F21" s="13" t="s">
        <v>995</v>
      </c>
      <c r="G21" s="53">
        <v>200</v>
      </c>
      <c r="H21" s="15"/>
      <c r="I21" s="15"/>
      <c r="J21" s="4"/>
      <c r="K21" s="17" t="s">
        <v>21</v>
      </c>
      <c r="L21" s="18">
        <f ca="1">SUM(L20:L27)</f>
        <v>1</v>
      </c>
    </row>
    <row r="22" spans="1:12" ht="21" x14ac:dyDescent="0.35">
      <c r="A22" s="9">
        <v>44251</v>
      </c>
      <c r="B22" s="37">
        <v>92612</v>
      </c>
      <c r="C22" s="11">
        <v>71740</v>
      </c>
      <c r="D22" s="38" t="s">
        <v>1051</v>
      </c>
      <c r="E22" s="12" t="s">
        <v>14</v>
      </c>
      <c r="F22" s="13" t="s">
        <v>15</v>
      </c>
      <c r="G22" s="53">
        <v>400</v>
      </c>
      <c r="H22" s="15"/>
      <c r="I22" s="15"/>
      <c r="J22" s="4"/>
    </row>
    <row r="23" spans="1:12" ht="21" x14ac:dyDescent="0.35">
      <c r="A23" s="9">
        <v>44251</v>
      </c>
      <c r="B23" s="37">
        <v>92693</v>
      </c>
      <c r="C23" s="11">
        <v>71741</v>
      </c>
      <c r="D23" s="38" t="s">
        <v>821</v>
      </c>
      <c r="E23" s="12" t="s">
        <v>17</v>
      </c>
      <c r="F23" s="16" t="s">
        <v>18</v>
      </c>
      <c r="G23" s="53">
        <v>130</v>
      </c>
      <c r="H23" s="15"/>
      <c r="I23" s="15"/>
      <c r="J23" s="4"/>
    </row>
    <row r="24" spans="1:12" ht="21" x14ac:dyDescent="0.35">
      <c r="A24" s="9">
        <v>44251</v>
      </c>
      <c r="B24" s="37">
        <v>92529</v>
      </c>
      <c r="C24" s="11">
        <v>71742</v>
      </c>
      <c r="D24" s="38" t="s">
        <v>39</v>
      </c>
      <c r="E24" s="12" t="s">
        <v>22</v>
      </c>
      <c r="F24" s="13" t="s">
        <v>995</v>
      </c>
      <c r="G24" s="53">
        <v>900</v>
      </c>
      <c r="H24" s="15"/>
      <c r="I24" s="15"/>
      <c r="J24" s="4"/>
    </row>
    <row r="25" spans="1:12" ht="21" x14ac:dyDescent="0.35">
      <c r="A25" s="9">
        <v>44251</v>
      </c>
      <c r="B25" s="37">
        <v>14629</v>
      </c>
      <c r="C25" s="11">
        <v>71743</v>
      </c>
      <c r="D25" s="38" t="s">
        <v>325</v>
      </c>
      <c r="E25" s="12" t="s">
        <v>14</v>
      </c>
      <c r="F25" s="13" t="s">
        <v>15</v>
      </c>
      <c r="G25" s="53">
        <v>769</v>
      </c>
      <c r="H25" s="15"/>
      <c r="I25" s="15"/>
      <c r="J25" s="4"/>
    </row>
    <row r="26" spans="1:12" ht="21" x14ac:dyDescent="0.35">
      <c r="A26" s="9">
        <v>44251</v>
      </c>
      <c r="B26" s="37">
        <v>14628</v>
      </c>
      <c r="C26" s="11">
        <v>71744</v>
      </c>
      <c r="D26" s="38" t="s">
        <v>325</v>
      </c>
      <c r="E26" s="12">
        <v>98000001</v>
      </c>
      <c r="F26" s="16" t="s">
        <v>91</v>
      </c>
      <c r="G26" s="53">
        <v>0</v>
      </c>
      <c r="H26" s="15"/>
      <c r="I26" s="15"/>
      <c r="J26" s="4"/>
    </row>
    <row r="27" spans="1:12" ht="21" x14ac:dyDescent="0.35">
      <c r="A27" s="9">
        <v>44251</v>
      </c>
      <c r="B27" s="37">
        <v>92692</v>
      </c>
      <c r="C27" s="11">
        <v>71745</v>
      </c>
      <c r="D27" s="38" t="s">
        <v>159</v>
      </c>
      <c r="E27" s="12" t="s">
        <v>14</v>
      </c>
      <c r="F27" s="13" t="s">
        <v>15</v>
      </c>
      <c r="G27" s="53">
        <v>1000</v>
      </c>
      <c r="H27" s="15"/>
      <c r="I27" s="15"/>
      <c r="J27" s="4"/>
    </row>
    <row r="28" spans="1:12" ht="21" x14ac:dyDescent="0.35">
      <c r="A28" s="9">
        <v>44251</v>
      </c>
      <c r="B28" s="37">
        <v>92541</v>
      </c>
      <c r="C28" s="11">
        <v>71746</v>
      </c>
      <c r="D28" s="38" t="s">
        <v>1052</v>
      </c>
      <c r="E28" s="12" t="s">
        <v>22</v>
      </c>
      <c r="F28" s="13" t="s">
        <v>995</v>
      </c>
      <c r="G28" s="53">
        <v>700</v>
      </c>
      <c r="H28" s="15"/>
      <c r="I28" s="15"/>
      <c r="J28" s="4"/>
    </row>
    <row r="29" spans="1:12" ht="21" x14ac:dyDescent="0.35">
      <c r="A29" s="9">
        <v>44251</v>
      </c>
      <c r="B29" s="37">
        <v>92543</v>
      </c>
      <c r="C29" s="11">
        <v>71747</v>
      </c>
      <c r="D29" s="38" t="s">
        <v>1052</v>
      </c>
      <c r="E29" s="12" t="s">
        <v>22</v>
      </c>
      <c r="F29" s="13" t="s">
        <v>995</v>
      </c>
      <c r="G29" s="53">
        <v>200</v>
      </c>
      <c r="H29" s="15"/>
      <c r="I29" s="15"/>
      <c r="J29" s="4"/>
    </row>
    <row r="30" spans="1:12" ht="21" x14ac:dyDescent="0.35">
      <c r="A30" s="9">
        <v>44251</v>
      </c>
      <c r="B30" s="37">
        <v>92532</v>
      </c>
      <c r="C30" s="11">
        <v>71748</v>
      </c>
      <c r="D30" s="38" t="s">
        <v>346</v>
      </c>
      <c r="E30" s="12" t="s">
        <v>22</v>
      </c>
      <c r="F30" s="13" t="s">
        <v>995</v>
      </c>
      <c r="G30" s="53">
        <v>900</v>
      </c>
      <c r="H30" s="15"/>
      <c r="I30" s="15"/>
      <c r="J30" s="4"/>
    </row>
    <row r="31" spans="1:12" ht="21" x14ac:dyDescent="0.35">
      <c r="A31" s="9">
        <v>44251</v>
      </c>
      <c r="B31" s="37">
        <v>92720</v>
      </c>
      <c r="C31" s="11">
        <v>71749</v>
      </c>
      <c r="D31" s="38" t="s">
        <v>272</v>
      </c>
      <c r="E31" s="12" t="s">
        <v>22</v>
      </c>
      <c r="F31" s="13" t="s">
        <v>995</v>
      </c>
      <c r="G31" s="53">
        <v>1944</v>
      </c>
      <c r="H31" s="15"/>
      <c r="I31" s="15"/>
      <c r="J31" s="4"/>
    </row>
    <row r="32" spans="1:12" ht="21" x14ac:dyDescent="0.35">
      <c r="A32" s="9">
        <v>44251</v>
      </c>
      <c r="B32" s="37">
        <v>92778</v>
      </c>
      <c r="C32" s="11">
        <v>71750</v>
      </c>
      <c r="D32" s="38" t="s">
        <v>178</v>
      </c>
      <c r="E32" s="12" t="s">
        <v>17</v>
      </c>
      <c r="F32" s="16" t="s">
        <v>18</v>
      </c>
      <c r="G32" s="53">
        <v>3000</v>
      </c>
      <c r="H32" s="15"/>
      <c r="I32" s="15">
        <v>2</v>
      </c>
      <c r="J32" s="4"/>
    </row>
    <row r="33" spans="1:10" ht="21" x14ac:dyDescent="0.35">
      <c r="A33" s="9">
        <v>44251</v>
      </c>
      <c r="B33" s="37">
        <v>92777</v>
      </c>
      <c r="C33" s="11">
        <v>71751</v>
      </c>
      <c r="D33" s="38" t="s">
        <v>55</v>
      </c>
      <c r="E33" s="12" t="s">
        <v>14</v>
      </c>
      <c r="F33" s="13" t="s">
        <v>15</v>
      </c>
      <c r="G33" s="53">
        <v>200</v>
      </c>
      <c r="H33" s="15"/>
      <c r="I33" s="15">
        <v>1</v>
      </c>
      <c r="J33" s="4"/>
    </row>
    <row r="34" spans="1:10" ht="21" x14ac:dyDescent="0.35">
      <c r="A34" s="9">
        <v>44251</v>
      </c>
      <c r="B34" s="37">
        <v>92774</v>
      </c>
      <c r="C34" s="11">
        <v>71752</v>
      </c>
      <c r="D34" s="38" t="s">
        <v>69</v>
      </c>
      <c r="E34" s="12" t="s">
        <v>24</v>
      </c>
      <c r="F34" s="16" t="s">
        <v>947</v>
      </c>
      <c r="G34" s="53">
        <v>300</v>
      </c>
      <c r="H34" s="15"/>
      <c r="I34" s="15"/>
      <c r="J34" s="4"/>
    </row>
    <row r="35" spans="1:10" ht="21" x14ac:dyDescent="0.35">
      <c r="A35" s="9">
        <v>44251</v>
      </c>
      <c r="B35" s="37">
        <v>92774</v>
      </c>
      <c r="C35" s="11">
        <v>71752</v>
      </c>
      <c r="D35" s="38" t="s">
        <v>69</v>
      </c>
      <c r="E35" s="12" t="s">
        <v>17</v>
      </c>
      <c r="F35" s="16" t="s">
        <v>18</v>
      </c>
      <c r="G35" s="53">
        <v>200</v>
      </c>
      <c r="H35" s="15"/>
      <c r="I35" s="15"/>
      <c r="J35" s="4"/>
    </row>
    <row r="36" spans="1:10" ht="21" x14ac:dyDescent="0.35">
      <c r="A36" s="9">
        <v>44251</v>
      </c>
      <c r="B36" s="37">
        <v>92774</v>
      </c>
      <c r="C36" s="11">
        <v>71752</v>
      </c>
      <c r="D36" s="38" t="s">
        <v>69</v>
      </c>
      <c r="E36" s="12" t="s">
        <v>14</v>
      </c>
      <c r="F36" s="13" t="s">
        <v>15</v>
      </c>
      <c r="G36" s="53">
        <v>500</v>
      </c>
      <c r="H36" s="15"/>
      <c r="I36" s="15"/>
      <c r="J36" s="4"/>
    </row>
    <row r="37" spans="1:10" ht="21" x14ac:dyDescent="0.35">
      <c r="A37" s="9">
        <v>44251</v>
      </c>
      <c r="B37" s="37">
        <v>92532</v>
      </c>
      <c r="C37" s="11">
        <v>71753</v>
      </c>
      <c r="D37" s="38" t="s">
        <v>346</v>
      </c>
      <c r="E37" s="12" t="s">
        <v>22</v>
      </c>
      <c r="F37" s="13" t="s">
        <v>995</v>
      </c>
      <c r="G37" s="53">
        <v>900</v>
      </c>
      <c r="H37" s="15"/>
      <c r="I37" s="15">
        <v>1</v>
      </c>
      <c r="J37" s="4"/>
    </row>
    <row r="38" spans="1:10" ht="21" x14ac:dyDescent="0.35">
      <c r="A38" s="9">
        <v>44251</v>
      </c>
      <c r="B38" s="37">
        <v>14558</v>
      </c>
      <c r="C38" s="11">
        <v>71754</v>
      </c>
      <c r="D38" s="38" t="s">
        <v>862</v>
      </c>
      <c r="E38" s="12" t="s">
        <v>14</v>
      </c>
      <c r="F38" s="13" t="s">
        <v>15</v>
      </c>
      <c r="G38" s="53">
        <v>830</v>
      </c>
      <c r="H38" s="15"/>
      <c r="I38" s="15">
        <v>1</v>
      </c>
      <c r="J38" s="4"/>
    </row>
    <row r="39" spans="1:10" ht="21" x14ac:dyDescent="0.35">
      <c r="A39" s="9">
        <v>44251</v>
      </c>
      <c r="B39" s="37">
        <v>14560</v>
      </c>
      <c r="C39" s="11">
        <v>71755</v>
      </c>
      <c r="D39" s="38" t="s">
        <v>862</v>
      </c>
      <c r="E39" s="12">
        <v>98000001</v>
      </c>
      <c r="F39" s="16" t="s">
        <v>91</v>
      </c>
      <c r="G39" s="53">
        <v>0</v>
      </c>
      <c r="H39" s="15"/>
      <c r="I39" s="15"/>
      <c r="J39" s="4"/>
    </row>
    <row r="40" spans="1:10" ht="21" x14ac:dyDescent="0.35">
      <c r="A40" s="9">
        <v>44251</v>
      </c>
      <c r="B40" s="37">
        <v>92513</v>
      </c>
      <c r="C40" s="11">
        <v>71756</v>
      </c>
      <c r="D40" s="38" t="s">
        <v>1053</v>
      </c>
      <c r="E40" s="12" t="s">
        <v>14</v>
      </c>
      <c r="F40" s="13" t="s">
        <v>15</v>
      </c>
      <c r="G40" s="53">
        <v>150</v>
      </c>
      <c r="H40" s="15"/>
      <c r="I40" s="15"/>
      <c r="J40" s="4"/>
    </row>
    <row r="41" spans="1:10" ht="21" x14ac:dyDescent="0.35">
      <c r="A41" s="9">
        <v>44251</v>
      </c>
      <c r="B41" s="37">
        <v>92511</v>
      </c>
      <c r="C41" s="11">
        <v>71757</v>
      </c>
      <c r="D41" s="38" t="s">
        <v>1053</v>
      </c>
      <c r="E41" s="12" t="s">
        <v>14</v>
      </c>
      <c r="F41" s="13" t="s">
        <v>15</v>
      </c>
      <c r="G41" s="53">
        <v>700</v>
      </c>
      <c r="H41" s="15"/>
      <c r="I41" s="15"/>
      <c r="J41" s="4"/>
    </row>
    <row r="42" spans="1:10" ht="21" x14ac:dyDescent="0.35">
      <c r="A42" s="9">
        <v>44251</v>
      </c>
      <c r="B42" s="37">
        <v>92773</v>
      </c>
      <c r="C42" s="11">
        <v>71758</v>
      </c>
      <c r="D42" s="38" t="s">
        <v>730</v>
      </c>
      <c r="E42" s="12" t="s">
        <v>96</v>
      </c>
      <c r="F42" s="13" t="s">
        <v>97</v>
      </c>
      <c r="G42" s="53">
        <v>300</v>
      </c>
      <c r="H42" s="15"/>
      <c r="I42" s="15"/>
      <c r="J42" s="4"/>
    </row>
    <row r="43" spans="1:10" ht="21" x14ac:dyDescent="0.35">
      <c r="A43" s="9">
        <v>44251</v>
      </c>
      <c r="B43" s="37">
        <v>92773</v>
      </c>
      <c r="C43" s="11">
        <v>71758</v>
      </c>
      <c r="D43" s="38" t="s">
        <v>730</v>
      </c>
      <c r="E43" s="12" t="s">
        <v>22</v>
      </c>
      <c r="F43" s="13" t="s">
        <v>995</v>
      </c>
      <c r="G43" s="53">
        <v>410</v>
      </c>
      <c r="H43" s="15"/>
      <c r="I43" s="15"/>
      <c r="J43" s="4"/>
    </row>
    <row r="44" spans="1:10" ht="21" x14ac:dyDescent="0.35">
      <c r="A44" s="9">
        <v>44251</v>
      </c>
      <c r="B44" s="37">
        <v>92772</v>
      </c>
      <c r="C44" s="11">
        <v>71759</v>
      </c>
      <c r="D44" s="38" t="s">
        <v>1054</v>
      </c>
      <c r="E44" s="12" t="s">
        <v>1055</v>
      </c>
      <c r="F44" s="13" t="s">
        <v>42</v>
      </c>
      <c r="G44" s="53">
        <v>1900</v>
      </c>
      <c r="H44" s="15"/>
      <c r="I44" s="15"/>
      <c r="J44" s="4"/>
    </row>
    <row r="45" spans="1:10" ht="21" x14ac:dyDescent="0.35">
      <c r="A45" s="9">
        <v>44251</v>
      </c>
      <c r="B45" s="37">
        <v>92735</v>
      </c>
      <c r="C45" s="11">
        <v>71760</v>
      </c>
      <c r="D45" s="38" t="s">
        <v>1056</v>
      </c>
      <c r="E45" s="12" t="s">
        <v>96</v>
      </c>
      <c r="F45" s="13" t="s">
        <v>97</v>
      </c>
      <c r="G45" s="53">
        <v>180</v>
      </c>
      <c r="H45" s="15"/>
      <c r="I45" s="15"/>
      <c r="J45" s="4"/>
    </row>
    <row r="46" spans="1:10" ht="21" x14ac:dyDescent="0.35">
      <c r="A46" s="9">
        <v>44251</v>
      </c>
      <c r="B46" s="37">
        <v>92732</v>
      </c>
      <c r="C46" s="11">
        <v>71761</v>
      </c>
      <c r="D46" s="38" t="s">
        <v>794</v>
      </c>
      <c r="E46" s="12" t="s">
        <v>17</v>
      </c>
      <c r="F46" s="13" t="s">
        <v>18</v>
      </c>
      <c r="G46" s="53">
        <v>125</v>
      </c>
      <c r="H46" s="15"/>
      <c r="I46" s="15"/>
      <c r="J46" s="4"/>
    </row>
    <row r="47" spans="1:10" ht="21" x14ac:dyDescent="0.35">
      <c r="A47" s="9">
        <v>44251</v>
      </c>
      <c r="B47" s="37">
        <v>92771</v>
      </c>
      <c r="C47" s="11">
        <v>71762</v>
      </c>
      <c r="D47" s="38" t="s">
        <v>664</v>
      </c>
      <c r="E47" s="12" t="s">
        <v>14</v>
      </c>
      <c r="F47" s="13" t="s">
        <v>15</v>
      </c>
      <c r="G47" s="53">
        <v>900</v>
      </c>
      <c r="H47" s="15"/>
      <c r="I47" s="15"/>
      <c r="J47" s="4"/>
    </row>
    <row r="48" spans="1:10" ht="21" x14ac:dyDescent="0.35">
      <c r="A48" s="9">
        <v>44251</v>
      </c>
      <c r="B48" s="37">
        <v>92770</v>
      </c>
      <c r="C48" s="11">
        <v>71763</v>
      </c>
      <c r="D48" s="38" t="s">
        <v>175</v>
      </c>
      <c r="E48" s="12" t="s">
        <v>423</v>
      </c>
      <c r="F48" s="13" t="s">
        <v>195</v>
      </c>
      <c r="G48" s="53">
        <v>495</v>
      </c>
      <c r="H48" s="15"/>
      <c r="I48" s="15"/>
      <c r="J48" s="4"/>
    </row>
    <row r="49" spans="1:10" ht="21" x14ac:dyDescent="0.35">
      <c r="A49" s="9">
        <v>44251</v>
      </c>
      <c r="B49" s="37">
        <v>92770</v>
      </c>
      <c r="C49" s="11">
        <v>71764</v>
      </c>
      <c r="D49" s="38" t="s">
        <v>175</v>
      </c>
      <c r="E49" s="12" t="s">
        <v>423</v>
      </c>
      <c r="F49" s="13" t="s">
        <v>195</v>
      </c>
      <c r="G49" s="53">
        <v>495</v>
      </c>
      <c r="H49" s="15"/>
      <c r="I49" s="15"/>
      <c r="J49" s="4"/>
    </row>
    <row r="50" spans="1:10" ht="21" x14ac:dyDescent="0.35">
      <c r="A50" s="9">
        <v>44251</v>
      </c>
      <c r="B50" s="37">
        <v>14742</v>
      </c>
      <c r="C50" s="11">
        <v>71765</v>
      </c>
      <c r="D50" s="38" t="s">
        <v>197</v>
      </c>
      <c r="E50" s="12" t="s">
        <v>22</v>
      </c>
      <c r="F50" s="13" t="s">
        <v>995</v>
      </c>
      <c r="G50" s="53">
        <v>900</v>
      </c>
      <c r="H50" s="15"/>
      <c r="I50" s="15"/>
      <c r="J50" s="4"/>
    </row>
    <row r="51" spans="1:10" ht="21" x14ac:dyDescent="0.35">
      <c r="A51" s="9">
        <v>44251</v>
      </c>
      <c r="B51" s="37">
        <v>92741</v>
      </c>
      <c r="C51" s="11">
        <v>71766</v>
      </c>
      <c r="D51" s="38" t="s">
        <v>1057</v>
      </c>
      <c r="E51" s="12" t="s">
        <v>17</v>
      </c>
      <c r="F51" s="13" t="s">
        <v>18</v>
      </c>
      <c r="G51" s="53">
        <v>1500</v>
      </c>
      <c r="H51" s="15"/>
      <c r="I51" s="15"/>
      <c r="J51" s="4"/>
    </row>
    <row r="52" spans="1:10" ht="21" x14ac:dyDescent="0.35">
      <c r="A52" s="9">
        <v>44251</v>
      </c>
      <c r="B52" s="37">
        <v>14637</v>
      </c>
      <c r="C52" s="11">
        <v>71767</v>
      </c>
      <c r="D52" s="38" t="s">
        <v>163</v>
      </c>
      <c r="E52" s="12" t="s">
        <v>14</v>
      </c>
      <c r="F52" s="13" t="s">
        <v>15</v>
      </c>
      <c r="G52" s="53">
        <v>850</v>
      </c>
      <c r="H52" s="15"/>
      <c r="I52" s="15"/>
      <c r="J52" s="4"/>
    </row>
    <row r="53" spans="1:10" ht="21" x14ac:dyDescent="0.35">
      <c r="A53" s="9">
        <v>44251</v>
      </c>
      <c r="B53" s="37">
        <v>14638</v>
      </c>
      <c r="C53" s="11">
        <v>71768</v>
      </c>
      <c r="D53" s="38" t="s">
        <v>163</v>
      </c>
      <c r="E53" s="12">
        <v>98000001</v>
      </c>
      <c r="F53" s="16" t="s">
        <v>91</v>
      </c>
      <c r="G53" s="53">
        <v>0</v>
      </c>
      <c r="H53" s="15"/>
      <c r="I53" s="15"/>
      <c r="J53" s="4"/>
    </row>
    <row r="54" spans="1:10" ht="21" x14ac:dyDescent="0.35">
      <c r="A54" s="9">
        <v>44251</v>
      </c>
      <c r="B54" s="37">
        <v>92769</v>
      </c>
      <c r="C54" s="11">
        <v>71769</v>
      </c>
      <c r="D54" s="38" t="s">
        <v>1058</v>
      </c>
      <c r="E54" s="12">
        <v>98000001</v>
      </c>
      <c r="F54" s="16" t="s">
        <v>91</v>
      </c>
      <c r="G54" s="53">
        <v>0</v>
      </c>
      <c r="H54" s="15"/>
      <c r="I54" s="15"/>
      <c r="J54" s="4"/>
    </row>
    <row r="55" spans="1:10" ht="21" x14ac:dyDescent="0.35">
      <c r="A55" s="9">
        <v>44251</v>
      </c>
      <c r="B55" s="37">
        <v>92769</v>
      </c>
      <c r="C55" s="11">
        <v>71770</v>
      </c>
      <c r="D55" s="38" t="s">
        <v>1058</v>
      </c>
      <c r="E55" s="12" t="s">
        <v>14</v>
      </c>
      <c r="F55" s="13" t="s">
        <v>15</v>
      </c>
      <c r="G55" s="53">
        <v>900</v>
      </c>
      <c r="H55" s="15"/>
      <c r="I55" s="15"/>
      <c r="J55" s="4"/>
    </row>
    <row r="56" spans="1:10" ht="21" x14ac:dyDescent="0.35">
      <c r="A56" s="9">
        <v>44251</v>
      </c>
      <c r="B56" s="37">
        <v>92751</v>
      </c>
      <c r="C56" s="11">
        <v>71771</v>
      </c>
      <c r="D56" s="38" t="s">
        <v>229</v>
      </c>
      <c r="E56" s="12" t="s">
        <v>17</v>
      </c>
      <c r="F56" s="13" t="s">
        <v>18</v>
      </c>
      <c r="G56" s="53">
        <v>900</v>
      </c>
      <c r="H56" s="15"/>
      <c r="I56" s="15"/>
      <c r="J56" s="4"/>
    </row>
    <row r="57" spans="1:10" ht="21" x14ac:dyDescent="0.35">
      <c r="A57" s="9">
        <v>44251</v>
      </c>
      <c r="B57" s="37">
        <v>92747</v>
      </c>
      <c r="C57" s="11">
        <v>71772</v>
      </c>
      <c r="D57" s="59" t="s">
        <v>794</v>
      </c>
      <c r="E57" s="12" t="s">
        <v>17</v>
      </c>
      <c r="F57" s="13" t="s">
        <v>18</v>
      </c>
      <c r="G57" s="53">
        <v>125</v>
      </c>
      <c r="H57" s="15"/>
      <c r="I57" s="15"/>
      <c r="J57" s="4"/>
    </row>
    <row r="58" spans="1:10" ht="21" x14ac:dyDescent="0.35">
      <c r="A58" s="9">
        <v>44251</v>
      </c>
      <c r="B58" s="37">
        <v>92687</v>
      </c>
      <c r="C58" s="11">
        <v>71773</v>
      </c>
      <c r="D58" s="59" t="s">
        <v>1059</v>
      </c>
      <c r="E58" s="12" t="s">
        <v>17</v>
      </c>
      <c r="F58" s="13" t="s">
        <v>18</v>
      </c>
      <c r="G58" s="53">
        <v>1000</v>
      </c>
      <c r="H58" s="15"/>
      <c r="I58" s="15"/>
      <c r="J58" s="4"/>
    </row>
    <row r="59" spans="1:10" ht="21" x14ac:dyDescent="0.35">
      <c r="A59" s="9">
        <v>44251</v>
      </c>
      <c r="B59" s="37">
        <v>92687</v>
      </c>
      <c r="C59" s="11">
        <v>71774</v>
      </c>
      <c r="D59" s="59" t="s">
        <v>1059</v>
      </c>
      <c r="E59" s="12" t="s">
        <v>17</v>
      </c>
      <c r="F59" s="13" t="s">
        <v>18</v>
      </c>
      <c r="G59" s="53">
        <v>1000</v>
      </c>
      <c r="H59" s="15"/>
      <c r="I59" s="15"/>
      <c r="J59" s="4"/>
    </row>
    <row r="60" spans="1:10" ht="21" x14ac:dyDescent="0.35">
      <c r="A60" s="9">
        <v>44251</v>
      </c>
      <c r="B60" s="37">
        <v>92750</v>
      </c>
      <c r="C60" s="11">
        <v>71775</v>
      </c>
      <c r="D60" s="59" t="s">
        <v>802</v>
      </c>
      <c r="E60" s="12" t="s">
        <v>17</v>
      </c>
      <c r="F60" s="13" t="s">
        <v>18</v>
      </c>
      <c r="G60" s="53">
        <v>200</v>
      </c>
      <c r="H60" s="15"/>
      <c r="I60" s="15"/>
      <c r="J60" s="4"/>
    </row>
    <row r="61" spans="1:10" ht="21" x14ac:dyDescent="0.35">
      <c r="A61" s="9">
        <v>44251</v>
      </c>
      <c r="B61" s="37">
        <v>92766</v>
      </c>
      <c r="C61" s="11">
        <v>71776</v>
      </c>
      <c r="D61" s="59" t="s">
        <v>1060</v>
      </c>
      <c r="E61" s="12" t="s">
        <v>14</v>
      </c>
      <c r="F61" s="13" t="s">
        <v>15</v>
      </c>
      <c r="G61" s="53">
        <v>300</v>
      </c>
      <c r="H61" s="15"/>
      <c r="I61" s="15"/>
      <c r="J61" s="4"/>
    </row>
    <row r="62" spans="1:10" ht="21" x14ac:dyDescent="0.35">
      <c r="A62" s="9">
        <v>44251</v>
      </c>
      <c r="B62" s="37">
        <v>92765</v>
      </c>
      <c r="C62" s="11">
        <v>71777</v>
      </c>
      <c r="D62" s="59" t="s">
        <v>78</v>
      </c>
      <c r="E62" s="12" t="s">
        <v>22</v>
      </c>
      <c r="F62" s="13" t="s">
        <v>995</v>
      </c>
      <c r="G62" s="53">
        <v>3000</v>
      </c>
      <c r="H62" s="15"/>
      <c r="I62" s="15"/>
      <c r="J62" s="4"/>
    </row>
    <row r="63" spans="1:10" ht="21" x14ac:dyDescent="0.35">
      <c r="A63" s="9">
        <v>44251</v>
      </c>
      <c r="B63" s="37">
        <v>92650</v>
      </c>
      <c r="C63" s="11">
        <v>71778</v>
      </c>
      <c r="D63" s="59" t="s">
        <v>37</v>
      </c>
      <c r="E63" s="12" t="s">
        <v>17</v>
      </c>
      <c r="F63" s="13" t="s">
        <v>18</v>
      </c>
      <c r="G63" s="53">
        <v>660</v>
      </c>
      <c r="H63" s="15"/>
      <c r="I63" s="15"/>
      <c r="J63" s="4"/>
    </row>
    <row r="64" spans="1:10" ht="21" x14ac:dyDescent="0.35">
      <c r="A64" s="9">
        <v>44251</v>
      </c>
      <c r="B64" s="37">
        <v>92762</v>
      </c>
      <c r="C64" s="11">
        <v>71779</v>
      </c>
      <c r="D64" s="59" t="s">
        <v>512</v>
      </c>
      <c r="E64" s="12" t="s">
        <v>17</v>
      </c>
      <c r="F64" s="13" t="s">
        <v>18</v>
      </c>
      <c r="G64" s="53">
        <v>3000</v>
      </c>
      <c r="H64" s="15"/>
      <c r="I64" s="15"/>
      <c r="J64" s="4"/>
    </row>
    <row r="65" spans="1:10" ht="21" x14ac:dyDescent="0.35">
      <c r="A65" s="9">
        <v>44251</v>
      </c>
      <c r="B65" s="37">
        <v>92761</v>
      </c>
      <c r="C65" s="11">
        <v>71780</v>
      </c>
      <c r="D65" s="59" t="s">
        <v>197</v>
      </c>
      <c r="E65" s="12" t="s">
        <v>22</v>
      </c>
      <c r="F65" s="13" t="s">
        <v>995</v>
      </c>
      <c r="G65" s="53">
        <v>900</v>
      </c>
      <c r="H65" s="15"/>
      <c r="I65" s="15"/>
      <c r="J65" s="4"/>
    </row>
    <row r="66" spans="1:10" ht="21" x14ac:dyDescent="0.35">
      <c r="A66" s="9">
        <v>44251</v>
      </c>
      <c r="B66" s="37">
        <v>92755</v>
      </c>
      <c r="C66" s="11">
        <v>71781</v>
      </c>
      <c r="D66" s="59" t="s">
        <v>272</v>
      </c>
      <c r="E66" s="12" t="s">
        <v>14</v>
      </c>
      <c r="F66" s="13" t="s">
        <v>15</v>
      </c>
      <c r="G66" s="53">
        <v>1512</v>
      </c>
      <c r="H66" s="15"/>
      <c r="I66" s="15"/>
      <c r="J66" s="4"/>
    </row>
    <row r="67" spans="1:10" ht="21" x14ac:dyDescent="0.35">
      <c r="A67" s="9">
        <v>44251</v>
      </c>
      <c r="B67" s="37">
        <v>92760</v>
      </c>
      <c r="C67" s="11">
        <v>71782</v>
      </c>
      <c r="D67" s="59" t="s">
        <v>1010</v>
      </c>
      <c r="E67" s="12" t="s">
        <v>460</v>
      </c>
      <c r="F67" s="13" t="s">
        <v>1011</v>
      </c>
      <c r="G67" s="53">
        <v>0</v>
      </c>
      <c r="H67" s="15"/>
      <c r="I67" s="15">
        <v>1</v>
      </c>
      <c r="J67" s="4"/>
    </row>
    <row r="68" spans="1:10" ht="21" x14ac:dyDescent="0.35">
      <c r="A68" s="9">
        <v>44251</v>
      </c>
      <c r="B68" s="37">
        <v>92758</v>
      </c>
      <c r="C68" s="11">
        <v>71783</v>
      </c>
      <c r="D68" s="59" t="s">
        <v>31</v>
      </c>
      <c r="E68" s="12" t="s">
        <v>17</v>
      </c>
      <c r="F68" s="16" t="s">
        <v>18</v>
      </c>
      <c r="G68" s="53">
        <v>1000</v>
      </c>
      <c r="H68" s="15"/>
      <c r="I68" s="15"/>
      <c r="J68" s="4"/>
    </row>
    <row r="69" spans="1:10" ht="21" x14ac:dyDescent="0.35">
      <c r="A69" s="9">
        <v>44251</v>
      </c>
      <c r="B69" s="37">
        <v>92758</v>
      </c>
      <c r="C69" s="11">
        <v>71784</v>
      </c>
      <c r="D69" s="59" t="s">
        <v>31</v>
      </c>
      <c r="E69" s="12" t="s">
        <v>17</v>
      </c>
      <c r="F69" s="16" t="s">
        <v>18</v>
      </c>
      <c r="G69" s="53">
        <v>700</v>
      </c>
      <c r="H69" s="15"/>
      <c r="I69" s="15"/>
      <c r="J69" s="4"/>
    </row>
    <row r="70" spans="1:10" ht="21" x14ac:dyDescent="0.35">
      <c r="A70" s="9">
        <v>44251</v>
      </c>
      <c r="B70" s="37">
        <v>92667</v>
      </c>
      <c r="C70" s="11">
        <v>71785</v>
      </c>
      <c r="D70" s="59" t="s">
        <v>31</v>
      </c>
      <c r="E70" s="12" t="s">
        <v>17</v>
      </c>
      <c r="F70" s="16" t="s">
        <v>18</v>
      </c>
      <c r="G70" s="53">
        <v>300</v>
      </c>
      <c r="H70" s="15"/>
      <c r="I70" s="15"/>
      <c r="J70" s="4"/>
    </row>
    <row r="71" spans="1:10" ht="21" x14ac:dyDescent="0.35">
      <c r="A71" s="9">
        <v>44251</v>
      </c>
      <c r="B71" s="37">
        <v>92733</v>
      </c>
      <c r="C71" s="11">
        <v>71786</v>
      </c>
      <c r="D71" s="59" t="s">
        <v>77</v>
      </c>
      <c r="E71" s="12" t="s">
        <v>17</v>
      </c>
      <c r="F71" s="16" t="s">
        <v>18</v>
      </c>
      <c r="G71" s="53">
        <v>200</v>
      </c>
      <c r="H71" s="15"/>
      <c r="I71" s="15"/>
      <c r="J71" s="4"/>
    </row>
    <row r="72" spans="1:10" ht="21" x14ac:dyDescent="0.35">
      <c r="A72" s="9">
        <v>44251</v>
      </c>
      <c r="B72" s="37">
        <v>92733</v>
      </c>
      <c r="C72" s="11">
        <v>71786</v>
      </c>
      <c r="D72" s="59" t="s">
        <v>77</v>
      </c>
      <c r="E72" s="12" t="s">
        <v>14</v>
      </c>
      <c r="F72" s="13" t="s">
        <v>15</v>
      </c>
      <c r="G72" s="53">
        <v>70</v>
      </c>
      <c r="H72" s="15"/>
      <c r="I72" s="15"/>
      <c r="J72" s="4"/>
    </row>
    <row r="73" spans="1:10" ht="21" x14ac:dyDescent="0.35">
      <c r="A73" s="9">
        <v>44251</v>
      </c>
      <c r="B73" s="37">
        <v>92784</v>
      </c>
      <c r="C73" s="11">
        <v>71787</v>
      </c>
      <c r="D73" s="59" t="s">
        <v>197</v>
      </c>
      <c r="E73" s="12" t="s">
        <v>22</v>
      </c>
      <c r="F73" s="13" t="s">
        <v>995</v>
      </c>
      <c r="G73" s="53">
        <v>900</v>
      </c>
      <c r="H73" s="15"/>
      <c r="I73" s="15"/>
      <c r="J73" s="4"/>
    </row>
    <row r="74" spans="1:10" ht="21" x14ac:dyDescent="0.35">
      <c r="A74" s="9">
        <v>44251</v>
      </c>
      <c r="B74" s="37">
        <v>92776</v>
      </c>
      <c r="C74" s="25" t="s">
        <v>1061</v>
      </c>
      <c r="D74" s="59" t="s">
        <v>72</v>
      </c>
      <c r="E74" s="12" t="s">
        <v>22</v>
      </c>
      <c r="F74" s="13" t="s">
        <v>995</v>
      </c>
      <c r="G74" s="53">
        <v>574</v>
      </c>
      <c r="H74" s="15"/>
      <c r="I74" s="15"/>
      <c r="J74" s="4"/>
    </row>
    <row r="75" spans="1:10" ht="21.75" thickBot="1" x14ac:dyDescent="0.4">
      <c r="A75" s="157" t="s">
        <v>26</v>
      </c>
      <c r="B75" s="158"/>
      <c r="C75" s="165" t="s">
        <v>25</v>
      </c>
      <c r="D75" s="168"/>
      <c r="E75" s="168"/>
      <c r="F75" s="169"/>
      <c r="G75" s="27">
        <f>SUM(G9:G74)</f>
        <v>46119</v>
      </c>
      <c r="H75" s="28">
        <f>SUM(H9:H74)</f>
        <v>0</v>
      </c>
      <c r="I75" s="36"/>
      <c r="J75" s="36"/>
    </row>
    <row r="76" spans="1:10" ht="21" x14ac:dyDescent="0.35">
      <c r="B76"/>
      <c r="C76" s="3"/>
      <c r="D76" s="30"/>
      <c r="E76" s="30"/>
      <c r="F76" s="30"/>
      <c r="H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F78" s="47"/>
      <c r="H78" s="1"/>
      <c r="I78" s="1"/>
      <c r="J78" s="1"/>
    </row>
    <row r="79" spans="1:10" x14ac:dyDescent="0.25">
      <c r="B79"/>
      <c r="C79"/>
      <c r="H79" s="1"/>
      <c r="I79" s="1"/>
      <c r="J79" s="1"/>
    </row>
    <row r="80" spans="1:10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C88"/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30" spans="8:10" x14ac:dyDescent="0.25">
      <c r="H130" s="35"/>
      <c r="I130" s="35"/>
      <c r="J130" s="35"/>
    </row>
  </sheetData>
  <autoFilter ref="E8:G75" xr:uid="{00000000-0009-0000-0000-000029000000}"/>
  <mergeCells count="7">
    <mergeCell ref="K6:L6"/>
    <mergeCell ref="A7:G7"/>
    <mergeCell ref="A75:B75"/>
    <mergeCell ref="C75:F7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L122"/>
  <sheetViews>
    <sheetView topLeftCell="C53" workbookViewId="0">
      <selection activeCell="A9" sqref="A9:I6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1073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f>SUMIFS($G$9:$G$66,$F$9:$F$66,$K$8:$K$18)</f>
        <v>10886</v>
      </c>
    </row>
    <row r="9" spans="1:12" ht="21" x14ac:dyDescent="0.35">
      <c r="A9" s="9">
        <v>44252</v>
      </c>
      <c r="B9" s="37">
        <v>92841</v>
      </c>
      <c r="C9" s="11">
        <v>71788</v>
      </c>
      <c r="D9" s="38" t="s">
        <v>1065</v>
      </c>
      <c r="E9" s="12" t="s">
        <v>22</v>
      </c>
      <c r="F9" s="13" t="s">
        <v>995</v>
      </c>
      <c r="G9" s="53">
        <v>1800</v>
      </c>
      <c r="H9" s="15"/>
      <c r="I9" s="15"/>
      <c r="J9" s="4"/>
      <c r="K9" s="87" t="s">
        <v>995</v>
      </c>
      <c r="L9" s="88">
        <f>SUMIFS($G$9:$G$66,$F$9:$F$66,$K$8:$K$18)</f>
        <v>4560</v>
      </c>
    </row>
    <row r="10" spans="1:12" ht="21" x14ac:dyDescent="0.35">
      <c r="A10" s="9">
        <v>44252</v>
      </c>
      <c r="B10" s="37">
        <v>14538</v>
      </c>
      <c r="C10" s="11">
        <v>71789</v>
      </c>
      <c r="D10" s="38" t="s">
        <v>848</v>
      </c>
      <c r="E10" s="12" t="s">
        <v>63</v>
      </c>
      <c r="F10" s="16" t="s">
        <v>64</v>
      </c>
      <c r="G10" s="53">
        <v>1000</v>
      </c>
      <c r="H10" s="15"/>
      <c r="I10" s="15"/>
      <c r="J10" s="4"/>
      <c r="K10" s="87" t="s">
        <v>15</v>
      </c>
      <c r="L10" s="88">
        <f>SUMIFS($G$9:$G$66,$F$9:$F$66,$K$8:$K$18)</f>
        <v>2200</v>
      </c>
    </row>
    <row r="11" spans="1:12" ht="21" x14ac:dyDescent="0.35">
      <c r="A11" s="9">
        <v>44252</v>
      </c>
      <c r="B11" s="37">
        <v>92819</v>
      </c>
      <c r="C11" s="11">
        <v>71790</v>
      </c>
      <c r="D11" s="38" t="s">
        <v>1066</v>
      </c>
      <c r="E11" s="12" t="s">
        <v>24</v>
      </c>
      <c r="F11" s="16" t="s">
        <v>947</v>
      </c>
      <c r="G11" s="53">
        <v>550</v>
      </c>
      <c r="H11" s="15"/>
      <c r="I11" s="15"/>
      <c r="J11" s="4"/>
      <c r="K11" s="87" t="s">
        <v>97</v>
      </c>
      <c r="L11" s="88">
        <f>SUMIFS($G$9:$G$66,$F$9:$F$66,$K$8:$K$18)</f>
        <v>4500</v>
      </c>
    </row>
    <row r="12" spans="1:12" ht="21" x14ac:dyDescent="0.35">
      <c r="A12" s="9">
        <v>44252</v>
      </c>
      <c r="B12" s="37">
        <v>92840</v>
      </c>
      <c r="C12" s="11">
        <v>71791</v>
      </c>
      <c r="D12" s="38" t="s">
        <v>848</v>
      </c>
      <c r="E12" s="12" t="s">
        <v>63</v>
      </c>
      <c r="F12" s="16" t="s">
        <v>64</v>
      </c>
      <c r="G12" s="53">
        <v>1000</v>
      </c>
      <c r="H12" s="15"/>
      <c r="I12" s="15"/>
      <c r="J12" s="4"/>
      <c r="K12" s="87" t="s">
        <v>947</v>
      </c>
      <c r="L12" s="88">
        <f>SUMIFS($G$9:$G$66,$F$9:$F$66,$K$8:$K$18)</f>
        <v>12600</v>
      </c>
    </row>
    <row r="13" spans="1:12" ht="21" x14ac:dyDescent="0.35">
      <c r="A13" s="9">
        <v>44252</v>
      </c>
      <c r="B13" s="37">
        <v>92819</v>
      </c>
      <c r="C13" s="11">
        <v>71792</v>
      </c>
      <c r="D13" s="38" t="s">
        <v>1066</v>
      </c>
      <c r="E13" s="12" t="s">
        <v>24</v>
      </c>
      <c r="F13" s="16" t="s">
        <v>947</v>
      </c>
      <c r="G13" s="53">
        <v>550</v>
      </c>
      <c r="H13" s="15"/>
      <c r="I13" s="15"/>
      <c r="J13" s="4"/>
      <c r="K13" s="87" t="s">
        <v>1072</v>
      </c>
      <c r="L13" s="88">
        <v>410</v>
      </c>
    </row>
    <row r="14" spans="1:12" ht="21" x14ac:dyDescent="0.35">
      <c r="A14" s="9">
        <v>44252</v>
      </c>
      <c r="B14" s="37">
        <v>92819</v>
      </c>
      <c r="C14" s="11">
        <v>71793</v>
      </c>
      <c r="D14" s="38" t="s">
        <v>1066</v>
      </c>
      <c r="E14" s="12" t="s">
        <v>96</v>
      </c>
      <c r="F14" s="13" t="s">
        <v>97</v>
      </c>
      <c r="G14" s="53">
        <v>750</v>
      </c>
      <c r="H14" s="15"/>
      <c r="I14" s="15"/>
      <c r="J14" s="4"/>
      <c r="K14" s="16" t="s">
        <v>64</v>
      </c>
      <c r="L14" s="88">
        <f>SUMIFS($G$9:$G$66,$F$9:$F$66,$K$8:$K$18)</f>
        <v>2700</v>
      </c>
    </row>
    <row r="15" spans="1:12" ht="21" x14ac:dyDescent="0.35">
      <c r="A15" s="9">
        <v>44252</v>
      </c>
      <c r="B15" s="37">
        <v>92819</v>
      </c>
      <c r="C15" s="11">
        <v>71794</v>
      </c>
      <c r="D15" s="38" t="s">
        <v>1066</v>
      </c>
      <c r="E15" s="12" t="s">
        <v>96</v>
      </c>
      <c r="F15" s="13" t="s">
        <v>97</v>
      </c>
      <c r="G15" s="53">
        <v>750</v>
      </c>
      <c r="H15" s="15"/>
      <c r="I15" s="15"/>
      <c r="J15" s="4"/>
      <c r="K15" s="13" t="s">
        <v>44</v>
      </c>
      <c r="L15" s="88">
        <v>390</v>
      </c>
    </row>
    <row r="16" spans="1:12" ht="21.75" thickBot="1" x14ac:dyDescent="0.4">
      <c r="A16" s="9">
        <v>44252</v>
      </c>
      <c r="B16" s="37">
        <v>92819</v>
      </c>
      <c r="C16" s="11">
        <v>71795</v>
      </c>
      <c r="D16" s="38" t="s">
        <v>1066</v>
      </c>
      <c r="E16" s="12" t="s">
        <v>96</v>
      </c>
      <c r="F16" s="13" t="s">
        <v>97</v>
      </c>
      <c r="G16" s="53">
        <v>750</v>
      </c>
      <c r="H16" s="15"/>
      <c r="I16" s="15"/>
      <c r="J16" s="4"/>
      <c r="K16" s="13" t="s">
        <v>195</v>
      </c>
      <c r="L16" s="88">
        <v>300</v>
      </c>
    </row>
    <row r="17" spans="1:12" ht="25.5" thickBot="1" x14ac:dyDescent="0.5">
      <c r="A17" s="9">
        <v>44252</v>
      </c>
      <c r="B17" s="37">
        <v>92819</v>
      </c>
      <c r="C17" s="11">
        <v>71796</v>
      </c>
      <c r="D17" s="38" t="s">
        <v>1066</v>
      </c>
      <c r="E17" s="12" t="s">
        <v>96</v>
      </c>
      <c r="F17" s="13" t="s">
        <v>97</v>
      </c>
      <c r="G17" s="53">
        <v>750</v>
      </c>
      <c r="H17" s="15"/>
      <c r="I17" s="15"/>
      <c r="J17" s="4"/>
      <c r="K17" s="17" t="s">
        <v>21</v>
      </c>
      <c r="L17" s="18">
        <f>SUM(L8:L16)</f>
        <v>38546</v>
      </c>
    </row>
    <row r="18" spans="1:12" ht="21" x14ac:dyDescent="0.35">
      <c r="A18" s="9">
        <v>44252</v>
      </c>
      <c r="B18" s="37">
        <v>92819</v>
      </c>
      <c r="C18" s="11">
        <v>71797</v>
      </c>
      <c r="D18" s="38" t="s">
        <v>1066</v>
      </c>
      <c r="E18" s="12" t="s">
        <v>96</v>
      </c>
      <c r="F18" s="13" t="s">
        <v>97</v>
      </c>
      <c r="G18" s="53">
        <v>750</v>
      </c>
      <c r="H18" s="15"/>
      <c r="I18" s="15"/>
      <c r="J18" s="4"/>
    </row>
    <row r="19" spans="1:12" ht="21" x14ac:dyDescent="0.35">
      <c r="A19" s="9">
        <v>44252</v>
      </c>
      <c r="B19" s="37">
        <v>92819</v>
      </c>
      <c r="C19" s="11">
        <v>71798</v>
      </c>
      <c r="D19" s="38" t="s">
        <v>1066</v>
      </c>
      <c r="E19" s="12" t="s">
        <v>96</v>
      </c>
      <c r="F19" s="13" t="s">
        <v>97</v>
      </c>
      <c r="G19" s="53">
        <v>750</v>
      </c>
      <c r="H19" s="15"/>
      <c r="I19" s="15"/>
      <c r="J19" s="4"/>
    </row>
    <row r="20" spans="1:12" ht="21" x14ac:dyDescent="0.35">
      <c r="A20" s="9">
        <v>44252</v>
      </c>
      <c r="B20" s="37">
        <v>92839</v>
      </c>
      <c r="C20" s="11">
        <v>71799</v>
      </c>
      <c r="D20" s="38" t="s">
        <v>301</v>
      </c>
      <c r="E20" s="12" t="s">
        <v>22</v>
      </c>
      <c r="F20" s="13" t="s">
        <v>995</v>
      </c>
      <c r="G20" s="53">
        <v>1230</v>
      </c>
      <c r="H20" s="15">
        <v>0</v>
      </c>
      <c r="I20" s="15"/>
      <c r="J20" s="4"/>
    </row>
    <row r="21" spans="1:12" ht="21" x14ac:dyDescent="0.35">
      <c r="A21" s="9">
        <v>44252</v>
      </c>
      <c r="B21" s="37">
        <v>92695</v>
      </c>
      <c r="C21" s="11">
        <v>71800</v>
      </c>
      <c r="D21" s="38" t="s">
        <v>466</v>
      </c>
      <c r="E21" s="12" t="s">
        <v>17</v>
      </c>
      <c r="F21" s="16" t="s">
        <v>18</v>
      </c>
      <c r="G21" s="53">
        <v>650</v>
      </c>
      <c r="H21" s="15"/>
      <c r="I21" s="15"/>
      <c r="J21" s="4"/>
    </row>
    <row r="22" spans="1:12" ht="21" x14ac:dyDescent="0.35">
      <c r="A22" s="9">
        <v>44252</v>
      </c>
      <c r="B22" s="37">
        <v>92804</v>
      </c>
      <c r="C22" s="11">
        <v>71801</v>
      </c>
      <c r="D22" s="38" t="s">
        <v>466</v>
      </c>
      <c r="E22" s="12" t="s">
        <v>14</v>
      </c>
      <c r="F22" s="13" t="s">
        <v>15</v>
      </c>
      <c r="G22" s="53">
        <v>600</v>
      </c>
      <c r="H22" s="15"/>
      <c r="I22" s="15"/>
      <c r="J22" s="4"/>
    </row>
    <row r="23" spans="1:12" ht="21" x14ac:dyDescent="0.35">
      <c r="A23" s="9">
        <v>44252</v>
      </c>
      <c r="B23" s="37">
        <v>14717</v>
      </c>
      <c r="C23" s="11">
        <v>71802</v>
      </c>
      <c r="D23" s="38" t="s">
        <v>199</v>
      </c>
      <c r="E23" s="12" t="s">
        <v>24</v>
      </c>
      <c r="F23" s="16" t="s">
        <v>947</v>
      </c>
      <c r="G23" s="53">
        <v>500</v>
      </c>
      <c r="H23" s="15"/>
      <c r="I23" s="15"/>
      <c r="J23" s="4"/>
    </row>
    <row r="24" spans="1:12" ht="21" x14ac:dyDescent="0.35">
      <c r="A24" s="9">
        <v>44252</v>
      </c>
      <c r="B24" s="37">
        <v>92802</v>
      </c>
      <c r="C24" s="11">
        <v>71803</v>
      </c>
      <c r="D24" s="38" t="s">
        <v>1067</v>
      </c>
      <c r="E24" s="12" t="s">
        <v>17</v>
      </c>
      <c r="F24" s="16" t="s">
        <v>18</v>
      </c>
      <c r="G24" s="53">
        <v>1000</v>
      </c>
      <c r="H24" s="15"/>
      <c r="I24" s="15"/>
      <c r="J24" s="4"/>
    </row>
    <row r="25" spans="1:12" ht="21" x14ac:dyDescent="0.35">
      <c r="A25" s="9">
        <v>44252</v>
      </c>
      <c r="B25" s="37">
        <v>14717</v>
      </c>
      <c r="C25" s="11">
        <v>71804</v>
      </c>
      <c r="D25" s="38" t="s">
        <v>199</v>
      </c>
      <c r="E25" s="12" t="s">
        <v>24</v>
      </c>
      <c r="F25" s="16" t="s">
        <v>947</v>
      </c>
      <c r="G25" s="53">
        <v>500</v>
      </c>
      <c r="H25" s="15"/>
      <c r="I25" s="15"/>
      <c r="J25" s="4"/>
    </row>
    <row r="26" spans="1:12" ht="21" x14ac:dyDescent="0.35">
      <c r="A26" s="9">
        <v>44252</v>
      </c>
      <c r="B26" s="37">
        <v>92838</v>
      </c>
      <c r="C26" s="11">
        <v>71805</v>
      </c>
      <c r="D26" s="38" t="s">
        <v>39</v>
      </c>
      <c r="E26" s="12" t="s">
        <v>423</v>
      </c>
      <c r="F26" s="13" t="s">
        <v>195</v>
      </c>
      <c r="G26" s="53">
        <v>300</v>
      </c>
      <c r="H26" s="15"/>
      <c r="I26" s="15"/>
      <c r="J26" s="4"/>
    </row>
    <row r="27" spans="1:12" ht="21" x14ac:dyDescent="0.35">
      <c r="A27" s="9">
        <v>44252</v>
      </c>
      <c r="B27" s="37">
        <v>14717</v>
      </c>
      <c r="C27" s="11">
        <v>71806</v>
      </c>
      <c r="D27" s="38" t="s">
        <v>199</v>
      </c>
      <c r="E27" s="12" t="s">
        <v>24</v>
      </c>
      <c r="F27" s="16" t="s">
        <v>947</v>
      </c>
      <c r="G27" s="53">
        <v>500</v>
      </c>
      <c r="H27" s="15"/>
      <c r="I27" s="15"/>
      <c r="J27" s="4"/>
    </row>
    <row r="28" spans="1:12" ht="21" x14ac:dyDescent="0.35">
      <c r="A28" s="9">
        <v>44252</v>
      </c>
      <c r="B28" s="37">
        <v>14717</v>
      </c>
      <c r="C28" s="11">
        <v>71807</v>
      </c>
      <c r="D28" s="38" t="s">
        <v>199</v>
      </c>
      <c r="E28" s="12" t="s">
        <v>24</v>
      </c>
      <c r="F28" s="16" t="s">
        <v>947</v>
      </c>
      <c r="G28" s="53">
        <v>500</v>
      </c>
      <c r="H28" s="15"/>
      <c r="I28" s="15"/>
      <c r="J28" s="4"/>
    </row>
    <row r="29" spans="1:12" ht="21" x14ac:dyDescent="0.35">
      <c r="A29" s="9">
        <v>44252</v>
      </c>
      <c r="B29" s="37">
        <v>14717</v>
      </c>
      <c r="C29" s="11">
        <v>71808</v>
      </c>
      <c r="D29" s="38" t="s">
        <v>199</v>
      </c>
      <c r="E29" s="12" t="s">
        <v>24</v>
      </c>
      <c r="F29" s="16" t="s">
        <v>947</v>
      </c>
      <c r="G29" s="53">
        <v>500</v>
      </c>
      <c r="H29" s="15"/>
      <c r="I29" s="15"/>
      <c r="J29" s="4"/>
    </row>
    <row r="30" spans="1:12" ht="21" x14ac:dyDescent="0.35">
      <c r="A30" s="9">
        <v>44252</v>
      </c>
      <c r="B30" s="37">
        <v>14717</v>
      </c>
      <c r="C30" s="11">
        <v>71809</v>
      </c>
      <c r="D30" s="38" t="s">
        <v>199</v>
      </c>
      <c r="E30" s="12" t="s">
        <v>24</v>
      </c>
      <c r="F30" s="16" t="s">
        <v>947</v>
      </c>
      <c r="G30" s="53">
        <v>500</v>
      </c>
      <c r="H30" s="15"/>
      <c r="I30" s="15"/>
      <c r="J30" s="4"/>
    </row>
    <row r="31" spans="1:12" ht="21" x14ac:dyDescent="0.35">
      <c r="A31" s="9">
        <v>44252</v>
      </c>
      <c r="B31" s="37">
        <v>14717</v>
      </c>
      <c r="C31" s="11">
        <v>71810</v>
      </c>
      <c r="D31" s="38" t="s">
        <v>199</v>
      </c>
      <c r="E31" s="12" t="s">
        <v>24</v>
      </c>
      <c r="F31" s="16" t="s">
        <v>947</v>
      </c>
      <c r="G31" s="53">
        <v>500</v>
      </c>
      <c r="H31" s="15"/>
      <c r="I31" s="15"/>
      <c r="J31" s="4"/>
    </row>
    <row r="32" spans="1:12" ht="21" x14ac:dyDescent="0.35">
      <c r="A32" s="9">
        <v>44252</v>
      </c>
      <c r="B32" s="37">
        <v>14717</v>
      </c>
      <c r="C32" s="11">
        <v>71811</v>
      </c>
      <c r="D32" s="38" t="s">
        <v>199</v>
      </c>
      <c r="E32" s="12" t="s">
        <v>24</v>
      </c>
      <c r="F32" s="16" t="s">
        <v>947</v>
      </c>
      <c r="G32" s="53">
        <v>500</v>
      </c>
      <c r="H32" s="15"/>
      <c r="I32" s="15">
        <v>2</v>
      </c>
      <c r="J32" s="4"/>
    </row>
    <row r="33" spans="1:10" ht="21" x14ac:dyDescent="0.35">
      <c r="A33" s="9">
        <v>44252</v>
      </c>
      <c r="B33" s="37">
        <v>98755</v>
      </c>
      <c r="C33" s="11">
        <v>71812</v>
      </c>
      <c r="D33" s="38" t="s">
        <v>272</v>
      </c>
      <c r="E33" s="12" t="s">
        <v>17</v>
      </c>
      <c r="F33" s="16" t="s">
        <v>18</v>
      </c>
      <c r="G33" s="53">
        <v>1980</v>
      </c>
      <c r="H33" s="15"/>
      <c r="I33" s="15">
        <v>1</v>
      </c>
      <c r="J33" s="4"/>
    </row>
    <row r="34" spans="1:10" ht="21" x14ac:dyDescent="0.35">
      <c r="A34" s="9">
        <v>44252</v>
      </c>
      <c r="B34" s="37">
        <v>14717</v>
      </c>
      <c r="C34" s="11">
        <v>71813</v>
      </c>
      <c r="D34" s="38" t="s">
        <v>199</v>
      </c>
      <c r="E34" s="12" t="s">
        <v>24</v>
      </c>
      <c r="F34" s="16" t="s">
        <v>947</v>
      </c>
      <c r="G34" s="53">
        <v>500</v>
      </c>
      <c r="H34" s="15"/>
      <c r="I34" s="15"/>
      <c r="J34" s="4"/>
    </row>
    <row r="35" spans="1:10" ht="21" x14ac:dyDescent="0.35">
      <c r="A35" s="9">
        <v>44252</v>
      </c>
      <c r="B35" s="37">
        <v>92650</v>
      </c>
      <c r="C35" s="11">
        <v>71814</v>
      </c>
      <c r="D35" s="38" t="s">
        <v>37</v>
      </c>
      <c r="E35" s="12" t="s">
        <v>17</v>
      </c>
      <c r="F35" s="16" t="s">
        <v>18</v>
      </c>
      <c r="G35" s="53">
        <v>660</v>
      </c>
      <c r="H35" s="15"/>
      <c r="I35" s="15"/>
      <c r="J35" s="4"/>
    </row>
    <row r="36" spans="1:10" ht="21" x14ac:dyDescent="0.35">
      <c r="A36" s="9">
        <v>44252</v>
      </c>
      <c r="B36" s="37">
        <v>14717</v>
      </c>
      <c r="C36" s="11">
        <v>71815</v>
      </c>
      <c r="D36" s="38" t="s">
        <v>199</v>
      </c>
      <c r="E36" s="12" t="s">
        <v>24</v>
      </c>
      <c r="F36" s="16" t="s">
        <v>947</v>
      </c>
      <c r="G36" s="53">
        <v>500</v>
      </c>
      <c r="H36" s="15"/>
      <c r="I36" s="15"/>
      <c r="J36" s="4"/>
    </row>
    <row r="37" spans="1:10" ht="21" x14ac:dyDescent="0.35">
      <c r="A37" s="9">
        <v>44252</v>
      </c>
      <c r="B37" s="37">
        <v>14717</v>
      </c>
      <c r="C37" s="11">
        <v>71816</v>
      </c>
      <c r="D37" s="38" t="s">
        <v>199</v>
      </c>
      <c r="E37" s="12" t="s">
        <v>24</v>
      </c>
      <c r="F37" s="16" t="s">
        <v>947</v>
      </c>
      <c r="G37" s="53">
        <v>500</v>
      </c>
      <c r="H37" s="15"/>
      <c r="I37" s="15">
        <v>1</v>
      </c>
      <c r="J37" s="4"/>
    </row>
    <row r="38" spans="1:10" ht="21" x14ac:dyDescent="0.35">
      <c r="A38" s="9">
        <v>44252</v>
      </c>
      <c r="B38" s="37">
        <v>92802</v>
      </c>
      <c r="C38" s="11">
        <v>71817</v>
      </c>
      <c r="D38" s="38" t="s">
        <v>1067</v>
      </c>
      <c r="E38" s="12" t="s">
        <v>17</v>
      </c>
      <c r="F38" s="16" t="s">
        <v>18</v>
      </c>
      <c r="G38" s="53">
        <v>1000</v>
      </c>
      <c r="H38" s="15"/>
      <c r="I38" s="15">
        <v>1</v>
      </c>
      <c r="J38" s="4"/>
    </row>
    <row r="39" spans="1:10" ht="21" x14ac:dyDescent="0.35">
      <c r="A39" s="9">
        <v>44252</v>
      </c>
      <c r="B39" s="37" t="s">
        <v>76</v>
      </c>
      <c r="C39" s="11">
        <v>71818</v>
      </c>
      <c r="D39" s="38" t="s">
        <v>76</v>
      </c>
      <c r="E39" s="12" t="s">
        <v>76</v>
      </c>
      <c r="F39" s="16" t="s">
        <v>76</v>
      </c>
      <c r="G39" s="53">
        <v>0</v>
      </c>
      <c r="H39" s="15"/>
      <c r="I39" s="15"/>
      <c r="J39" s="4"/>
    </row>
    <row r="40" spans="1:10" ht="21" x14ac:dyDescent="0.35">
      <c r="A40" s="9">
        <v>44252</v>
      </c>
      <c r="B40" s="37">
        <v>14717</v>
      </c>
      <c r="C40" s="11">
        <v>71819</v>
      </c>
      <c r="D40" s="38" t="s">
        <v>199</v>
      </c>
      <c r="E40" s="12" t="s">
        <v>24</v>
      </c>
      <c r="F40" s="16" t="s">
        <v>947</v>
      </c>
      <c r="G40" s="53">
        <v>500</v>
      </c>
      <c r="H40" s="15"/>
      <c r="I40" s="15"/>
      <c r="J40" s="4"/>
    </row>
    <row r="41" spans="1:10" ht="21" x14ac:dyDescent="0.35">
      <c r="A41" s="9">
        <v>44252</v>
      </c>
      <c r="B41" s="37">
        <v>14717</v>
      </c>
      <c r="C41" s="11">
        <v>71820</v>
      </c>
      <c r="D41" s="38" t="s">
        <v>199</v>
      </c>
      <c r="E41" s="12" t="s">
        <v>24</v>
      </c>
      <c r="F41" s="16" t="s">
        <v>947</v>
      </c>
      <c r="G41" s="53">
        <v>500</v>
      </c>
      <c r="H41" s="15"/>
      <c r="I41" s="15"/>
      <c r="J41" s="4"/>
    </row>
    <row r="42" spans="1:10" ht="21" x14ac:dyDescent="0.35">
      <c r="A42" s="9">
        <v>44252</v>
      </c>
      <c r="B42" s="37">
        <v>14717</v>
      </c>
      <c r="C42" s="11">
        <v>71821</v>
      </c>
      <c r="D42" s="38" t="s">
        <v>199</v>
      </c>
      <c r="E42" s="12" t="s">
        <v>24</v>
      </c>
      <c r="F42" s="16" t="s">
        <v>947</v>
      </c>
      <c r="G42" s="53">
        <v>500</v>
      </c>
      <c r="H42" s="15"/>
      <c r="I42" s="15"/>
      <c r="J42" s="4"/>
    </row>
    <row r="43" spans="1:10" ht="21" x14ac:dyDescent="0.35">
      <c r="A43" s="9">
        <v>44252</v>
      </c>
      <c r="B43" s="37">
        <v>14717</v>
      </c>
      <c r="C43" s="11">
        <v>71822</v>
      </c>
      <c r="D43" s="38" t="s">
        <v>199</v>
      </c>
      <c r="E43" s="12" t="s">
        <v>24</v>
      </c>
      <c r="F43" s="16" t="s">
        <v>947</v>
      </c>
      <c r="G43" s="53">
        <v>500</v>
      </c>
      <c r="H43" s="15"/>
      <c r="I43" s="15"/>
      <c r="J43" s="4"/>
    </row>
    <row r="44" spans="1:10" ht="21" x14ac:dyDescent="0.35">
      <c r="A44" s="9">
        <v>44252</v>
      </c>
      <c r="B44" s="37">
        <v>92822</v>
      </c>
      <c r="C44" s="11">
        <v>71823</v>
      </c>
      <c r="D44" s="38" t="s">
        <v>169</v>
      </c>
      <c r="E44" s="12" t="s">
        <v>17</v>
      </c>
      <c r="F44" s="16" t="s">
        <v>18</v>
      </c>
      <c r="G44" s="53">
        <v>150</v>
      </c>
      <c r="H44" s="15"/>
      <c r="I44" s="15"/>
      <c r="J44" s="4"/>
    </row>
    <row r="45" spans="1:10" ht="21" x14ac:dyDescent="0.35">
      <c r="A45" s="9">
        <v>44252</v>
      </c>
      <c r="B45" s="37">
        <v>14717</v>
      </c>
      <c r="C45" s="11">
        <v>71824</v>
      </c>
      <c r="D45" s="38" t="s">
        <v>199</v>
      </c>
      <c r="E45" s="12" t="s">
        <v>24</v>
      </c>
      <c r="F45" s="16" t="s">
        <v>947</v>
      </c>
      <c r="G45" s="53">
        <v>500</v>
      </c>
      <c r="H45" s="15"/>
      <c r="I45" s="15"/>
      <c r="J45" s="4"/>
    </row>
    <row r="46" spans="1:10" ht="21" x14ac:dyDescent="0.35">
      <c r="A46" s="9">
        <v>44252</v>
      </c>
      <c r="B46" s="37">
        <v>92836</v>
      </c>
      <c r="C46" s="11">
        <v>71825</v>
      </c>
      <c r="D46" s="38" t="s">
        <v>301</v>
      </c>
      <c r="E46" s="12" t="s">
        <v>22</v>
      </c>
      <c r="F46" s="13" t="s">
        <v>995</v>
      </c>
      <c r="G46" s="53">
        <v>1230</v>
      </c>
      <c r="H46" s="15"/>
      <c r="I46" s="15"/>
      <c r="J46" s="4"/>
    </row>
    <row r="47" spans="1:10" ht="21" x14ac:dyDescent="0.35">
      <c r="A47" s="9">
        <v>44252</v>
      </c>
      <c r="B47" s="37">
        <v>14717</v>
      </c>
      <c r="C47" s="11">
        <v>71826</v>
      </c>
      <c r="D47" s="38" t="s">
        <v>199</v>
      </c>
      <c r="E47" s="12" t="s">
        <v>24</v>
      </c>
      <c r="F47" s="16" t="s">
        <v>947</v>
      </c>
      <c r="G47" s="53">
        <v>500</v>
      </c>
      <c r="H47" s="15"/>
      <c r="I47" s="15"/>
      <c r="J47" s="4"/>
    </row>
    <row r="48" spans="1:10" ht="21" x14ac:dyDescent="0.35">
      <c r="A48" s="9">
        <v>44252</v>
      </c>
      <c r="B48" s="37">
        <v>14717</v>
      </c>
      <c r="C48" s="11">
        <v>71827</v>
      </c>
      <c r="D48" s="38" t="s">
        <v>199</v>
      </c>
      <c r="E48" s="12" t="s">
        <v>24</v>
      </c>
      <c r="F48" s="16" t="s">
        <v>947</v>
      </c>
      <c r="G48" s="53">
        <v>500</v>
      </c>
      <c r="H48" s="15"/>
      <c r="I48" s="15"/>
      <c r="J48" s="4"/>
    </row>
    <row r="49" spans="1:10" ht="21" x14ac:dyDescent="0.35">
      <c r="A49" s="9">
        <v>44252</v>
      </c>
      <c r="B49" s="37">
        <v>14717</v>
      </c>
      <c r="C49" s="11">
        <v>71828</v>
      </c>
      <c r="D49" s="38" t="s">
        <v>199</v>
      </c>
      <c r="E49" s="12" t="s">
        <v>24</v>
      </c>
      <c r="F49" s="16" t="s">
        <v>947</v>
      </c>
      <c r="G49" s="53">
        <v>500</v>
      </c>
      <c r="H49" s="15"/>
      <c r="I49" s="15"/>
      <c r="J49" s="4"/>
    </row>
    <row r="50" spans="1:10" ht="21" x14ac:dyDescent="0.35">
      <c r="A50" s="9">
        <v>44252</v>
      </c>
      <c r="B50" s="37">
        <v>14717</v>
      </c>
      <c r="C50" s="11">
        <v>71829</v>
      </c>
      <c r="D50" s="38" t="s">
        <v>199</v>
      </c>
      <c r="E50" s="12" t="s">
        <v>24</v>
      </c>
      <c r="F50" s="16" t="s">
        <v>947</v>
      </c>
      <c r="G50" s="53">
        <v>500</v>
      </c>
      <c r="H50" s="15"/>
      <c r="I50" s="15"/>
      <c r="J50" s="4"/>
    </row>
    <row r="51" spans="1:10" ht="21" x14ac:dyDescent="0.35">
      <c r="A51" s="9">
        <v>44252</v>
      </c>
      <c r="B51" s="37">
        <v>92827</v>
      </c>
      <c r="C51" s="11">
        <v>71830</v>
      </c>
      <c r="D51" s="38" t="s">
        <v>825</v>
      </c>
      <c r="E51" s="12" t="s">
        <v>43</v>
      </c>
      <c r="F51" s="13" t="s">
        <v>44</v>
      </c>
      <c r="G51" s="53">
        <v>240</v>
      </c>
      <c r="H51" s="15"/>
      <c r="I51" s="15"/>
      <c r="J51" s="4"/>
    </row>
    <row r="52" spans="1:10" ht="21" x14ac:dyDescent="0.35">
      <c r="A52" s="9">
        <v>44252</v>
      </c>
      <c r="B52" s="37">
        <v>14717</v>
      </c>
      <c r="C52" s="11">
        <v>71831</v>
      </c>
      <c r="D52" s="38" t="s">
        <v>199</v>
      </c>
      <c r="E52" s="12" t="s">
        <v>24</v>
      </c>
      <c r="F52" s="16" t="s">
        <v>947</v>
      </c>
      <c r="G52" s="53">
        <v>500</v>
      </c>
      <c r="H52" s="15"/>
      <c r="I52" s="15"/>
      <c r="J52" s="4"/>
    </row>
    <row r="53" spans="1:10" ht="21" x14ac:dyDescent="0.35">
      <c r="A53" s="9">
        <v>44252</v>
      </c>
      <c r="B53" s="37">
        <v>92835</v>
      </c>
      <c r="C53" s="11">
        <v>71832</v>
      </c>
      <c r="D53" s="38" t="s">
        <v>1068</v>
      </c>
      <c r="E53" s="12" t="s">
        <v>14</v>
      </c>
      <c r="F53" s="13" t="s">
        <v>15</v>
      </c>
      <c r="G53" s="53">
        <v>500</v>
      </c>
      <c r="H53" s="15"/>
      <c r="I53" s="15"/>
      <c r="J53" s="4"/>
    </row>
    <row r="54" spans="1:10" ht="21" x14ac:dyDescent="0.35">
      <c r="A54" s="9">
        <v>44252</v>
      </c>
      <c r="B54" s="37">
        <v>14717</v>
      </c>
      <c r="C54" s="11">
        <v>71833</v>
      </c>
      <c r="D54" s="38" t="s">
        <v>199</v>
      </c>
      <c r="E54" s="12" t="s">
        <v>24</v>
      </c>
      <c r="F54" s="16" t="s">
        <v>947</v>
      </c>
      <c r="G54" s="53">
        <v>500</v>
      </c>
      <c r="H54" s="15"/>
      <c r="I54" s="15"/>
      <c r="J54" s="4"/>
    </row>
    <row r="55" spans="1:10" ht="21" x14ac:dyDescent="0.35">
      <c r="A55" s="9">
        <v>44252</v>
      </c>
      <c r="B55" s="37">
        <v>14717</v>
      </c>
      <c r="C55" s="11">
        <v>71834</v>
      </c>
      <c r="D55" s="38" t="s">
        <v>199</v>
      </c>
      <c r="E55" s="12" t="s">
        <v>24</v>
      </c>
      <c r="F55" s="16" t="s">
        <v>947</v>
      </c>
      <c r="G55" s="53">
        <v>500</v>
      </c>
      <c r="H55" s="15"/>
      <c r="I55" s="15"/>
      <c r="J55" s="4"/>
    </row>
    <row r="56" spans="1:10" ht="21" x14ac:dyDescent="0.35">
      <c r="A56" s="9">
        <v>44252</v>
      </c>
      <c r="B56" s="37">
        <v>92834</v>
      </c>
      <c r="C56" s="11">
        <v>71835</v>
      </c>
      <c r="D56" s="38" t="s">
        <v>1069</v>
      </c>
      <c r="E56" s="12" t="s">
        <v>43</v>
      </c>
      <c r="F56" s="13" t="s">
        <v>44</v>
      </c>
      <c r="G56" s="53">
        <v>150</v>
      </c>
      <c r="H56" s="15"/>
      <c r="I56" s="15"/>
      <c r="J56" s="4"/>
    </row>
    <row r="57" spans="1:10" ht="21" x14ac:dyDescent="0.35">
      <c r="A57" s="9">
        <v>44252</v>
      </c>
      <c r="B57" s="37">
        <v>92842</v>
      </c>
      <c r="C57" s="11">
        <v>71836</v>
      </c>
      <c r="D57" s="59" t="s">
        <v>109</v>
      </c>
      <c r="E57" s="12" t="s">
        <v>63</v>
      </c>
      <c r="F57" s="16" t="s">
        <v>64</v>
      </c>
      <c r="G57" s="53">
        <v>700</v>
      </c>
      <c r="H57" s="15"/>
      <c r="I57" s="15"/>
      <c r="J57" s="4"/>
    </row>
    <row r="58" spans="1:10" ht="21" x14ac:dyDescent="0.35">
      <c r="A58" s="9">
        <v>44252</v>
      </c>
      <c r="B58" s="37">
        <v>92845</v>
      </c>
      <c r="C58" s="11">
        <v>71837</v>
      </c>
      <c r="D58" s="59" t="s">
        <v>235</v>
      </c>
      <c r="E58" s="12" t="s">
        <v>17</v>
      </c>
      <c r="F58" s="13" t="s">
        <v>18</v>
      </c>
      <c r="G58" s="53">
        <v>2396</v>
      </c>
      <c r="H58" s="15"/>
      <c r="I58" s="15"/>
      <c r="J58" s="4"/>
    </row>
    <row r="59" spans="1:10" ht="21" x14ac:dyDescent="0.35">
      <c r="A59" s="9">
        <v>44252</v>
      </c>
      <c r="B59" s="37">
        <v>92845</v>
      </c>
      <c r="C59" s="11">
        <v>71837</v>
      </c>
      <c r="D59" s="59" t="s">
        <v>235</v>
      </c>
      <c r="E59" s="12" t="s">
        <v>14</v>
      </c>
      <c r="F59" s="13" t="s">
        <v>15</v>
      </c>
      <c r="G59" s="53">
        <v>600</v>
      </c>
      <c r="H59" s="15"/>
      <c r="I59" s="15"/>
      <c r="J59" s="4"/>
    </row>
    <row r="60" spans="1:10" ht="21" x14ac:dyDescent="0.35">
      <c r="A60" s="9">
        <v>44252</v>
      </c>
      <c r="B60" s="37">
        <v>92822</v>
      </c>
      <c r="C60" s="11">
        <v>71838</v>
      </c>
      <c r="D60" s="59" t="s">
        <v>169</v>
      </c>
      <c r="E60" s="12" t="s">
        <v>17</v>
      </c>
      <c r="F60" s="13" t="s">
        <v>18</v>
      </c>
      <c r="G60" s="53">
        <v>150</v>
      </c>
      <c r="H60" s="15"/>
      <c r="I60" s="15"/>
      <c r="J60" s="4"/>
    </row>
    <row r="61" spans="1:10" ht="21" x14ac:dyDescent="0.35">
      <c r="A61" s="9">
        <v>44252</v>
      </c>
      <c r="B61" s="37">
        <v>92846</v>
      </c>
      <c r="C61" s="11">
        <v>71839</v>
      </c>
      <c r="D61" s="59" t="s">
        <v>228</v>
      </c>
      <c r="E61" s="12" t="s">
        <v>17</v>
      </c>
      <c r="F61" s="13" t="s">
        <v>18</v>
      </c>
      <c r="G61" s="53">
        <v>900</v>
      </c>
      <c r="H61" s="15"/>
      <c r="I61" s="15"/>
      <c r="J61" s="4"/>
    </row>
    <row r="62" spans="1:10" ht="21" x14ac:dyDescent="0.35">
      <c r="A62" s="9">
        <v>44252</v>
      </c>
      <c r="B62" s="37">
        <v>92818</v>
      </c>
      <c r="C62" s="11">
        <v>71840</v>
      </c>
      <c r="D62" s="59" t="s">
        <v>289</v>
      </c>
      <c r="E62" s="12" t="s">
        <v>17</v>
      </c>
      <c r="F62" s="13" t="s">
        <v>18</v>
      </c>
      <c r="G62" s="53">
        <v>1000</v>
      </c>
      <c r="H62" s="15"/>
      <c r="I62" s="15"/>
      <c r="J62" s="4"/>
    </row>
    <row r="63" spans="1:10" ht="21" x14ac:dyDescent="0.35">
      <c r="A63" s="9">
        <v>44252</v>
      </c>
      <c r="B63" s="37">
        <v>92595</v>
      </c>
      <c r="C63" s="11">
        <v>71841</v>
      </c>
      <c r="D63" s="59" t="s">
        <v>112</v>
      </c>
      <c r="E63" s="12" t="s">
        <v>22</v>
      </c>
      <c r="F63" s="13" t="s">
        <v>995</v>
      </c>
      <c r="G63" s="53">
        <v>300</v>
      </c>
      <c r="H63" s="15"/>
      <c r="I63" s="15"/>
      <c r="J63" s="4"/>
    </row>
    <row r="64" spans="1:10" ht="21" x14ac:dyDescent="0.35">
      <c r="A64" s="9">
        <v>44252</v>
      </c>
      <c r="B64" s="37">
        <v>92848</v>
      </c>
      <c r="C64" s="11">
        <v>71842</v>
      </c>
      <c r="D64" s="59" t="s">
        <v>109</v>
      </c>
      <c r="E64" s="12" t="s">
        <v>14</v>
      </c>
      <c r="F64" s="13" t="s">
        <v>15</v>
      </c>
      <c r="G64" s="53">
        <v>500</v>
      </c>
      <c r="H64" s="15"/>
      <c r="I64" s="15"/>
      <c r="J64" s="4"/>
    </row>
    <row r="65" spans="1:10" ht="21" x14ac:dyDescent="0.35">
      <c r="A65" s="9">
        <v>44252</v>
      </c>
      <c r="B65" s="37">
        <v>92852</v>
      </c>
      <c r="C65" s="11">
        <v>71843</v>
      </c>
      <c r="D65" s="59" t="s">
        <v>200</v>
      </c>
      <c r="E65" s="12" t="s">
        <v>398</v>
      </c>
      <c r="F65" s="13" t="s">
        <v>1070</v>
      </c>
      <c r="G65" s="53">
        <v>410</v>
      </c>
      <c r="H65" s="15"/>
      <c r="I65" s="15"/>
      <c r="J65" s="4"/>
    </row>
    <row r="66" spans="1:10" ht="21" x14ac:dyDescent="0.35">
      <c r="A66" s="9">
        <v>44252</v>
      </c>
      <c r="B66" s="37">
        <v>92634</v>
      </c>
      <c r="C66" s="11">
        <v>71844</v>
      </c>
      <c r="D66" s="59" t="s">
        <v>1071</v>
      </c>
      <c r="E66" s="12" t="s">
        <v>17</v>
      </c>
      <c r="F66" s="13" t="s">
        <v>18</v>
      </c>
      <c r="G66" s="53">
        <v>1000</v>
      </c>
      <c r="H66" s="15"/>
      <c r="I66" s="15"/>
      <c r="J66" s="4"/>
    </row>
    <row r="67" spans="1:10" ht="21.75" thickBot="1" x14ac:dyDescent="0.4">
      <c r="A67" s="157" t="s">
        <v>26</v>
      </c>
      <c r="B67" s="158"/>
      <c r="C67" s="165" t="s">
        <v>25</v>
      </c>
      <c r="D67" s="168"/>
      <c r="E67" s="168"/>
      <c r="F67" s="169"/>
      <c r="G67" s="27">
        <f>SUM(G9:G66)</f>
        <v>38546</v>
      </c>
      <c r="H67" s="28">
        <f>SUM(H9:H66)</f>
        <v>0</v>
      </c>
      <c r="I67" s="36"/>
      <c r="J67" s="36"/>
    </row>
    <row r="68" spans="1:10" ht="21" x14ac:dyDescent="0.35">
      <c r="B68"/>
      <c r="C68" s="3"/>
      <c r="D68" s="30"/>
      <c r="E68" s="30"/>
      <c r="F68" s="30"/>
      <c r="H68" s="1"/>
      <c r="J68" s="1"/>
    </row>
    <row r="69" spans="1:10" x14ac:dyDescent="0.25">
      <c r="B69"/>
      <c r="C69"/>
      <c r="H69" s="1"/>
      <c r="I69" s="1"/>
      <c r="J69" s="1"/>
    </row>
    <row r="70" spans="1:10" x14ac:dyDescent="0.25">
      <c r="B70"/>
      <c r="C70"/>
      <c r="F70" s="47"/>
      <c r="H70" s="1"/>
      <c r="I70" s="1"/>
      <c r="J70" s="1"/>
    </row>
    <row r="71" spans="1:10" x14ac:dyDescent="0.25">
      <c r="B71"/>
      <c r="C71"/>
      <c r="H71" s="1"/>
      <c r="I71" s="1"/>
      <c r="J71" s="1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B79"/>
      <c r="C79"/>
      <c r="H79" s="1"/>
      <c r="I79" s="1"/>
      <c r="J79" s="1"/>
    </row>
    <row r="80" spans="1:10" x14ac:dyDescent="0.25">
      <c r="C80"/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2" spans="8:10" x14ac:dyDescent="0.25">
      <c r="H122" s="35"/>
      <c r="I122" s="35"/>
      <c r="J122" s="35"/>
    </row>
  </sheetData>
  <autoFilter ref="E8:G67" xr:uid="{00000000-0009-0000-0000-00002A000000}"/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L132"/>
  <sheetViews>
    <sheetView topLeftCell="C16" workbookViewId="0">
      <selection activeCell="C16" sqref="C1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1083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f>SUMIFS($G$9:$G$74,$F$9:$F$74,$K$8:$K$17)</f>
        <v>2446</v>
      </c>
    </row>
    <row r="9" spans="1:12" ht="21" x14ac:dyDescent="0.35">
      <c r="A9" s="9">
        <v>44253</v>
      </c>
      <c r="B9" s="37">
        <v>14717</v>
      </c>
      <c r="C9" s="11">
        <v>71845</v>
      </c>
      <c r="D9" s="38" t="s">
        <v>199</v>
      </c>
      <c r="E9" s="12" t="s">
        <v>24</v>
      </c>
      <c r="F9" s="16" t="s">
        <v>947</v>
      </c>
      <c r="G9" s="53">
        <v>500</v>
      </c>
      <c r="H9" s="15"/>
      <c r="I9" s="15"/>
      <c r="J9" s="4"/>
      <c r="K9" s="87" t="s">
        <v>995</v>
      </c>
      <c r="L9" s="88">
        <f>SUMIFS($G$9:$G$74,$F$9:$F$74,$K$8:$K$17)</f>
        <v>383</v>
      </c>
    </row>
    <row r="10" spans="1:12" ht="21" x14ac:dyDescent="0.35">
      <c r="A10" s="9">
        <v>44253</v>
      </c>
      <c r="B10" s="37">
        <v>14717</v>
      </c>
      <c r="C10" s="11">
        <v>71846</v>
      </c>
      <c r="D10" s="38" t="s">
        <v>199</v>
      </c>
      <c r="E10" s="12" t="s">
        <v>24</v>
      </c>
      <c r="F10" s="16" t="s">
        <v>947</v>
      </c>
      <c r="G10" s="53">
        <v>500</v>
      </c>
      <c r="H10" s="15"/>
      <c r="I10" s="15"/>
      <c r="J10" s="4"/>
      <c r="K10" s="87" t="s">
        <v>15</v>
      </c>
      <c r="L10" s="88">
        <f>SUMIFS($G$9:$G$74,$F$9:$F$74,$K$8:$K$17)</f>
        <v>16817</v>
      </c>
    </row>
    <row r="11" spans="1:12" ht="21" x14ac:dyDescent="0.35">
      <c r="A11" s="9">
        <v>44253</v>
      </c>
      <c r="B11" s="37">
        <v>14717</v>
      </c>
      <c r="C11" s="11">
        <v>71847</v>
      </c>
      <c r="D11" s="38" t="s">
        <v>199</v>
      </c>
      <c r="E11" s="12" t="s">
        <v>24</v>
      </c>
      <c r="F11" s="16" t="s">
        <v>947</v>
      </c>
      <c r="G11" s="53">
        <v>500</v>
      </c>
      <c r="H11" s="15"/>
      <c r="I11" s="15"/>
      <c r="J11" s="4"/>
      <c r="K11" s="87" t="s">
        <v>136</v>
      </c>
      <c r="L11" s="88">
        <f>SUMIFS($G$9:$G$74,$F$9:$F$74,$K$8:$K$17)</f>
        <v>350</v>
      </c>
    </row>
    <row r="12" spans="1:12" ht="21" x14ac:dyDescent="0.35">
      <c r="A12" s="9">
        <v>44253</v>
      </c>
      <c r="B12" s="37">
        <v>14717</v>
      </c>
      <c r="C12" s="11">
        <v>71848</v>
      </c>
      <c r="D12" s="38" t="s">
        <v>199</v>
      </c>
      <c r="E12" s="12" t="s">
        <v>24</v>
      </c>
      <c r="F12" s="16" t="s">
        <v>947</v>
      </c>
      <c r="G12" s="53">
        <v>500</v>
      </c>
      <c r="H12" s="15"/>
      <c r="I12" s="15"/>
      <c r="J12" s="4"/>
      <c r="K12" s="87" t="s">
        <v>947</v>
      </c>
      <c r="L12" s="88">
        <v>9600</v>
      </c>
    </row>
    <row r="13" spans="1:12" ht="21" x14ac:dyDescent="0.35">
      <c r="A13" s="9">
        <v>44253</v>
      </c>
      <c r="B13" s="37">
        <v>14717</v>
      </c>
      <c r="C13" s="11">
        <v>71849</v>
      </c>
      <c r="D13" s="38" t="s">
        <v>199</v>
      </c>
      <c r="E13" s="12" t="s">
        <v>24</v>
      </c>
      <c r="F13" s="16" t="s">
        <v>947</v>
      </c>
      <c r="G13" s="53">
        <v>500</v>
      </c>
      <c r="H13" s="15"/>
      <c r="I13" s="15"/>
      <c r="J13" s="4"/>
      <c r="K13" s="13" t="s">
        <v>44</v>
      </c>
      <c r="L13" s="88">
        <v>150</v>
      </c>
    </row>
    <row r="14" spans="1:12" ht="21.75" thickBot="1" x14ac:dyDescent="0.4">
      <c r="A14" s="9">
        <v>44253</v>
      </c>
      <c r="B14" s="37">
        <v>14717</v>
      </c>
      <c r="C14" s="11">
        <v>71850</v>
      </c>
      <c r="D14" s="38" t="s">
        <v>199</v>
      </c>
      <c r="E14" s="12" t="s">
        <v>24</v>
      </c>
      <c r="F14" s="16" t="s">
        <v>947</v>
      </c>
      <c r="G14" s="53">
        <v>500</v>
      </c>
      <c r="H14" s="15"/>
      <c r="I14" s="15"/>
      <c r="J14" s="4"/>
      <c r="K14" s="13" t="s">
        <v>195</v>
      </c>
      <c r="L14" s="88">
        <v>300</v>
      </c>
    </row>
    <row r="15" spans="1:12" ht="25.5" thickBot="1" x14ac:dyDescent="0.5">
      <c r="A15" s="9">
        <v>44253</v>
      </c>
      <c r="B15" s="37">
        <v>14717</v>
      </c>
      <c r="C15" s="11">
        <v>71851</v>
      </c>
      <c r="D15" s="38" t="s">
        <v>199</v>
      </c>
      <c r="E15" s="12" t="s">
        <v>24</v>
      </c>
      <c r="F15" s="16" t="s">
        <v>947</v>
      </c>
      <c r="G15" s="53">
        <v>500</v>
      </c>
      <c r="H15" s="15"/>
      <c r="I15" s="15"/>
      <c r="J15" s="4"/>
      <c r="K15" s="17" t="s">
        <v>21</v>
      </c>
      <c r="L15" s="18">
        <f>SUM(L8:L14)</f>
        <v>30046</v>
      </c>
    </row>
    <row r="16" spans="1:12" ht="21.75" thickBot="1" x14ac:dyDescent="0.4">
      <c r="A16" s="9">
        <v>44253</v>
      </c>
      <c r="B16" s="37">
        <v>14717</v>
      </c>
      <c r="C16" s="11">
        <v>71852</v>
      </c>
      <c r="D16" s="38" t="s">
        <v>199</v>
      </c>
      <c r="E16" s="12" t="s">
        <v>24</v>
      </c>
      <c r="F16" s="16" t="s">
        <v>947</v>
      </c>
      <c r="G16" s="53">
        <v>500</v>
      </c>
      <c r="H16" s="15"/>
      <c r="I16" s="15"/>
      <c r="J16" s="4"/>
    </row>
    <row r="17" spans="1:12" ht="21.75" thickBot="1" x14ac:dyDescent="0.4">
      <c r="A17" s="9">
        <v>44253</v>
      </c>
      <c r="B17" s="37">
        <v>14717</v>
      </c>
      <c r="C17" s="11">
        <v>71853</v>
      </c>
      <c r="D17" s="38" t="s">
        <v>199</v>
      </c>
      <c r="E17" s="12" t="s">
        <v>24</v>
      </c>
      <c r="F17" s="16" t="s">
        <v>947</v>
      </c>
      <c r="G17" s="53">
        <v>500</v>
      </c>
      <c r="H17" s="15"/>
      <c r="I17" s="15"/>
      <c r="J17" s="4"/>
      <c r="K17" s="5" t="s">
        <v>144</v>
      </c>
      <c r="L17" s="5" t="s">
        <v>5</v>
      </c>
    </row>
    <row r="18" spans="1:12" ht="21.75" thickBot="1" x14ac:dyDescent="0.4">
      <c r="A18" s="9">
        <v>44253</v>
      </c>
      <c r="B18" s="37">
        <v>14717</v>
      </c>
      <c r="C18" s="11">
        <v>71854</v>
      </c>
      <c r="D18" s="38" t="s">
        <v>199</v>
      </c>
      <c r="E18" s="12" t="s">
        <v>24</v>
      </c>
      <c r="F18" s="16" t="s">
        <v>947</v>
      </c>
      <c r="G18" s="53">
        <v>500</v>
      </c>
      <c r="H18" s="15"/>
      <c r="I18" s="15"/>
      <c r="J18" s="4"/>
      <c r="K18" s="46" t="s">
        <v>1078</v>
      </c>
      <c r="L18" s="8">
        <v>24</v>
      </c>
    </row>
    <row r="19" spans="1:12" ht="21.75" thickBot="1" x14ac:dyDescent="0.4">
      <c r="A19" s="9">
        <v>44253</v>
      </c>
      <c r="B19" s="37">
        <v>14717</v>
      </c>
      <c r="C19" s="11">
        <v>71855</v>
      </c>
      <c r="D19" s="38" t="s">
        <v>199</v>
      </c>
      <c r="E19" s="12" t="s">
        <v>24</v>
      </c>
      <c r="F19" s="16" t="s">
        <v>947</v>
      </c>
      <c r="G19" s="53">
        <v>500</v>
      </c>
      <c r="H19" s="15"/>
      <c r="I19" s="15"/>
      <c r="J19" s="4"/>
      <c r="K19" s="46" t="s">
        <v>964</v>
      </c>
      <c r="L19" s="8">
        <v>6</v>
      </c>
    </row>
    <row r="20" spans="1:12" ht="21.75" thickBot="1" x14ac:dyDescent="0.4">
      <c r="A20" s="9">
        <v>44253</v>
      </c>
      <c r="B20" s="37">
        <v>14717</v>
      </c>
      <c r="C20" s="11">
        <v>71856</v>
      </c>
      <c r="D20" s="38" t="s">
        <v>199</v>
      </c>
      <c r="E20" s="12" t="s">
        <v>24</v>
      </c>
      <c r="F20" s="16" t="s">
        <v>947</v>
      </c>
      <c r="G20" s="53">
        <v>500</v>
      </c>
      <c r="H20" s="15">
        <v>0</v>
      </c>
      <c r="I20" s="15"/>
      <c r="J20" s="4"/>
      <c r="K20" s="46" t="s">
        <v>1079</v>
      </c>
      <c r="L20" s="8">
        <v>5</v>
      </c>
    </row>
    <row r="21" spans="1:12" ht="25.5" thickBot="1" x14ac:dyDescent="0.5">
      <c r="A21" s="9">
        <v>44253</v>
      </c>
      <c r="B21" s="37">
        <v>92916</v>
      </c>
      <c r="C21" s="11">
        <v>71857</v>
      </c>
      <c r="D21" s="38" t="s">
        <v>78</v>
      </c>
      <c r="E21" s="12" t="s">
        <v>14</v>
      </c>
      <c r="F21" s="13" t="s">
        <v>15</v>
      </c>
      <c r="G21" s="53">
        <v>2500</v>
      </c>
      <c r="H21" s="15"/>
      <c r="I21" s="15"/>
      <c r="J21" s="4"/>
      <c r="K21" s="17" t="s">
        <v>21</v>
      </c>
      <c r="L21" s="18">
        <f>SUM(L18:L20)</f>
        <v>35</v>
      </c>
    </row>
    <row r="22" spans="1:12" ht="21" x14ac:dyDescent="0.35">
      <c r="A22" s="9">
        <v>44253</v>
      </c>
      <c r="B22" s="37">
        <v>14717</v>
      </c>
      <c r="C22" s="11">
        <v>71858</v>
      </c>
      <c r="D22" s="38" t="s">
        <v>199</v>
      </c>
      <c r="E22" s="12" t="s">
        <v>24</v>
      </c>
      <c r="F22" s="16" t="s">
        <v>947</v>
      </c>
      <c r="G22" s="53">
        <v>500</v>
      </c>
      <c r="H22" s="15"/>
      <c r="I22" s="15"/>
      <c r="J22" s="4"/>
    </row>
    <row r="23" spans="1:12" ht="21" x14ac:dyDescent="0.35">
      <c r="A23" s="9">
        <v>44253</v>
      </c>
      <c r="B23" s="37">
        <v>14717</v>
      </c>
      <c r="C23" s="11">
        <v>71859</v>
      </c>
      <c r="D23" s="38" t="s">
        <v>199</v>
      </c>
      <c r="E23" s="12" t="s">
        <v>24</v>
      </c>
      <c r="F23" s="16" t="s">
        <v>947</v>
      </c>
      <c r="G23" s="53">
        <v>500</v>
      </c>
      <c r="H23" s="15"/>
      <c r="I23" s="15"/>
      <c r="J23" s="4"/>
    </row>
    <row r="24" spans="1:12" ht="21" x14ac:dyDescent="0.35">
      <c r="A24" s="9">
        <v>44253</v>
      </c>
      <c r="B24" s="37">
        <v>14717</v>
      </c>
      <c r="C24" s="11">
        <v>71860</v>
      </c>
      <c r="D24" s="38" t="s">
        <v>199</v>
      </c>
      <c r="E24" s="12" t="s">
        <v>24</v>
      </c>
      <c r="F24" s="16" t="s">
        <v>947</v>
      </c>
      <c r="G24" s="53">
        <v>500</v>
      </c>
      <c r="H24" s="15"/>
      <c r="I24" s="15"/>
      <c r="J24" s="4"/>
    </row>
    <row r="25" spans="1:12" ht="21" x14ac:dyDescent="0.35">
      <c r="A25" s="9">
        <v>44253</v>
      </c>
      <c r="B25" s="37">
        <v>14717</v>
      </c>
      <c r="C25" s="11">
        <v>71861</v>
      </c>
      <c r="D25" s="38" t="s">
        <v>199</v>
      </c>
      <c r="E25" s="12" t="s">
        <v>24</v>
      </c>
      <c r="F25" s="16" t="s">
        <v>947</v>
      </c>
      <c r="G25" s="53">
        <v>500</v>
      </c>
      <c r="H25" s="15"/>
      <c r="I25" s="15"/>
      <c r="J25" s="4"/>
    </row>
    <row r="26" spans="1:12" ht="21" x14ac:dyDescent="0.35">
      <c r="A26" s="9">
        <v>44253</v>
      </c>
      <c r="B26" s="37">
        <v>14675</v>
      </c>
      <c r="C26" s="11">
        <v>71862</v>
      </c>
      <c r="D26" s="38" t="s">
        <v>199</v>
      </c>
      <c r="E26" s="12" t="s">
        <v>14</v>
      </c>
      <c r="F26" s="13" t="s">
        <v>15</v>
      </c>
      <c r="G26" s="53">
        <v>857</v>
      </c>
      <c r="H26" s="15"/>
      <c r="I26" s="15"/>
      <c r="J26" s="4"/>
    </row>
    <row r="27" spans="1:12" ht="21" x14ac:dyDescent="0.35">
      <c r="A27" s="9">
        <v>44253</v>
      </c>
      <c r="B27" s="37">
        <v>14675</v>
      </c>
      <c r="C27" s="11">
        <v>71863</v>
      </c>
      <c r="D27" s="38" t="s">
        <v>199</v>
      </c>
      <c r="E27" s="12" t="s">
        <v>14</v>
      </c>
      <c r="F27" s="13" t="s">
        <v>15</v>
      </c>
      <c r="G27" s="53">
        <v>857</v>
      </c>
      <c r="H27" s="15"/>
      <c r="I27" s="15"/>
      <c r="J27" s="4"/>
    </row>
    <row r="28" spans="1:12" ht="21" x14ac:dyDescent="0.35">
      <c r="A28" s="9">
        <v>44253</v>
      </c>
      <c r="B28" s="37">
        <v>14675</v>
      </c>
      <c r="C28" s="11">
        <v>71864</v>
      </c>
      <c r="D28" s="38" t="s">
        <v>199</v>
      </c>
      <c r="E28" s="12" t="s">
        <v>14</v>
      </c>
      <c r="F28" s="13" t="s">
        <v>15</v>
      </c>
      <c r="G28" s="53">
        <v>848</v>
      </c>
      <c r="H28" s="15"/>
      <c r="I28" s="15"/>
      <c r="J28" s="4"/>
    </row>
    <row r="29" spans="1:12" ht="21" x14ac:dyDescent="0.35">
      <c r="A29" s="9">
        <v>44253</v>
      </c>
      <c r="B29" s="37">
        <v>14558</v>
      </c>
      <c r="C29" s="11">
        <v>71865</v>
      </c>
      <c r="D29" s="38" t="s">
        <v>862</v>
      </c>
      <c r="E29" s="12" t="s">
        <v>14</v>
      </c>
      <c r="F29" s="13" t="s">
        <v>15</v>
      </c>
      <c r="G29" s="53">
        <v>830</v>
      </c>
      <c r="H29" s="15"/>
      <c r="I29" s="15"/>
      <c r="J29" s="4"/>
    </row>
    <row r="30" spans="1:12" ht="21" x14ac:dyDescent="0.35">
      <c r="A30" s="9">
        <v>44253</v>
      </c>
      <c r="B30" s="37">
        <v>14560</v>
      </c>
      <c r="C30" s="11">
        <v>71866</v>
      </c>
      <c r="D30" s="38" t="s">
        <v>862</v>
      </c>
      <c r="E30" s="12">
        <v>98000001</v>
      </c>
      <c r="F30" s="13" t="s">
        <v>91</v>
      </c>
      <c r="G30" s="53">
        <v>0</v>
      </c>
      <c r="H30" s="15"/>
      <c r="I30" s="15"/>
      <c r="J30" s="4"/>
    </row>
    <row r="31" spans="1:12" ht="21" x14ac:dyDescent="0.35">
      <c r="A31" s="9">
        <v>44253</v>
      </c>
      <c r="B31" s="37">
        <v>14558</v>
      </c>
      <c r="C31" s="11">
        <v>71867</v>
      </c>
      <c r="D31" s="38" t="s">
        <v>862</v>
      </c>
      <c r="E31" s="12" t="s">
        <v>14</v>
      </c>
      <c r="F31" s="13" t="s">
        <v>15</v>
      </c>
      <c r="G31" s="53">
        <v>830</v>
      </c>
      <c r="H31" s="15"/>
      <c r="I31" s="15"/>
      <c r="J31" s="4"/>
    </row>
    <row r="32" spans="1:12" ht="21" x14ac:dyDescent="0.35">
      <c r="A32" s="9">
        <v>44253</v>
      </c>
      <c r="B32" s="37">
        <v>14560</v>
      </c>
      <c r="C32" s="11">
        <v>71868</v>
      </c>
      <c r="D32" s="38" t="s">
        <v>862</v>
      </c>
      <c r="E32" s="12">
        <v>98000001</v>
      </c>
      <c r="F32" s="13" t="s">
        <v>91</v>
      </c>
      <c r="G32" s="53">
        <v>0</v>
      </c>
      <c r="H32" s="15"/>
      <c r="I32" s="15"/>
      <c r="J32" s="4"/>
    </row>
    <row r="33" spans="1:10" ht="21" x14ac:dyDescent="0.35">
      <c r="A33" s="9">
        <v>44253</v>
      </c>
      <c r="B33" s="37">
        <v>92915</v>
      </c>
      <c r="C33" s="11">
        <v>71869</v>
      </c>
      <c r="D33" s="38" t="s">
        <v>501</v>
      </c>
      <c r="E33" s="12" t="s">
        <v>43</v>
      </c>
      <c r="F33" s="16" t="s">
        <v>44</v>
      </c>
      <c r="G33" s="53">
        <v>150</v>
      </c>
      <c r="H33" s="15"/>
      <c r="I33" s="15">
        <v>1</v>
      </c>
      <c r="J33" s="4"/>
    </row>
    <row r="34" spans="1:10" ht="21" x14ac:dyDescent="0.35">
      <c r="A34" s="9">
        <v>44253</v>
      </c>
      <c r="B34" s="37">
        <v>14558</v>
      </c>
      <c r="C34" s="11">
        <v>71870</v>
      </c>
      <c r="D34" s="38" t="s">
        <v>862</v>
      </c>
      <c r="E34" s="12" t="s">
        <v>14</v>
      </c>
      <c r="F34" s="13" t="s">
        <v>15</v>
      </c>
      <c r="G34" s="53">
        <v>825</v>
      </c>
      <c r="H34" s="15"/>
      <c r="I34" s="15"/>
      <c r="J34" s="4"/>
    </row>
    <row r="35" spans="1:10" ht="21" x14ac:dyDescent="0.35">
      <c r="A35" s="9">
        <v>44253</v>
      </c>
      <c r="B35" s="37">
        <v>14560</v>
      </c>
      <c r="C35" s="11">
        <v>71871</v>
      </c>
      <c r="D35" s="38" t="s">
        <v>862</v>
      </c>
      <c r="E35" s="12">
        <v>98000001</v>
      </c>
      <c r="F35" s="13" t="s">
        <v>91</v>
      </c>
      <c r="G35" s="53">
        <v>0</v>
      </c>
      <c r="H35" s="15"/>
      <c r="I35" s="15"/>
      <c r="J35" s="4"/>
    </row>
    <row r="36" spans="1:10" ht="21" x14ac:dyDescent="0.35">
      <c r="A36" s="9">
        <v>44253</v>
      </c>
      <c r="B36" s="37">
        <v>92887</v>
      </c>
      <c r="C36" s="11">
        <v>71872</v>
      </c>
      <c r="D36" s="38" t="s">
        <v>127</v>
      </c>
      <c r="E36" s="12" t="s">
        <v>14</v>
      </c>
      <c r="F36" s="13" t="s">
        <v>15</v>
      </c>
      <c r="G36" s="53">
        <v>500</v>
      </c>
      <c r="H36" s="15"/>
      <c r="I36" s="15"/>
      <c r="J36" s="4"/>
    </row>
    <row r="37" spans="1:10" ht="21" x14ac:dyDescent="0.35">
      <c r="A37" s="9">
        <v>44253</v>
      </c>
      <c r="B37" s="37">
        <v>92889</v>
      </c>
      <c r="C37" s="11">
        <v>71873</v>
      </c>
      <c r="D37" s="38" t="s">
        <v>253</v>
      </c>
      <c r="E37" s="12" t="s">
        <v>14</v>
      </c>
      <c r="F37" s="13" t="s">
        <v>15</v>
      </c>
      <c r="G37" s="53">
        <v>2000</v>
      </c>
      <c r="H37" s="15"/>
      <c r="I37" s="15">
        <v>1</v>
      </c>
      <c r="J37" s="4"/>
    </row>
    <row r="38" spans="1:10" ht="21" x14ac:dyDescent="0.35">
      <c r="A38" s="9">
        <v>44253</v>
      </c>
      <c r="B38" s="37">
        <v>14558</v>
      </c>
      <c r="C38" s="11">
        <v>71874</v>
      </c>
      <c r="D38" s="38" t="s">
        <v>862</v>
      </c>
      <c r="E38" s="12" t="s">
        <v>14</v>
      </c>
      <c r="F38" s="13" t="s">
        <v>15</v>
      </c>
      <c r="G38" s="53">
        <v>825</v>
      </c>
      <c r="H38" s="15"/>
      <c r="I38" s="15">
        <v>1</v>
      </c>
      <c r="J38" s="4"/>
    </row>
    <row r="39" spans="1:10" ht="21" x14ac:dyDescent="0.35">
      <c r="A39" s="9">
        <v>44253</v>
      </c>
      <c r="B39" s="37">
        <v>14560</v>
      </c>
      <c r="C39" s="11">
        <v>71875</v>
      </c>
      <c r="D39" s="38" t="s">
        <v>862</v>
      </c>
      <c r="E39" s="12">
        <v>98000001</v>
      </c>
      <c r="F39" s="13" t="s">
        <v>91</v>
      </c>
      <c r="G39" s="53">
        <v>0</v>
      </c>
      <c r="H39" s="15"/>
      <c r="I39" s="15"/>
      <c r="J39" s="4"/>
    </row>
    <row r="40" spans="1:10" ht="21" x14ac:dyDescent="0.35">
      <c r="A40" s="9">
        <v>44253</v>
      </c>
      <c r="B40" s="37">
        <v>14637</v>
      </c>
      <c r="C40" s="11">
        <v>71876</v>
      </c>
      <c r="D40" s="38" t="s">
        <v>317</v>
      </c>
      <c r="E40" s="12" t="s">
        <v>14</v>
      </c>
      <c r="F40" s="13" t="s">
        <v>15</v>
      </c>
      <c r="G40" s="53">
        <v>850</v>
      </c>
      <c r="H40" s="15"/>
      <c r="I40" s="15"/>
      <c r="J40" s="4"/>
    </row>
    <row r="41" spans="1:10" ht="21" x14ac:dyDescent="0.35">
      <c r="A41" s="9">
        <v>44253</v>
      </c>
      <c r="B41" s="37">
        <v>14638</v>
      </c>
      <c r="C41" s="11">
        <v>71877</v>
      </c>
      <c r="D41" s="38" t="s">
        <v>317</v>
      </c>
      <c r="E41" s="12">
        <v>98000001</v>
      </c>
      <c r="F41" s="13" t="s">
        <v>91</v>
      </c>
      <c r="G41" s="53">
        <v>0</v>
      </c>
      <c r="H41" s="15"/>
      <c r="I41" s="15"/>
      <c r="J41" s="4"/>
    </row>
    <row r="42" spans="1:10" ht="21" x14ac:dyDescent="0.35">
      <c r="A42" s="9">
        <v>44253</v>
      </c>
      <c r="B42" s="37">
        <v>14637</v>
      </c>
      <c r="C42" s="11">
        <v>71878</v>
      </c>
      <c r="D42" s="38" t="s">
        <v>317</v>
      </c>
      <c r="E42" s="12" t="s">
        <v>14</v>
      </c>
      <c r="F42" s="13" t="s">
        <v>15</v>
      </c>
      <c r="G42" s="53">
        <v>850</v>
      </c>
      <c r="H42" s="15"/>
      <c r="I42" s="15"/>
      <c r="J42" s="4"/>
    </row>
    <row r="43" spans="1:10" ht="21" x14ac:dyDescent="0.35">
      <c r="A43" s="9">
        <v>44253</v>
      </c>
      <c r="B43" s="37">
        <v>14638</v>
      </c>
      <c r="C43" s="11">
        <v>71879</v>
      </c>
      <c r="D43" s="38" t="s">
        <v>317</v>
      </c>
      <c r="E43" s="12">
        <v>98000001</v>
      </c>
      <c r="F43" s="13" t="s">
        <v>91</v>
      </c>
      <c r="G43" s="53">
        <v>0</v>
      </c>
      <c r="H43" s="15"/>
      <c r="I43" s="15"/>
      <c r="J43" s="4"/>
    </row>
    <row r="44" spans="1:10" ht="21" x14ac:dyDescent="0.35">
      <c r="A44" s="9">
        <v>44253</v>
      </c>
      <c r="B44" s="37">
        <v>92893</v>
      </c>
      <c r="C44" s="11">
        <v>71880</v>
      </c>
      <c r="D44" s="38" t="s">
        <v>1074</v>
      </c>
      <c r="E44" s="12" t="s">
        <v>17</v>
      </c>
      <c r="F44" s="16" t="s">
        <v>18</v>
      </c>
      <c r="G44" s="53">
        <v>11</v>
      </c>
      <c r="H44" s="15"/>
      <c r="I44" s="15"/>
      <c r="J44" s="4"/>
    </row>
    <row r="45" spans="1:10" ht="21" x14ac:dyDescent="0.35">
      <c r="A45" s="9">
        <v>44253</v>
      </c>
      <c r="B45" s="37">
        <v>14637</v>
      </c>
      <c r="C45" s="11">
        <v>71881</v>
      </c>
      <c r="D45" s="38" t="s">
        <v>317</v>
      </c>
      <c r="E45" s="12" t="s">
        <v>14</v>
      </c>
      <c r="F45" s="13" t="s">
        <v>15</v>
      </c>
      <c r="G45" s="53">
        <v>850</v>
      </c>
      <c r="H45" s="15"/>
      <c r="I45" s="15"/>
      <c r="J45" s="4"/>
    </row>
    <row r="46" spans="1:10" ht="21" x14ac:dyDescent="0.35">
      <c r="A46" s="9">
        <v>44253</v>
      </c>
      <c r="B46" s="37">
        <v>14637</v>
      </c>
      <c r="C46" s="11">
        <v>71882</v>
      </c>
      <c r="D46" s="38" t="s">
        <v>317</v>
      </c>
      <c r="E46" s="12" t="s">
        <v>14</v>
      </c>
      <c r="F46" s="13" t="s">
        <v>15</v>
      </c>
      <c r="G46" s="53">
        <v>850</v>
      </c>
      <c r="H46" s="15"/>
      <c r="I46" s="15"/>
      <c r="J46" s="4"/>
    </row>
    <row r="47" spans="1:10" ht="21" x14ac:dyDescent="0.35">
      <c r="A47" s="9">
        <v>44253</v>
      </c>
      <c r="B47" s="37">
        <v>14638</v>
      </c>
      <c r="C47" s="11">
        <v>71883</v>
      </c>
      <c r="D47" s="38" t="s">
        <v>317</v>
      </c>
      <c r="E47" s="12">
        <v>98000001</v>
      </c>
      <c r="F47" s="13" t="s">
        <v>91</v>
      </c>
      <c r="G47" s="53">
        <v>0</v>
      </c>
      <c r="H47" s="15"/>
      <c r="I47" s="15"/>
      <c r="J47" s="4"/>
    </row>
    <row r="48" spans="1:10" ht="21" x14ac:dyDescent="0.35">
      <c r="A48" s="9">
        <v>44253</v>
      </c>
      <c r="B48" s="37">
        <v>14704</v>
      </c>
      <c r="C48" s="11">
        <v>71884</v>
      </c>
      <c r="D48" s="38" t="s">
        <v>317</v>
      </c>
      <c r="E48" s="12">
        <v>98000001</v>
      </c>
      <c r="F48" s="13" t="s">
        <v>91</v>
      </c>
      <c r="G48" s="53">
        <v>0</v>
      </c>
      <c r="H48" s="15"/>
      <c r="I48" s="15"/>
      <c r="J48" s="4"/>
    </row>
    <row r="49" spans="1:10" ht="21" x14ac:dyDescent="0.35">
      <c r="A49" s="9">
        <v>44253</v>
      </c>
      <c r="B49" s="37">
        <v>14703</v>
      </c>
      <c r="C49" s="11">
        <v>71885</v>
      </c>
      <c r="D49" s="38" t="s">
        <v>317</v>
      </c>
      <c r="E49" s="12" t="s">
        <v>24</v>
      </c>
      <c r="F49" s="16" t="s">
        <v>947</v>
      </c>
      <c r="G49" s="53">
        <v>550</v>
      </c>
      <c r="H49" s="15"/>
      <c r="I49" s="15"/>
      <c r="J49" s="4"/>
    </row>
    <row r="50" spans="1:10" ht="21" x14ac:dyDescent="0.35">
      <c r="A50" s="9">
        <v>44253</v>
      </c>
      <c r="B50" s="37">
        <v>14703</v>
      </c>
      <c r="C50" s="11">
        <v>71886</v>
      </c>
      <c r="D50" s="38" t="s">
        <v>317</v>
      </c>
      <c r="E50" s="12" t="s">
        <v>24</v>
      </c>
      <c r="F50" s="16" t="s">
        <v>947</v>
      </c>
      <c r="G50" s="53">
        <v>550</v>
      </c>
      <c r="H50" s="15"/>
      <c r="I50" s="15"/>
      <c r="J50" s="4"/>
    </row>
    <row r="51" spans="1:10" ht="21" x14ac:dyDescent="0.35">
      <c r="A51" s="9">
        <v>44253</v>
      </c>
      <c r="B51" s="37">
        <v>14704</v>
      </c>
      <c r="C51" s="11">
        <v>71887</v>
      </c>
      <c r="D51" s="38" t="s">
        <v>317</v>
      </c>
      <c r="E51" s="12">
        <v>98000001</v>
      </c>
      <c r="F51" s="13" t="s">
        <v>91</v>
      </c>
      <c r="G51" s="53">
        <v>0</v>
      </c>
      <c r="H51" s="15"/>
      <c r="I51" s="15"/>
      <c r="J51" s="4"/>
    </row>
    <row r="52" spans="1:10" ht="21" x14ac:dyDescent="0.35">
      <c r="A52" s="9">
        <v>44253</v>
      </c>
      <c r="B52" s="37">
        <v>14638</v>
      </c>
      <c r="C52" s="11">
        <v>71888</v>
      </c>
      <c r="D52" s="38" t="s">
        <v>317</v>
      </c>
      <c r="E52" s="12">
        <v>98000001</v>
      </c>
      <c r="F52" s="13" t="s">
        <v>91</v>
      </c>
      <c r="G52" s="53">
        <v>0</v>
      </c>
      <c r="H52" s="15"/>
      <c r="I52" s="15"/>
      <c r="J52" s="4"/>
    </row>
    <row r="53" spans="1:10" ht="21" x14ac:dyDescent="0.35">
      <c r="A53" s="9">
        <v>44253</v>
      </c>
      <c r="B53" s="37">
        <v>14511</v>
      </c>
      <c r="C53" s="11">
        <v>71889</v>
      </c>
      <c r="D53" s="38" t="s">
        <v>325</v>
      </c>
      <c r="E53" s="12" t="s">
        <v>17</v>
      </c>
      <c r="F53" s="16" t="s">
        <v>18</v>
      </c>
      <c r="G53" s="53">
        <v>595</v>
      </c>
      <c r="H53" s="15"/>
      <c r="I53" s="15"/>
      <c r="J53" s="4"/>
    </row>
    <row r="54" spans="1:10" ht="21" x14ac:dyDescent="0.35">
      <c r="A54" s="9">
        <v>44253</v>
      </c>
      <c r="B54" s="37">
        <v>14511</v>
      </c>
      <c r="C54" s="11">
        <v>71889</v>
      </c>
      <c r="D54" s="38" t="s">
        <v>325</v>
      </c>
      <c r="E54" s="12" t="s">
        <v>14</v>
      </c>
      <c r="F54" s="13" t="s">
        <v>15</v>
      </c>
      <c r="G54" s="53">
        <v>105</v>
      </c>
      <c r="H54" s="15"/>
      <c r="I54" s="15"/>
      <c r="J54" s="4"/>
    </row>
    <row r="55" spans="1:10" ht="21" x14ac:dyDescent="0.35">
      <c r="A55" s="9">
        <v>44253</v>
      </c>
      <c r="B55" s="37">
        <v>14512</v>
      </c>
      <c r="C55" s="11">
        <v>71890</v>
      </c>
      <c r="D55" s="38" t="s">
        <v>325</v>
      </c>
      <c r="E55" s="12">
        <v>98000001</v>
      </c>
      <c r="F55" s="13" t="s">
        <v>91</v>
      </c>
      <c r="G55" s="53">
        <v>0</v>
      </c>
      <c r="H55" s="15"/>
      <c r="I55" s="15"/>
      <c r="J55" s="4"/>
    </row>
    <row r="56" spans="1:10" ht="21" x14ac:dyDescent="0.35">
      <c r="A56" s="9">
        <v>44253</v>
      </c>
      <c r="B56" s="37">
        <v>14637</v>
      </c>
      <c r="C56" s="11">
        <v>71891</v>
      </c>
      <c r="D56" s="38" t="s">
        <v>317</v>
      </c>
      <c r="E56" s="12" t="s">
        <v>14</v>
      </c>
      <c r="F56" s="13" t="s">
        <v>15</v>
      </c>
      <c r="G56" s="53">
        <v>850</v>
      </c>
      <c r="H56" s="15"/>
      <c r="I56" s="15"/>
      <c r="J56" s="4"/>
    </row>
    <row r="57" spans="1:10" ht="21" x14ac:dyDescent="0.35">
      <c r="A57" s="9">
        <v>44253</v>
      </c>
      <c r="B57" s="37">
        <v>14638</v>
      </c>
      <c r="C57" s="11">
        <v>71892</v>
      </c>
      <c r="D57" s="38" t="s">
        <v>317</v>
      </c>
      <c r="E57" s="12">
        <v>98000001</v>
      </c>
      <c r="F57" s="13" t="s">
        <v>91</v>
      </c>
      <c r="G57" s="53">
        <v>0</v>
      </c>
      <c r="H57" s="15"/>
      <c r="I57" s="15"/>
      <c r="J57" s="4"/>
    </row>
    <row r="58" spans="1:10" ht="21" x14ac:dyDescent="0.35">
      <c r="A58" s="9">
        <v>44253</v>
      </c>
      <c r="B58" s="37">
        <v>12037</v>
      </c>
      <c r="C58" s="11">
        <v>71893</v>
      </c>
      <c r="D58" s="59" t="s">
        <v>962</v>
      </c>
      <c r="E58" s="12" t="s">
        <v>1075</v>
      </c>
      <c r="F58" s="93" t="s">
        <v>964</v>
      </c>
      <c r="G58" s="53">
        <v>0</v>
      </c>
      <c r="H58" s="15">
        <v>0</v>
      </c>
      <c r="I58" s="15">
        <v>2</v>
      </c>
      <c r="J58" s="4"/>
    </row>
    <row r="59" spans="1:10" ht="21" x14ac:dyDescent="0.35">
      <c r="A59" s="9">
        <v>44253</v>
      </c>
      <c r="B59" s="37">
        <v>14658</v>
      </c>
      <c r="C59" s="11">
        <v>71894</v>
      </c>
      <c r="D59" s="59" t="s">
        <v>325</v>
      </c>
      <c r="E59" s="12" t="s">
        <v>17</v>
      </c>
      <c r="F59" s="13" t="s">
        <v>18</v>
      </c>
      <c r="G59" s="53">
        <v>690</v>
      </c>
      <c r="H59" s="15"/>
      <c r="I59" s="15"/>
      <c r="J59" s="4"/>
    </row>
    <row r="60" spans="1:10" ht="21" x14ac:dyDescent="0.35">
      <c r="A60" s="9">
        <v>44253</v>
      </c>
      <c r="B60" s="37">
        <v>14659</v>
      </c>
      <c r="C60" s="11">
        <v>71895</v>
      </c>
      <c r="D60" s="59" t="s">
        <v>325</v>
      </c>
      <c r="E60" s="12">
        <v>98000001</v>
      </c>
      <c r="F60" s="13" t="s">
        <v>91</v>
      </c>
      <c r="G60" s="53">
        <v>0</v>
      </c>
      <c r="H60" s="15"/>
      <c r="I60" s="15"/>
      <c r="J60" s="4"/>
    </row>
    <row r="61" spans="1:10" ht="21" x14ac:dyDescent="0.35">
      <c r="A61" s="9">
        <v>44253</v>
      </c>
      <c r="B61" s="37">
        <v>92904</v>
      </c>
      <c r="C61" s="11">
        <v>71896</v>
      </c>
      <c r="D61" s="59" t="s">
        <v>333</v>
      </c>
      <c r="E61" s="12" t="s">
        <v>14</v>
      </c>
      <c r="F61" s="13" t="s">
        <v>15</v>
      </c>
      <c r="G61" s="53">
        <v>175</v>
      </c>
      <c r="H61" s="15"/>
      <c r="I61" s="15"/>
      <c r="J61" s="4"/>
    </row>
    <row r="62" spans="1:10" ht="21" x14ac:dyDescent="0.35">
      <c r="A62" s="9">
        <v>44253</v>
      </c>
      <c r="B62" s="37">
        <v>12037</v>
      </c>
      <c r="C62" s="11">
        <v>71897</v>
      </c>
      <c r="D62" s="59" t="s">
        <v>962</v>
      </c>
      <c r="E62" s="12" t="s">
        <v>1075</v>
      </c>
      <c r="F62" s="93" t="s">
        <v>964</v>
      </c>
      <c r="G62" s="53">
        <v>0</v>
      </c>
      <c r="H62" s="15">
        <v>0</v>
      </c>
      <c r="I62" s="15">
        <v>2</v>
      </c>
      <c r="J62" s="4"/>
    </row>
    <row r="63" spans="1:10" ht="21" x14ac:dyDescent="0.35">
      <c r="A63" s="9">
        <v>44253</v>
      </c>
      <c r="B63" s="37">
        <v>92914</v>
      </c>
      <c r="C63" s="11">
        <v>71898</v>
      </c>
      <c r="D63" s="59" t="s">
        <v>180</v>
      </c>
      <c r="E63" s="12" t="s">
        <v>17</v>
      </c>
      <c r="F63" s="13" t="s">
        <v>18</v>
      </c>
      <c r="G63" s="53">
        <v>200</v>
      </c>
      <c r="H63" s="15"/>
      <c r="I63" s="15"/>
      <c r="J63" s="4"/>
    </row>
    <row r="64" spans="1:10" ht="21" x14ac:dyDescent="0.35">
      <c r="A64" s="9">
        <v>44253</v>
      </c>
      <c r="B64" s="37">
        <v>92914</v>
      </c>
      <c r="C64" s="11">
        <v>71898</v>
      </c>
      <c r="D64" s="59" t="s">
        <v>180</v>
      </c>
      <c r="E64" s="12" t="s">
        <v>14</v>
      </c>
      <c r="F64" s="13" t="s">
        <v>15</v>
      </c>
      <c r="G64" s="53">
        <v>500</v>
      </c>
      <c r="H64" s="15"/>
      <c r="I64" s="15"/>
      <c r="J64" s="4"/>
    </row>
    <row r="65" spans="1:10" ht="21" x14ac:dyDescent="0.35">
      <c r="A65" s="9">
        <v>44253</v>
      </c>
      <c r="B65" s="37">
        <v>91576</v>
      </c>
      <c r="C65" s="11">
        <v>71899</v>
      </c>
      <c r="D65" s="59" t="s">
        <v>664</v>
      </c>
      <c r="E65" s="12" t="s">
        <v>14</v>
      </c>
      <c r="F65" s="13" t="s">
        <v>15</v>
      </c>
      <c r="G65" s="53">
        <v>200</v>
      </c>
      <c r="H65" s="15"/>
      <c r="I65" s="15"/>
      <c r="J65" s="4"/>
    </row>
    <row r="66" spans="1:10" ht="21" x14ac:dyDescent="0.35">
      <c r="A66" s="9">
        <v>44253</v>
      </c>
      <c r="B66" s="37">
        <v>92749</v>
      </c>
      <c r="C66" s="11">
        <v>71900</v>
      </c>
      <c r="D66" s="59" t="s">
        <v>1076</v>
      </c>
      <c r="E66" s="12" t="s">
        <v>423</v>
      </c>
      <c r="F66" s="13" t="s">
        <v>195</v>
      </c>
      <c r="G66" s="53">
        <v>300</v>
      </c>
      <c r="H66" s="15"/>
      <c r="I66" s="15"/>
      <c r="J66" s="4"/>
    </row>
    <row r="67" spans="1:10" ht="21" x14ac:dyDescent="0.35">
      <c r="A67" s="9">
        <v>44253</v>
      </c>
      <c r="B67" s="37">
        <v>92906</v>
      </c>
      <c r="C67" s="11">
        <v>71901</v>
      </c>
      <c r="D67" s="59" t="s">
        <v>1077</v>
      </c>
      <c r="E67" s="12" t="s">
        <v>135</v>
      </c>
      <c r="F67" s="13" t="s">
        <v>136</v>
      </c>
      <c r="G67" s="53">
        <v>350</v>
      </c>
      <c r="H67" s="15"/>
      <c r="I67" s="15"/>
      <c r="J67" s="4"/>
    </row>
    <row r="68" spans="1:10" ht="21" x14ac:dyDescent="0.35">
      <c r="A68" s="9">
        <v>44253</v>
      </c>
      <c r="B68" s="37">
        <v>92913</v>
      </c>
      <c r="C68" s="11">
        <v>71902</v>
      </c>
      <c r="D68" s="59" t="s">
        <v>962</v>
      </c>
      <c r="E68" s="12" t="s">
        <v>1075</v>
      </c>
      <c r="F68" s="93" t="s">
        <v>964</v>
      </c>
      <c r="G68" s="53">
        <v>0</v>
      </c>
      <c r="H68" s="15">
        <v>0</v>
      </c>
      <c r="I68" s="15">
        <v>2</v>
      </c>
      <c r="J68" s="4"/>
    </row>
    <row r="69" spans="1:10" ht="21" x14ac:dyDescent="0.35">
      <c r="A69" s="9">
        <v>44253</v>
      </c>
      <c r="B69" s="37">
        <v>92695</v>
      </c>
      <c r="C69" s="11">
        <v>71903</v>
      </c>
      <c r="D69" s="59" t="s">
        <v>120</v>
      </c>
      <c r="E69" s="12" t="s">
        <v>17</v>
      </c>
      <c r="F69" s="13" t="s">
        <v>18</v>
      </c>
      <c r="G69" s="53">
        <v>650</v>
      </c>
      <c r="H69" s="15"/>
      <c r="I69" s="15"/>
      <c r="J69" s="4"/>
    </row>
    <row r="70" spans="1:10" ht="21" x14ac:dyDescent="0.35">
      <c r="A70" s="9">
        <v>44253</v>
      </c>
      <c r="B70" s="37">
        <v>92919</v>
      </c>
      <c r="C70" s="11">
        <v>71904</v>
      </c>
      <c r="D70" s="59" t="s">
        <v>120</v>
      </c>
      <c r="E70" s="12" t="s">
        <v>14</v>
      </c>
      <c r="F70" s="13" t="s">
        <v>15</v>
      </c>
      <c r="G70" s="53">
        <v>600</v>
      </c>
      <c r="H70" s="15"/>
      <c r="I70" s="15"/>
      <c r="J70" s="4"/>
    </row>
    <row r="71" spans="1:10" ht="21" x14ac:dyDescent="0.35">
      <c r="A71" s="9">
        <v>44253</v>
      </c>
      <c r="B71" s="37">
        <v>92925</v>
      </c>
      <c r="C71" s="11">
        <v>71905</v>
      </c>
      <c r="D71" s="59" t="s">
        <v>459</v>
      </c>
      <c r="E71" s="12" t="s">
        <v>782</v>
      </c>
      <c r="F71" s="93" t="s">
        <v>783</v>
      </c>
      <c r="G71" s="53">
        <v>0</v>
      </c>
      <c r="H71" s="15"/>
      <c r="I71" s="15">
        <v>5</v>
      </c>
      <c r="J71" s="4"/>
    </row>
    <row r="72" spans="1:10" ht="21" x14ac:dyDescent="0.35">
      <c r="A72" s="9">
        <v>44253</v>
      </c>
      <c r="B72" s="37">
        <v>92958</v>
      </c>
      <c r="C72" s="11">
        <v>71906</v>
      </c>
      <c r="D72" s="59" t="s">
        <v>236</v>
      </c>
      <c r="E72" s="12" t="s">
        <v>17</v>
      </c>
      <c r="F72" s="13" t="s">
        <v>18</v>
      </c>
      <c r="G72" s="53">
        <v>300</v>
      </c>
      <c r="H72" s="15"/>
      <c r="I72" s="15"/>
      <c r="J72" s="4"/>
    </row>
    <row r="73" spans="1:10" ht="21" x14ac:dyDescent="0.35">
      <c r="A73" s="9">
        <v>44253</v>
      </c>
      <c r="B73" s="37">
        <v>92958</v>
      </c>
      <c r="C73" s="11">
        <v>71906</v>
      </c>
      <c r="D73" s="59" t="s">
        <v>236</v>
      </c>
      <c r="E73" s="12" t="s">
        <v>22</v>
      </c>
      <c r="F73" s="13" t="s">
        <v>995</v>
      </c>
      <c r="G73" s="53">
        <v>383</v>
      </c>
      <c r="H73" s="15"/>
      <c r="I73" s="15"/>
      <c r="J73" s="4"/>
    </row>
    <row r="74" spans="1:10" ht="21" x14ac:dyDescent="0.35">
      <c r="A74" s="9">
        <v>44253</v>
      </c>
      <c r="B74" s="37">
        <v>92958</v>
      </c>
      <c r="C74" s="11">
        <v>71906</v>
      </c>
      <c r="D74" s="59" t="s">
        <v>236</v>
      </c>
      <c r="E74" s="12" t="s">
        <v>14</v>
      </c>
      <c r="F74" s="13" t="s">
        <v>15</v>
      </c>
      <c r="G74" s="53">
        <v>115</v>
      </c>
      <c r="H74" s="15"/>
      <c r="I74" s="15"/>
      <c r="J74" s="4"/>
    </row>
    <row r="75" spans="1:10" ht="21" x14ac:dyDescent="0.35">
      <c r="A75" s="9">
        <v>44253</v>
      </c>
      <c r="B75" s="58">
        <v>14717</v>
      </c>
      <c r="C75" s="25" t="s">
        <v>1080</v>
      </c>
      <c r="D75" s="38" t="s">
        <v>199</v>
      </c>
      <c r="E75" s="12" t="s">
        <v>24</v>
      </c>
      <c r="F75" s="16" t="s">
        <v>947</v>
      </c>
      <c r="G75" s="53">
        <v>500</v>
      </c>
      <c r="H75" s="45"/>
      <c r="I75" s="21"/>
      <c r="J75" s="21"/>
    </row>
    <row r="76" spans="1:10" ht="21" x14ac:dyDescent="0.35">
      <c r="A76" s="9">
        <v>44253</v>
      </c>
      <c r="B76" s="58" t="s">
        <v>1081</v>
      </c>
      <c r="C76" s="25" t="s">
        <v>1082</v>
      </c>
      <c r="D76" s="59" t="s">
        <v>583</v>
      </c>
      <c r="E76" s="44" t="s">
        <v>148</v>
      </c>
      <c r="F76" s="93" t="s">
        <v>149</v>
      </c>
      <c r="G76" s="53">
        <v>0</v>
      </c>
      <c r="H76" s="45"/>
      <c r="I76" s="21">
        <v>24</v>
      </c>
      <c r="J76" s="21"/>
    </row>
    <row r="77" spans="1:10" ht="21.75" thickBot="1" x14ac:dyDescent="0.4">
      <c r="A77" s="157" t="s">
        <v>26</v>
      </c>
      <c r="B77" s="158"/>
      <c r="C77" s="165" t="s">
        <v>25</v>
      </c>
      <c r="D77" s="168"/>
      <c r="E77" s="168"/>
      <c r="F77" s="169"/>
      <c r="G77" s="27">
        <f>SUM(G9:G76)</f>
        <v>30046</v>
      </c>
      <c r="H77" s="28">
        <f>SUM(H9:H74)</f>
        <v>0</v>
      </c>
      <c r="I77" s="36">
        <f>SUM(I58:I76)</f>
        <v>35</v>
      </c>
      <c r="J77" s="36"/>
    </row>
    <row r="78" spans="1:10" ht="21" x14ac:dyDescent="0.35">
      <c r="B78"/>
      <c r="C78" s="3"/>
      <c r="D78" s="30"/>
      <c r="E78" s="30"/>
      <c r="F78" s="30"/>
      <c r="H78" s="1"/>
      <c r="J78" s="1"/>
    </row>
    <row r="79" spans="1:10" x14ac:dyDescent="0.25">
      <c r="B79"/>
      <c r="C79"/>
      <c r="H79" s="1"/>
      <c r="I79" s="1"/>
      <c r="J79" s="1"/>
    </row>
    <row r="80" spans="1:10" x14ac:dyDescent="0.25">
      <c r="B80"/>
      <c r="C80"/>
      <c r="F80" s="47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C90"/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2" spans="8:10" x14ac:dyDescent="0.25">
      <c r="H132" s="35"/>
      <c r="I132" s="35"/>
      <c r="J132" s="35"/>
    </row>
  </sheetData>
  <mergeCells count="7">
    <mergeCell ref="K6:L6"/>
    <mergeCell ref="A7:G7"/>
    <mergeCell ref="A77:B77"/>
    <mergeCell ref="C77:F7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L143"/>
  <sheetViews>
    <sheetView topLeftCell="C74" workbookViewId="0">
      <selection activeCell="A9" sqref="A9:H8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1102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13492</v>
      </c>
    </row>
    <row r="9" spans="1:12" ht="21" x14ac:dyDescent="0.35">
      <c r="A9" s="9">
        <v>44256</v>
      </c>
      <c r="B9" s="37">
        <v>93095</v>
      </c>
      <c r="C9" s="11">
        <v>71907</v>
      </c>
      <c r="D9" s="38" t="s">
        <v>197</v>
      </c>
      <c r="E9" s="12" t="s">
        <v>22</v>
      </c>
      <c r="F9" s="13" t="s">
        <v>995</v>
      </c>
      <c r="G9" s="53">
        <v>1200</v>
      </c>
      <c r="H9" s="15"/>
      <c r="I9" s="15"/>
      <c r="J9" s="4"/>
      <c r="K9" s="87" t="s">
        <v>995</v>
      </c>
      <c r="L9" s="88">
        <v>18615</v>
      </c>
    </row>
    <row r="10" spans="1:12" ht="21" x14ac:dyDescent="0.35">
      <c r="A10" s="9">
        <v>44256</v>
      </c>
      <c r="B10" s="37">
        <v>93094</v>
      </c>
      <c r="C10" s="11">
        <v>71908</v>
      </c>
      <c r="D10" s="38" t="s">
        <v>197</v>
      </c>
      <c r="E10" s="12" t="s">
        <v>22</v>
      </c>
      <c r="F10" s="13" t="s">
        <v>995</v>
      </c>
      <c r="G10" s="53">
        <v>900</v>
      </c>
      <c r="H10" s="15"/>
      <c r="I10" s="15"/>
      <c r="J10" s="4"/>
      <c r="K10" s="87" t="s">
        <v>15</v>
      </c>
      <c r="L10" s="88">
        <v>18994</v>
      </c>
    </row>
    <row r="11" spans="1:12" ht="21" x14ac:dyDescent="0.35">
      <c r="A11" s="9">
        <v>44256</v>
      </c>
      <c r="B11" s="37">
        <v>93092</v>
      </c>
      <c r="C11" s="11">
        <v>71909</v>
      </c>
      <c r="D11" s="38" t="s">
        <v>150</v>
      </c>
      <c r="E11" s="12" t="s">
        <v>22</v>
      </c>
      <c r="F11" s="13" t="s">
        <v>995</v>
      </c>
      <c r="G11" s="53">
        <v>150</v>
      </c>
      <c r="H11" s="15"/>
      <c r="I11" s="15"/>
      <c r="J11" s="4"/>
      <c r="K11" s="87" t="s">
        <v>97</v>
      </c>
      <c r="L11" s="88">
        <f>SUMIFS($G$9:$G$87,$F$9:$F$87,$K$8:$K$15)</f>
        <v>500</v>
      </c>
    </row>
    <row r="12" spans="1:12" ht="21" x14ac:dyDescent="0.35">
      <c r="A12" s="9">
        <v>44256</v>
      </c>
      <c r="B12" s="37">
        <v>93092</v>
      </c>
      <c r="C12" s="11">
        <v>71909</v>
      </c>
      <c r="D12" s="38" t="s">
        <v>150</v>
      </c>
      <c r="E12" s="12" t="s">
        <v>14</v>
      </c>
      <c r="F12" s="13" t="s">
        <v>15</v>
      </c>
      <c r="G12" s="53">
        <v>700</v>
      </c>
      <c r="H12" s="15"/>
      <c r="I12" s="15"/>
      <c r="J12" s="4"/>
      <c r="K12" s="87" t="s">
        <v>947</v>
      </c>
      <c r="L12" s="88">
        <f>SUMIFS($G$9:$G$87,$F$9:$F$87,$K$8:$K$15)</f>
        <v>7900</v>
      </c>
    </row>
    <row r="13" spans="1:12" ht="21" x14ac:dyDescent="0.35">
      <c r="A13" s="9">
        <v>44256</v>
      </c>
      <c r="B13" s="37">
        <v>93091</v>
      </c>
      <c r="C13" s="11">
        <v>71910</v>
      </c>
      <c r="D13" s="38" t="s">
        <v>1084</v>
      </c>
      <c r="E13" s="12" t="s">
        <v>14</v>
      </c>
      <c r="F13" s="13" t="s">
        <v>15</v>
      </c>
      <c r="G13" s="53">
        <v>850</v>
      </c>
      <c r="H13" s="15"/>
      <c r="I13" s="15"/>
      <c r="J13" s="4"/>
      <c r="K13" s="87" t="s">
        <v>504</v>
      </c>
      <c r="L13" s="88">
        <v>700</v>
      </c>
    </row>
    <row r="14" spans="1:12" ht="21" x14ac:dyDescent="0.35">
      <c r="A14" s="9">
        <v>44256</v>
      </c>
      <c r="B14" s="37">
        <v>93090</v>
      </c>
      <c r="C14" s="11">
        <v>71911</v>
      </c>
      <c r="D14" s="38" t="s">
        <v>228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13" t="s">
        <v>195</v>
      </c>
      <c r="L14" s="88">
        <v>2400</v>
      </c>
    </row>
    <row r="15" spans="1:12" ht="21" x14ac:dyDescent="0.35">
      <c r="A15" s="9">
        <v>44256</v>
      </c>
      <c r="B15" s="37">
        <v>92895</v>
      </c>
      <c r="C15" s="11">
        <v>71912</v>
      </c>
      <c r="D15" s="38" t="s">
        <v>1085</v>
      </c>
      <c r="E15" s="12" t="s">
        <v>63</v>
      </c>
      <c r="F15" s="16" t="s">
        <v>64</v>
      </c>
      <c r="G15" s="53">
        <v>500</v>
      </c>
      <c r="H15" s="15"/>
      <c r="I15" s="15"/>
      <c r="J15" s="4"/>
      <c r="K15" s="13" t="s">
        <v>42</v>
      </c>
      <c r="L15" s="88">
        <v>350</v>
      </c>
    </row>
    <row r="16" spans="1:12" ht="21.75" thickBot="1" x14ac:dyDescent="0.4">
      <c r="A16" s="9">
        <v>44256</v>
      </c>
      <c r="B16" s="37">
        <v>93087</v>
      </c>
      <c r="C16" s="11">
        <v>71913</v>
      </c>
      <c r="D16" s="38" t="s">
        <v>197</v>
      </c>
      <c r="E16" s="12" t="s">
        <v>22</v>
      </c>
      <c r="F16" s="13" t="s">
        <v>995</v>
      </c>
      <c r="G16" s="53">
        <v>900</v>
      </c>
      <c r="H16" s="15"/>
      <c r="I16" s="15"/>
      <c r="J16" s="4"/>
      <c r="K16" s="13" t="s">
        <v>64</v>
      </c>
      <c r="L16" s="88">
        <v>1500</v>
      </c>
    </row>
    <row r="17" spans="1:12" ht="25.5" thickBot="1" x14ac:dyDescent="0.5">
      <c r="A17" s="9">
        <v>44256</v>
      </c>
      <c r="B17" s="37">
        <v>93086</v>
      </c>
      <c r="C17" s="11">
        <v>71914</v>
      </c>
      <c r="D17" s="38" t="s">
        <v>731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17" t="s">
        <v>21</v>
      </c>
      <c r="L17" s="18">
        <f>SUM(L8:L16)</f>
        <v>64451</v>
      </c>
    </row>
    <row r="18" spans="1:12" ht="21.75" thickBot="1" x14ac:dyDescent="0.4">
      <c r="A18" s="9">
        <v>44256</v>
      </c>
      <c r="B18" s="37">
        <v>92990</v>
      </c>
      <c r="C18" s="11">
        <v>71915</v>
      </c>
      <c r="D18" s="38" t="s">
        <v>229</v>
      </c>
      <c r="E18" s="12" t="s">
        <v>17</v>
      </c>
      <c r="F18" s="16" t="s">
        <v>18</v>
      </c>
      <c r="G18" s="53">
        <v>900</v>
      </c>
      <c r="H18" s="15"/>
      <c r="I18" s="15"/>
      <c r="J18" s="4"/>
    </row>
    <row r="19" spans="1:12" ht="21.75" thickBot="1" x14ac:dyDescent="0.4">
      <c r="A19" s="9">
        <v>44256</v>
      </c>
      <c r="B19" s="37">
        <v>93085</v>
      </c>
      <c r="C19" s="11">
        <v>71916</v>
      </c>
      <c r="D19" s="38" t="s">
        <v>822</v>
      </c>
      <c r="E19" s="12" t="s">
        <v>96</v>
      </c>
      <c r="F19" s="13" t="s">
        <v>97</v>
      </c>
      <c r="G19" s="53">
        <v>500</v>
      </c>
      <c r="H19" s="15"/>
      <c r="I19" s="15"/>
      <c r="J19" s="4"/>
      <c r="K19" s="5" t="s">
        <v>144</v>
      </c>
      <c r="L19" s="5" t="s">
        <v>5</v>
      </c>
    </row>
    <row r="20" spans="1:12" ht="21.75" thickBot="1" x14ac:dyDescent="0.4">
      <c r="A20" s="9">
        <v>44256</v>
      </c>
      <c r="B20" s="37">
        <v>93085</v>
      </c>
      <c r="C20" s="11">
        <v>71916</v>
      </c>
      <c r="D20" s="38" t="s">
        <v>822</v>
      </c>
      <c r="E20" s="12" t="s">
        <v>22</v>
      </c>
      <c r="F20" s="13" t="s">
        <v>995</v>
      </c>
      <c r="G20" s="53">
        <v>295</v>
      </c>
      <c r="H20" s="15"/>
      <c r="I20" s="15"/>
      <c r="J20" s="4"/>
      <c r="K20" s="46" t="s">
        <v>964</v>
      </c>
      <c r="L20" s="8">
        <v>4</v>
      </c>
    </row>
    <row r="21" spans="1:12" ht="25.5" thickBot="1" x14ac:dyDescent="0.5">
      <c r="A21" s="9">
        <v>44256</v>
      </c>
      <c r="B21" s="37">
        <v>14833</v>
      </c>
      <c r="C21" s="11">
        <v>71917</v>
      </c>
      <c r="D21" s="38" t="s">
        <v>771</v>
      </c>
      <c r="E21" s="12" t="s">
        <v>24</v>
      </c>
      <c r="F21" s="16" t="s">
        <v>947</v>
      </c>
      <c r="G21" s="53">
        <v>550</v>
      </c>
      <c r="H21" s="15"/>
      <c r="I21" s="15"/>
      <c r="J21" s="4"/>
      <c r="K21" s="17" t="s">
        <v>21</v>
      </c>
      <c r="L21" s="18">
        <f ca="1">SUM(L20:L22)</f>
        <v>4</v>
      </c>
    </row>
    <row r="22" spans="1:12" ht="21" x14ac:dyDescent="0.35">
      <c r="A22" s="9">
        <v>44256</v>
      </c>
      <c r="B22" s="37">
        <v>93084</v>
      </c>
      <c r="C22" s="11">
        <v>71918</v>
      </c>
      <c r="D22" s="38" t="s">
        <v>950</v>
      </c>
      <c r="E22" s="12" t="s">
        <v>22</v>
      </c>
      <c r="F22" s="13" t="s">
        <v>995</v>
      </c>
      <c r="G22" s="53">
        <v>2300</v>
      </c>
      <c r="H22" s="15">
        <v>0</v>
      </c>
      <c r="I22" s="15"/>
      <c r="J22" s="4"/>
    </row>
    <row r="23" spans="1:12" ht="21" x14ac:dyDescent="0.35">
      <c r="A23" s="9">
        <v>44256</v>
      </c>
      <c r="B23" s="37">
        <v>93083</v>
      </c>
      <c r="C23" s="11">
        <v>71919</v>
      </c>
      <c r="D23" s="38" t="s">
        <v>1086</v>
      </c>
      <c r="E23" s="12" t="s">
        <v>17</v>
      </c>
      <c r="F23" s="16" t="s">
        <v>18</v>
      </c>
      <c r="G23" s="53">
        <v>300</v>
      </c>
      <c r="H23" s="15"/>
      <c r="I23" s="15"/>
      <c r="J23" s="4"/>
    </row>
    <row r="24" spans="1:12" ht="21" x14ac:dyDescent="0.35">
      <c r="A24" s="9">
        <v>44256</v>
      </c>
      <c r="B24" s="37">
        <v>93082</v>
      </c>
      <c r="C24" s="11">
        <v>71920</v>
      </c>
      <c r="D24" s="38" t="s">
        <v>38</v>
      </c>
      <c r="E24" s="12" t="s">
        <v>14</v>
      </c>
      <c r="F24" s="13" t="s">
        <v>15</v>
      </c>
      <c r="G24" s="53">
        <v>1000</v>
      </c>
      <c r="H24" s="15"/>
      <c r="I24" s="15"/>
      <c r="J24" s="4"/>
    </row>
    <row r="25" spans="1:12" ht="21" x14ac:dyDescent="0.35">
      <c r="A25" s="9">
        <v>44256</v>
      </c>
      <c r="B25" s="37">
        <v>93081</v>
      </c>
      <c r="C25" s="11">
        <v>71921</v>
      </c>
      <c r="D25" s="38" t="s">
        <v>925</v>
      </c>
      <c r="E25" s="12" t="s">
        <v>22</v>
      </c>
      <c r="F25" s="13" t="s">
        <v>995</v>
      </c>
      <c r="G25" s="53">
        <v>1300</v>
      </c>
      <c r="H25" s="15"/>
      <c r="I25" s="15"/>
      <c r="J25" s="4"/>
    </row>
    <row r="26" spans="1:12" ht="21" x14ac:dyDescent="0.35">
      <c r="A26" s="9">
        <v>44256</v>
      </c>
      <c r="B26" s="37">
        <v>93080</v>
      </c>
      <c r="C26" s="11">
        <v>71922</v>
      </c>
      <c r="D26" s="38" t="s">
        <v>787</v>
      </c>
      <c r="E26" s="12" t="s">
        <v>22</v>
      </c>
      <c r="F26" s="13" t="s">
        <v>995</v>
      </c>
      <c r="G26" s="53">
        <v>900</v>
      </c>
      <c r="H26" s="15"/>
      <c r="I26" s="15"/>
      <c r="J26" s="4"/>
    </row>
    <row r="27" spans="1:12" ht="21" x14ac:dyDescent="0.35">
      <c r="A27" s="9">
        <v>44256</v>
      </c>
      <c r="B27" s="37">
        <v>93079</v>
      </c>
      <c r="C27" s="11">
        <v>71923</v>
      </c>
      <c r="D27" s="38" t="s">
        <v>55</v>
      </c>
      <c r="E27" s="12" t="s">
        <v>22</v>
      </c>
      <c r="F27" s="13" t="s">
        <v>995</v>
      </c>
      <c r="G27" s="53">
        <v>500</v>
      </c>
      <c r="H27" s="15"/>
      <c r="I27" s="15"/>
      <c r="J27" s="4"/>
    </row>
    <row r="28" spans="1:12" ht="21" x14ac:dyDescent="0.35">
      <c r="A28" s="9">
        <v>44256</v>
      </c>
      <c r="B28" s="37">
        <v>92828</v>
      </c>
      <c r="C28" s="11">
        <v>71924</v>
      </c>
      <c r="D28" s="38" t="s">
        <v>179</v>
      </c>
      <c r="E28" s="12" t="s">
        <v>17</v>
      </c>
      <c r="F28" s="16" t="s">
        <v>18</v>
      </c>
      <c r="G28" s="53">
        <v>1200</v>
      </c>
      <c r="H28" s="15"/>
      <c r="I28" s="15"/>
      <c r="J28" s="4"/>
    </row>
    <row r="29" spans="1:12" ht="21" x14ac:dyDescent="0.35">
      <c r="A29" s="9">
        <v>44256</v>
      </c>
      <c r="B29" s="37">
        <v>92814</v>
      </c>
      <c r="C29" s="11">
        <v>71925</v>
      </c>
      <c r="D29" s="38" t="s">
        <v>31</v>
      </c>
      <c r="E29" s="12" t="s">
        <v>17</v>
      </c>
      <c r="F29" s="16" t="s">
        <v>18</v>
      </c>
      <c r="G29" s="53">
        <v>1000</v>
      </c>
      <c r="H29" s="15"/>
      <c r="I29" s="15"/>
      <c r="J29" s="4"/>
    </row>
    <row r="30" spans="1:12" ht="21" x14ac:dyDescent="0.35">
      <c r="A30" s="9">
        <v>44256</v>
      </c>
      <c r="B30" s="37">
        <v>93078</v>
      </c>
      <c r="C30" s="11">
        <v>71926</v>
      </c>
      <c r="D30" s="38" t="s">
        <v>734</v>
      </c>
      <c r="E30" s="12" t="s">
        <v>17</v>
      </c>
      <c r="F30" s="16" t="s">
        <v>18</v>
      </c>
      <c r="G30" s="53">
        <v>350</v>
      </c>
      <c r="H30" s="15"/>
      <c r="I30" s="15"/>
      <c r="J30" s="4"/>
    </row>
    <row r="31" spans="1:12" ht="21" x14ac:dyDescent="0.35">
      <c r="A31" s="9">
        <v>44256</v>
      </c>
      <c r="B31" s="37">
        <v>93077</v>
      </c>
      <c r="C31" s="11">
        <v>71927</v>
      </c>
      <c r="D31" s="38" t="s">
        <v>950</v>
      </c>
      <c r="E31" s="12" t="s">
        <v>22</v>
      </c>
      <c r="F31" s="13" t="s">
        <v>995</v>
      </c>
      <c r="G31" s="53">
        <v>2460</v>
      </c>
      <c r="H31" s="15"/>
      <c r="I31" s="15"/>
      <c r="J31" s="4"/>
    </row>
    <row r="32" spans="1:12" ht="21" x14ac:dyDescent="0.35">
      <c r="A32" s="9">
        <v>44256</v>
      </c>
      <c r="B32" s="37">
        <v>93077</v>
      </c>
      <c r="C32" s="11">
        <v>71927</v>
      </c>
      <c r="D32" s="38" t="s">
        <v>950</v>
      </c>
      <c r="E32" s="12" t="s">
        <v>14</v>
      </c>
      <c r="F32" s="13" t="s">
        <v>15</v>
      </c>
      <c r="G32" s="53">
        <v>344</v>
      </c>
      <c r="H32" s="15"/>
      <c r="I32" s="15"/>
      <c r="J32" s="4"/>
    </row>
    <row r="33" spans="1:10" ht="21" x14ac:dyDescent="0.35">
      <c r="A33" s="9">
        <v>44256</v>
      </c>
      <c r="B33" s="37">
        <v>93076</v>
      </c>
      <c r="C33" s="11">
        <v>71928</v>
      </c>
      <c r="D33" s="38" t="s">
        <v>1087</v>
      </c>
      <c r="E33" s="12" t="s">
        <v>17</v>
      </c>
      <c r="F33" s="16" t="s">
        <v>18</v>
      </c>
      <c r="G33" s="53">
        <v>32</v>
      </c>
      <c r="H33" s="15"/>
      <c r="I33" s="15"/>
      <c r="J33" s="4"/>
    </row>
    <row r="34" spans="1:10" ht="21" x14ac:dyDescent="0.35">
      <c r="A34" s="9">
        <v>44256</v>
      </c>
      <c r="B34" s="37">
        <v>93075</v>
      </c>
      <c r="C34" s="11">
        <v>71929</v>
      </c>
      <c r="D34" s="38" t="s">
        <v>256</v>
      </c>
      <c r="E34" s="12" t="s">
        <v>17</v>
      </c>
      <c r="F34" s="16" t="s">
        <v>18</v>
      </c>
      <c r="G34" s="53">
        <v>1000</v>
      </c>
      <c r="H34" s="15"/>
      <c r="I34" s="15"/>
      <c r="J34" s="4"/>
    </row>
    <row r="35" spans="1:10" ht="21" x14ac:dyDescent="0.35">
      <c r="A35" s="9">
        <v>44256</v>
      </c>
      <c r="B35" s="37">
        <v>93073</v>
      </c>
      <c r="C35" s="11">
        <v>71930</v>
      </c>
      <c r="D35" s="38" t="s">
        <v>127</v>
      </c>
      <c r="E35" s="12" t="s">
        <v>14</v>
      </c>
      <c r="F35" s="13" t="s">
        <v>15</v>
      </c>
      <c r="G35" s="53">
        <v>800</v>
      </c>
      <c r="H35" s="15"/>
      <c r="I35" s="15"/>
      <c r="J35" s="4"/>
    </row>
    <row r="36" spans="1:10" ht="21" x14ac:dyDescent="0.35">
      <c r="A36" s="9">
        <v>44256</v>
      </c>
      <c r="B36" s="37">
        <v>71072</v>
      </c>
      <c r="C36" s="11">
        <v>71931</v>
      </c>
      <c r="D36" s="38" t="s">
        <v>158</v>
      </c>
      <c r="E36" s="12" t="s">
        <v>14</v>
      </c>
      <c r="F36" s="13" t="s">
        <v>15</v>
      </c>
      <c r="G36" s="53">
        <v>850</v>
      </c>
      <c r="H36" s="15"/>
      <c r="I36" s="15">
        <v>1</v>
      </c>
      <c r="J36" s="4"/>
    </row>
    <row r="37" spans="1:10" ht="21" x14ac:dyDescent="0.35">
      <c r="A37" s="9">
        <v>44256</v>
      </c>
      <c r="B37" s="37">
        <v>93070</v>
      </c>
      <c r="C37" s="11">
        <v>71932</v>
      </c>
      <c r="D37" s="38" t="s">
        <v>1088</v>
      </c>
      <c r="E37" s="12" t="s">
        <v>17</v>
      </c>
      <c r="F37" s="16" t="s">
        <v>18</v>
      </c>
      <c r="G37" s="53">
        <v>200</v>
      </c>
      <c r="H37" s="15"/>
      <c r="I37" s="15"/>
      <c r="J37" s="4"/>
    </row>
    <row r="38" spans="1:10" ht="21" x14ac:dyDescent="0.35">
      <c r="A38" s="9">
        <v>44256</v>
      </c>
      <c r="B38" s="37">
        <v>93070</v>
      </c>
      <c r="C38" s="11">
        <v>71932</v>
      </c>
      <c r="D38" s="38" t="s">
        <v>1088</v>
      </c>
      <c r="E38" s="12" t="s">
        <v>14</v>
      </c>
      <c r="F38" s="13" t="s">
        <v>15</v>
      </c>
      <c r="G38" s="53">
        <v>600</v>
      </c>
      <c r="H38" s="15"/>
      <c r="I38" s="15"/>
      <c r="J38" s="4"/>
    </row>
    <row r="39" spans="1:10" ht="21" x14ac:dyDescent="0.35">
      <c r="A39" s="9">
        <v>44256</v>
      </c>
      <c r="B39" s="37">
        <v>14851</v>
      </c>
      <c r="C39" s="11">
        <v>71933</v>
      </c>
      <c r="D39" s="38" t="s">
        <v>1054</v>
      </c>
      <c r="E39" s="12" t="s">
        <v>1055</v>
      </c>
      <c r="F39" s="13" t="s">
        <v>42</v>
      </c>
      <c r="G39" s="53">
        <v>175</v>
      </c>
      <c r="H39" s="15"/>
      <c r="I39" s="15"/>
      <c r="J39" s="4"/>
    </row>
    <row r="40" spans="1:10" ht="21" x14ac:dyDescent="0.35">
      <c r="A40" s="9">
        <v>44256</v>
      </c>
      <c r="B40" s="37">
        <v>14833</v>
      </c>
      <c r="C40" s="11">
        <v>71934</v>
      </c>
      <c r="D40" s="38" t="s">
        <v>771</v>
      </c>
      <c r="E40" s="12" t="s">
        <v>14</v>
      </c>
      <c r="F40" s="13" t="s">
        <v>15</v>
      </c>
      <c r="G40" s="53">
        <v>850</v>
      </c>
      <c r="H40" s="15"/>
      <c r="I40" s="15"/>
      <c r="J40" s="4"/>
    </row>
    <row r="41" spans="1:10" ht="21" x14ac:dyDescent="0.35">
      <c r="A41" s="9">
        <v>44256</v>
      </c>
      <c r="B41" s="37">
        <v>14851</v>
      </c>
      <c r="C41" s="11">
        <v>71935</v>
      </c>
      <c r="D41" s="38" t="s">
        <v>1054</v>
      </c>
      <c r="E41" s="12" t="s">
        <v>1055</v>
      </c>
      <c r="F41" s="13" t="s">
        <v>42</v>
      </c>
      <c r="G41" s="53">
        <v>55</v>
      </c>
      <c r="H41" s="15"/>
      <c r="I41" s="15">
        <v>1</v>
      </c>
      <c r="J41" s="4"/>
    </row>
    <row r="42" spans="1:10" ht="21" x14ac:dyDescent="0.35">
      <c r="A42" s="9">
        <v>44256</v>
      </c>
      <c r="B42" s="37">
        <v>92920</v>
      </c>
      <c r="C42" s="11">
        <v>71936</v>
      </c>
      <c r="D42" s="38" t="s">
        <v>846</v>
      </c>
      <c r="E42" s="12" t="s">
        <v>22</v>
      </c>
      <c r="F42" s="13" t="s">
        <v>995</v>
      </c>
      <c r="G42" s="53">
        <v>850</v>
      </c>
      <c r="H42" s="15"/>
      <c r="I42" s="15">
        <v>1</v>
      </c>
      <c r="J42" s="4"/>
    </row>
    <row r="43" spans="1:10" ht="21" x14ac:dyDescent="0.35">
      <c r="A43" s="9">
        <v>44256</v>
      </c>
      <c r="B43" s="37">
        <v>93069</v>
      </c>
      <c r="C43" s="11">
        <v>71937</v>
      </c>
      <c r="D43" s="38" t="s">
        <v>1054</v>
      </c>
      <c r="E43" s="12" t="s">
        <v>1055</v>
      </c>
      <c r="F43" s="13" t="s">
        <v>42</v>
      </c>
      <c r="G43" s="53">
        <v>120</v>
      </c>
      <c r="H43" s="15"/>
      <c r="I43" s="15"/>
      <c r="J43" s="4"/>
    </row>
    <row r="44" spans="1:10" ht="21" x14ac:dyDescent="0.35">
      <c r="A44" s="9">
        <v>44256</v>
      </c>
      <c r="B44" s="37">
        <v>93068</v>
      </c>
      <c r="C44" s="11">
        <v>71938</v>
      </c>
      <c r="D44" s="38" t="s">
        <v>771</v>
      </c>
      <c r="E44" s="12" t="s">
        <v>14</v>
      </c>
      <c r="F44" s="13" t="s">
        <v>15</v>
      </c>
      <c r="G44" s="53">
        <v>850</v>
      </c>
      <c r="H44" s="15"/>
      <c r="I44" s="15"/>
      <c r="J44" s="4"/>
    </row>
    <row r="45" spans="1:10" ht="21" x14ac:dyDescent="0.35">
      <c r="A45" s="9">
        <v>44256</v>
      </c>
      <c r="B45" s="37">
        <v>93067</v>
      </c>
      <c r="C45" s="11">
        <v>71939</v>
      </c>
      <c r="D45" s="38" t="s">
        <v>959</v>
      </c>
      <c r="E45" s="12" t="s">
        <v>24</v>
      </c>
      <c r="F45" s="16" t="s">
        <v>947</v>
      </c>
      <c r="G45" s="53">
        <v>500</v>
      </c>
      <c r="H45" s="15"/>
      <c r="I45" s="15"/>
      <c r="J45" s="4"/>
    </row>
    <row r="46" spans="1:10" ht="21" x14ac:dyDescent="0.35">
      <c r="A46" s="9">
        <v>44256</v>
      </c>
      <c r="B46" s="37">
        <v>93067</v>
      </c>
      <c r="C46" s="11">
        <v>71940</v>
      </c>
      <c r="D46" s="38" t="s">
        <v>197</v>
      </c>
      <c r="E46" s="12" t="s">
        <v>22</v>
      </c>
      <c r="F46" s="13" t="s">
        <v>995</v>
      </c>
      <c r="G46" s="53">
        <v>900</v>
      </c>
      <c r="H46" s="15"/>
      <c r="I46" s="15"/>
      <c r="J46" s="4"/>
    </row>
    <row r="47" spans="1:10" ht="21" x14ac:dyDescent="0.35">
      <c r="A47" s="9">
        <v>44256</v>
      </c>
      <c r="B47" s="37">
        <v>93065</v>
      </c>
      <c r="C47" s="11">
        <v>71941</v>
      </c>
      <c r="D47" s="38" t="s">
        <v>128</v>
      </c>
      <c r="E47" s="12" t="s">
        <v>17</v>
      </c>
      <c r="F47" s="16" t="s">
        <v>18</v>
      </c>
      <c r="G47" s="53">
        <v>350</v>
      </c>
      <c r="H47" s="15"/>
      <c r="I47" s="15"/>
      <c r="J47" s="4"/>
    </row>
    <row r="48" spans="1:10" ht="21" x14ac:dyDescent="0.35">
      <c r="A48" s="9">
        <v>44256</v>
      </c>
      <c r="B48" s="37">
        <v>93065</v>
      </c>
      <c r="C48" s="11">
        <v>71941</v>
      </c>
      <c r="D48" s="38" t="s">
        <v>128</v>
      </c>
      <c r="E48" s="12" t="s">
        <v>14</v>
      </c>
      <c r="F48" s="13" t="s">
        <v>15</v>
      </c>
      <c r="G48" s="53">
        <v>500</v>
      </c>
      <c r="H48" s="15"/>
      <c r="I48" s="15"/>
      <c r="J48" s="4"/>
    </row>
    <row r="49" spans="1:10" ht="21" x14ac:dyDescent="0.35">
      <c r="A49" s="9">
        <v>44256</v>
      </c>
      <c r="B49" s="37">
        <v>93064</v>
      </c>
      <c r="C49" s="11">
        <v>71942</v>
      </c>
      <c r="D49" s="38" t="s">
        <v>368</v>
      </c>
      <c r="E49" s="12" t="s">
        <v>24</v>
      </c>
      <c r="F49" s="16" t="s">
        <v>947</v>
      </c>
      <c r="G49" s="53">
        <v>1650</v>
      </c>
      <c r="H49" s="15"/>
      <c r="I49" s="15"/>
      <c r="J49" s="4"/>
    </row>
    <row r="50" spans="1:10" ht="21" x14ac:dyDescent="0.35">
      <c r="A50" s="9">
        <v>44256</v>
      </c>
      <c r="B50" s="37" t="s">
        <v>76</v>
      </c>
      <c r="C50" s="11">
        <v>71943</v>
      </c>
      <c r="D50" s="38" t="s">
        <v>76</v>
      </c>
      <c r="E50" s="12" t="s">
        <v>76</v>
      </c>
      <c r="F50" s="13" t="s">
        <v>76</v>
      </c>
      <c r="G50" s="53">
        <v>0</v>
      </c>
      <c r="H50" s="15"/>
      <c r="I50" s="15"/>
      <c r="J50" s="4"/>
    </row>
    <row r="51" spans="1:10" ht="21" x14ac:dyDescent="0.35">
      <c r="A51" s="9">
        <v>44256</v>
      </c>
      <c r="B51" s="37">
        <v>93063</v>
      </c>
      <c r="C51" s="11">
        <v>71944</v>
      </c>
      <c r="D51" s="38" t="s">
        <v>108</v>
      </c>
      <c r="E51" s="12" t="s">
        <v>17</v>
      </c>
      <c r="F51" s="16" t="s">
        <v>18</v>
      </c>
      <c r="G51" s="53">
        <v>500</v>
      </c>
      <c r="H51" s="15"/>
      <c r="I51" s="15"/>
      <c r="J51" s="4"/>
    </row>
    <row r="52" spans="1:10" ht="21" x14ac:dyDescent="0.35">
      <c r="A52" s="9">
        <v>44256</v>
      </c>
      <c r="B52" s="37">
        <v>93062</v>
      </c>
      <c r="C52" s="11">
        <v>71945</v>
      </c>
      <c r="D52" s="38" t="s">
        <v>61</v>
      </c>
      <c r="E52" s="12" t="s">
        <v>17</v>
      </c>
      <c r="F52" s="16" t="s">
        <v>18</v>
      </c>
      <c r="G52" s="53">
        <v>3000</v>
      </c>
      <c r="H52" s="15"/>
      <c r="I52" s="15"/>
      <c r="J52" s="4"/>
    </row>
    <row r="53" spans="1:10" ht="21" x14ac:dyDescent="0.35">
      <c r="A53" s="9">
        <v>44256</v>
      </c>
      <c r="B53" s="37">
        <v>93062</v>
      </c>
      <c r="C53" s="11">
        <v>71946</v>
      </c>
      <c r="D53" s="38" t="s">
        <v>61</v>
      </c>
      <c r="E53" s="12" t="s">
        <v>14</v>
      </c>
      <c r="F53" s="13" t="s">
        <v>15</v>
      </c>
      <c r="G53" s="53">
        <v>2800</v>
      </c>
      <c r="H53" s="15"/>
      <c r="I53" s="15"/>
      <c r="J53" s="4"/>
    </row>
    <row r="54" spans="1:10" ht="21" x14ac:dyDescent="0.35">
      <c r="A54" s="9">
        <v>44256</v>
      </c>
      <c r="B54" s="37">
        <v>93062</v>
      </c>
      <c r="C54" s="11">
        <v>71947</v>
      </c>
      <c r="D54" s="38" t="s">
        <v>368</v>
      </c>
      <c r="E54" s="12" t="s">
        <v>24</v>
      </c>
      <c r="F54" s="16" t="s">
        <v>947</v>
      </c>
      <c r="G54" s="53">
        <v>1650</v>
      </c>
      <c r="H54" s="15"/>
      <c r="I54" s="15"/>
      <c r="J54" s="4"/>
    </row>
    <row r="55" spans="1:10" ht="21" x14ac:dyDescent="0.35">
      <c r="A55" s="9">
        <v>44256</v>
      </c>
      <c r="B55" s="37">
        <v>93061</v>
      </c>
      <c r="C55" s="11">
        <v>71948</v>
      </c>
      <c r="D55" s="38" t="s">
        <v>368</v>
      </c>
      <c r="E55" s="12" t="s">
        <v>24</v>
      </c>
      <c r="F55" s="16" t="s">
        <v>947</v>
      </c>
      <c r="G55" s="53">
        <v>1650</v>
      </c>
      <c r="H55" s="15"/>
      <c r="I55" s="15"/>
      <c r="J55" s="4"/>
    </row>
    <row r="56" spans="1:10" ht="21" x14ac:dyDescent="0.35">
      <c r="A56" s="9">
        <v>44256</v>
      </c>
      <c r="B56" s="37">
        <v>93060</v>
      </c>
      <c r="C56" s="11">
        <v>71949</v>
      </c>
      <c r="D56" s="38" t="s">
        <v>368</v>
      </c>
      <c r="E56" s="12" t="s">
        <v>24</v>
      </c>
      <c r="F56" s="16" t="s">
        <v>947</v>
      </c>
      <c r="G56" s="53">
        <v>1650</v>
      </c>
      <c r="H56" s="15"/>
      <c r="I56" s="15"/>
      <c r="J56" s="4"/>
    </row>
    <row r="57" spans="1:10" ht="21" x14ac:dyDescent="0.35">
      <c r="A57" s="9">
        <v>44256</v>
      </c>
      <c r="B57" s="37">
        <v>93059</v>
      </c>
      <c r="C57" s="11">
        <v>71950</v>
      </c>
      <c r="D57" s="38" t="s">
        <v>31</v>
      </c>
      <c r="E57" s="12" t="s">
        <v>17</v>
      </c>
      <c r="F57" s="16" t="s">
        <v>18</v>
      </c>
      <c r="G57" s="53">
        <v>1000</v>
      </c>
      <c r="H57" s="15"/>
      <c r="I57" s="15"/>
      <c r="J57" s="4"/>
    </row>
    <row r="58" spans="1:10" ht="21" x14ac:dyDescent="0.35">
      <c r="A58" s="9">
        <v>44256</v>
      </c>
      <c r="B58" s="37">
        <v>93058</v>
      </c>
      <c r="C58" s="11">
        <v>71951</v>
      </c>
      <c r="D58" s="38" t="s">
        <v>1089</v>
      </c>
      <c r="E58" s="12" t="s">
        <v>14</v>
      </c>
      <c r="F58" s="13" t="s">
        <v>15</v>
      </c>
      <c r="G58" s="53">
        <v>850</v>
      </c>
      <c r="H58" s="15"/>
      <c r="I58" s="15"/>
      <c r="J58" s="4"/>
    </row>
    <row r="59" spans="1:10" ht="21" x14ac:dyDescent="0.35">
      <c r="A59" s="9">
        <v>44256</v>
      </c>
      <c r="B59" s="37">
        <v>93057</v>
      </c>
      <c r="C59" s="11">
        <v>71952</v>
      </c>
      <c r="D59" s="38" t="s">
        <v>39</v>
      </c>
      <c r="E59" s="12" t="s">
        <v>14</v>
      </c>
      <c r="F59" s="13" t="s">
        <v>15</v>
      </c>
      <c r="G59" s="53">
        <v>850</v>
      </c>
      <c r="H59" s="15"/>
      <c r="I59" s="15"/>
      <c r="J59" s="4"/>
    </row>
    <row r="60" spans="1:10" ht="21" x14ac:dyDescent="0.35">
      <c r="A60" s="9">
        <v>44256</v>
      </c>
      <c r="B60" s="37">
        <v>92806</v>
      </c>
      <c r="C60" s="11">
        <v>71953</v>
      </c>
      <c r="D60" s="38" t="s">
        <v>37</v>
      </c>
      <c r="E60" s="12" t="s">
        <v>17</v>
      </c>
      <c r="F60" s="16" t="s">
        <v>18</v>
      </c>
      <c r="G60" s="53">
        <v>660</v>
      </c>
      <c r="H60" s="15"/>
      <c r="I60" s="15"/>
      <c r="J60" s="4"/>
    </row>
    <row r="61" spans="1:10" ht="21" x14ac:dyDescent="0.35">
      <c r="A61" s="9">
        <v>44256</v>
      </c>
      <c r="B61" s="37">
        <v>93047</v>
      </c>
      <c r="C61" s="11">
        <v>71954</v>
      </c>
      <c r="D61" s="38" t="s">
        <v>1090</v>
      </c>
      <c r="E61" s="12" t="s">
        <v>14</v>
      </c>
      <c r="F61" s="13" t="s">
        <v>15</v>
      </c>
      <c r="G61" s="53">
        <v>850</v>
      </c>
      <c r="H61" s="15"/>
      <c r="I61" s="15"/>
      <c r="J61" s="4"/>
    </row>
    <row r="62" spans="1:10" ht="21" x14ac:dyDescent="0.35">
      <c r="A62" s="9">
        <v>44256</v>
      </c>
      <c r="B62" s="37">
        <v>93044</v>
      </c>
      <c r="C62" s="11">
        <v>71955</v>
      </c>
      <c r="D62" s="38" t="s">
        <v>61</v>
      </c>
      <c r="E62" s="12" t="s">
        <v>22</v>
      </c>
      <c r="F62" s="13" t="s">
        <v>995</v>
      </c>
      <c r="G62" s="53">
        <v>3000</v>
      </c>
      <c r="H62" s="15"/>
      <c r="I62" s="15"/>
      <c r="J62" s="4"/>
    </row>
    <row r="63" spans="1:10" ht="21" x14ac:dyDescent="0.35">
      <c r="A63" s="9">
        <v>44256</v>
      </c>
      <c r="B63" s="37">
        <v>93042</v>
      </c>
      <c r="C63" s="11">
        <v>71956</v>
      </c>
      <c r="D63" s="59" t="s">
        <v>962</v>
      </c>
      <c r="E63" s="12" t="s">
        <v>1075</v>
      </c>
      <c r="F63" s="93" t="s">
        <v>964</v>
      </c>
      <c r="G63" s="53">
        <v>0</v>
      </c>
      <c r="H63" s="15">
        <v>0</v>
      </c>
      <c r="I63" s="15">
        <v>2</v>
      </c>
      <c r="J63" s="4"/>
    </row>
    <row r="64" spans="1:10" ht="21" x14ac:dyDescent="0.35">
      <c r="A64" s="9">
        <v>44256</v>
      </c>
      <c r="B64" s="37">
        <v>93041</v>
      </c>
      <c r="C64" s="11">
        <v>71957</v>
      </c>
      <c r="D64" s="59" t="s">
        <v>962</v>
      </c>
      <c r="E64" s="12" t="s">
        <v>1075</v>
      </c>
      <c r="F64" s="93" t="s">
        <v>964</v>
      </c>
      <c r="G64" s="53">
        <v>0</v>
      </c>
      <c r="H64" s="15"/>
      <c r="I64" s="15">
        <v>2</v>
      </c>
      <c r="J64" s="4"/>
    </row>
    <row r="65" spans="1:10" ht="21" x14ac:dyDescent="0.35">
      <c r="A65" s="9">
        <v>44256</v>
      </c>
      <c r="B65" s="37" t="s">
        <v>76</v>
      </c>
      <c r="C65" s="11">
        <v>71958</v>
      </c>
      <c r="D65" s="59" t="s">
        <v>76</v>
      </c>
      <c r="E65" s="12" t="s">
        <v>76</v>
      </c>
      <c r="F65" s="13" t="s">
        <v>76</v>
      </c>
      <c r="G65" s="53">
        <v>0</v>
      </c>
      <c r="H65" s="15"/>
      <c r="I65" s="15"/>
      <c r="J65" s="4"/>
    </row>
    <row r="66" spans="1:10" ht="21" x14ac:dyDescent="0.35">
      <c r="A66" s="9">
        <v>44256</v>
      </c>
      <c r="B66" s="37">
        <v>93040</v>
      </c>
      <c r="C66" s="11">
        <v>71959</v>
      </c>
      <c r="D66" s="59" t="s">
        <v>1091</v>
      </c>
      <c r="E66" s="12" t="s">
        <v>17</v>
      </c>
      <c r="F66" s="16" t="s">
        <v>18</v>
      </c>
      <c r="G66" s="53">
        <v>1600</v>
      </c>
      <c r="H66" s="15"/>
      <c r="I66" s="15"/>
      <c r="J66" s="4"/>
    </row>
    <row r="67" spans="1:10" ht="21" x14ac:dyDescent="0.35">
      <c r="A67" s="9">
        <v>44256</v>
      </c>
      <c r="B67" s="37">
        <v>93039</v>
      </c>
      <c r="C67" s="11">
        <v>71960</v>
      </c>
      <c r="D67" s="59" t="s">
        <v>368</v>
      </c>
      <c r="E67" s="12" t="s">
        <v>24</v>
      </c>
      <c r="F67" s="16" t="s">
        <v>947</v>
      </c>
      <c r="G67" s="53">
        <v>250</v>
      </c>
      <c r="H67" s="15"/>
      <c r="I67" s="15"/>
      <c r="J67" s="4"/>
    </row>
    <row r="68" spans="1:10" ht="21" x14ac:dyDescent="0.35">
      <c r="A68" s="9">
        <v>44256</v>
      </c>
      <c r="B68" s="37">
        <v>93039</v>
      </c>
      <c r="C68" s="11">
        <v>71960</v>
      </c>
      <c r="D68" s="59" t="s">
        <v>368</v>
      </c>
      <c r="E68" s="12" t="s">
        <v>264</v>
      </c>
      <c r="F68" s="13" t="s">
        <v>504</v>
      </c>
      <c r="G68" s="53">
        <v>700</v>
      </c>
      <c r="H68" s="15"/>
      <c r="I68" s="15"/>
      <c r="J68" s="4"/>
    </row>
    <row r="69" spans="1:10" ht="21" x14ac:dyDescent="0.35">
      <c r="A69" s="9">
        <v>44256</v>
      </c>
      <c r="B69" s="37">
        <v>93039</v>
      </c>
      <c r="C69" s="11">
        <v>71960</v>
      </c>
      <c r="D69" s="59" t="s">
        <v>368</v>
      </c>
      <c r="E69" s="12" t="s">
        <v>423</v>
      </c>
      <c r="F69" s="13" t="s">
        <v>195</v>
      </c>
      <c r="G69" s="53">
        <v>700</v>
      </c>
      <c r="H69" s="15"/>
      <c r="I69" s="15"/>
      <c r="J69" s="4"/>
    </row>
    <row r="70" spans="1:10" ht="21" x14ac:dyDescent="0.35">
      <c r="A70" s="9">
        <v>44256</v>
      </c>
      <c r="B70" s="37">
        <v>93038</v>
      </c>
      <c r="C70" s="11">
        <v>71961</v>
      </c>
      <c r="D70" s="59" t="s">
        <v>219</v>
      </c>
      <c r="E70" s="12" t="s">
        <v>14</v>
      </c>
      <c r="F70" s="13" t="s">
        <v>15</v>
      </c>
      <c r="G70" s="53">
        <v>850</v>
      </c>
      <c r="H70" s="15"/>
      <c r="I70" s="15"/>
      <c r="J70" s="4"/>
    </row>
    <row r="71" spans="1:10" ht="21" x14ac:dyDescent="0.35">
      <c r="A71" s="9">
        <v>44256</v>
      </c>
      <c r="B71" s="37" t="s">
        <v>76</v>
      </c>
      <c r="C71" s="11">
        <v>71962</v>
      </c>
      <c r="D71" s="59" t="s">
        <v>76</v>
      </c>
      <c r="E71" s="12" t="s">
        <v>76</v>
      </c>
      <c r="F71" s="13" t="s">
        <v>76</v>
      </c>
      <c r="G71" s="53">
        <v>0</v>
      </c>
      <c r="H71" s="15"/>
      <c r="I71" s="15"/>
      <c r="J71" s="4"/>
    </row>
    <row r="72" spans="1:10" ht="21" x14ac:dyDescent="0.35">
      <c r="A72" s="9">
        <v>44256</v>
      </c>
      <c r="B72" s="37">
        <v>93037</v>
      </c>
      <c r="C72" s="11">
        <v>71963</v>
      </c>
      <c r="D72" s="59" t="s">
        <v>1092</v>
      </c>
      <c r="E72" s="12" t="s">
        <v>14</v>
      </c>
      <c r="F72" s="13" t="s">
        <v>15</v>
      </c>
      <c r="G72" s="53">
        <v>850</v>
      </c>
      <c r="H72" s="15"/>
      <c r="I72" s="15"/>
      <c r="J72" s="4"/>
    </row>
    <row r="73" spans="1:10" ht="21" x14ac:dyDescent="0.35">
      <c r="A73" s="9">
        <v>44256</v>
      </c>
      <c r="B73" s="37">
        <v>92815</v>
      </c>
      <c r="C73" s="11">
        <v>71964</v>
      </c>
      <c r="D73" s="59" t="s">
        <v>123</v>
      </c>
      <c r="E73" s="12" t="s">
        <v>14</v>
      </c>
      <c r="F73" s="13" t="s">
        <v>15</v>
      </c>
      <c r="G73" s="53">
        <v>850</v>
      </c>
      <c r="H73" s="15"/>
      <c r="I73" s="15"/>
      <c r="J73" s="4"/>
    </row>
    <row r="74" spans="1:10" ht="21" x14ac:dyDescent="0.35">
      <c r="A74" s="9">
        <v>44256</v>
      </c>
      <c r="B74" s="37">
        <v>92995</v>
      </c>
      <c r="C74" s="11">
        <v>71965</v>
      </c>
      <c r="D74" s="59" t="s">
        <v>935</v>
      </c>
      <c r="E74" s="12" t="s">
        <v>17</v>
      </c>
      <c r="F74" s="16" t="s">
        <v>18</v>
      </c>
      <c r="G74" s="53">
        <v>150</v>
      </c>
      <c r="H74" s="15"/>
      <c r="I74" s="15"/>
      <c r="J74" s="4"/>
    </row>
    <row r="75" spans="1:10" ht="21" x14ac:dyDescent="0.35">
      <c r="A75" s="9">
        <v>44256</v>
      </c>
      <c r="B75" s="37">
        <v>93036</v>
      </c>
      <c r="C75" s="11">
        <v>71966</v>
      </c>
      <c r="D75" s="59" t="s">
        <v>368</v>
      </c>
      <c r="E75" s="12" t="s">
        <v>423</v>
      </c>
      <c r="F75" s="13" t="s">
        <v>195</v>
      </c>
      <c r="G75" s="53">
        <v>1700</v>
      </c>
      <c r="H75" s="15">
        <v>0</v>
      </c>
      <c r="I75" s="15"/>
      <c r="J75" s="4"/>
    </row>
    <row r="76" spans="1:10" ht="21" x14ac:dyDescent="0.35">
      <c r="A76" s="9">
        <v>44256</v>
      </c>
      <c r="B76" s="37">
        <v>93017</v>
      </c>
      <c r="C76" s="11">
        <v>71967</v>
      </c>
      <c r="D76" s="59" t="s">
        <v>31</v>
      </c>
      <c r="E76" s="12" t="s">
        <v>17</v>
      </c>
      <c r="F76" s="13" t="s">
        <v>18</v>
      </c>
      <c r="G76" s="53">
        <v>1000</v>
      </c>
      <c r="H76" s="15"/>
      <c r="I76" s="15"/>
      <c r="J76" s="4"/>
    </row>
    <row r="77" spans="1:10" ht="21" x14ac:dyDescent="0.35">
      <c r="A77" s="9">
        <v>44256</v>
      </c>
      <c r="B77" s="37">
        <v>93035</v>
      </c>
      <c r="C77" s="11">
        <v>71968</v>
      </c>
      <c r="D77" s="59" t="s">
        <v>168</v>
      </c>
      <c r="E77" s="12" t="s">
        <v>14</v>
      </c>
      <c r="F77" s="13" t="s">
        <v>15</v>
      </c>
      <c r="G77" s="53">
        <v>350</v>
      </c>
      <c r="H77" s="15"/>
      <c r="I77" s="15"/>
      <c r="J77" s="4"/>
    </row>
    <row r="78" spans="1:10" ht="21" x14ac:dyDescent="0.35">
      <c r="A78" s="9">
        <v>44256</v>
      </c>
      <c r="B78" s="37">
        <v>93034</v>
      </c>
      <c r="C78" s="11">
        <v>71969</v>
      </c>
      <c r="D78" s="59" t="s">
        <v>1093</v>
      </c>
      <c r="E78" s="12" t="s">
        <v>22</v>
      </c>
      <c r="F78" s="13" t="s">
        <v>995</v>
      </c>
      <c r="G78" s="53">
        <v>60</v>
      </c>
      <c r="H78" s="15"/>
      <c r="I78" s="15"/>
      <c r="J78" s="4"/>
    </row>
    <row r="79" spans="1:10" ht="21" x14ac:dyDescent="0.35">
      <c r="A79" s="9">
        <v>44256</v>
      </c>
      <c r="B79" s="37">
        <v>92912</v>
      </c>
      <c r="C79" s="11">
        <v>71970</v>
      </c>
      <c r="D79" s="59" t="s">
        <v>1094</v>
      </c>
      <c r="E79" s="12" t="s">
        <v>14</v>
      </c>
      <c r="F79" s="13" t="s">
        <v>15</v>
      </c>
      <c r="G79" s="53">
        <v>400</v>
      </c>
      <c r="H79" s="15"/>
      <c r="I79" s="15"/>
      <c r="J79" s="4"/>
    </row>
    <row r="80" spans="1:10" ht="21" x14ac:dyDescent="0.35">
      <c r="A80" s="9">
        <v>44256</v>
      </c>
      <c r="B80" s="37">
        <v>92910</v>
      </c>
      <c r="C80" s="11">
        <v>71971</v>
      </c>
      <c r="D80" s="59" t="s">
        <v>1094</v>
      </c>
      <c r="E80" s="12" t="s">
        <v>14</v>
      </c>
      <c r="F80" s="13" t="s">
        <v>15</v>
      </c>
      <c r="G80" s="53">
        <v>500</v>
      </c>
      <c r="H80" s="15"/>
      <c r="I80" s="15"/>
      <c r="J80" s="4"/>
    </row>
    <row r="81" spans="1:10" ht="21" x14ac:dyDescent="0.35">
      <c r="A81" s="9">
        <v>44256</v>
      </c>
      <c r="B81" s="37">
        <v>93093</v>
      </c>
      <c r="C81" s="11">
        <v>71972</v>
      </c>
      <c r="D81" s="59" t="s">
        <v>1095</v>
      </c>
      <c r="E81" s="12" t="s">
        <v>14</v>
      </c>
      <c r="F81" s="13" t="s">
        <v>15</v>
      </c>
      <c r="G81" s="53">
        <v>300</v>
      </c>
      <c r="H81" s="15"/>
      <c r="I81" s="15"/>
      <c r="J81" s="4"/>
    </row>
    <row r="82" spans="1:10" ht="21" x14ac:dyDescent="0.35">
      <c r="A82" s="9">
        <v>44256</v>
      </c>
      <c r="B82" s="58">
        <v>93029</v>
      </c>
      <c r="C82" s="11">
        <v>71973</v>
      </c>
      <c r="D82" s="38" t="s">
        <v>1096</v>
      </c>
      <c r="E82" s="12" t="s">
        <v>17</v>
      </c>
      <c r="F82" s="13" t="s">
        <v>18</v>
      </c>
      <c r="G82" s="53">
        <v>250</v>
      </c>
      <c r="H82" s="45"/>
      <c r="I82" s="21"/>
      <c r="J82" s="21"/>
    </row>
    <row r="83" spans="1:10" ht="21" x14ac:dyDescent="0.35">
      <c r="A83" s="9">
        <v>44256</v>
      </c>
      <c r="B83" s="58">
        <v>93099</v>
      </c>
      <c r="C83" s="25" t="s">
        <v>1097</v>
      </c>
      <c r="D83" s="59" t="s">
        <v>848</v>
      </c>
      <c r="E83" s="12" t="s">
        <v>63</v>
      </c>
      <c r="F83" s="16" t="s">
        <v>64</v>
      </c>
      <c r="G83" s="53">
        <v>1000</v>
      </c>
      <c r="H83" s="45"/>
      <c r="I83" s="21"/>
      <c r="J83" s="21"/>
    </row>
    <row r="84" spans="1:10" ht="21" x14ac:dyDescent="0.35">
      <c r="A84" s="9">
        <v>44256</v>
      </c>
      <c r="B84" s="58">
        <v>14859</v>
      </c>
      <c r="C84" s="25" t="s">
        <v>1098</v>
      </c>
      <c r="D84" s="59" t="s">
        <v>78</v>
      </c>
      <c r="E84" s="12" t="s">
        <v>22</v>
      </c>
      <c r="F84" s="13" t="s">
        <v>995</v>
      </c>
      <c r="G84" s="53">
        <v>1100</v>
      </c>
      <c r="H84" s="45"/>
      <c r="I84" s="21"/>
      <c r="J84" s="21"/>
    </row>
    <row r="85" spans="1:10" ht="21" x14ac:dyDescent="0.35">
      <c r="A85" s="9">
        <v>44256</v>
      </c>
      <c r="B85" s="58">
        <v>14742</v>
      </c>
      <c r="C85" s="25" t="s">
        <v>1099</v>
      </c>
      <c r="D85" s="59" t="s">
        <v>197</v>
      </c>
      <c r="E85" s="12" t="s">
        <v>22</v>
      </c>
      <c r="F85" s="13" t="s">
        <v>995</v>
      </c>
      <c r="G85" s="53">
        <v>900</v>
      </c>
      <c r="H85" s="45"/>
      <c r="I85" s="21"/>
      <c r="J85" s="21"/>
    </row>
    <row r="86" spans="1:10" ht="21" x14ac:dyDescent="0.35">
      <c r="A86" s="9">
        <v>44256</v>
      </c>
      <c r="B86" s="58">
        <v>14742</v>
      </c>
      <c r="C86" s="25" t="s">
        <v>1100</v>
      </c>
      <c r="D86" s="59" t="s">
        <v>197</v>
      </c>
      <c r="E86" s="12" t="s">
        <v>22</v>
      </c>
      <c r="F86" s="13" t="s">
        <v>995</v>
      </c>
      <c r="G86" s="53">
        <v>900</v>
      </c>
      <c r="H86" s="45"/>
      <c r="I86" s="21"/>
      <c r="J86" s="21"/>
    </row>
    <row r="87" spans="1:10" ht="21" x14ac:dyDescent="0.35">
      <c r="A87" s="9">
        <v>44256</v>
      </c>
      <c r="B87" s="58">
        <v>92887</v>
      </c>
      <c r="C87" s="25" t="s">
        <v>1101</v>
      </c>
      <c r="D87" s="59" t="s">
        <v>127</v>
      </c>
      <c r="E87" s="12" t="s">
        <v>14</v>
      </c>
      <c r="F87" s="13" t="s">
        <v>15</v>
      </c>
      <c r="G87" s="53">
        <v>500</v>
      </c>
      <c r="H87" s="45"/>
      <c r="I87" s="21"/>
      <c r="J87" s="21"/>
    </row>
    <row r="88" spans="1:10" ht="21.75" thickBot="1" x14ac:dyDescent="0.4">
      <c r="A88" s="157" t="s">
        <v>26</v>
      </c>
      <c r="B88" s="158"/>
      <c r="C88" s="165" t="s">
        <v>25</v>
      </c>
      <c r="D88" s="168"/>
      <c r="E88" s="168"/>
      <c r="F88" s="169"/>
      <c r="G88" s="27">
        <f>SUM(G9:G87)</f>
        <v>64451</v>
      </c>
      <c r="H88" s="28">
        <f>SUM(H9:H81)</f>
        <v>0</v>
      </c>
      <c r="I88" s="36">
        <f>SUM(I63:I87)</f>
        <v>4</v>
      </c>
      <c r="J88" s="36"/>
    </row>
    <row r="89" spans="1:10" ht="21" x14ac:dyDescent="0.35">
      <c r="B89"/>
      <c r="C89" s="3"/>
      <c r="D89" s="30"/>
      <c r="E89" s="30"/>
      <c r="F89" s="30"/>
      <c r="H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F91" s="47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B94"/>
      <c r="C94"/>
      <c r="H94" s="1"/>
      <c r="I94" s="1"/>
      <c r="J94" s="1"/>
    </row>
    <row r="95" spans="1:10" x14ac:dyDescent="0.25">
      <c r="B95"/>
      <c r="C95"/>
      <c r="H95" s="1"/>
      <c r="I95" s="1"/>
      <c r="J95" s="1"/>
    </row>
    <row r="96" spans="1:10" x14ac:dyDescent="0.25">
      <c r="B96"/>
      <c r="C96"/>
      <c r="H96" s="1"/>
      <c r="I96" s="1"/>
      <c r="J96" s="1"/>
    </row>
    <row r="97" spans="2:10" x14ac:dyDescent="0.25">
      <c r="B97"/>
      <c r="C97"/>
      <c r="H97" s="1"/>
      <c r="I97" s="1"/>
      <c r="J97" s="1"/>
    </row>
    <row r="98" spans="2:10" x14ac:dyDescent="0.25">
      <c r="B98"/>
      <c r="C98"/>
      <c r="H98" s="1"/>
      <c r="I98" s="1"/>
      <c r="J98" s="1"/>
    </row>
    <row r="99" spans="2:10" x14ac:dyDescent="0.25">
      <c r="B99"/>
      <c r="C99"/>
      <c r="H99" s="1"/>
      <c r="I99" s="1"/>
      <c r="J99" s="1"/>
    </row>
    <row r="100" spans="2:10" x14ac:dyDescent="0.25">
      <c r="B100"/>
      <c r="C100"/>
      <c r="H100" s="1"/>
      <c r="I100" s="1"/>
      <c r="J100" s="1"/>
    </row>
    <row r="101" spans="2:10" x14ac:dyDescent="0.25">
      <c r="C101"/>
      <c r="H101" s="1"/>
      <c r="I101" s="1"/>
      <c r="J101" s="1"/>
    </row>
    <row r="102" spans="2:10" x14ac:dyDescent="0.25">
      <c r="H102" s="1"/>
      <c r="I102" s="1"/>
      <c r="J102" s="1"/>
    </row>
    <row r="103" spans="2:10" x14ac:dyDescent="0.25">
      <c r="H103" s="1"/>
      <c r="I103" s="1"/>
      <c r="J103" s="1"/>
    </row>
    <row r="104" spans="2:10" x14ac:dyDescent="0.25">
      <c r="H104" s="1"/>
      <c r="I104" s="1"/>
      <c r="J104" s="1"/>
    </row>
    <row r="105" spans="2:10" x14ac:dyDescent="0.25">
      <c r="H105" s="1"/>
      <c r="I105" s="1"/>
      <c r="J105" s="1"/>
    </row>
    <row r="106" spans="2:10" x14ac:dyDescent="0.25">
      <c r="H106" s="1"/>
      <c r="I106" s="1"/>
      <c r="J106" s="1"/>
    </row>
    <row r="107" spans="2:10" x14ac:dyDescent="0.25">
      <c r="H107" s="1"/>
      <c r="I107" s="1"/>
      <c r="J107" s="1"/>
    </row>
    <row r="108" spans="2:10" x14ac:dyDescent="0.25">
      <c r="H108" s="1"/>
      <c r="I108" s="1"/>
      <c r="J108" s="1"/>
    </row>
    <row r="109" spans="2:10" x14ac:dyDescent="0.25">
      <c r="H109" s="1"/>
      <c r="I109" s="1"/>
      <c r="J109" s="1"/>
    </row>
    <row r="110" spans="2:10" x14ac:dyDescent="0.25">
      <c r="H110" s="1"/>
      <c r="I110" s="1"/>
      <c r="J110" s="1"/>
    </row>
    <row r="111" spans="2:10" x14ac:dyDescent="0.25">
      <c r="H111" s="1"/>
      <c r="I111" s="1"/>
      <c r="J111" s="1"/>
    </row>
    <row r="112" spans="2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3" spans="8:10" x14ac:dyDescent="0.25">
      <c r="H143" s="35"/>
      <c r="I143" s="35"/>
      <c r="J143" s="35"/>
    </row>
  </sheetData>
  <mergeCells count="7">
    <mergeCell ref="K6:L6"/>
    <mergeCell ref="A7:G7"/>
    <mergeCell ref="A88:B88"/>
    <mergeCell ref="C88:F8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L108"/>
  <sheetViews>
    <sheetView topLeftCell="D39" workbookViewId="0">
      <selection activeCell="A9" sqref="A9:I5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1109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10660</v>
      </c>
    </row>
    <row r="9" spans="1:12" ht="21" x14ac:dyDescent="0.35">
      <c r="A9" s="9">
        <v>44257</v>
      </c>
      <c r="B9" s="37">
        <v>93156</v>
      </c>
      <c r="C9" s="11">
        <v>71974</v>
      </c>
      <c r="D9" s="38" t="s">
        <v>67</v>
      </c>
      <c r="E9" s="12" t="s">
        <v>17</v>
      </c>
      <c r="F9" s="16" t="s">
        <v>18</v>
      </c>
      <c r="G9" s="53">
        <v>1000</v>
      </c>
      <c r="H9" s="15"/>
      <c r="I9" s="15"/>
      <c r="J9" s="4"/>
      <c r="K9" s="87" t="s">
        <v>15</v>
      </c>
      <c r="L9" s="88">
        <v>15698</v>
      </c>
    </row>
    <row r="10" spans="1:12" ht="21" x14ac:dyDescent="0.35">
      <c r="A10" s="9">
        <v>44257</v>
      </c>
      <c r="B10" s="37">
        <v>93159</v>
      </c>
      <c r="C10" s="11">
        <v>71975</v>
      </c>
      <c r="D10" s="38" t="s">
        <v>235</v>
      </c>
      <c r="E10" s="12" t="s">
        <v>14</v>
      </c>
      <c r="F10" s="13" t="s">
        <v>15</v>
      </c>
      <c r="G10" s="53">
        <v>2500</v>
      </c>
      <c r="H10" s="15"/>
      <c r="I10" s="15"/>
      <c r="J10" s="4"/>
      <c r="K10" s="87" t="s">
        <v>97</v>
      </c>
      <c r="L10" s="88">
        <v>1450</v>
      </c>
    </row>
    <row r="11" spans="1:12" ht="21" x14ac:dyDescent="0.35">
      <c r="A11" s="9">
        <v>44257</v>
      </c>
      <c r="B11" s="37">
        <v>93158</v>
      </c>
      <c r="C11" s="11">
        <v>71976</v>
      </c>
      <c r="D11" s="38" t="s">
        <v>228</v>
      </c>
      <c r="E11" s="12" t="s">
        <v>17</v>
      </c>
      <c r="F11" s="16" t="s">
        <v>18</v>
      </c>
      <c r="G11" s="53">
        <v>900</v>
      </c>
      <c r="H11" s="15"/>
      <c r="I11" s="15"/>
      <c r="J11" s="4"/>
      <c r="K11" s="87" t="s">
        <v>947</v>
      </c>
      <c r="L11" s="88">
        <f>SUMIFS($G$9:$G$52,$F$9:$F$52,$K$8:$K$15)</f>
        <v>1710</v>
      </c>
    </row>
    <row r="12" spans="1:12" ht="21" x14ac:dyDescent="0.35">
      <c r="A12" s="9">
        <v>44257</v>
      </c>
      <c r="B12" s="37">
        <v>93157</v>
      </c>
      <c r="C12" s="11">
        <v>71977</v>
      </c>
      <c r="D12" s="38" t="s">
        <v>1103</v>
      </c>
      <c r="E12" s="12" t="s">
        <v>14</v>
      </c>
      <c r="F12" s="13" t="s">
        <v>15</v>
      </c>
      <c r="G12" s="53">
        <v>850</v>
      </c>
      <c r="H12" s="15"/>
      <c r="I12" s="15"/>
      <c r="J12" s="4"/>
      <c r="K12" s="87" t="s">
        <v>1108</v>
      </c>
      <c r="L12" s="88">
        <v>400</v>
      </c>
    </row>
    <row r="13" spans="1:12" ht="21.75" thickBot="1" x14ac:dyDescent="0.4">
      <c r="A13" s="9">
        <v>44257</v>
      </c>
      <c r="B13" s="37">
        <v>14816</v>
      </c>
      <c r="C13" s="11">
        <v>71978</v>
      </c>
      <c r="D13" s="38" t="s">
        <v>163</v>
      </c>
      <c r="E13" s="12" t="s">
        <v>434</v>
      </c>
      <c r="F13" s="13" t="s">
        <v>1104</v>
      </c>
      <c r="G13" s="53">
        <v>400</v>
      </c>
      <c r="H13" s="15"/>
      <c r="I13" s="15"/>
      <c r="J13" s="4"/>
      <c r="K13" s="13" t="s">
        <v>64</v>
      </c>
      <c r="L13" s="88">
        <v>4800</v>
      </c>
    </row>
    <row r="14" spans="1:12" ht="25.5" thickBot="1" x14ac:dyDescent="0.5">
      <c r="A14" s="9">
        <v>44257</v>
      </c>
      <c r="B14" s="37">
        <v>14817</v>
      </c>
      <c r="C14" s="11">
        <v>71979</v>
      </c>
      <c r="D14" s="38" t="s">
        <v>163</v>
      </c>
      <c r="E14" s="12">
        <v>98000001</v>
      </c>
      <c r="F14" s="13" t="s">
        <v>91</v>
      </c>
      <c r="G14" s="53">
        <v>0</v>
      </c>
      <c r="H14" s="15"/>
      <c r="I14" s="15"/>
      <c r="J14" s="4"/>
      <c r="K14" s="17" t="s">
        <v>21</v>
      </c>
      <c r="L14" s="18">
        <f ca="1">SUM(L8:L15)</f>
        <v>34718</v>
      </c>
    </row>
    <row r="15" spans="1:12" ht="21.75" thickBot="1" x14ac:dyDescent="0.4">
      <c r="A15" s="9">
        <v>44257</v>
      </c>
      <c r="B15" s="37">
        <v>93016</v>
      </c>
      <c r="C15" s="11">
        <v>71980</v>
      </c>
      <c r="D15" s="38" t="s">
        <v>71</v>
      </c>
      <c r="E15" s="12" t="s">
        <v>14</v>
      </c>
      <c r="F15" s="13" t="s">
        <v>15</v>
      </c>
      <c r="G15" s="53">
        <v>500</v>
      </c>
      <c r="H15" s="15"/>
      <c r="I15" s="15"/>
      <c r="J15" s="4"/>
    </row>
    <row r="16" spans="1:12" ht="21.75" thickBot="1" x14ac:dyDescent="0.4">
      <c r="A16" s="9">
        <v>44257</v>
      </c>
      <c r="B16" s="37">
        <v>92996</v>
      </c>
      <c r="C16" s="11">
        <v>71981</v>
      </c>
      <c r="D16" s="38" t="s">
        <v>38</v>
      </c>
      <c r="E16" s="12" t="s">
        <v>14</v>
      </c>
      <c r="F16" s="13" t="s">
        <v>15</v>
      </c>
      <c r="G16" s="53">
        <v>1000</v>
      </c>
      <c r="H16" s="15"/>
      <c r="I16" s="15"/>
      <c r="J16" s="4"/>
      <c r="K16" s="5" t="s">
        <v>139</v>
      </c>
      <c r="L16" s="5" t="s">
        <v>5</v>
      </c>
    </row>
    <row r="17" spans="1:12" ht="21.75" thickBot="1" x14ac:dyDescent="0.4">
      <c r="A17" s="9">
        <v>44257</v>
      </c>
      <c r="B17" s="37">
        <v>14763</v>
      </c>
      <c r="C17" s="11">
        <v>71982</v>
      </c>
      <c r="D17" s="38" t="s">
        <v>325</v>
      </c>
      <c r="E17" s="12" t="s">
        <v>63</v>
      </c>
      <c r="F17" s="16" t="s">
        <v>64</v>
      </c>
      <c r="G17" s="53">
        <v>960</v>
      </c>
      <c r="H17" s="15"/>
      <c r="I17" s="15"/>
      <c r="J17" s="4"/>
      <c r="K17" s="13" t="s">
        <v>132</v>
      </c>
      <c r="L17" s="8">
        <v>700</v>
      </c>
    </row>
    <row r="18" spans="1:12" ht="25.5" thickBot="1" x14ac:dyDescent="0.5">
      <c r="A18" s="9">
        <v>44257</v>
      </c>
      <c r="B18" s="37">
        <v>14791</v>
      </c>
      <c r="C18" s="11">
        <v>71983</v>
      </c>
      <c r="D18" s="38" t="s">
        <v>959</v>
      </c>
      <c r="E18" s="12">
        <v>98000001</v>
      </c>
      <c r="F18" s="13" t="s">
        <v>91</v>
      </c>
      <c r="G18" s="53">
        <v>0</v>
      </c>
      <c r="H18" s="15"/>
      <c r="I18" s="15"/>
      <c r="J18" s="4"/>
      <c r="K18" s="17" t="s">
        <v>21</v>
      </c>
      <c r="L18" s="18">
        <f>SUM(L17)</f>
        <v>700</v>
      </c>
    </row>
    <row r="19" spans="1:12" ht="21" x14ac:dyDescent="0.35">
      <c r="A19" s="9">
        <v>44257</v>
      </c>
      <c r="B19" s="37">
        <v>14763</v>
      </c>
      <c r="C19" s="11">
        <v>71984</v>
      </c>
      <c r="D19" s="38" t="s">
        <v>325</v>
      </c>
      <c r="E19" s="12" t="s">
        <v>63</v>
      </c>
      <c r="F19" s="16" t="s">
        <v>64</v>
      </c>
      <c r="G19" s="53">
        <v>960</v>
      </c>
      <c r="H19" s="15"/>
      <c r="I19" s="15"/>
      <c r="J19" s="4"/>
    </row>
    <row r="20" spans="1:12" ht="21" x14ac:dyDescent="0.35">
      <c r="A20" s="9">
        <v>44257</v>
      </c>
      <c r="B20" s="37">
        <v>14791</v>
      </c>
      <c r="C20" s="11">
        <v>71985</v>
      </c>
      <c r="D20" s="38" t="s">
        <v>959</v>
      </c>
      <c r="E20" s="12">
        <v>98000001</v>
      </c>
      <c r="F20" s="13" t="s">
        <v>91</v>
      </c>
      <c r="G20" s="53">
        <v>0</v>
      </c>
      <c r="H20" s="15"/>
      <c r="I20" s="15"/>
      <c r="J20" s="4"/>
    </row>
    <row r="21" spans="1:12" ht="21" x14ac:dyDescent="0.35">
      <c r="A21" s="9">
        <v>44257</v>
      </c>
      <c r="B21" s="37">
        <v>14763</v>
      </c>
      <c r="C21" s="11">
        <v>71986</v>
      </c>
      <c r="D21" s="38" t="s">
        <v>325</v>
      </c>
      <c r="E21" s="12" t="s">
        <v>63</v>
      </c>
      <c r="F21" s="16" t="s">
        <v>64</v>
      </c>
      <c r="G21" s="53">
        <v>960</v>
      </c>
      <c r="H21" s="15"/>
      <c r="I21" s="15"/>
      <c r="J21" s="4"/>
    </row>
    <row r="22" spans="1:12" ht="21" x14ac:dyDescent="0.35">
      <c r="A22" s="9">
        <v>44257</v>
      </c>
      <c r="B22" s="37">
        <v>14791</v>
      </c>
      <c r="C22" s="11">
        <v>71987</v>
      </c>
      <c r="D22" s="38" t="s">
        <v>959</v>
      </c>
      <c r="E22" s="12">
        <v>98000001</v>
      </c>
      <c r="F22" s="13" t="s">
        <v>91</v>
      </c>
      <c r="G22" s="53">
        <v>0</v>
      </c>
      <c r="H22" s="15">
        <v>0</v>
      </c>
      <c r="I22" s="15"/>
      <c r="J22" s="4"/>
    </row>
    <row r="23" spans="1:12" ht="21" x14ac:dyDescent="0.35">
      <c r="A23" s="9">
        <v>44257</v>
      </c>
      <c r="B23" s="37">
        <v>14763</v>
      </c>
      <c r="C23" s="11">
        <v>71988</v>
      </c>
      <c r="D23" s="38" t="s">
        <v>325</v>
      </c>
      <c r="E23" s="12" t="s">
        <v>63</v>
      </c>
      <c r="F23" s="16" t="s">
        <v>64</v>
      </c>
      <c r="G23" s="53">
        <v>960</v>
      </c>
      <c r="H23" s="15"/>
      <c r="I23" s="15"/>
      <c r="J23" s="4"/>
    </row>
    <row r="24" spans="1:12" ht="21" x14ac:dyDescent="0.35">
      <c r="A24" s="9">
        <v>44257</v>
      </c>
      <c r="B24" s="37">
        <v>14791</v>
      </c>
      <c r="C24" s="11">
        <v>71989</v>
      </c>
      <c r="D24" s="38" t="s">
        <v>959</v>
      </c>
      <c r="E24" s="12">
        <v>98000001</v>
      </c>
      <c r="F24" s="13" t="s">
        <v>91</v>
      </c>
      <c r="G24" s="53">
        <v>0</v>
      </c>
      <c r="H24" s="15"/>
      <c r="I24" s="15"/>
      <c r="J24" s="4"/>
    </row>
    <row r="25" spans="1:12" ht="21" x14ac:dyDescent="0.35">
      <c r="A25" s="9">
        <v>44257</v>
      </c>
      <c r="B25" s="37">
        <v>93156</v>
      </c>
      <c r="C25" s="11">
        <v>71990</v>
      </c>
      <c r="D25" s="38" t="s">
        <v>67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2" ht="21" x14ac:dyDescent="0.35">
      <c r="A26" s="9">
        <v>44257</v>
      </c>
      <c r="B26" s="37">
        <v>93108</v>
      </c>
      <c r="C26" s="11">
        <v>71991</v>
      </c>
      <c r="D26" s="38" t="s">
        <v>635</v>
      </c>
      <c r="E26" s="12" t="s">
        <v>14</v>
      </c>
      <c r="F26" s="13" t="s">
        <v>15</v>
      </c>
      <c r="G26" s="53">
        <v>2200</v>
      </c>
      <c r="H26" s="15"/>
      <c r="I26" s="15"/>
      <c r="J26" s="4"/>
    </row>
    <row r="27" spans="1:12" ht="21" x14ac:dyDescent="0.35">
      <c r="A27" s="9">
        <v>44257</v>
      </c>
      <c r="B27" s="37">
        <v>92926</v>
      </c>
      <c r="C27" s="11">
        <v>71992</v>
      </c>
      <c r="D27" s="38" t="s">
        <v>767</v>
      </c>
      <c r="E27" s="12" t="s">
        <v>17</v>
      </c>
      <c r="F27" s="16" t="s">
        <v>18</v>
      </c>
      <c r="G27" s="53">
        <v>200</v>
      </c>
      <c r="H27" s="15"/>
      <c r="I27" s="15"/>
      <c r="J27" s="4"/>
    </row>
    <row r="28" spans="1:12" ht="21" x14ac:dyDescent="0.35">
      <c r="A28" s="9">
        <v>44257</v>
      </c>
      <c r="B28" s="37">
        <v>93113</v>
      </c>
      <c r="C28" s="11">
        <v>71993</v>
      </c>
      <c r="D28" s="38" t="s">
        <v>767</v>
      </c>
      <c r="E28" s="12" t="s">
        <v>131</v>
      </c>
      <c r="F28" s="16" t="s">
        <v>132</v>
      </c>
      <c r="G28" s="53">
        <v>0</v>
      </c>
      <c r="H28" s="15">
        <v>200</v>
      </c>
      <c r="I28" s="15"/>
      <c r="J28" s="4"/>
    </row>
    <row r="29" spans="1:12" ht="21" x14ac:dyDescent="0.35">
      <c r="A29" s="9">
        <v>44257</v>
      </c>
      <c r="B29" s="37">
        <v>92624</v>
      </c>
      <c r="C29" s="11">
        <v>71994</v>
      </c>
      <c r="D29" s="38" t="s">
        <v>1050</v>
      </c>
      <c r="E29" s="12" t="s">
        <v>17</v>
      </c>
      <c r="F29" s="16" t="s">
        <v>18</v>
      </c>
      <c r="G29" s="53">
        <v>1000</v>
      </c>
      <c r="H29" s="15"/>
      <c r="I29" s="15"/>
      <c r="J29" s="4"/>
    </row>
    <row r="30" spans="1:12" ht="21" x14ac:dyDescent="0.35">
      <c r="A30" s="9">
        <v>44257</v>
      </c>
      <c r="B30" s="37">
        <v>14763</v>
      </c>
      <c r="C30" s="11">
        <v>71995</v>
      </c>
      <c r="D30" s="38" t="s">
        <v>325</v>
      </c>
      <c r="E30" s="12" t="s">
        <v>63</v>
      </c>
      <c r="F30" s="16" t="s">
        <v>64</v>
      </c>
      <c r="G30" s="53">
        <v>960</v>
      </c>
      <c r="H30" s="15"/>
      <c r="I30" s="15"/>
      <c r="J30" s="4"/>
    </row>
    <row r="31" spans="1:12" ht="21" x14ac:dyDescent="0.35">
      <c r="A31" s="9">
        <v>44257</v>
      </c>
      <c r="B31" s="37">
        <v>14791</v>
      </c>
      <c r="C31" s="11">
        <v>71996</v>
      </c>
      <c r="D31" s="38" t="s">
        <v>959</v>
      </c>
      <c r="E31" s="12">
        <v>98000001</v>
      </c>
      <c r="F31" s="13" t="s">
        <v>91</v>
      </c>
      <c r="G31" s="53">
        <v>0</v>
      </c>
      <c r="H31" s="15"/>
      <c r="I31" s="15"/>
      <c r="J31" s="4"/>
    </row>
    <row r="32" spans="1:12" ht="21" x14ac:dyDescent="0.35">
      <c r="A32" s="9">
        <v>44257</v>
      </c>
      <c r="B32" s="37">
        <v>93155</v>
      </c>
      <c r="C32" s="11">
        <v>71997</v>
      </c>
      <c r="D32" s="38" t="s">
        <v>115</v>
      </c>
      <c r="E32" s="12" t="s">
        <v>96</v>
      </c>
      <c r="F32" s="13" t="s">
        <v>97</v>
      </c>
      <c r="G32" s="53">
        <v>750</v>
      </c>
      <c r="H32" s="15"/>
      <c r="I32" s="15"/>
      <c r="J32" s="4"/>
    </row>
    <row r="33" spans="1:10" ht="21" x14ac:dyDescent="0.35">
      <c r="A33" s="9">
        <v>44257</v>
      </c>
      <c r="B33" s="37">
        <v>92904</v>
      </c>
      <c r="C33" s="11">
        <v>71998</v>
      </c>
      <c r="D33" s="38" t="s">
        <v>333</v>
      </c>
      <c r="E33" s="12" t="s">
        <v>17</v>
      </c>
      <c r="F33" s="16" t="s">
        <v>18</v>
      </c>
      <c r="G33" s="53">
        <v>400</v>
      </c>
      <c r="H33" s="15"/>
      <c r="I33" s="15"/>
      <c r="J33" s="4"/>
    </row>
    <row r="34" spans="1:10" ht="21" x14ac:dyDescent="0.35">
      <c r="A34" s="9">
        <v>44257</v>
      </c>
      <c r="B34" s="37" t="s">
        <v>76</v>
      </c>
      <c r="C34" s="11">
        <v>71999</v>
      </c>
      <c r="D34" s="38" t="s">
        <v>76</v>
      </c>
      <c r="E34" s="12" t="s">
        <v>76</v>
      </c>
      <c r="F34" s="16" t="s">
        <v>76</v>
      </c>
      <c r="G34" s="53">
        <v>0</v>
      </c>
      <c r="H34" s="15"/>
      <c r="I34" s="15"/>
      <c r="J34" s="4"/>
    </row>
    <row r="35" spans="1:10" ht="21" x14ac:dyDescent="0.35">
      <c r="A35" s="9">
        <v>44257</v>
      </c>
      <c r="B35" s="37">
        <v>93151</v>
      </c>
      <c r="C35" s="11">
        <v>72000</v>
      </c>
      <c r="D35" s="38" t="s">
        <v>31</v>
      </c>
      <c r="E35" s="12" t="s">
        <v>17</v>
      </c>
      <c r="F35" s="16" t="s">
        <v>18</v>
      </c>
      <c r="G35" s="53">
        <v>1000</v>
      </c>
      <c r="H35" s="15"/>
      <c r="I35" s="15"/>
      <c r="J35" s="4"/>
    </row>
    <row r="36" spans="1:10" ht="21" x14ac:dyDescent="0.35">
      <c r="A36" s="9">
        <v>44257</v>
      </c>
      <c r="B36" s="37">
        <v>93150</v>
      </c>
      <c r="C36" s="11">
        <v>72001</v>
      </c>
      <c r="D36" s="38" t="s">
        <v>171</v>
      </c>
      <c r="E36" s="12" t="s">
        <v>14</v>
      </c>
      <c r="F36" s="13" t="s">
        <v>15</v>
      </c>
      <c r="G36" s="53">
        <v>2498</v>
      </c>
      <c r="H36" s="15"/>
      <c r="I36" s="15"/>
      <c r="J36" s="4"/>
    </row>
    <row r="37" spans="1:10" ht="21" x14ac:dyDescent="0.35">
      <c r="A37" s="9">
        <v>44257</v>
      </c>
      <c r="B37" s="37">
        <v>92547</v>
      </c>
      <c r="C37" s="11">
        <v>72002</v>
      </c>
      <c r="D37" s="38" t="s">
        <v>1105</v>
      </c>
      <c r="E37" s="12" t="s">
        <v>17</v>
      </c>
      <c r="F37" s="16" t="s">
        <v>18</v>
      </c>
      <c r="G37" s="53">
        <v>1000</v>
      </c>
      <c r="H37" s="15"/>
      <c r="I37" s="15"/>
      <c r="J37" s="4"/>
    </row>
    <row r="38" spans="1:10" ht="21" x14ac:dyDescent="0.35">
      <c r="A38" s="9">
        <v>44257</v>
      </c>
      <c r="B38" s="37">
        <v>92996</v>
      </c>
      <c r="C38" s="11">
        <v>72003</v>
      </c>
      <c r="D38" s="38" t="s">
        <v>38</v>
      </c>
      <c r="E38" s="12" t="s">
        <v>17</v>
      </c>
      <c r="F38" s="16" t="s">
        <v>18</v>
      </c>
      <c r="G38" s="53">
        <v>1000</v>
      </c>
      <c r="H38" s="15"/>
      <c r="I38" s="15"/>
      <c r="J38" s="4"/>
    </row>
    <row r="39" spans="1:10" ht="21" x14ac:dyDescent="0.35">
      <c r="A39" s="9">
        <v>44257</v>
      </c>
      <c r="B39" s="37">
        <v>92806</v>
      </c>
      <c r="C39" s="11">
        <v>72004</v>
      </c>
      <c r="D39" s="38" t="s">
        <v>37</v>
      </c>
      <c r="E39" s="12" t="s">
        <v>17</v>
      </c>
      <c r="F39" s="16" t="s">
        <v>18</v>
      </c>
      <c r="G39" s="53">
        <v>660</v>
      </c>
      <c r="H39" s="15"/>
      <c r="I39" s="15"/>
      <c r="J39" s="4"/>
    </row>
    <row r="40" spans="1:10" ht="21" x14ac:dyDescent="0.35">
      <c r="A40" s="9">
        <v>44257</v>
      </c>
      <c r="B40" s="37">
        <v>92850</v>
      </c>
      <c r="C40" s="11">
        <v>72005</v>
      </c>
      <c r="D40" s="38" t="s">
        <v>112</v>
      </c>
      <c r="E40" s="12" t="s">
        <v>17</v>
      </c>
      <c r="F40" s="16" t="s">
        <v>18</v>
      </c>
      <c r="G40" s="53">
        <v>500</v>
      </c>
      <c r="H40" s="15"/>
      <c r="I40" s="15"/>
      <c r="J40" s="4"/>
    </row>
    <row r="41" spans="1:10" ht="21" x14ac:dyDescent="0.35">
      <c r="A41" s="9">
        <v>44257</v>
      </c>
      <c r="B41" s="37">
        <v>93149</v>
      </c>
      <c r="C41" s="11">
        <v>72006</v>
      </c>
      <c r="D41" s="38" t="s">
        <v>108</v>
      </c>
      <c r="E41" s="12" t="s">
        <v>14</v>
      </c>
      <c r="F41" s="13" t="s">
        <v>15</v>
      </c>
      <c r="G41" s="53">
        <v>600</v>
      </c>
      <c r="H41" s="15"/>
      <c r="I41" s="15"/>
      <c r="J41" s="4"/>
    </row>
    <row r="42" spans="1:10" ht="21" x14ac:dyDescent="0.35">
      <c r="A42" s="9">
        <v>44257</v>
      </c>
      <c r="B42" s="37">
        <v>93135</v>
      </c>
      <c r="C42" s="11">
        <v>72007</v>
      </c>
      <c r="D42" s="38" t="s">
        <v>881</v>
      </c>
      <c r="E42" s="12" t="s">
        <v>131</v>
      </c>
      <c r="F42" s="16" t="s">
        <v>132</v>
      </c>
      <c r="G42" s="53">
        <v>0</v>
      </c>
      <c r="H42" s="15">
        <v>400</v>
      </c>
      <c r="I42" s="15"/>
      <c r="J42" s="4"/>
    </row>
    <row r="43" spans="1:10" ht="21" x14ac:dyDescent="0.35">
      <c r="A43" s="9">
        <v>44257</v>
      </c>
      <c r="B43" s="37">
        <v>93148</v>
      </c>
      <c r="C43" s="11">
        <v>72008</v>
      </c>
      <c r="D43" s="38" t="s">
        <v>220</v>
      </c>
      <c r="E43" s="12" t="s">
        <v>14</v>
      </c>
      <c r="F43" s="13" t="s">
        <v>15</v>
      </c>
      <c r="G43" s="53">
        <v>2250</v>
      </c>
      <c r="H43" s="15"/>
      <c r="I43" s="15"/>
      <c r="J43" s="4"/>
    </row>
    <row r="44" spans="1:10" ht="21" x14ac:dyDescent="0.35">
      <c r="A44" s="9">
        <v>44257</v>
      </c>
      <c r="B44" s="37">
        <v>93146</v>
      </c>
      <c r="C44" s="11">
        <v>72009</v>
      </c>
      <c r="D44" s="38" t="s">
        <v>959</v>
      </c>
      <c r="E44" s="12" t="s">
        <v>24</v>
      </c>
      <c r="F44" s="16" t="s">
        <v>947</v>
      </c>
      <c r="G44" s="53">
        <v>500</v>
      </c>
      <c r="H44" s="15"/>
      <c r="I44" s="15"/>
      <c r="J44" s="4"/>
    </row>
    <row r="45" spans="1:10" ht="21" x14ac:dyDescent="0.35">
      <c r="A45" s="9">
        <v>44257</v>
      </c>
      <c r="B45" s="37">
        <v>93145</v>
      </c>
      <c r="C45" s="11">
        <v>72010</v>
      </c>
      <c r="D45" s="38" t="s">
        <v>731</v>
      </c>
      <c r="E45" s="12" t="s">
        <v>24</v>
      </c>
      <c r="F45" s="16" t="s">
        <v>947</v>
      </c>
      <c r="G45" s="53">
        <v>550</v>
      </c>
      <c r="H45" s="15"/>
      <c r="I45" s="15"/>
      <c r="J45" s="4"/>
    </row>
    <row r="46" spans="1:10" ht="21" x14ac:dyDescent="0.35">
      <c r="A46" s="9">
        <v>44257</v>
      </c>
      <c r="B46" s="37">
        <v>93145</v>
      </c>
      <c r="C46" s="11">
        <v>72011</v>
      </c>
      <c r="D46" s="38" t="s">
        <v>731</v>
      </c>
      <c r="E46" s="12" t="s">
        <v>24</v>
      </c>
      <c r="F46" s="16" t="s">
        <v>947</v>
      </c>
      <c r="G46" s="53">
        <v>550</v>
      </c>
      <c r="H46" s="15"/>
      <c r="I46" s="15"/>
      <c r="J46" s="4"/>
    </row>
    <row r="47" spans="1:10" ht="21" x14ac:dyDescent="0.35">
      <c r="A47" s="9">
        <v>44257</v>
      </c>
      <c r="B47" s="37">
        <v>92586</v>
      </c>
      <c r="C47" s="11">
        <v>72012</v>
      </c>
      <c r="D47" s="38" t="s">
        <v>1106</v>
      </c>
      <c r="E47" s="12" t="s">
        <v>14</v>
      </c>
      <c r="F47" s="13" t="s">
        <v>15</v>
      </c>
      <c r="G47" s="53">
        <v>2300</v>
      </c>
      <c r="H47" s="15"/>
      <c r="I47" s="15"/>
      <c r="J47" s="4"/>
    </row>
    <row r="48" spans="1:10" ht="21" x14ac:dyDescent="0.35">
      <c r="A48" s="9">
        <v>44257</v>
      </c>
      <c r="B48" s="37">
        <v>93154</v>
      </c>
      <c r="C48" s="11">
        <v>72013</v>
      </c>
      <c r="D48" s="38" t="s">
        <v>1107</v>
      </c>
      <c r="E48" s="12" t="s">
        <v>24</v>
      </c>
      <c r="F48" s="16" t="s">
        <v>947</v>
      </c>
      <c r="G48" s="53">
        <v>110</v>
      </c>
      <c r="H48" s="15"/>
      <c r="I48" s="15"/>
      <c r="J48" s="4"/>
    </row>
    <row r="49" spans="1:10" ht="21" x14ac:dyDescent="0.35">
      <c r="A49" s="9">
        <v>44257</v>
      </c>
      <c r="B49" s="37">
        <v>93167</v>
      </c>
      <c r="C49" s="11">
        <v>72014</v>
      </c>
      <c r="D49" s="38" t="s">
        <v>234</v>
      </c>
      <c r="E49" s="12" t="s">
        <v>131</v>
      </c>
      <c r="F49" s="16" t="s">
        <v>132</v>
      </c>
      <c r="G49" s="53">
        <v>0</v>
      </c>
      <c r="H49" s="15">
        <v>100</v>
      </c>
      <c r="I49" s="15"/>
      <c r="J49" s="4"/>
    </row>
    <row r="50" spans="1:10" ht="21" x14ac:dyDescent="0.35">
      <c r="A50" s="9">
        <v>44257</v>
      </c>
      <c r="B50" s="37">
        <v>93168</v>
      </c>
      <c r="C50" s="11">
        <v>72015</v>
      </c>
      <c r="D50" s="38" t="s">
        <v>78</v>
      </c>
      <c r="E50" s="12" t="s">
        <v>96</v>
      </c>
      <c r="F50" s="13" t="s">
        <v>97</v>
      </c>
      <c r="G50" s="53">
        <v>700</v>
      </c>
      <c r="H50" s="15"/>
      <c r="I50" s="15"/>
      <c r="J50" s="4"/>
    </row>
    <row r="51" spans="1:10" ht="21" x14ac:dyDescent="0.35">
      <c r="A51" s="9">
        <v>44257</v>
      </c>
      <c r="B51" s="37">
        <v>93168</v>
      </c>
      <c r="C51" s="11">
        <v>72015</v>
      </c>
      <c r="D51" s="38" t="s">
        <v>78</v>
      </c>
      <c r="E51" s="12" t="s">
        <v>17</v>
      </c>
      <c r="F51" s="16" t="s">
        <v>18</v>
      </c>
      <c r="G51" s="53">
        <v>2000</v>
      </c>
      <c r="H51" s="15"/>
      <c r="I51" s="15"/>
      <c r="J51" s="4"/>
    </row>
    <row r="52" spans="1:10" ht="21" x14ac:dyDescent="0.35">
      <c r="A52" s="9">
        <v>44257</v>
      </c>
      <c r="B52" s="37">
        <v>92448</v>
      </c>
      <c r="C52" s="11">
        <v>72016</v>
      </c>
      <c r="D52" s="38" t="s">
        <v>639</v>
      </c>
      <c r="E52" s="12" t="s">
        <v>14</v>
      </c>
      <c r="F52" s="13" t="s">
        <v>15</v>
      </c>
      <c r="G52" s="53">
        <v>1000</v>
      </c>
      <c r="H52" s="15"/>
      <c r="I52" s="15"/>
      <c r="J52" s="4"/>
    </row>
    <row r="53" spans="1:10" ht="21.75" thickBot="1" x14ac:dyDescent="0.4">
      <c r="A53" s="157" t="s">
        <v>26</v>
      </c>
      <c r="B53" s="158"/>
      <c r="C53" s="165" t="s">
        <v>25</v>
      </c>
      <c r="D53" s="168"/>
      <c r="E53" s="168"/>
      <c r="F53" s="169"/>
      <c r="G53" s="27">
        <f>SUM(G9:G52)</f>
        <v>34718</v>
      </c>
      <c r="H53" s="28">
        <f>SUM(H9:H52)</f>
        <v>700</v>
      </c>
      <c r="I53" s="36">
        <v>0</v>
      </c>
      <c r="J53" s="36"/>
    </row>
    <row r="54" spans="1:10" ht="21" x14ac:dyDescent="0.35">
      <c r="B54"/>
      <c r="C54" s="3"/>
      <c r="D54" s="30"/>
      <c r="E54" s="30"/>
      <c r="F54" s="30"/>
      <c r="H54" s="1"/>
      <c r="J54" s="1"/>
    </row>
    <row r="55" spans="1:10" x14ac:dyDescent="0.25">
      <c r="B55"/>
      <c r="C55"/>
      <c r="H55" s="1"/>
      <c r="I55" s="1"/>
      <c r="J55" s="1"/>
    </row>
    <row r="56" spans="1:10" x14ac:dyDescent="0.25">
      <c r="B56"/>
      <c r="C56"/>
      <c r="F56" s="47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C66"/>
      <c r="H66" s="1"/>
      <c r="I66" s="1"/>
      <c r="J66" s="1"/>
    </row>
    <row r="67" spans="2:10" x14ac:dyDescent="0.25"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8" spans="8:10" x14ac:dyDescent="0.25">
      <c r="H108" s="35"/>
      <c r="I108" s="35"/>
      <c r="J108" s="35"/>
    </row>
  </sheetData>
  <autoFilter ref="E8:G53" xr:uid="{00000000-0009-0000-0000-00002D000000}"/>
  <mergeCells count="7">
    <mergeCell ref="K6:L6"/>
    <mergeCell ref="A7:G7"/>
    <mergeCell ref="A53:B53"/>
    <mergeCell ref="C53:F5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L117"/>
  <sheetViews>
    <sheetView topLeftCell="D57" workbookViewId="0">
      <selection activeCell="A9" sqref="A9:H6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1120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4580</v>
      </c>
    </row>
    <row r="9" spans="1:12" ht="21" x14ac:dyDescent="0.35">
      <c r="A9" s="9">
        <v>44258</v>
      </c>
      <c r="B9" s="37">
        <v>93018</v>
      </c>
      <c r="C9" s="11">
        <v>72017</v>
      </c>
      <c r="D9" s="38" t="s">
        <v>37</v>
      </c>
      <c r="E9" s="12" t="s">
        <v>17</v>
      </c>
      <c r="F9" s="16" t="s">
        <v>18</v>
      </c>
      <c r="G9" s="53">
        <v>660</v>
      </c>
      <c r="H9" s="15"/>
      <c r="I9" s="15"/>
      <c r="J9" s="4"/>
      <c r="K9" s="13" t="s">
        <v>995</v>
      </c>
      <c r="L9" s="88">
        <v>15180</v>
      </c>
    </row>
    <row r="10" spans="1:12" ht="21" x14ac:dyDescent="0.35">
      <c r="A10" s="9">
        <v>44258</v>
      </c>
      <c r="B10" s="37">
        <v>93221</v>
      </c>
      <c r="C10" s="11">
        <v>72018</v>
      </c>
      <c r="D10" s="38" t="s">
        <v>848</v>
      </c>
      <c r="E10" s="12" t="s">
        <v>63</v>
      </c>
      <c r="F10" s="16" t="s">
        <v>64</v>
      </c>
      <c r="G10" s="53">
        <v>1000</v>
      </c>
      <c r="H10" s="15"/>
      <c r="I10" s="15"/>
      <c r="J10" s="4"/>
      <c r="K10" s="87" t="s">
        <v>15</v>
      </c>
      <c r="L10" s="88">
        <v>5150</v>
      </c>
    </row>
    <row r="11" spans="1:12" ht="21" x14ac:dyDescent="0.35">
      <c r="A11" s="9">
        <v>44258</v>
      </c>
      <c r="B11" s="37">
        <v>93220</v>
      </c>
      <c r="C11" s="11">
        <v>72019</v>
      </c>
      <c r="D11" s="38" t="s">
        <v>533</v>
      </c>
      <c r="E11" s="12" t="s">
        <v>24</v>
      </c>
      <c r="F11" s="16" t="s">
        <v>947</v>
      </c>
      <c r="G11" s="53">
        <v>250</v>
      </c>
      <c r="H11" s="15"/>
      <c r="I11" s="15"/>
      <c r="J11" s="4"/>
      <c r="K11" s="87" t="s">
        <v>97</v>
      </c>
      <c r="L11" s="88">
        <v>2050</v>
      </c>
    </row>
    <row r="12" spans="1:12" ht="21" x14ac:dyDescent="0.35">
      <c r="A12" s="9">
        <v>44258</v>
      </c>
      <c r="B12" s="37">
        <v>93220</v>
      </c>
      <c r="C12" s="11">
        <v>72019</v>
      </c>
      <c r="D12" s="38" t="s">
        <v>533</v>
      </c>
      <c r="E12" s="12" t="s">
        <v>14</v>
      </c>
      <c r="F12" s="13" t="s">
        <v>15</v>
      </c>
      <c r="G12" s="53">
        <v>400</v>
      </c>
      <c r="H12" s="15"/>
      <c r="I12" s="15"/>
      <c r="J12" s="4"/>
      <c r="K12" s="87" t="s">
        <v>947</v>
      </c>
      <c r="L12" s="88">
        <v>1750</v>
      </c>
    </row>
    <row r="13" spans="1:12" ht="21" x14ac:dyDescent="0.35">
      <c r="A13" s="9">
        <v>44258</v>
      </c>
      <c r="B13" s="37">
        <v>93219</v>
      </c>
      <c r="C13" s="11">
        <v>72020</v>
      </c>
      <c r="D13" s="38" t="s">
        <v>922</v>
      </c>
      <c r="E13" s="12" t="s">
        <v>24</v>
      </c>
      <c r="F13" s="16" t="s">
        <v>947</v>
      </c>
      <c r="G13" s="53">
        <v>100</v>
      </c>
      <c r="H13" s="15"/>
      <c r="I13" s="15"/>
      <c r="J13" s="4"/>
      <c r="K13" s="87" t="s">
        <v>195</v>
      </c>
      <c r="L13" s="88">
        <v>900</v>
      </c>
    </row>
    <row r="14" spans="1:12" ht="21" x14ac:dyDescent="0.35">
      <c r="A14" s="9">
        <v>44258</v>
      </c>
      <c r="B14" s="37">
        <v>93219</v>
      </c>
      <c r="C14" s="11">
        <v>72020</v>
      </c>
      <c r="D14" s="38" t="s">
        <v>922</v>
      </c>
      <c r="E14" s="12" t="s">
        <v>17</v>
      </c>
      <c r="F14" s="16" t="s">
        <v>18</v>
      </c>
      <c r="G14" s="53">
        <v>200</v>
      </c>
      <c r="H14" s="15"/>
      <c r="I14" s="15"/>
      <c r="J14" s="4"/>
      <c r="K14" s="13" t="s">
        <v>64</v>
      </c>
      <c r="L14" s="88">
        <v>2100</v>
      </c>
    </row>
    <row r="15" spans="1:12" ht="21" x14ac:dyDescent="0.35">
      <c r="A15" s="9">
        <v>44258</v>
      </c>
      <c r="B15" s="37">
        <v>93219</v>
      </c>
      <c r="C15" s="11">
        <v>72020</v>
      </c>
      <c r="D15" s="38" t="s">
        <v>922</v>
      </c>
      <c r="E15" s="12" t="s">
        <v>22</v>
      </c>
      <c r="F15" s="13" t="s">
        <v>995</v>
      </c>
      <c r="G15" s="53">
        <v>400</v>
      </c>
      <c r="H15" s="15"/>
      <c r="I15" s="15"/>
      <c r="J15" s="4"/>
      <c r="K15" s="13" t="s">
        <v>216</v>
      </c>
      <c r="L15" s="88">
        <v>2000</v>
      </c>
    </row>
    <row r="16" spans="1:12" ht="21" x14ac:dyDescent="0.35">
      <c r="A16" s="9">
        <v>44258</v>
      </c>
      <c r="B16" s="37">
        <v>93219</v>
      </c>
      <c r="C16" s="11">
        <v>72020</v>
      </c>
      <c r="D16" s="38" t="s">
        <v>922</v>
      </c>
      <c r="E16" s="12" t="s">
        <v>14</v>
      </c>
      <c r="F16" s="13" t="s">
        <v>15</v>
      </c>
      <c r="G16" s="53">
        <v>1500</v>
      </c>
      <c r="H16" s="15"/>
      <c r="I16" s="15"/>
      <c r="J16" s="4"/>
      <c r="K16" s="16" t="s">
        <v>420</v>
      </c>
      <c r="L16" s="88">
        <v>5800</v>
      </c>
    </row>
    <row r="17" spans="1:12" ht="21" x14ac:dyDescent="0.35">
      <c r="A17" s="9">
        <v>44258</v>
      </c>
      <c r="B17" s="37">
        <v>93218</v>
      </c>
      <c r="C17" s="11">
        <v>72021</v>
      </c>
      <c r="D17" s="38" t="s">
        <v>1110</v>
      </c>
      <c r="E17" s="12" t="s">
        <v>423</v>
      </c>
      <c r="F17" s="13" t="s">
        <v>195</v>
      </c>
      <c r="G17" s="53">
        <v>450</v>
      </c>
      <c r="H17" s="15"/>
      <c r="I17" s="15"/>
      <c r="J17" s="4"/>
      <c r="K17" s="13" t="s">
        <v>44</v>
      </c>
      <c r="L17" s="88">
        <v>2000</v>
      </c>
    </row>
    <row r="18" spans="1:12" ht="21.75" thickBot="1" x14ac:dyDescent="0.4">
      <c r="A18" s="9">
        <v>44258</v>
      </c>
      <c r="B18" s="37" t="s">
        <v>76</v>
      </c>
      <c r="C18" s="11">
        <v>72022</v>
      </c>
      <c r="D18" s="38" t="s">
        <v>76</v>
      </c>
      <c r="E18" s="12" t="s">
        <v>76</v>
      </c>
      <c r="F18" s="13" t="s">
        <v>76</v>
      </c>
      <c r="G18" s="53">
        <v>0</v>
      </c>
      <c r="H18" s="15"/>
      <c r="I18" s="15"/>
      <c r="J18" s="4"/>
      <c r="K18" s="16" t="s">
        <v>422</v>
      </c>
      <c r="L18" s="88">
        <v>5800</v>
      </c>
    </row>
    <row r="19" spans="1:12" ht="25.5" thickBot="1" x14ac:dyDescent="0.5">
      <c r="A19" s="9">
        <v>44258</v>
      </c>
      <c r="B19" s="37">
        <v>93217</v>
      </c>
      <c r="C19" s="11">
        <v>72023</v>
      </c>
      <c r="D19" s="38" t="s">
        <v>1111</v>
      </c>
      <c r="E19" s="12" t="s">
        <v>22</v>
      </c>
      <c r="F19" s="13" t="s">
        <v>995</v>
      </c>
      <c r="G19" s="53">
        <v>2500</v>
      </c>
      <c r="H19" s="15"/>
      <c r="I19" s="15"/>
      <c r="J19" s="4"/>
      <c r="K19" s="17" t="s">
        <v>21</v>
      </c>
      <c r="L19" s="18">
        <f ca="1">SUM(L8:L19)</f>
        <v>47310</v>
      </c>
    </row>
    <row r="20" spans="1:12" ht="21" x14ac:dyDescent="0.35">
      <c r="A20" s="9">
        <v>44258</v>
      </c>
      <c r="B20" s="37">
        <v>93123</v>
      </c>
      <c r="C20" s="11">
        <v>72024</v>
      </c>
      <c r="D20" s="38" t="s">
        <v>125</v>
      </c>
      <c r="E20" s="12" t="s">
        <v>17</v>
      </c>
      <c r="F20" s="16" t="s">
        <v>18</v>
      </c>
      <c r="G20" s="53">
        <v>2500</v>
      </c>
      <c r="H20" s="15"/>
      <c r="I20" s="15"/>
      <c r="J20" s="4"/>
    </row>
    <row r="21" spans="1:12" ht="21" x14ac:dyDescent="0.35">
      <c r="A21" s="9">
        <v>44258</v>
      </c>
      <c r="B21" s="37">
        <v>92815</v>
      </c>
      <c r="C21" s="11">
        <v>72025</v>
      </c>
      <c r="D21" s="38" t="s">
        <v>123</v>
      </c>
      <c r="E21" s="12" t="s">
        <v>22</v>
      </c>
      <c r="F21" s="13" t="s">
        <v>995</v>
      </c>
      <c r="G21" s="53">
        <v>900</v>
      </c>
      <c r="H21" s="15"/>
      <c r="I21" s="15"/>
      <c r="J21" s="4"/>
    </row>
    <row r="22" spans="1:12" ht="21" x14ac:dyDescent="0.35">
      <c r="A22" s="9">
        <v>44258</v>
      </c>
      <c r="B22" s="37">
        <v>93071</v>
      </c>
      <c r="C22" s="11">
        <v>72026</v>
      </c>
      <c r="D22" s="38" t="s">
        <v>1112</v>
      </c>
      <c r="E22" s="12" t="s">
        <v>14</v>
      </c>
      <c r="F22" s="13" t="s">
        <v>15</v>
      </c>
      <c r="G22" s="53">
        <v>350</v>
      </c>
      <c r="H22" s="15"/>
      <c r="I22" s="15"/>
      <c r="J22" s="4"/>
    </row>
    <row r="23" spans="1:12" ht="21" x14ac:dyDescent="0.35">
      <c r="A23" s="9">
        <v>44258</v>
      </c>
      <c r="B23" s="37">
        <v>93216</v>
      </c>
      <c r="C23" s="11">
        <v>72027</v>
      </c>
      <c r="D23" s="38" t="s">
        <v>1110</v>
      </c>
      <c r="E23" s="12" t="s">
        <v>423</v>
      </c>
      <c r="F23" s="13" t="s">
        <v>195</v>
      </c>
      <c r="G23" s="53">
        <v>450</v>
      </c>
      <c r="H23" s="15"/>
      <c r="I23" s="15"/>
      <c r="J23" s="4"/>
    </row>
    <row r="24" spans="1:12" ht="21" x14ac:dyDescent="0.35">
      <c r="A24" s="9">
        <v>44258</v>
      </c>
      <c r="B24" s="37">
        <v>93089</v>
      </c>
      <c r="C24" s="11">
        <v>72028</v>
      </c>
      <c r="D24" s="38" t="s">
        <v>1113</v>
      </c>
      <c r="E24" s="12" t="s">
        <v>14</v>
      </c>
      <c r="F24" s="13" t="s">
        <v>15</v>
      </c>
      <c r="G24" s="53">
        <v>500</v>
      </c>
      <c r="H24" s="15"/>
      <c r="I24" s="15"/>
      <c r="J24" s="4"/>
    </row>
    <row r="25" spans="1:12" ht="21" x14ac:dyDescent="0.35">
      <c r="A25" s="9">
        <v>44258</v>
      </c>
      <c r="B25" s="37">
        <v>93100</v>
      </c>
      <c r="C25" s="11">
        <v>72029</v>
      </c>
      <c r="D25" s="38" t="s">
        <v>1113</v>
      </c>
      <c r="E25" s="12" t="s">
        <v>17</v>
      </c>
      <c r="F25" s="16" t="s">
        <v>18</v>
      </c>
      <c r="G25" s="53">
        <v>370</v>
      </c>
      <c r="H25" s="15"/>
      <c r="I25" s="15"/>
      <c r="J25" s="4"/>
    </row>
    <row r="26" spans="1:12" ht="21" x14ac:dyDescent="0.35">
      <c r="A26" s="9">
        <v>44258</v>
      </c>
      <c r="B26" s="37">
        <v>92801</v>
      </c>
      <c r="C26" s="11">
        <v>72030</v>
      </c>
      <c r="D26" s="38" t="s">
        <v>1114</v>
      </c>
      <c r="E26" s="12" t="s">
        <v>17</v>
      </c>
      <c r="F26" s="16" t="s">
        <v>18</v>
      </c>
      <c r="G26" s="53">
        <v>125</v>
      </c>
      <c r="H26" s="15">
        <v>0</v>
      </c>
      <c r="I26" s="15"/>
      <c r="J26" s="4"/>
    </row>
    <row r="27" spans="1:12" ht="21" x14ac:dyDescent="0.35">
      <c r="A27" s="9">
        <v>44258</v>
      </c>
      <c r="B27" s="37">
        <v>93215</v>
      </c>
      <c r="C27" s="11">
        <v>72031</v>
      </c>
      <c r="D27" s="38" t="s">
        <v>848</v>
      </c>
      <c r="E27" s="12" t="s">
        <v>63</v>
      </c>
      <c r="F27" s="16" t="s">
        <v>64</v>
      </c>
      <c r="G27" s="53">
        <v>1000</v>
      </c>
      <c r="H27" s="15"/>
      <c r="I27" s="15"/>
      <c r="J27" s="4"/>
    </row>
    <row r="28" spans="1:12" ht="21" x14ac:dyDescent="0.35">
      <c r="A28" s="9">
        <v>44258</v>
      </c>
      <c r="B28" s="37">
        <v>93214</v>
      </c>
      <c r="C28" s="11">
        <v>72032</v>
      </c>
      <c r="D28" s="38" t="s">
        <v>39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2" ht="21" x14ac:dyDescent="0.35">
      <c r="A29" s="9">
        <v>44258</v>
      </c>
      <c r="B29" s="37">
        <v>93023</v>
      </c>
      <c r="C29" s="11">
        <v>72033</v>
      </c>
      <c r="D29" s="38" t="s">
        <v>1115</v>
      </c>
      <c r="E29" s="12" t="s">
        <v>22</v>
      </c>
      <c r="F29" s="13" t="s">
        <v>995</v>
      </c>
      <c r="G29" s="53">
        <v>550</v>
      </c>
      <c r="H29" s="15"/>
      <c r="I29" s="15"/>
      <c r="J29" s="4"/>
    </row>
    <row r="30" spans="1:12" ht="21" x14ac:dyDescent="0.35">
      <c r="A30" s="9">
        <v>44258</v>
      </c>
      <c r="B30" s="37">
        <v>92801</v>
      </c>
      <c r="C30" s="11">
        <v>72034</v>
      </c>
      <c r="D30" s="38" t="s">
        <v>1114</v>
      </c>
      <c r="E30" s="12" t="s">
        <v>17</v>
      </c>
      <c r="F30" s="16" t="s">
        <v>18</v>
      </c>
      <c r="G30" s="53">
        <v>125</v>
      </c>
      <c r="H30" s="15"/>
      <c r="I30" s="15"/>
      <c r="J30" s="4"/>
    </row>
    <row r="31" spans="1:12" ht="21" x14ac:dyDescent="0.35">
      <c r="A31" s="9">
        <v>44258</v>
      </c>
      <c r="B31" s="37">
        <v>72035</v>
      </c>
      <c r="C31" s="11">
        <v>72035</v>
      </c>
      <c r="D31" s="38" t="s">
        <v>123</v>
      </c>
      <c r="E31" s="12" t="s">
        <v>22</v>
      </c>
      <c r="F31" s="13" t="s">
        <v>995</v>
      </c>
      <c r="G31" s="53">
        <v>900</v>
      </c>
      <c r="H31" s="15"/>
      <c r="I31" s="15"/>
      <c r="J31" s="4"/>
    </row>
    <row r="32" spans="1:12" ht="21" x14ac:dyDescent="0.35">
      <c r="A32" s="9">
        <v>44258</v>
      </c>
      <c r="B32" s="37">
        <v>93213</v>
      </c>
      <c r="C32" s="11">
        <v>72036</v>
      </c>
      <c r="D32" s="38" t="s">
        <v>78</v>
      </c>
      <c r="E32" s="12" t="s">
        <v>96</v>
      </c>
      <c r="F32" s="13" t="s">
        <v>97</v>
      </c>
      <c r="G32" s="53">
        <v>1000</v>
      </c>
      <c r="H32" s="15"/>
      <c r="I32" s="15"/>
      <c r="J32" s="4"/>
    </row>
    <row r="33" spans="1:10" ht="21" x14ac:dyDescent="0.35">
      <c r="A33" s="9">
        <v>44258</v>
      </c>
      <c r="B33" s="37">
        <v>93213</v>
      </c>
      <c r="C33" s="11">
        <v>72036</v>
      </c>
      <c r="D33" s="38" t="s">
        <v>78</v>
      </c>
      <c r="E33" s="12" t="s">
        <v>22</v>
      </c>
      <c r="F33" s="13" t="s">
        <v>995</v>
      </c>
      <c r="G33" s="53">
        <v>1670</v>
      </c>
      <c r="H33" s="15"/>
      <c r="I33" s="15"/>
      <c r="J33" s="4"/>
    </row>
    <row r="34" spans="1:10" ht="21" x14ac:dyDescent="0.35">
      <c r="A34" s="9">
        <v>44258</v>
      </c>
      <c r="B34" s="37">
        <v>93212</v>
      </c>
      <c r="C34" s="11">
        <v>72037</v>
      </c>
      <c r="D34" s="38" t="s">
        <v>201</v>
      </c>
      <c r="E34" s="12" t="s">
        <v>96</v>
      </c>
      <c r="F34" s="13" t="s">
        <v>97</v>
      </c>
      <c r="G34" s="53">
        <v>300</v>
      </c>
      <c r="H34" s="15"/>
      <c r="I34" s="15"/>
      <c r="J34" s="4"/>
    </row>
    <row r="35" spans="1:10" ht="21" x14ac:dyDescent="0.35">
      <c r="A35" s="9">
        <v>44258</v>
      </c>
      <c r="B35" s="37">
        <v>93212</v>
      </c>
      <c r="C35" s="11">
        <v>72037</v>
      </c>
      <c r="D35" s="38" t="s">
        <v>201</v>
      </c>
      <c r="E35" s="12" t="s">
        <v>17</v>
      </c>
      <c r="F35" s="16" t="s">
        <v>18</v>
      </c>
      <c r="G35" s="53">
        <v>600</v>
      </c>
      <c r="H35" s="15"/>
      <c r="I35" s="15"/>
      <c r="J35" s="4"/>
    </row>
    <row r="36" spans="1:10" ht="21" x14ac:dyDescent="0.35">
      <c r="A36" s="9">
        <v>44258</v>
      </c>
      <c r="B36" s="37">
        <v>93211</v>
      </c>
      <c r="C36" s="11">
        <v>72038</v>
      </c>
      <c r="D36" s="38" t="s">
        <v>256</v>
      </c>
      <c r="E36" s="12" t="s">
        <v>22</v>
      </c>
      <c r="F36" s="13" t="s">
        <v>995</v>
      </c>
      <c r="G36" s="53">
        <v>600</v>
      </c>
      <c r="H36" s="15"/>
      <c r="I36" s="15"/>
      <c r="J36" s="4"/>
    </row>
    <row r="37" spans="1:10" ht="21" x14ac:dyDescent="0.35">
      <c r="A37" s="9">
        <v>44258</v>
      </c>
      <c r="B37" s="37">
        <v>93211</v>
      </c>
      <c r="C37" s="11">
        <v>72038</v>
      </c>
      <c r="D37" s="38" t="s">
        <v>256</v>
      </c>
      <c r="E37" s="12" t="s">
        <v>14</v>
      </c>
      <c r="F37" s="13" t="s">
        <v>15</v>
      </c>
      <c r="G37" s="53">
        <v>300</v>
      </c>
      <c r="H37" s="15"/>
      <c r="I37" s="15"/>
      <c r="J37" s="4"/>
    </row>
    <row r="38" spans="1:10" ht="21" x14ac:dyDescent="0.35">
      <c r="A38" s="9">
        <v>44258</v>
      </c>
      <c r="B38" s="37">
        <v>93211</v>
      </c>
      <c r="C38" s="11">
        <v>72038</v>
      </c>
      <c r="D38" s="38" t="s">
        <v>256</v>
      </c>
      <c r="E38" s="12" t="s">
        <v>63</v>
      </c>
      <c r="F38" s="16" t="s">
        <v>64</v>
      </c>
      <c r="G38" s="53">
        <v>100</v>
      </c>
      <c r="H38" s="15"/>
      <c r="I38" s="15"/>
      <c r="J38" s="4"/>
    </row>
    <row r="39" spans="1:10" ht="21" x14ac:dyDescent="0.35">
      <c r="A39" s="9">
        <v>44258</v>
      </c>
      <c r="B39" s="37">
        <v>92999</v>
      </c>
      <c r="C39" s="11">
        <v>72039</v>
      </c>
      <c r="D39" s="38" t="s">
        <v>1116</v>
      </c>
      <c r="E39" s="12" t="s">
        <v>22</v>
      </c>
      <c r="F39" s="13" t="s">
        <v>995</v>
      </c>
      <c r="G39" s="53">
        <v>900</v>
      </c>
      <c r="H39" s="15"/>
      <c r="I39" s="15"/>
      <c r="J39" s="4"/>
    </row>
    <row r="40" spans="1:10" ht="21" x14ac:dyDescent="0.35">
      <c r="A40" s="9">
        <v>44258</v>
      </c>
      <c r="B40" s="37">
        <v>92998</v>
      </c>
      <c r="C40" s="11">
        <v>72040</v>
      </c>
      <c r="D40" s="38" t="s">
        <v>1116</v>
      </c>
      <c r="E40" s="12">
        <v>98000001</v>
      </c>
      <c r="F40" s="13" t="s">
        <v>91</v>
      </c>
      <c r="G40" s="53">
        <v>0</v>
      </c>
      <c r="H40" s="15"/>
      <c r="I40" s="15"/>
      <c r="J40" s="4"/>
    </row>
    <row r="41" spans="1:10" ht="21" x14ac:dyDescent="0.35">
      <c r="A41" s="9">
        <v>44258</v>
      </c>
      <c r="B41" s="37">
        <v>93210</v>
      </c>
      <c r="C41" s="11">
        <v>72041</v>
      </c>
      <c r="D41" s="38" t="s">
        <v>787</v>
      </c>
      <c r="E41" s="12" t="s">
        <v>22</v>
      </c>
      <c r="F41" s="13" t="s">
        <v>995</v>
      </c>
      <c r="G41" s="53">
        <v>900</v>
      </c>
      <c r="H41" s="15"/>
      <c r="I41" s="15"/>
      <c r="J41" s="4"/>
    </row>
    <row r="42" spans="1:10" ht="21" x14ac:dyDescent="0.35">
      <c r="A42" s="9">
        <v>44258</v>
      </c>
      <c r="B42" s="37">
        <v>93209</v>
      </c>
      <c r="C42" s="11">
        <v>72042</v>
      </c>
      <c r="D42" s="38" t="s">
        <v>1117</v>
      </c>
      <c r="E42" s="12" t="s">
        <v>96</v>
      </c>
      <c r="F42" s="13" t="s">
        <v>97</v>
      </c>
      <c r="G42" s="53">
        <v>750</v>
      </c>
      <c r="H42" s="15"/>
      <c r="I42" s="15"/>
      <c r="J42" s="4"/>
    </row>
    <row r="43" spans="1:10" ht="21" x14ac:dyDescent="0.35">
      <c r="A43" s="9">
        <v>44258</v>
      </c>
      <c r="B43" s="37">
        <v>92874</v>
      </c>
      <c r="C43" s="11">
        <v>72043</v>
      </c>
      <c r="D43" s="38" t="s">
        <v>332</v>
      </c>
      <c r="E43" s="12" t="s">
        <v>22</v>
      </c>
      <c r="F43" s="13" t="s">
        <v>995</v>
      </c>
      <c r="G43" s="53">
        <v>900</v>
      </c>
      <c r="H43" s="15"/>
      <c r="I43" s="15"/>
      <c r="J43" s="4"/>
    </row>
    <row r="44" spans="1:10" ht="21" x14ac:dyDescent="0.35">
      <c r="A44" s="9">
        <v>44258</v>
      </c>
      <c r="B44" s="37">
        <v>92887</v>
      </c>
      <c r="C44" s="11">
        <v>72044</v>
      </c>
      <c r="D44" s="38" t="s">
        <v>127</v>
      </c>
      <c r="E44" s="12" t="s">
        <v>22</v>
      </c>
      <c r="F44" s="13" t="s">
        <v>995</v>
      </c>
      <c r="G44" s="53">
        <v>360</v>
      </c>
      <c r="H44" s="15"/>
      <c r="I44" s="15"/>
      <c r="J44" s="4"/>
    </row>
    <row r="45" spans="1:10" ht="21" x14ac:dyDescent="0.35">
      <c r="A45" s="9">
        <v>44258</v>
      </c>
      <c r="B45" s="37">
        <v>93208</v>
      </c>
      <c r="C45" s="11">
        <v>72045</v>
      </c>
      <c r="D45" s="38" t="s">
        <v>127</v>
      </c>
      <c r="E45" s="12" t="s">
        <v>14</v>
      </c>
      <c r="F45" s="13" t="s">
        <v>15</v>
      </c>
      <c r="G45" s="53">
        <v>400</v>
      </c>
      <c r="H45" s="15"/>
      <c r="I45" s="15"/>
      <c r="J45" s="4"/>
    </row>
    <row r="46" spans="1:10" ht="21" x14ac:dyDescent="0.35">
      <c r="A46" s="9">
        <v>44258</v>
      </c>
      <c r="B46" s="37">
        <v>93207</v>
      </c>
      <c r="C46" s="11">
        <v>72046</v>
      </c>
      <c r="D46" s="38" t="s">
        <v>1111</v>
      </c>
      <c r="E46" s="12" t="s">
        <v>22</v>
      </c>
      <c r="F46" s="13" t="s">
        <v>995</v>
      </c>
      <c r="G46" s="53">
        <v>1360</v>
      </c>
      <c r="H46" s="15"/>
      <c r="I46" s="15"/>
      <c r="J46" s="4"/>
    </row>
    <row r="47" spans="1:10" ht="21" x14ac:dyDescent="0.35">
      <c r="A47" s="9">
        <v>44258</v>
      </c>
      <c r="B47" s="37">
        <v>93206</v>
      </c>
      <c r="C47" s="11">
        <v>72047</v>
      </c>
      <c r="D47" s="38" t="s">
        <v>1111</v>
      </c>
      <c r="E47" s="12" t="s">
        <v>22</v>
      </c>
      <c r="F47" s="13" t="s">
        <v>995</v>
      </c>
      <c r="G47" s="53">
        <v>640</v>
      </c>
      <c r="H47" s="15"/>
      <c r="I47" s="15"/>
      <c r="J47" s="4"/>
    </row>
    <row r="48" spans="1:10" ht="21" x14ac:dyDescent="0.35">
      <c r="A48" s="9">
        <v>44258</v>
      </c>
      <c r="B48" s="37">
        <v>92815</v>
      </c>
      <c r="C48" s="11">
        <v>72048</v>
      </c>
      <c r="D48" s="38" t="s">
        <v>123</v>
      </c>
      <c r="E48" s="12" t="s">
        <v>22</v>
      </c>
      <c r="F48" s="13" t="s">
        <v>995</v>
      </c>
      <c r="G48" s="53">
        <v>900</v>
      </c>
      <c r="H48" s="15"/>
      <c r="I48" s="15"/>
      <c r="J48" s="4"/>
    </row>
    <row r="49" spans="1:10" ht="21" x14ac:dyDescent="0.35">
      <c r="A49" s="9">
        <v>44258</v>
      </c>
      <c r="B49" s="37">
        <v>93205</v>
      </c>
      <c r="C49" s="11">
        <v>72049</v>
      </c>
      <c r="D49" s="38" t="s">
        <v>768</v>
      </c>
      <c r="E49" s="12" t="s">
        <v>24</v>
      </c>
      <c r="F49" s="16" t="s">
        <v>947</v>
      </c>
      <c r="G49" s="53">
        <v>250</v>
      </c>
      <c r="H49" s="15"/>
      <c r="I49" s="15"/>
      <c r="J49" s="4"/>
    </row>
    <row r="50" spans="1:10" ht="21" x14ac:dyDescent="0.35">
      <c r="A50" s="9">
        <v>44258</v>
      </c>
      <c r="B50" s="37">
        <v>93227</v>
      </c>
      <c r="C50" s="11">
        <v>72050</v>
      </c>
      <c r="D50" s="38" t="s">
        <v>1118</v>
      </c>
      <c r="E50" s="12" t="s">
        <v>22</v>
      </c>
      <c r="F50" s="13" t="s">
        <v>995</v>
      </c>
      <c r="G50" s="53">
        <v>900</v>
      </c>
      <c r="H50" s="15"/>
      <c r="I50" s="15"/>
      <c r="J50" s="4"/>
    </row>
    <row r="51" spans="1:10" ht="21" x14ac:dyDescent="0.35">
      <c r="A51" s="9">
        <v>44258</v>
      </c>
      <c r="B51" s="37">
        <v>93231</v>
      </c>
      <c r="C51" s="11">
        <v>72051</v>
      </c>
      <c r="D51" s="38" t="s">
        <v>852</v>
      </c>
      <c r="E51" s="12" t="s">
        <v>43</v>
      </c>
      <c r="F51" s="13" t="s">
        <v>44</v>
      </c>
      <c r="G51" s="53">
        <v>750</v>
      </c>
      <c r="H51" s="15"/>
      <c r="I51" s="15"/>
      <c r="J51" s="4"/>
    </row>
    <row r="52" spans="1:10" ht="21" x14ac:dyDescent="0.35">
      <c r="A52" s="9">
        <v>44258</v>
      </c>
      <c r="B52" s="37">
        <v>93231</v>
      </c>
      <c r="C52" s="11">
        <v>72051</v>
      </c>
      <c r="D52" s="38" t="s">
        <v>852</v>
      </c>
      <c r="E52" s="12" t="s">
        <v>299</v>
      </c>
      <c r="F52" s="13" t="s">
        <v>216</v>
      </c>
      <c r="G52" s="53">
        <v>750</v>
      </c>
      <c r="H52" s="15"/>
      <c r="I52" s="15"/>
      <c r="J52" s="4"/>
    </row>
    <row r="53" spans="1:10" ht="21" x14ac:dyDescent="0.35">
      <c r="A53" s="9">
        <v>44258</v>
      </c>
      <c r="B53" s="37">
        <v>93233</v>
      </c>
      <c r="C53" s="11">
        <v>72052</v>
      </c>
      <c r="D53" s="38" t="s">
        <v>184</v>
      </c>
      <c r="E53" s="12" t="s">
        <v>14</v>
      </c>
      <c r="F53" s="13" t="s">
        <v>15</v>
      </c>
      <c r="G53" s="53">
        <v>850</v>
      </c>
      <c r="H53" s="15"/>
      <c r="I53" s="15"/>
      <c r="J53" s="4"/>
    </row>
    <row r="54" spans="1:10" ht="21" x14ac:dyDescent="0.35">
      <c r="A54" s="9">
        <v>44258</v>
      </c>
      <c r="B54" s="37">
        <v>92171</v>
      </c>
      <c r="C54" s="11">
        <v>72053</v>
      </c>
      <c r="D54" s="38" t="s">
        <v>1119</v>
      </c>
      <c r="E54" s="12" t="s">
        <v>24</v>
      </c>
      <c r="F54" s="16" t="s">
        <v>947</v>
      </c>
      <c r="G54" s="53">
        <v>1150</v>
      </c>
      <c r="H54" s="15"/>
      <c r="I54" s="15"/>
      <c r="J54" s="4"/>
    </row>
    <row r="55" spans="1:10" ht="21" x14ac:dyDescent="0.35">
      <c r="A55" s="9">
        <v>44258</v>
      </c>
      <c r="B55" s="37">
        <v>93237</v>
      </c>
      <c r="C55" s="11">
        <v>72054</v>
      </c>
      <c r="D55" s="38" t="s">
        <v>1006</v>
      </c>
      <c r="E55" s="12" t="s">
        <v>421</v>
      </c>
      <c r="F55" s="16" t="s">
        <v>422</v>
      </c>
      <c r="G55" s="53">
        <v>2900</v>
      </c>
      <c r="H55" s="15"/>
      <c r="I55" s="15"/>
      <c r="J55" s="4"/>
    </row>
    <row r="56" spans="1:10" ht="21" x14ac:dyDescent="0.35">
      <c r="A56" s="9">
        <v>44258</v>
      </c>
      <c r="B56" s="37">
        <v>93237</v>
      </c>
      <c r="C56" s="11">
        <v>72055</v>
      </c>
      <c r="D56" s="38" t="s">
        <v>1006</v>
      </c>
      <c r="E56" s="12" t="s">
        <v>419</v>
      </c>
      <c r="F56" s="16" t="s">
        <v>420</v>
      </c>
      <c r="G56" s="53">
        <v>2900</v>
      </c>
      <c r="H56" s="15"/>
      <c r="I56" s="15"/>
      <c r="J56" s="4"/>
    </row>
    <row r="57" spans="1:10" ht="21" x14ac:dyDescent="0.35">
      <c r="A57" s="9">
        <v>44258</v>
      </c>
      <c r="B57" s="37">
        <v>93237</v>
      </c>
      <c r="C57" s="11">
        <v>72056</v>
      </c>
      <c r="D57" s="38" t="s">
        <v>1006</v>
      </c>
      <c r="E57" s="12" t="s">
        <v>421</v>
      </c>
      <c r="F57" s="16" t="s">
        <v>422</v>
      </c>
      <c r="G57" s="53">
        <v>2900</v>
      </c>
      <c r="H57" s="15"/>
      <c r="I57" s="15"/>
      <c r="J57" s="4"/>
    </row>
    <row r="58" spans="1:10" ht="21" x14ac:dyDescent="0.35">
      <c r="A58" s="9">
        <v>44258</v>
      </c>
      <c r="B58" s="37">
        <v>93237</v>
      </c>
      <c r="C58" s="11">
        <v>72057</v>
      </c>
      <c r="D58" s="38" t="s">
        <v>1006</v>
      </c>
      <c r="E58" s="12" t="s">
        <v>419</v>
      </c>
      <c r="F58" s="16" t="s">
        <v>420</v>
      </c>
      <c r="G58" s="53">
        <v>2900</v>
      </c>
      <c r="H58" s="15"/>
      <c r="I58" s="15"/>
      <c r="J58" s="4"/>
    </row>
    <row r="59" spans="1:10" ht="21" x14ac:dyDescent="0.35">
      <c r="A59" s="9">
        <v>44258</v>
      </c>
      <c r="B59" s="37">
        <v>93238</v>
      </c>
      <c r="C59" s="11">
        <v>72058</v>
      </c>
      <c r="D59" s="38" t="s">
        <v>31</v>
      </c>
      <c r="E59" s="12" t="s">
        <v>22</v>
      </c>
      <c r="F59" s="13" t="s">
        <v>995</v>
      </c>
      <c r="G59" s="53">
        <v>800</v>
      </c>
      <c r="H59" s="15"/>
      <c r="I59" s="15"/>
      <c r="J59" s="4"/>
    </row>
    <row r="60" spans="1:10" ht="21" x14ac:dyDescent="0.35">
      <c r="A60" s="9">
        <v>44258</v>
      </c>
      <c r="B60" s="37">
        <v>93230</v>
      </c>
      <c r="C60" s="25" t="s">
        <v>1131</v>
      </c>
      <c r="D60" s="38" t="s">
        <v>852</v>
      </c>
      <c r="E60" s="12" t="s">
        <v>299</v>
      </c>
      <c r="F60" s="13" t="s">
        <v>216</v>
      </c>
      <c r="G60" s="53">
        <v>1250</v>
      </c>
      <c r="H60" s="45"/>
      <c r="I60" s="21"/>
      <c r="J60" s="21"/>
    </row>
    <row r="61" spans="1:10" ht="21" x14ac:dyDescent="0.35">
      <c r="A61" s="9">
        <v>44258</v>
      </c>
      <c r="B61" s="37">
        <v>93230</v>
      </c>
      <c r="C61" s="25" t="s">
        <v>1131</v>
      </c>
      <c r="D61" s="38" t="s">
        <v>852</v>
      </c>
      <c r="E61" s="12" t="s">
        <v>43</v>
      </c>
      <c r="F61" s="13" t="s">
        <v>44</v>
      </c>
      <c r="G61" s="53">
        <v>1250</v>
      </c>
      <c r="H61" s="45"/>
      <c r="I61" s="21"/>
      <c r="J61" s="21"/>
    </row>
    <row r="62" spans="1:10" ht="21.75" thickBot="1" x14ac:dyDescent="0.4">
      <c r="A62" s="157" t="s">
        <v>26</v>
      </c>
      <c r="B62" s="158"/>
      <c r="C62" s="165" t="s">
        <v>25</v>
      </c>
      <c r="D62" s="168"/>
      <c r="E62" s="168"/>
      <c r="F62" s="169"/>
      <c r="G62" s="27">
        <f>SUM(G9:G61)</f>
        <v>47310</v>
      </c>
      <c r="H62" s="28">
        <f>SUM(H9:H59)</f>
        <v>0</v>
      </c>
      <c r="I62" s="36">
        <v>0</v>
      </c>
      <c r="J62" s="36"/>
    </row>
    <row r="63" spans="1:10" ht="21" x14ac:dyDescent="0.35">
      <c r="B63"/>
      <c r="C63" s="3"/>
      <c r="D63" s="30"/>
      <c r="E63" s="30"/>
      <c r="F63" s="30"/>
      <c r="H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F65" s="47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B74"/>
      <c r="C74"/>
      <c r="H74" s="1"/>
      <c r="I74" s="1"/>
      <c r="J74" s="1"/>
    </row>
    <row r="75" spans="2:10" x14ac:dyDescent="0.25">
      <c r="C75"/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7" spans="8:10" x14ac:dyDescent="0.25">
      <c r="H117" s="35"/>
      <c r="I117" s="35"/>
      <c r="J117" s="35"/>
    </row>
  </sheetData>
  <autoFilter ref="E8:G62" xr:uid="{00000000-0009-0000-0000-00002E000000}"/>
  <mergeCells count="7">
    <mergeCell ref="K6:L6"/>
    <mergeCell ref="A7:G7"/>
    <mergeCell ref="A62:B62"/>
    <mergeCell ref="C62:F6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L103"/>
  <sheetViews>
    <sheetView topLeftCell="D34" workbookViewId="0">
      <selection activeCell="A8" sqref="A8:I4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thickBot="1" x14ac:dyDescent="0.3">
      <c r="H5" s="1"/>
      <c r="I5" s="1"/>
      <c r="J5" s="1"/>
    </row>
    <row r="6" spans="1:12" ht="21.75" thickBot="1" x14ac:dyDescent="0.4">
      <c r="A6" s="162" t="s">
        <v>3</v>
      </c>
      <c r="B6" s="163"/>
      <c r="C6" s="163"/>
      <c r="D6" s="163"/>
      <c r="E6" s="163"/>
      <c r="F6" s="163"/>
      <c r="G6" s="164"/>
      <c r="H6" s="36" t="s">
        <v>48</v>
      </c>
      <c r="I6" s="36" t="s">
        <v>49</v>
      </c>
      <c r="J6" s="4"/>
      <c r="K6" s="5" t="s">
        <v>4</v>
      </c>
      <c r="L6" s="5" t="s">
        <v>5</v>
      </c>
    </row>
    <row r="7" spans="1:12" ht="21" x14ac:dyDescent="0.35">
      <c r="A7" s="6" t="s">
        <v>6</v>
      </c>
      <c r="B7" s="6" t="s">
        <v>7</v>
      </c>
      <c r="C7" s="6" t="s">
        <v>8</v>
      </c>
      <c r="D7" s="6" t="s">
        <v>9</v>
      </c>
      <c r="E7" s="6" t="s">
        <v>10</v>
      </c>
      <c r="F7" s="6" t="s">
        <v>11</v>
      </c>
      <c r="G7" s="6" t="s">
        <v>12</v>
      </c>
      <c r="H7" s="6" t="s">
        <v>12</v>
      </c>
      <c r="I7" s="6" t="s">
        <v>12</v>
      </c>
      <c r="J7" s="4"/>
      <c r="K7" s="87" t="s">
        <v>18</v>
      </c>
      <c r="L7" s="88">
        <v>1150</v>
      </c>
    </row>
    <row r="8" spans="1:12" ht="21" x14ac:dyDescent="0.35">
      <c r="A8" s="9">
        <v>44259</v>
      </c>
      <c r="B8" s="37">
        <v>93142</v>
      </c>
      <c r="C8" s="11">
        <v>72059</v>
      </c>
      <c r="D8" s="38" t="s">
        <v>221</v>
      </c>
      <c r="E8" s="12" t="s">
        <v>14</v>
      </c>
      <c r="F8" s="13" t="s">
        <v>15</v>
      </c>
      <c r="G8" s="53">
        <v>2500</v>
      </c>
      <c r="H8" s="15"/>
      <c r="I8" s="15"/>
      <c r="J8" s="4"/>
      <c r="K8" s="13" t="s">
        <v>995</v>
      </c>
      <c r="L8" s="88">
        <v>11244</v>
      </c>
    </row>
    <row r="9" spans="1:12" ht="21" x14ac:dyDescent="0.35">
      <c r="A9" s="9">
        <v>44259</v>
      </c>
      <c r="B9" s="37">
        <v>93304</v>
      </c>
      <c r="C9" s="11">
        <v>72060</v>
      </c>
      <c r="D9" s="38" t="s">
        <v>128</v>
      </c>
      <c r="E9" s="12" t="s">
        <v>17</v>
      </c>
      <c r="F9" s="16" t="s">
        <v>18</v>
      </c>
      <c r="G9" s="53">
        <v>550</v>
      </c>
      <c r="H9" s="15"/>
      <c r="I9" s="15"/>
      <c r="J9" s="4"/>
      <c r="K9" s="87" t="s">
        <v>15</v>
      </c>
      <c r="L9" s="88">
        <v>12502</v>
      </c>
    </row>
    <row r="10" spans="1:12" ht="21" x14ac:dyDescent="0.35">
      <c r="A10" s="9">
        <v>44259</v>
      </c>
      <c r="B10" s="37">
        <v>93304</v>
      </c>
      <c r="C10" s="11">
        <v>72060</v>
      </c>
      <c r="D10" s="38" t="s">
        <v>128</v>
      </c>
      <c r="E10" s="12" t="s">
        <v>14</v>
      </c>
      <c r="F10" s="13" t="s">
        <v>15</v>
      </c>
      <c r="G10" s="53">
        <v>350</v>
      </c>
      <c r="H10" s="15"/>
      <c r="I10" s="15"/>
      <c r="J10" s="4"/>
      <c r="K10" s="87" t="s">
        <v>136</v>
      </c>
      <c r="L10" s="88">
        <v>250</v>
      </c>
    </row>
    <row r="11" spans="1:12" ht="21" x14ac:dyDescent="0.35">
      <c r="A11" s="9">
        <v>44259</v>
      </c>
      <c r="B11" s="37">
        <v>93303</v>
      </c>
      <c r="C11" s="11">
        <v>72061</v>
      </c>
      <c r="D11" s="38" t="s">
        <v>158</v>
      </c>
      <c r="E11" s="12" t="s">
        <v>190</v>
      </c>
      <c r="F11" s="16" t="s">
        <v>948</v>
      </c>
      <c r="G11" s="53">
        <v>550</v>
      </c>
      <c r="H11" s="15"/>
      <c r="I11" s="15"/>
      <c r="J11" s="4"/>
      <c r="K11" s="87" t="s">
        <v>947</v>
      </c>
      <c r="L11" s="88">
        <v>890</v>
      </c>
    </row>
    <row r="12" spans="1:12" ht="21.75" thickBot="1" x14ac:dyDescent="0.4">
      <c r="A12" s="9">
        <v>44259</v>
      </c>
      <c r="B12" s="37">
        <v>93302</v>
      </c>
      <c r="C12" s="11">
        <v>72062</v>
      </c>
      <c r="D12" s="38" t="s">
        <v>119</v>
      </c>
      <c r="E12" s="12" t="s">
        <v>24</v>
      </c>
      <c r="F12" s="16" t="s">
        <v>947</v>
      </c>
      <c r="G12" s="53">
        <v>550</v>
      </c>
      <c r="H12" s="15"/>
      <c r="I12" s="15"/>
      <c r="J12" s="4"/>
      <c r="K12" s="87" t="s">
        <v>948</v>
      </c>
      <c r="L12" s="88">
        <v>550</v>
      </c>
    </row>
    <row r="13" spans="1:12" ht="25.5" thickBot="1" x14ac:dyDescent="0.5">
      <c r="A13" s="9">
        <v>44259</v>
      </c>
      <c r="B13" s="37">
        <v>93301</v>
      </c>
      <c r="C13" s="11">
        <v>72063</v>
      </c>
      <c r="D13" s="38" t="s">
        <v>818</v>
      </c>
      <c r="E13" s="12" t="s">
        <v>14</v>
      </c>
      <c r="F13" s="13" t="s">
        <v>15</v>
      </c>
      <c r="G13" s="53">
        <v>700</v>
      </c>
      <c r="H13" s="15"/>
      <c r="I13" s="15"/>
      <c r="J13" s="4"/>
      <c r="K13" s="17" t="s">
        <v>21</v>
      </c>
      <c r="L13" s="18">
        <f>SUM(L7:L12)</f>
        <v>26586</v>
      </c>
    </row>
    <row r="14" spans="1:12" ht="21.75" thickBot="1" x14ac:dyDescent="0.4">
      <c r="A14" s="9">
        <v>44259</v>
      </c>
      <c r="B14" s="37">
        <v>93101</v>
      </c>
      <c r="C14" s="11">
        <v>72064</v>
      </c>
      <c r="D14" s="38" t="s">
        <v>1121</v>
      </c>
      <c r="E14" s="12" t="s">
        <v>14</v>
      </c>
      <c r="F14" s="13" t="s">
        <v>15</v>
      </c>
      <c r="G14" s="53">
        <v>550</v>
      </c>
      <c r="H14" s="15"/>
      <c r="I14" s="15"/>
      <c r="J14" s="4"/>
    </row>
    <row r="15" spans="1:12" ht="21.75" thickBot="1" x14ac:dyDescent="0.4">
      <c r="A15" s="9">
        <v>44259</v>
      </c>
      <c r="B15" s="37">
        <v>93300</v>
      </c>
      <c r="C15" s="11">
        <v>72065</v>
      </c>
      <c r="D15" s="38" t="s">
        <v>1090</v>
      </c>
      <c r="E15" s="12" t="s">
        <v>14</v>
      </c>
      <c r="F15" s="13" t="s">
        <v>15</v>
      </c>
      <c r="G15" s="53">
        <v>850</v>
      </c>
      <c r="H15" s="15"/>
      <c r="I15" s="15"/>
      <c r="J15" s="4"/>
      <c r="K15" s="5" t="s">
        <v>139</v>
      </c>
      <c r="L15" s="5" t="s">
        <v>5</v>
      </c>
    </row>
    <row r="16" spans="1:12" ht="21.75" thickBot="1" x14ac:dyDescent="0.4">
      <c r="A16" s="9">
        <v>44259</v>
      </c>
      <c r="B16" s="37">
        <v>93000</v>
      </c>
      <c r="C16" s="11">
        <v>72066</v>
      </c>
      <c r="D16" s="38" t="s">
        <v>881</v>
      </c>
      <c r="E16" s="12" t="s">
        <v>22</v>
      </c>
      <c r="F16" s="13" t="s">
        <v>995</v>
      </c>
      <c r="G16" s="53">
        <v>600</v>
      </c>
      <c r="H16" s="15"/>
      <c r="I16" s="15"/>
      <c r="J16" s="4"/>
      <c r="K16" s="13" t="s">
        <v>132</v>
      </c>
      <c r="L16" s="8">
        <v>330</v>
      </c>
    </row>
    <row r="17" spans="1:12" ht="25.5" thickBot="1" x14ac:dyDescent="0.5">
      <c r="A17" s="9">
        <v>44259</v>
      </c>
      <c r="B17" s="37">
        <v>93299</v>
      </c>
      <c r="C17" s="11">
        <v>72067</v>
      </c>
      <c r="D17" s="38" t="s">
        <v>272</v>
      </c>
      <c r="E17" s="12" t="s">
        <v>22</v>
      </c>
      <c r="F17" s="13" t="s">
        <v>995</v>
      </c>
      <c r="G17" s="53">
        <v>1944</v>
      </c>
      <c r="H17" s="15"/>
      <c r="I17" s="15"/>
      <c r="J17" s="4"/>
      <c r="K17" s="17" t="s">
        <v>21</v>
      </c>
      <c r="L17" s="18">
        <f>SUM(L16)</f>
        <v>330</v>
      </c>
    </row>
    <row r="18" spans="1:12" ht="21" x14ac:dyDescent="0.35">
      <c r="A18" s="9">
        <v>44259</v>
      </c>
      <c r="B18" s="37">
        <v>93328</v>
      </c>
      <c r="C18" s="11">
        <v>72068</v>
      </c>
      <c r="D18" s="38" t="s">
        <v>1122</v>
      </c>
      <c r="E18" s="12" t="s">
        <v>17</v>
      </c>
      <c r="F18" s="16" t="s">
        <v>18</v>
      </c>
      <c r="G18" s="53">
        <v>200</v>
      </c>
      <c r="H18" s="15"/>
      <c r="I18" s="15"/>
      <c r="J18" s="4"/>
    </row>
    <row r="19" spans="1:12" ht="21" x14ac:dyDescent="0.35">
      <c r="A19" s="9">
        <v>44259</v>
      </c>
      <c r="B19" s="37">
        <v>93176</v>
      </c>
      <c r="C19" s="11">
        <v>72069</v>
      </c>
      <c r="D19" s="38" t="s">
        <v>37</v>
      </c>
      <c r="E19" s="12" t="s">
        <v>22</v>
      </c>
      <c r="F19" s="13" t="s">
        <v>995</v>
      </c>
      <c r="G19" s="53">
        <v>550</v>
      </c>
      <c r="H19" s="15"/>
      <c r="I19" s="15"/>
      <c r="J19" s="4"/>
    </row>
    <row r="20" spans="1:12" ht="21" x14ac:dyDescent="0.35">
      <c r="A20" s="9">
        <v>44259</v>
      </c>
      <c r="B20" s="37">
        <v>93022</v>
      </c>
      <c r="C20" s="11">
        <v>72070</v>
      </c>
      <c r="D20" s="38" t="s">
        <v>1123</v>
      </c>
      <c r="E20" s="12" t="s">
        <v>14</v>
      </c>
      <c r="F20" s="13" t="s">
        <v>15</v>
      </c>
      <c r="G20" s="53">
        <v>800</v>
      </c>
      <c r="H20" s="15"/>
      <c r="I20" s="15"/>
      <c r="J20" s="4"/>
    </row>
    <row r="21" spans="1:12" ht="21" x14ac:dyDescent="0.35">
      <c r="A21" s="9">
        <v>44259</v>
      </c>
      <c r="B21" s="37">
        <v>93297</v>
      </c>
      <c r="C21" s="11">
        <v>72071</v>
      </c>
      <c r="D21" s="38" t="s">
        <v>980</v>
      </c>
      <c r="E21" s="12" t="s">
        <v>14</v>
      </c>
      <c r="F21" s="13" t="s">
        <v>15</v>
      </c>
      <c r="G21" s="53">
        <v>850</v>
      </c>
      <c r="H21" s="15"/>
      <c r="I21" s="15"/>
      <c r="J21" s="4"/>
    </row>
    <row r="22" spans="1:12" ht="21" x14ac:dyDescent="0.35">
      <c r="A22" s="9">
        <v>44259</v>
      </c>
      <c r="B22" s="37">
        <v>93296</v>
      </c>
      <c r="C22" s="11">
        <v>72072</v>
      </c>
      <c r="D22" s="38" t="s">
        <v>929</v>
      </c>
      <c r="E22" s="12" t="s">
        <v>22</v>
      </c>
      <c r="F22" s="13" t="s">
        <v>995</v>
      </c>
      <c r="G22" s="53">
        <v>650</v>
      </c>
      <c r="H22" s="15"/>
      <c r="I22" s="15"/>
      <c r="J22" s="4"/>
    </row>
    <row r="23" spans="1:12" ht="21" x14ac:dyDescent="0.35">
      <c r="A23" s="9">
        <v>44259</v>
      </c>
      <c r="B23" s="37">
        <v>93296</v>
      </c>
      <c r="C23" s="11">
        <v>72072</v>
      </c>
      <c r="D23" s="38" t="s">
        <v>929</v>
      </c>
      <c r="E23" s="12" t="s">
        <v>14</v>
      </c>
      <c r="F23" s="13" t="s">
        <v>15</v>
      </c>
      <c r="G23" s="53">
        <v>200</v>
      </c>
      <c r="H23" s="15"/>
      <c r="I23" s="15"/>
      <c r="J23" s="4"/>
    </row>
    <row r="24" spans="1:12" ht="21" x14ac:dyDescent="0.35">
      <c r="A24" s="9">
        <v>44259</v>
      </c>
      <c r="B24" s="37">
        <v>92797</v>
      </c>
      <c r="C24" s="11">
        <v>72073</v>
      </c>
      <c r="D24" s="38" t="s">
        <v>1124</v>
      </c>
      <c r="E24" s="12" t="s">
        <v>22</v>
      </c>
      <c r="F24" s="13" t="s">
        <v>995</v>
      </c>
      <c r="G24" s="53">
        <v>900</v>
      </c>
      <c r="H24" s="15"/>
      <c r="I24" s="15"/>
      <c r="J24" s="4"/>
    </row>
    <row r="25" spans="1:12" ht="21" x14ac:dyDescent="0.35">
      <c r="A25" s="9">
        <v>44259</v>
      </c>
      <c r="B25" s="37">
        <v>93132</v>
      </c>
      <c r="C25" s="11">
        <v>72074</v>
      </c>
      <c r="D25" s="38" t="s">
        <v>112</v>
      </c>
      <c r="E25" s="12" t="s">
        <v>22</v>
      </c>
      <c r="F25" s="13" t="s">
        <v>995</v>
      </c>
      <c r="G25" s="53">
        <v>300</v>
      </c>
      <c r="H25" s="15"/>
      <c r="I25" s="15"/>
      <c r="J25" s="4"/>
    </row>
    <row r="26" spans="1:12" ht="21" x14ac:dyDescent="0.35">
      <c r="A26" s="9">
        <v>44259</v>
      </c>
      <c r="B26" s="37">
        <v>92799</v>
      </c>
      <c r="C26" s="11">
        <v>72075</v>
      </c>
      <c r="D26" s="38" t="s">
        <v>1124</v>
      </c>
      <c r="E26" s="12" t="s">
        <v>22</v>
      </c>
      <c r="F26" s="13" t="s">
        <v>995</v>
      </c>
      <c r="G26" s="53">
        <v>900</v>
      </c>
      <c r="H26" s="15"/>
      <c r="I26" s="15"/>
      <c r="J26" s="4"/>
    </row>
    <row r="27" spans="1:12" ht="21" x14ac:dyDescent="0.35">
      <c r="A27" s="9">
        <v>44259</v>
      </c>
      <c r="B27" s="37">
        <v>93000</v>
      </c>
      <c r="C27" s="11">
        <v>72076</v>
      </c>
      <c r="D27" s="38" t="s">
        <v>881</v>
      </c>
      <c r="E27" s="12" t="s">
        <v>22</v>
      </c>
      <c r="F27" s="13" t="s">
        <v>995</v>
      </c>
      <c r="G27" s="53">
        <v>150</v>
      </c>
      <c r="H27" s="15">
        <v>0</v>
      </c>
      <c r="I27" s="15"/>
      <c r="J27" s="4"/>
    </row>
    <row r="28" spans="1:12" ht="21" x14ac:dyDescent="0.35">
      <c r="A28" s="9">
        <v>44259</v>
      </c>
      <c r="B28" s="37">
        <v>93002</v>
      </c>
      <c r="C28" s="11">
        <v>72077</v>
      </c>
      <c r="D28" s="38" t="s">
        <v>881</v>
      </c>
      <c r="E28" s="12" t="s">
        <v>22</v>
      </c>
      <c r="F28" s="13" t="s">
        <v>995</v>
      </c>
      <c r="G28" s="53">
        <v>750</v>
      </c>
      <c r="H28" s="15"/>
      <c r="I28" s="15"/>
      <c r="J28" s="4"/>
    </row>
    <row r="29" spans="1:12" ht="21" x14ac:dyDescent="0.35">
      <c r="A29" s="9">
        <v>44259</v>
      </c>
      <c r="B29" s="37">
        <v>93294</v>
      </c>
      <c r="C29" s="11">
        <v>72078</v>
      </c>
      <c r="D29" s="38" t="s">
        <v>1125</v>
      </c>
      <c r="E29" s="12" t="s">
        <v>135</v>
      </c>
      <c r="F29" s="13" t="s">
        <v>136</v>
      </c>
      <c r="G29" s="53">
        <v>250</v>
      </c>
      <c r="H29" s="15"/>
      <c r="I29" s="15"/>
      <c r="J29" s="4"/>
    </row>
    <row r="30" spans="1:12" ht="21" x14ac:dyDescent="0.35">
      <c r="A30" s="9">
        <v>44259</v>
      </c>
      <c r="B30" s="37">
        <v>92079</v>
      </c>
      <c r="C30" s="11">
        <v>72079</v>
      </c>
      <c r="D30" s="38" t="s">
        <v>906</v>
      </c>
      <c r="E30" s="12" t="s">
        <v>14</v>
      </c>
      <c r="F30" s="13" t="s">
        <v>15</v>
      </c>
      <c r="G30" s="53">
        <v>1000</v>
      </c>
      <c r="H30" s="15"/>
      <c r="I30" s="15"/>
      <c r="J30" s="4"/>
    </row>
    <row r="31" spans="1:12" ht="21" x14ac:dyDescent="0.35">
      <c r="A31" s="9">
        <v>44259</v>
      </c>
      <c r="B31" s="37">
        <v>93278</v>
      </c>
      <c r="C31" s="11">
        <v>72080</v>
      </c>
      <c r="D31" s="38" t="s">
        <v>1126</v>
      </c>
      <c r="E31" s="12" t="s">
        <v>22</v>
      </c>
      <c r="F31" s="13" t="s">
        <v>995</v>
      </c>
      <c r="G31" s="53">
        <v>800</v>
      </c>
      <c r="H31" s="15"/>
      <c r="I31" s="15"/>
      <c r="J31" s="4"/>
    </row>
    <row r="32" spans="1:12" ht="21" x14ac:dyDescent="0.35">
      <c r="A32" s="9">
        <v>44259</v>
      </c>
      <c r="B32" s="37">
        <v>93134</v>
      </c>
      <c r="C32" s="11">
        <v>72081</v>
      </c>
      <c r="D32" s="38" t="s">
        <v>733</v>
      </c>
      <c r="E32" s="12" t="s">
        <v>24</v>
      </c>
      <c r="F32" s="16" t="s">
        <v>947</v>
      </c>
      <c r="G32" s="53">
        <v>90</v>
      </c>
      <c r="H32" s="15"/>
      <c r="I32" s="15"/>
      <c r="J32" s="4"/>
    </row>
    <row r="33" spans="1:10" ht="21" x14ac:dyDescent="0.35">
      <c r="A33" s="9">
        <v>44259</v>
      </c>
      <c r="B33" s="37">
        <v>93134</v>
      </c>
      <c r="C33" s="11">
        <v>72081</v>
      </c>
      <c r="D33" s="38" t="s">
        <v>733</v>
      </c>
      <c r="E33" s="12" t="s">
        <v>17</v>
      </c>
      <c r="F33" s="16" t="s">
        <v>18</v>
      </c>
      <c r="G33" s="53">
        <v>400</v>
      </c>
      <c r="H33" s="15"/>
      <c r="I33" s="15"/>
      <c r="J33" s="4"/>
    </row>
    <row r="34" spans="1:10" ht="21" x14ac:dyDescent="0.35">
      <c r="A34" s="9">
        <v>44259</v>
      </c>
      <c r="B34" s="37">
        <v>93134</v>
      </c>
      <c r="C34" s="11">
        <v>72081</v>
      </c>
      <c r="D34" s="38" t="s">
        <v>733</v>
      </c>
      <c r="E34" s="12" t="s">
        <v>14</v>
      </c>
      <c r="F34" s="13" t="s">
        <v>15</v>
      </c>
      <c r="G34" s="53">
        <v>340</v>
      </c>
      <c r="H34" s="15"/>
      <c r="I34" s="15"/>
      <c r="J34" s="4"/>
    </row>
    <row r="35" spans="1:10" ht="21" x14ac:dyDescent="0.35">
      <c r="A35" s="9">
        <v>44259</v>
      </c>
      <c r="B35" s="37">
        <v>93293</v>
      </c>
      <c r="C35" s="11">
        <v>72082</v>
      </c>
      <c r="D35" s="38" t="s">
        <v>78</v>
      </c>
      <c r="E35" s="12" t="s">
        <v>22</v>
      </c>
      <c r="F35" s="13" t="s">
        <v>995</v>
      </c>
      <c r="G35" s="53">
        <v>1200</v>
      </c>
      <c r="H35" s="15"/>
      <c r="I35" s="15"/>
      <c r="J35" s="4"/>
    </row>
    <row r="36" spans="1:10" ht="21" x14ac:dyDescent="0.35">
      <c r="A36" s="9">
        <v>44259</v>
      </c>
      <c r="B36" s="37">
        <v>93292</v>
      </c>
      <c r="C36" s="11">
        <v>72083</v>
      </c>
      <c r="D36" s="38" t="s">
        <v>119</v>
      </c>
      <c r="E36" s="12" t="s">
        <v>14</v>
      </c>
      <c r="F36" s="13" t="s">
        <v>15</v>
      </c>
      <c r="G36" s="53">
        <v>850</v>
      </c>
      <c r="H36" s="15"/>
      <c r="I36" s="15"/>
      <c r="J36" s="4"/>
    </row>
    <row r="37" spans="1:10" ht="21" x14ac:dyDescent="0.35">
      <c r="A37" s="9">
        <v>44259</v>
      </c>
      <c r="B37" s="37">
        <v>93291</v>
      </c>
      <c r="C37" s="11">
        <v>72084</v>
      </c>
      <c r="D37" s="38" t="s">
        <v>119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44259</v>
      </c>
      <c r="B38" s="37">
        <v>92815</v>
      </c>
      <c r="C38" s="11">
        <v>72085</v>
      </c>
      <c r="D38" s="38" t="s">
        <v>123</v>
      </c>
      <c r="E38" s="12" t="s">
        <v>22</v>
      </c>
      <c r="F38" s="13" t="s">
        <v>995</v>
      </c>
      <c r="G38" s="53">
        <v>900</v>
      </c>
      <c r="H38" s="15"/>
      <c r="I38" s="15"/>
      <c r="J38" s="4"/>
    </row>
    <row r="39" spans="1:10" ht="21" x14ac:dyDescent="0.35">
      <c r="A39" s="9">
        <v>44259</v>
      </c>
      <c r="B39" s="37">
        <v>93290</v>
      </c>
      <c r="C39" s="11">
        <v>72086</v>
      </c>
      <c r="D39" s="38" t="s">
        <v>1090</v>
      </c>
      <c r="E39" s="12" t="s">
        <v>14</v>
      </c>
      <c r="F39" s="13" t="s">
        <v>15</v>
      </c>
      <c r="G39" s="53">
        <v>850</v>
      </c>
      <c r="H39" s="15"/>
      <c r="I39" s="15"/>
      <c r="J39" s="4"/>
    </row>
    <row r="40" spans="1:10" ht="21" x14ac:dyDescent="0.35">
      <c r="A40" s="9">
        <v>44259</v>
      </c>
      <c r="B40" s="37">
        <v>93283</v>
      </c>
      <c r="C40" s="11">
        <v>72087</v>
      </c>
      <c r="D40" s="38" t="s">
        <v>768</v>
      </c>
      <c r="E40" s="12" t="s">
        <v>24</v>
      </c>
      <c r="F40" s="16" t="s">
        <v>947</v>
      </c>
      <c r="G40" s="53">
        <v>250</v>
      </c>
      <c r="H40" s="15"/>
      <c r="I40" s="15"/>
      <c r="J40" s="4"/>
    </row>
    <row r="41" spans="1:10" ht="21" x14ac:dyDescent="0.35">
      <c r="A41" s="9">
        <v>44259</v>
      </c>
      <c r="B41" s="37" t="s">
        <v>76</v>
      </c>
      <c r="C41" s="11">
        <v>72088</v>
      </c>
      <c r="D41" s="38" t="s">
        <v>76</v>
      </c>
      <c r="E41" s="12" t="s">
        <v>76</v>
      </c>
      <c r="F41" s="16" t="s">
        <v>76</v>
      </c>
      <c r="G41" s="53">
        <v>0</v>
      </c>
      <c r="H41" s="15"/>
      <c r="I41" s="15"/>
      <c r="J41" s="4"/>
    </row>
    <row r="42" spans="1:10" ht="21" x14ac:dyDescent="0.35">
      <c r="A42" s="9">
        <v>44259</v>
      </c>
      <c r="B42" s="37">
        <v>93289</v>
      </c>
      <c r="C42" s="11">
        <v>72089</v>
      </c>
      <c r="D42" s="38" t="s">
        <v>272</v>
      </c>
      <c r="E42" s="12" t="s">
        <v>14</v>
      </c>
      <c r="F42" s="13" t="s">
        <v>15</v>
      </c>
      <c r="G42" s="53">
        <v>1512</v>
      </c>
      <c r="H42" s="15"/>
      <c r="I42" s="15"/>
      <c r="J42" s="4"/>
    </row>
    <row r="43" spans="1:10" ht="21" x14ac:dyDescent="0.35">
      <c r="A43" s="9">
        <v>44259</v>
      </c>
      <c r="B43" s="37">
        <v>93315</v>
      </c>
      <c r="C43" s="11">
        <v>72090</v>
      </c>
      <c r="D43" s="38" t="s">
        <v>77</v>
      </c>
      <c r="E43" s="12" t="s">
        <v>131</v>
      </c>
      <c r="F43" s="16" t="s">
        <v>132</v>
      </c>
      <c r="G43" s="53">
        <v>0</v>
      </c>
      <c r="H43" s="15">
        <v>300</v>
      </c>
      <c r="I43" s="15"/>
      <c r="J43" s="4"/>
    </row>
    <row r="44" spans="1:10" ht="21" x14ac:dyDescent="0.35">
      <c r="A44" s="9">
        <v>44259</v>
      </c>
      <c r="B44" s="37">
        <v>93316</v>
      </c>
      <c r="C44" s="11">
        <v>72091</v>
      </c>
      <c r="D44" s="38" t="s">
        <v>1127</v>
      </c>
      <c r="E44" s="12" t="s">
        <v>131</v>
      </c>
      <c r="F44" s="16" t="s">
        <v>132</v>
      </c>
      <c r="G44" s="53">
        <v>0</v>
      </c>
      <c r="H44" s="15">
        <v>30</v>
      </c>
      <c r="I44" s="15"/>
      <c r="J44" s="4"/>
    </row>
    <row r="45" spans="1:10" ht="21" x14ac:dyDescent="0.35">
      <c r="A45" s="9">
        <v>44259</v>
      </c>
      <c r="B45" s="37">
        <v>93284</v>
      </c>
      <c r="C45" s="11">
        <v>72092</v>
      </c>
      <c r="D45" s="38" t="s">
        <v>1128</v>
      </c>
      <c r="E45" s="12" t="s">
        <v>22</v>
      </c>
      <c r="F45" s="13" t="s">
        <v>995</v>
      </c>
      <c r="G45" s="53">
        <v>1000</v>
      </c>
      <c r="H45" s="15"/>
      <c r="I45" s="15"/>
      <c r="J45" s="4"/>
    </row>
    <row r="46" spans="1:10" ht="21" x14ac:dyDescent="0.35">
      <c r="A46" s="9">
        <v>44259</v>
      </c>
      <c r="B46" s="37">
        <v>93319</v>
      </c>
      <c r="C46" s="11">
        <v>72093</v>
      </c>
      <c r="D46" s="38" t="s">
        <v>236</v>
      </c>
      <c r="E46" s="12" t="s">
        <v>22</v>
      </c>
      <c r="F46" s="13" t="s">
        <v>995</v>
      </c>
      <c r="G46" s="53">
        <v>600</v>
      </c>
      <c r="H46" s="15"/>
      <c r="I46" s="15"/>
      <c r="J46" s="4"/>
    </row>
    <row r="47" spans="1:10" ht="21" x14ac:dyDescent="0.35">
      <c r="A47" s="9">
        <v>44259</v>
      </c>
      <c r="B47" s="37">
        <v>93319</v>
      </c>
      <c r="C47" s="11">
        <v>72093</v>
      </c>
      <c r="D47" s="38" t="s">
        <v>236</v>
      </c>
      <c r="E47" s="12" t="s">
        <v>14</v>
      </c>
      <c r="F47" s="13" t="s">
        <v>15</v>
      </c>
      <c r="G47" s="53">
        <v>300</v>
      </c>
      <c r="H47" s="15"/>
      <c r="I47" s="15"/>
      <c r="J47" s="4"/>
    </row>
    <row r="48" spans="1:10" ht="21.75" thickBot="1" x14ac:dyDescent="0.4">
      <c r="A48" s="157" t="s">
        <v>26</v>
      </c>
      <c r="B48" s="158"/>
      <c r="C48" s="165" t="s">
        <v>25</v>
      </c>
      <c r="D48" s="168"/>
      <c r="E48" s="168"/>
      <c r="F48" s="169"/>
      <c r="G48" s="27">
        <f>SUM(G8:G47)</f>
        <v>26586</v>
      </c>
      <c r="H48" s="28">
        <f>SUM(H8:H47)</f>
        <v>330</v>
      </c>
      <c r="I48" s="36">
        <v>0</v>
      </c>
      <c r="J48" s="36"/>
    </row>
    <row r="49" spans="2:10" ht="21" x14ac:dyDescent="0.35">
      <c r="B49"/>
      <c r="C49" s="3"/>
      <c r="D49" s="30"/>
      <c r="E49" s="30"/>
      <c r="F49" s="30"/>
      <c r="H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F51" s="47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B57"/>
      <c r="C57"/>
      <c r="H57" s="1"/>
      <c r="I57" s="1"/>
      <c r="J57" s="1"/>
    </row>
    <row r="58" spans="2:10" x14ac:dyDescent="0.25">
      <c r="B58"/>
      <c r="C58"/>
      <c r="H58" s="1"/>
      <c r="I58" s="1"/>
      <c r="J58" s="1"/>
    </row>
    <row r="59" spans="2:10" x14ac:dyDescent="0.25">
      <c r="B59"/>
      <c r="C59"/>
      <c r="H59" s="1"/>
      <c r="I59" s="1"/>
      <c r="J59" s="1"/>
    </row>
    <row r="60" spans="2:10" x14ac:dyDescent="0.25">
      <c r="B60"/>
      <c r="C60"/>
      <c r="H60" s="1"/>
      <c r="I60" s="1"/>
      <c r="J60" s="1"/>
    </row>
    <row r="61" spans="2:10" x14ac:dyDescent="0.25">
      <c r="C61"/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3" spans="8:10" x14ac:dyDescent="0.25">
      <c r="H103" s="35"/>
      <c r="I103" s="35"/>
      <c r="J103" s="35"/>
    </row>
  </sheetData>
  <autoFilter ref="E7:G48" xr:uid="{00000000-0009-0000-0000-00002F000000}"/>
  <mergeCells count="6">
    <mergeCell ref="A2:G2"/>
    <mergeCell ref="A3:G3"/>
    <mergeCell ref="A4:G4"/>
    <mergeCell ref="A6:G6"/>
    <mergeCell ref="A48:B48"/>
    <mergeCell ref="C48:F48"/>
  </mergeCells>
  <pageMargins left="0.7" right="0.7" top="0.75" bottom="0.75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L116"/>
  <sheetViews>
    <sheetView topLeftCell="C47" workbookViewId="0">
      <selection activeCell="A8" sqref="A8:H6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thickBot="1" x14ac:dyDescent="0.35">
      <c r="H5" s="1"/>
      <c r="I5" s="1"/>
      <c r="J5" s="1"/>
      <c r="K5" s="172" t="s">
        <v>1138</v>
      </c>
      <c r="L5" s="173"/>
    </row>
    <row r="6" spans="1:12" ht="21.75" thickBot="1" x14ac:dyDescent="0.4">
      <c r="A6" s="162" t="s">
        <v>3</v>
      </c>
      <c r="B6" s="163"/>
      <c r="C6" s="163"/>
      <c r="D6" s="163"/>
      <c r="E6" s="163"/>
      <c r="F6" s="163"/>
      <c r="G6" s="164"/>
      <c r="H6" s="36" t="s">
        <v>48</v>
      </c>
      <c r="I6" s="36" t="s">
        <v>49</v>
      </c>
      <c r="J6" s="4"/>
      <c r="K6" s="5" t="s">
        <v>4</v>
      </c>
      <c r="L6" s="5" t="s">
        <v>5</v>
      </c>
    </row>
    <row r="7" spans="1:12" ht="21" x14ac:dyDescent="0.35">
      <c r="A7" s="6" t="s">
        <v>6</v>
      </c>
      <c r="B7" s="6" t="s">
        <v>7</v>
      </c>
      <c r="C7" s="6" t="s">
        <v>8</v>
      </c>
      <c r="D7" s="6" t="s">
        <v>9</v>
      </c>
      <c r="E7" s="6" t="s">
        <v>10</v>
      </c>
      <c r="F7" s="6" t="s">
        <v>11</v>
      </c>
      <c r="G7" s="6" t="s">
        <v>12</v>
      </c>
      <c r="H7" s="6" t="s">
        <v>12</v>
      </c>
      <c r="I7" s="6" t="s">
        <v>12</v>
      </c>
      <c r="J7" s="4"/>
      <c r="K7" s="87" t="s">
        <v>18</v>
      </c>
      <c r="L7" s="88">
        <v>14175</v>
      </c>
    </row>
    <row r="8" spans="1:12" ht="21" x14ac:dyDescent="0.35">
      <c r="A8" s="9">
        <v>44260</v>
      </c>
      <c r="B8" s="37">
        <v>92843</v>
      </c>
      <c r="C8" s="11">
        <v>72094</v>
      </c>
      <c r="D8" s="38" t="s">
        <v>178</v>
      </c>
      <c r="E8" s="12" t="s">
        <v>22</v>
      </c>
      <c r="F8" s="13" t="s">
        <v>995</v>
      </c>
      <c r="G8" s="53">
        <v>2700</v>
      </c>
      <c r="H8" s="15"/>
      <c r="I8" s="15"/>
      <c r="J8" s="4"/>
      <c r="K8" s="13" t="s">
        <v>995</v>
      </c>
      <c r="L8" s="88">
        <v>8760</v>
      </c>
    </row>
    <row r="9" spans="1:12" ht="21" x14ac:dyDescent="0.35">
      <c r="A9" s="9">
        <v>44260</v>
      </c>
      <c r="B9" s="37">
        <v>93030</v>
      </c>
      <c r="C9" s="11">
        <v>72095</v>
      </c>
      <c r="D9" s="38" t="s">
        <v>156</v>
      </c>
      <c r="E9" s="12" t="s">
        <v>22</v>
      </c>
      <c r="F9" s="13" t="s">
        <v>995</v>
      </c>
      <c r="G9" s="53">
        <v>900</v>
      </c>
      <c r="H9" s="15"/>
      <c r="I9" s="15"/>
      <c r="J9" s="4"/>
      <c r="K9" s="87" t="s">
        <v>15</v>
      </c>
      <c r="L9" s="88">
        <v>7221</v>
      </c>
    </row>
    <row r="10" spans="1:12" ht="21" x14ac:dyDescent="0.35">
      <c r="A10" s="9">
        <v>44260</v>
      </c>
      <c r="B10" s="37">
        <v>93376</v>
      </c>
      <c r="C10" s="11">
        <v>72096</v>
      </c>
      <c r="D10" s="38" t="s">
        <v>78</v>
      </c>
      <c r="E10" s="12" t="s">
        <v>22</v>
      </c>
      <c r="F10" s="13" t="s">
        <v>995</v>
      </c>
      <c r="G10" s="53">
        <v>2000</v>
      </c>
      <c r="H10" s="15"/>
      <c r="I10" s="15"/>
      <c r="J10" s="4"/>
      <c r="K10" s="87" t="s">
        <v>1137</v>
      </c>
      <c r="L10" s="88">
        <v>1900</v>
      </c>
    </row>
    <row r="11" spans="1:12" ht="21" x14ac:dyDescent="0.35">
      <c r="A11" s="9">
        <v>44260</v>
      </c>
      <c r="B11" s="37">
        <v>93375</v>
      </c>
      <c r="C11" s="11">
        <v>72097</v>
      </c>
      <c r="D11" s="38" t="s">
        <v>848</v>
      </c>
      <c r="E11" s="12" t="s">
        <v>63</v>
      </c>
      <c r="F11" s="16" t="s">
        <v>64</v>
      </c>
      <c r="G11" s="53">
        <v>1000</v>
      </c>
      <c r="H11" s="15"/>
      <c r="I11" s="15"/>
      <c r="J11" s="4"/>
      <c r="K11" s="87" t="s">
        <v>948</v>
      </c>
      <c r="L11" s="88">
        <v>450</v>
      </c>
    </row>
    <row r="12" spans="1:12" ht="21.75" thickBot="1" x14ac:dyDescent="0.4">
      <c r="A12" s="9">
        <v>44260</v>
      </c>
      <c r="B12" s="37">
        <v>93372</v>
      </c>
      <c r="C12" s="11">
        <v>72098</v>
      </c>
      <c r="D12" s="38" t="s">
        <v>787</v>
      </c>
      <c r="E12" s="12" t="s">
        <v>22</v>
      </c>
      <c r="F12" s="13" t="s">
        <v>995</v>
      </c>
      <c r="G12" s="53">
        <v>900</v>
      </c>
      <c r="H12" s="15"/>
      <c r="I12" s="15"/>
      <c r="J12" s="4"/>
      <c r="K12" s="87" t="s">
        <v>64</v>
      </c>
      <c r="L12" s="88">
        <v>2000</v>
      </c>
    </row>
    <row r="13" spans="1:12" ht="25.5" thickBot="1" x14ac:dyDescent="0.5">
      <c r="A13" s="9">
        <v>44260</v>
      </c>
      <c r="B13" s="37">
        <v>93371</v>
      </c>
      <c r="C13" s="11">
        <v>72099</v>
      </c>
      <c r="D13" s="38" t="s">
        <v>1089</v>
      </c>
      <c r="E13" s="12" t="s">
        <v>14</v>
      </c>
      <c r="F13" s="13" t="s">
        <v>15</v>
      </c>
      <c r="G13" s="53">
        <v>850</v>
      </c>
      <c r="H13" s="15"/>
      <c r="I13" s="15"/>
      <c r="J13" s="4"/>
      <c r="K13" s="17" t="s">
        <v>21</v>
      </c>
      <c r="L13" s="18">
        <f>SUM(L7:L12)</f>
        <v>34506</v>
      </c>
    </row>
    <row r="14" spans="1:12" ht="21" x14ac:dyDescent="0.35">
      <c r="A14" s="9">
        <v>44260</v>
      </c>
      <c r="B14" s="37">
        <v>93370</v>
      </c>
      <c r="C14" s="11">
        <v>72100</v>
      </c>
      <c r="D14" s="38" t="s">
        <v>219</v>
      </c>
      <c r="E14" s="12" t="s">
        <v>14</v>
      </c>
      <c r="F14" s="13" t="s">
        <v>15</v>
      </c>
      <c r="G14" s="53">
        <v>650</v>
      </c>
      <c r="H14" s="15"/>
      <c r="I14" s="15"/>
      <c r="J14" s="4"/>
    </row>
    <row r="15" spans="1:12" ht="21" x14ac:dyDescent="0.35">
      <c r="A15" s="9">
        <v>44260</v>
      </c>
      <c r="B15" s="37">
        <v>93369</v>
      </c>
      <c r="C15" s="11">
        <v>72101</v>
      </c>
      <c r="D15" s="38" t="s">
        <v>119</v>
      </c>
      <c r="E15" s="12" t="s">
        <v>14</v>
      </c>
      <c r="F15" s="13" t="s">
        <v>15</v>
      </c>
      <c r="G15" s="53">
        <v>850</v>
      </c>
      <c r="H15" s="15"/>
      <c r="I15" s="15"/>
      <c r="J15" s="4"/>
    </row>
    <row r="16" spans="1:12" ht="21" x14ac:dyDescent="0.35">
      <c r="A16" s="9">
        <v>44260</v>
      </c>
      <c r="B16" s="37">
        <v>93368</v>
      </c>
      <c r="C16" s="11">
        <v>72102</v>
      </c>
      <c r="D16" s="38" t="s">
        <v>1118</v>
      </c>
      <c r="E16" s="12" t="s">
        <v>14</v>
      </c>
      <c r="F16" s="13" t="s">
        <v>15</v>
      </c>
      <c r="G16" s="53">
        <v>850</v>
      </c>
      <c r="H16" s="15"/>
      <c r="I16" s="15"/>
      <c r="J16" s="4"/>
    </row>
    <row r="17" spans="1:10" ht="21" x14ac:dyDescent="0.35">
      <c r="A17" s="9">
        <v>44260</v>
      </c>
      <c r="B17" s="37">
        <v>93324</v>
      </c>
      <c r="C17" s="11">
        <v>72103</v>
      </c>
      <c r="D17" s="38" t="s">
        <v>768</v>
      </c>
      <c r="E17" s="12" t="s">
        <v>96</v>
      </c>
      <c r="F17" s="13" t="s">
        <v>97</v>
      </c>
      <c r="G17" s="53">
        <v>100</v>
      </c>
      <c r="H17" s="15"/>
      <c r="I17" s="15"/>
      <c r="J17" s="4"/>
    </row>
    <row r="18" spans="1:10" ht="21" x14ac:dyDescent="0.35">
      <c r="A18" s="9">
        <v>44260</v>
      </c>
      <c r="B18" s="37">
        <v>93367</v>
      </c>
      <c r="C18" s="11">
        <v>72104</v>
      </c>
      <c r="D18" s="38" t="s">
        <v>119</v>
      </c>
      <c r="E18" s="12" t="s">
        <v>14</v>
      </c>
      <c r="F18" s="13" t="s">
        <v>15</v>
      </c>
      <c r="G18" s="53">
        <v>850</v>
      </c>
      <c r="H18" s="15"/>
      <c r="I18" s="15"/>
      <c r="J18" s="4"/>
    </row>
    <row r="19" spans="1:10" ht="21" x14ac:dyDescent="0.35">
      <c r="A19" s="9">
        <v>44260</v>
      </c>
      <c r="B19" s="37">
        <v>93366</v>
      </c>
      <c r="C19" s="11">
        <v>72105</v>
      </c>
      <c r="D19" s="38" t="s">
        <v>1090</v>
      </c>
      <c r="E19" s="12" t="s">
        <v>14</v>
      </c>
      <c r="F19" s="13" t="s">
        <v>15</v>
      </c>
      <c r="G19" s="53">
        <v>850</v>
      </c>
      <c r="H19" s="15"/>
      <c r="I19" s="15"/>
      <c r="J19" s="4"/>
    </row>
    <row r="20" spans="1:10" ht="21" x14ac:dyDescent="0.35">
      <c r="A20" s="9">
        <v>44260</v>
      </c>
      <c r="B20" s="37">
        <v>93364</v>
      </c>
      <c r="C20" s="11">
        <v>72106</v>
      </c>
      <c r="D20" s="38" t="s">
        <v>1117</v>
      </c>
      <c r="E20" s="12" t="s">
        <v>96</v>
      </c>
      <c r="F20" s="13" t="s">
        <v>97</v>
      </c>
      <c r="G20" s="53">
        <v>750</v>
      </c>
      <c r="H20" s="15"/>
      <c r="I20" s="15"/>
      <c r="J20" s="4"/>
    </row>
    <row r="21" spans="1:10" ht="21" x14ac:dyDescent="0.35">
      <c r="A21" s="9">
        <v>44260</v>
      </c>
      <c r="B21" s="37">
        <v>93124</v>
      </c>
      <c r="C21" s="11">
        <v>72107</v>
      </c>
      <c r="D21" s="38" t="s">
        <v>67</v>
      </c>
      <c r="E21" s="12" t="s">
        <v>17</v>
      </c>
      <c r="F21" s="16" t="s">
        <v>18</v>
      </c>
      <c r="G21" s="53">
        <v>1000</v>
      </c>
      <c r="H21" s="15"/>
      <c r="I21" s="15"/>
      <c r="J21" s="4"/>
    </row>
    <row r="22" spans="1:10" ht="21" x14ac:dyDescent="0.35">
      <c r="A22" s="9">
        <v>44260</v>
      </c>
      <c r="B22" s="37">
        <v>93363</v>
      </c>
      <c r="C22" s="11">
        <v>72108</v>
      </c>
      <c r="D22" s="38" t="s">
        <v>184</v>
      </c>
      <c r="E22" s="12" t="s">
        <v>17</v>
      </c>
      <c r="F22" s="16" t="s">
        <v>18</v>
      </c>
      <c r="G22" s="53">
        <v>100</v>
      </c>
      <c r="H22" s="15"/>
      <c r="I22" s="15"/>
      <c r="J22" s="4"/>
    </row>
    <row r="23" spans="1:10" ht="21" x14ac:dyDescent="0.35">
      <c r="A23" s="9">
        <v>44260</v>
      </c>
      <c r="B23" s="37">
        <v>93363</v>
      </c>
      <c r="C23" s="11">
        <v>72108</v>
      </c>
      <c r="D23" s="38" t="s">
        <v>184</v>
      </c>
      <c r="E23" s="12" t="s">
        <v>14</v>
      </c>
      <c r="F23" s="13" t="s">
        <v>15</v>
      </c>
      <c r="G23" s="53">
        <v>550</v>
      </c>
      <c r="H23" s="15"/>
      <c r="I23" s="15"/>
      <c r="J23" s="4"/>
    </row>
    <row r="24" spans="1:10" ht="21" x14ac:dyDescent="0.35">
      <c r="A24" s="9">
        <v>44260</v>
      </c>
      <c r="B24" s="37">
        <v>93362</v>
      </c>
      <c r="C24" s="11">
        <v>72109</v>
      </c>
      <c r="D24" s="38" t="s">
        <v>184</v>
      </c>
      <c r="E24" s="12" t="s">
        <v>14</v>
      </c>
      <c r="F24" s="13" t="s">
        <v>15</v>
      </c>
      <c r="G24" s="53">
        <v>200</v>
      </c>
      <c r="H24" s="15"/>
      <c r="I24" s="15"/>
      <c r="J24" s="4"/>
    </row>
    <row r="25" spans="1:10" ht="21" x14ac:dyDescent="0.35">
      <c r="A25" s="9">
        <v>44260</v>
      </c>
      <c r="B25" s="37">
        <v>93027</v>
      </c>
      <c r="C25" s="11">
        <v>72110</v>
      </c>
      <c r="D25" s="38" t="s">
        <v>31</v>
      </c>
      <c r="E25" s="12" t="s">
        <v>17</v>
      </c>
      <c r="F25" s="16" t="s">
        <v>18</v>
      </c>
      <c r="G25" s="53">
        <v>1000</v>
      </c>
      <c r="H25" s="15"/>
      <c r="I25" s="15"/>
      <c r="J25" s="4"/>
    </row>
    <row r="26" spans="1:10" ht="21" x14ac:dyDescent="0.35">
      <c r="A26" s="9">
        <v>44260</v>
      </c>
      <c r="B26" s="37">
        <v>93361</v>
      </c>
      <c r="C26" s="11">
        <v>72111</v>
      </c>
      <c r="D26" s="38" t="s">
        <v>321</v>
      </c>
      <c r="E26" s="12" t="s">
        <v>22</v>
      </c>
      <c r="F26" s="13" t="s">
        <v>995</v>
      </c>
      <c r="G26" s="53">
        <v>1360</v>
      </c>
      <c r="H26" s="15"/>
      <c r="I26" s="15"/>
      <c r="J26" s="4"/>
    </row>
    <row r="27" spans="1:10" ht="21" x14ac:dyDescent="0.35">
      <c r="A27" s="9">
        <v>44260</v>
      </c>
      <c r="B27" s="37">
        <v>93361</v>
      </c>
      <c r="C27" s="11">
        <v>72111</v>
      </c>
      <c r="D27" s="38" t="s">
        <v>321</v>
      </c>
      <c r="E27" s="12" t="s">
        <v>14</v>
      </c>
      <c r="F27" s="13" t="s">
        <v>15</v>
      </c>
      <c r="G27" s="53">
        <v>216</v>
      </c>
      <c r="H27" s="15"/>
      <c r="I27" s="15"/>
      <c r="J27" s="4"/>
    </row>
    <row r="28" spans="1:10" ht="21" x14ac:dyDescent="0.35">
      <c r="A28" s="9">
        <v>44260</v>
      </c>
      <c r="B28" s="37">
        <v>93360</v>
      </c>
      <c r="C28" s="11">
        <v>72112</v>
      </c>
      <c r="D28" s="38" t="s">
        <v>228</v>
      </c>
      <c r="E28" s="12" t="s">
        <v>17</v>
      </c>
      <c r="F28" s="16" t="s">
        <v>18</v>
      </c>
      <c r="G28" s="53">
        <v>900</v>
      </c>
      <c r="H28" s="15"/>
      <c r="I28" s="15"/>
      <c r="J28" s="4"/>
    </row>
    <row r="29" spans="1:10" ht="21" x14ac:dyDescent="0.35">
      <c r="A29" s="9">
        <v>44260</v>
      </c>
      <c r="B29" s="37">
        <v>93359</v>
      </c>
      <c r="C29" s="11">
        <v>72113</v>
      </c>
      <c r="D29" s="38" t="s">
        <v>558</v>
      </c>
      <c r="E29" s="12" t="s">
        <v>17</v>
      </c>
      <c r="F29" s="16" t="s">
        <v>18</v>
      </c>
      <c r="G29" s="53">
        <v>900</v>
      </c>
      <c r="H29" s="15">
        <v>0</v>
      </c>
      <c r="I29" s="15"/>
      <c r="J29" s="4"/>
    </row>
    <row r="30" spans="1:10" ht="21" x14ac:dyDescent="0.35">
      <c r="A30" s="9">
        <v>44260</v>
      </c>
      <c r="B30" s="37">
        <v>86328</v>
      </c>
      <c r="C30" s="11">
        <v>72114</v>
      </c>
      <c r="D30" s="38" t="s">
        <v>1122</v>
      </c>
      <c r="E30" s="12" t="s">
        <v>17</v>
      </c>
      <c r="F30" s="16" t="s">
        <v>18</v>
      </c>
      <c r="G30" s="53">
        <v>200</v>
      </c>
      <c r="H30" s="15"/>
      <c r="I30" s="15"/>
      <c r="J30" s="4"/>
    </row>
    <row r="31" spans="1:10" ht="21" x14ac:dyDescent="0.35">
      <c r="A31" s="9">
        <v>44260</v>
      </c>
      <c r="B31" s="37">
        <v>93176</v>
      </c>
      <c r="C31" s="11">
        <v>72115</v>
      </c>
      <c r="D31" s="38" t="s">
        <v>37</v>
      </c>
      <c r="E31" s="12" t="s">
        <v>17</v>
      </c>
      <c r="F31" s="16" t="s">
        <v>18</v>
      </c>
      <c r="G31" s="53">
        <v>660</v>
      </c>
      <c r="H31" s="15"/>
      <c r="I31" s="15"/>
      <c r="J31" s="4"/>
    </row>
    <row r="32" spans="1:10" ht="21" x14ac:dyDescent="0.35">
      <c r="A32" s="9">
        <v>44260</v>
      </c>
      <c r="B32" s="37">
        <v>93358</v>
      </c>
      <c r="C32" s="11">
        <v>72116</v>
      </c>
      <c r="D32" s="38" t="s">
        <v>201</v>
      </c>
      <c r="E32" s="12" t="s">
        <v>96</v>
      </c>
      <c r="F32" s="13" t="s">
        <v>97</v>
      </c>
      <c r="G32" s="53">
        <v>300</v>
      </c>
      <c r="H32" s="15"/>
      <c r="I32" s="15"/>
      <c r="J32" s="4"/>
    </row>
    <row r="33" spans="1:10" ht="21" x14ac:dyDescent="0.35">
      <c r="A33" s="9">
        <v>44260</v>
      </c>
      <c r="B33" s="37">
        <v>93358</v>
      </c>
      <c r="C33" s="11">
        <v>72116</v>
      </c>
      <c r="D33" s="38" t="s">
        <v>201</v>
      </c>
      <c r="E33" s="12" t="s">
        <v>17</v>
      </c>
      <c r="F33" s="16" t="s">
        <v>18</v>
      </c>
      <c r="G33" s="53">
        <v>600</v>
      </c>
      <c r="H33" s="15"/>
      <c r="I33" s="15"/>
      <c r="J33" s="4"/>
    </row>
    <row r="34" spans="1:10" ht="21" x14ac:dyDescent="0.35">
      <c r="A34" s="9">
        <v>44260</v>
      </c>
      <c r="B34" s="37">
        <v>93348</v>
      </c>
      <c r="C34" s="11">
        <v>72117</v>
      </c>
      <c r="D34" s="38" t="s">
        <v>169</v>
      </c>
      <c r="E34" s="12" t="s">
        <v>17</v>
      </c>
      <c r="F34" s="16" t="s">
        <v>18</v>
      </c>
      <c r="G34" s="53">
        <v>150</v>
      </c>
      <c r="H34" s="15"/>
      <c r="I34" s="15"/>
      <c r="J34" s="4"/>
    </row>
    <row r="35" spans="1:10" ht="21" x14ac:dyDescent="0.35">
      <c r="A35" s="9">
        <v>44260</v>
      </c>
      <c r="B35" s="37">
        <v>93357</v>
      </c>
      <c r="C35" s="11">
        <v>72118</v>
      </c>
      <c r="D35" s="38" t="s">
        <v>120</v>
      </c>
      <c r="E35" s="12" t="s">
        <v>17</v>
      </c>
      <c r="F35" s="16" t="s">
        <v>18</v>
      </c>
      <c r="G35" s="53">
        <v>1300</v>
      </c>
      <c r="H35" s="15"/>
      <c r="I35" s="15"/>
      <c r="J35" s="4"/>
    </row>
    <row r="36" spans="1:10" ht="21" x14ac:dyDescent="0.35">
      <c r="A36" s="9">
        <v>44260</v>
      </c>
      <c r="B36" s="37">
        <v>93356</v>
      </c>
      <c r="C36" s="11">
        <v>72119</v>
      </c>
      <c r="D36" s="38" t="s">
        <v>622</v>
      </c>
      <c r="E36" s="12" t="s">
        <v>17</v>
      </c>
      <c r="F36" s="16" t="s">
        <v>18</v>
      </c>
      <c r="G36" s="53">
        <v>300</v>
      </c>
      <c r="H36" s="15"/>
      <c r="I36" s="15"/>
      <c r="J36" s="4"/>
    </row>
    <row r="37" spans="1:10" ht="21" x14ac:dyDescent="0.35">
      <c r="A37" s="9">
        <v>44260</v>
      </c>
      <c r="B37" s="37">
        <v>93356</v>
      </c>
      <c r="C37" s="11">
        <v>72119</v>
      </c>
      <c r="D37" s="38" t="s">
        <v>622</v>
      </c>
      <c r="E37" s="12" t="s">
        <v>14</v>
      </c>
      <c r="F37" s="13" t="s">
        <v>15</v>
      </c>
      <c r="G37" s="53">
        <v>200</v>
      </c>
      <c r="H37" s="15"/>
      <c r="I37" s="15"/>
      <c r="J37" s="4"/>
    </row>
    <row r="38" spans="1:10" ht="21" x14ac:dyDescent="0.35">
      <c r="A38" s="9">
        <v>44260</v>
      </c>
      <c r="B38" s="37">
        <v>92067</v>
      </c>
      <c r="C38" s="11">
        <v>72120</v>
      </c>
      <c r="D38" s="38" t="s">
        <v>336</v>
      </c>
      <c r="E38" s="12" t="s">
        <v>22</v>
      </c>
      <c r="F38" s="13" t="s">
        <v>995</v>
      </c>
      <c r="G38" s="53">
        <v>100</v>
      </c>
      <c r="H38" s="15"/>
      <c r="I38" s="15"/>
      <c r="J38" s="4"/>
    </row>
    <row r="39" spans="1:10" ht="21" x14ac:dyDescent="0.35">
      <c r="A39" s="9">
        <v>44260</v>
      </c>
      <c r="B39" s="37">
        <v>93350</v>
      </c>
      <c r="C39" s="11">
        <v>72121</v>
      </c>
      <c r="D39" s="38" t="s">
        <v>333</v>
      </c>
      <c r="E39" s="12" t="s">
        <v>22</v>
      </c>
      <c r="F39" s="13" t="s">
        <v>995</v>
      </c>
      <c r="G39" s="53">
        <v>400</v>
      </c>
      <c r="H39" s="15"/>
      <c r="I39" s="15"/>
      <c r="J39" s="4"/>
    </row>
    <row r="40" spans="1:10" ht="21" x14ac:dyDescent="0.35">
      <c r="A40" s="9">
        <v>44260</v>
      </c>
      <c r="B40" s="37">
        <v>93199</v>
      </c>
      <c r="C40" s="11">
        <v>72122</v>
      </c>
      <c r="D40" s="38" t="s">
        <v>1129</v>
      </c>
      <c r="E40" s="12" t="s">
        <v>17</v>
      </c>
      <c r="F40" s="16" t="s">
        <v>18</v>
      </c>
      <c r="G40" s="53">
        <v>850</v>
      </c>
      <c r="H40" s="15"/>
      <c r="I40" s="15"/>
      <c r="J40" s="4"/>
    </row>
    <row r="41" spans="1:10" ht="21" x14ac:dyDescent="0.35">
      <c r="A41" s="9">
        <v>44260</v>
      </c>
      <c r="B41" s="37">
        <v>93132</v>
      </c>
      <c r="C41" s="11">
        <v>72123</v>
      </c>
      <c r="D41" s="38" t="s">
        <v>112</v>
      </c>
      <c r="E41" s="12" t="s">
        <v>17</v>
      </c>
      <c r="F41" s="16" t="s">
        <v>18</v>
      </c>
      <c r="G41" s="53">
        <v>200</v>
      </c>
      <c r="H41" s="15"/>
      <c r="I41" s="15"/>
      <c r="J41" s="4"/>
    </row>
    <row r="42" spans="1:10" ht="21" x14ac:dyDescent="0.35">
      <c r="A42" s="9">
        <v>44260</v>
      </c>
      <c r="B42" s="37">
        <v>93274</v>
      </c>
      <c r="C42" s="11">
        <v>72124</v>
      </c>
      <c r="D42" s="38" t="s">
        <v>112</v>
      </c>
      <c r="E42" s="12" t="s">
        <v>14</v>
      </c>
      <c r="F42" s="13" t="s">
        <v>15</v>
      </c>
      <c r="G42" s="53">
        <v>300</v>
      </c>
      <c r="H42" s="15"/>
      <c r="I42" s="15"/>
      <c r="J42" s="4"/>
    </row>
    <row r="43" spans="1:10" ht="21" x14ac:dyDescent="0.35">
      <c r="A43" s="9">
        <v>44260</v>
      </c>
      <c r="B43" s="37">
        <v>93355</v>
      </c>
      <c r="C43" s="11">
        <v>72125</v>
      </c>
      <c r="D43" s="38" t="s">
        <v>71</v>
      </c>
      <c r="E43" s="12" t="s">
        <v>14</v>
      </c>
      <c r="F43" s="13" t="s">
        <v>15</v>
      </c>
      <c r="G43" s="53">
        <v>50</v>
      </c>
      <c r="H43" s="15"/>
      <c r="I43" s="15"/>
      <c r="J43" s="4"/>
    </row>
    <row r="44" spans="1:10" ht="21" x14ac:dyDescent="0.35">
      <c r="A44" s="9">
        <v>44260</v>
      </c>
      <c r="B44" s="37">
        <v>93354</v>
      </c>
      <c r="C44" s="11">
        <v>72126</v>
      </c>
      <c r="D44" s="38" t="s">
        <v>71</v>
      </c>
      <c r="E44" s="12" t="s">
        <v>17</v>
      </c>
      <c r="F44" s="16" t="s">
        <v>18</v>
      </c>
      <c r="G44" s="53">
        <v>1050</v>
      </c>
      <c r="H44" s="15"/>
      <c r="I44" s="15"/>
      <c r="J44" s="4"/>
    </row>
    <row r="45" spans="1:10" ht="21" x14ac:dyDescent="0.35">
      <c r="A45" s="9">
        <v>44260</v>
      </c>
      <c r="B45" s="37">
        <v>92815</v>
      </c>
      <c r="C45" s="11">
        <v>72127</v>
      </c>
      <c r="D45" s="38" t="s">
        <v>123</v>
      </c>
      <c r="E45" s="12" t="s">
        <v>22</v>
      </c>
      <c r="F45" s="13" t="s">
        <v>995</v>
      </c>
      <c r="G45" s="53">
        <v>400</v>
      </c>
      <c r="H45" s="15"/>
      <c r="I45" s="15"/>
      <c r="J45" s="4"/>
    </row>
    <row r="46" spans="1:10" ht="21" x14ac:dyDescent="0.35">
      <c r="A46" s="9">
        <v>44260</v>
      </c>
      <c r="B46" s="37">
        <v>92815</v>
      </c>
      <c r="C46" s="11">
        <v>72127</v>
      </c>
      <c r="D46" s="38" t="s">
        <v>123</v>
      </c>
      <c r="E46" s="12" t="s">
        <v>14</v>
      </c>
      <c r="F46" s="13" t="s">
        <v>15</v>
      </c>
      <c r="G46" s="53">
        <v>170</v>
      </c>
      <c r="H46" s="15"/>
      <c r="I46" s="15"/>
      <c r="J46" s="4"/>
    </row>
    <row r="47" spans="1:10" ht="21" x14ac:dyDescent="0.35">
      <c r="A47" s="9">
        <v>44260</v>
      </c>
      <c r="B47" s="37">
        <v>93345</v>
      </c>
      <c r="C47" s="11">
        <v>72128</v>
      </c>
      <c r="D47" s="38" t="s">
        <v>109</v>
      </c>
      <c r="E47" s="12" t="s">
        <v>17</v>
      </c>
      <c r="F47" s="16" t="s">
        <v>18</v>
      </c>
      <c r="G47" s="53">
        <v>1500</v>
      </c>
      <c r="H47" s="15"/>
      <c r="I47" s="15"/>
      <c r="J47" s="4"/>
    </row>
    <row r="48" spans="1:10" ht="21" x14ac:dyDescent="0.35">
      <c r="A48" s="9">
        <v>44260</v>
      </c>
      <c r="B48" s="37">
        <v>93353</v>
      </c>
      <c r="C48" s="11">
        <v>72129</v>
      </c>
      <c r="D48" s="38" t="s">
        <v>1130</v>
      </c>
      <c r="E48" s="12" t="s">
        <v>17</v>
      </c>
      <c r="F48" s="16" t="s">
        <v>18</v>
      </c>
      <c r="G48" s="53">
        <v>900</v>
      </c>
      <c r="H48" s="15"/>
      <c r="I48" s="15"/>
      <c r="J48" s="4"/>
    </row>
    <row r="49" spans="1:10" ht="21" x14ac:dyDescent="0.35">
      <c r="A49" s="9">
        <v>44260</v>
      </c>
      <c r="B49" s="37">
        <v>14818</v>
      </c>
      <c r="C49" s="11">
        <v>72130</v>
      </c>
      <c r="D49" s="38" t="s">
        <v>325</v>
      </c>
      <c r="E49" s="12">
        <v>98000001</v>
      </c>
      <c r="F49" s="16" t="s">
        <v>91</v>
      </c>
      <c r="G49" s="53">
        <v>0</v>
      </c>
      <c r="H49" s="15"/>
      <c r="I49" s="15"/>
      <c r="J49" s="4"/>
    </row>
    <row r="50" spans="1:10" ht="21" x14ac:dyDescent="0.35">
      <c r="A50" s="9">
        <v>44260</v>
      </c>
      <c r="B50" s="37">
        <v>14824</v>
      </c>
      <c r="C50" s="11">
        <v>72131</v>
      </c>
      <c r="D50" s="38" t="s">
        <v>325</v>
      </c>
      <c r="E50" s="12" t="s">
        <v>17</v>
      </c>
      <c r="F50" s="16" t="s">
        <v>18</v>
      </c>
      <c r="G50" s="53">
        <v>415</v>
      </c>
      <c r="H50" s="15"/>
      <c r="I50" s="15"/>
      <c r="J50" s="4"/>
    </row>
    <row r="51" spans="1:10" ht="21" x14ac:dyDescent="0.35">
      <c r="A51" s="9">
        <v>44260</v>
      </c>
      <c r="B51" s="37">
        <v>14824</v>
      </c>
      <c r="C51" s="11">
        <v>72131</v>
      </c>
      <c r="D51" s="38" t="s">
        <v>325</v>
      </c>
      <c r="E51" s="12" t="s">
        <v>14</v>
      </c>
      <c r="F51" s="13" t="s">
        <v>15</v>
      </c>
      <c r="G51" s="53">
        <v>435</v>
      </c>
      <c r="H51" s="15"/>
      <c r="I51" s="15"/>
      <c r="J51" s="4"/>
    </row>
    <row r="52" spans="1:10" ht="21" x14ac:dyDescent="0.35">
      <c r="A52" s="9">
        <v>44260</v>
      </c>
      <c r="B52" s="37">
        <v>93348</v>
      </c>
      <c r="C52" s="11">
        <v>72132</v>
      </c>
      <c r="D52" s="38" t="s">
        <v>169</v>
      </c>
      <c r="E52" s="12" t="s">
        <v>17</v>
      </c>
      <c r="F52" s="16" t="s">
        <v>18</v>
      </c>
      <c r="G52" s="53">
        <v>150</v>
      </c>
      <c r="H52" s="15"/>
      <c r="I52" s="15"/>
      <c r="J52" s="4"/>
    </row>
    <row r="53" spans="1:10" ht="21" x14ac:dyDescent="0.35">
      <c r="A53" s="9">
        <v>44260</v>
      </c>
      <c r="B53" s="37">
        <v>93387</v>
      </c>
      <c r="C53" s="11">
        <v>72133</v>
      </c>
      <c r="D53" s="38" t="s">
        <v>848</v>
      </c>
      <c r="E53" s="12" t="s">
        <v>63</v>
      </c>
      <c r="F53" s="16" t="s">
        <v>64</v>
      </c>
      <c r="G53" s="53">
        <v>1000</v>
      </c>
      <c r="H53" s="15"/>
      <c r="I53" s="15"/>
      <c r="J53" s="4"/>
    </row>
    <row r="54" spans="1:10" ht="21" x14ac:dyDescent="0.35">
      <c r="A54" s="9">
        <v>44260</v>
      </c>
      <c r="B54" s="37">
        <v>93386</v>
      </c>
      <c r="C54" s="11">
        <v>72134</v>
      </c>
      <c r="D54" s="38" t="s">
        <v>67</v>
      </c>
      <c r="E54" s="12" t="s">
        <v>17</v>
      </c>
      <c r="F54" s="16" t="s">
        <v>18</v>
      </c>
      <c r="G54" s="53">
        <v>1000</v>
      </c>
      <c r="H54" s="15"/>
      <c r="I54" s="15"/>
      <c r="J54" s="21"/>
    </row>
    <row r="55" spans="1:10" ht="21" x14ac:dyDescent="0.35">
      <c r="A55" s="9">
        <v>44260</v>
      </c>
      <c r="B55" s="37">
        <v>93327</v>
      </c>
      <c r="C55" s="11">
        <v>72135</v>
      </c>
      <c r="D55" s="38" t="s">
        <v>77</v>
      </c>
      <c r="E55" s="12" t="s">
        <v>96</v>
      </c>
      <c r="F55" s="13" t="s">
        <v>97</v>
      </c>
      <c r="G55" s="53">
        <v>750</v>
      </c>
      <c r="H55" s="15"/>
      <c r="I55" s="15"/>
      <c r="J55" s="21"/>
    </row>
    <row r="56" spans="1:10" ht="21" x14ac:dyDescent="0.35">
      <c r="A56" s="9">
        <v>44260</v>
      </c>
      <c r="B56" s="37" t="s">
        <v>76</v>
      </c>
      <c r="C56" s="25" t="s">
        <v>1132</v>
      </c>
      <c r="D56" s="38" t="s">
        <v>76</v>
      </c>
      <c r="E56" s="12" t="s">
        <v>76</v>
      </c>
      <c r="F56" s="13" t="s">
        <v>76</v>
      </c>
      <c r="G56" s="53">
        <v>0</v>
      </c>
      <c r="H56" s="15"/>
      <c r="I56" s="15"/>
      <c r="J56" s="21"/>
    </row>
    <row r="57" spans="1:10" ht="21" x14ac:dyDescent="0.35">
      <c r="A57" s="9">
        <v>44260</v>
      </c>
      <c r="B57" s="37">
        <v>93376</v>
      </c>
      <c r="C57" s="25" t="s">
        <v>1133</v>
      </c>
      <c r="D57" s="38" t="s">
        <v>78</v>
      </c>
      <c r="E57" s="12" t="s">
        <v>17</v>
      </c>
      <c r="F57" s="16" t="s">
        <v>18</v>
      </c>
      <c r="G57" s="53">
        <v>1000</v>
      </c>
      <c r="H57" s="15"/>
      <c r="I57" s="15"/>
      <c r="J57" s="21"/>
    </row>
    <row r="58" spans="1:10" ht="21" x14ac:dyDescent="0.35">
      <c r="A58" s="9">
        <v>44260</v>
      </c>
      <c r="B58" s="37">
        <v>93370</v>
      </c>
      <c r="C58" s="25" t="s">
        <v>1134</v>
      </c>
      <c r="D58" s="38" t="s">
        <v>219</v>
      </c>
      <c r="E58" s="12" t="s">
        <v>14</v>
      </c>
      <c r="F58" s="13" t="s">
        <v>15</v>
      </c>
      <c r="G58" s="53">
        <v>200</v>
      </c>
      <c r="H58" s="15"/>
      <c r="I58" s="15"/>
      <c r="J58" s="21"/>
    </row>
    <row r="59" spans="1:10" ht="21" x14ac:dyDescent="0.35">
      <c r="A59" s="9">
        <v>44260</v>
      </c>
      <c r="B59" s="37">
        <v>93362</v>
      </c>
      <c r="C59" s="25" t="s">
        <v>1135</v>
      </c>
      <c r="D59" s="38" t="s">
        <v>184</v>
      </c>
      <c r="E59" s="12">
        <v>98000001</v>
      </c>
      <c r="F59" s="16" t="s">
        <v>91</v>
      </c>
      <c r="G59" s="53">
        <v>0</v>
      </c>
      <c r="H59" s="15"/>
      <c r="I59" s="15"/>
      <c r="J59" s="21"/>
    </row>
    <row r="60" spans="1:10" ht="21" x14ac:dyDescent="0.35">
      <c r="A60" s="9">
        <v>44260</v>
      </c>
      <c r="B60" s="37">
        <v>93377</v>
      </c>
      <c r="C60" s="25" t="s">
        <v>1136</v>
      </c>
      <c r="D60" s="38" t="s">
        <v>985</v>
      </c>
      <c r="E60" s="12" t="s">
        <v>190</v>
      </c>
      <c r="F60" s="16" t="s">
        <v>948</v>
      </c>
      <c r="G60" s="53">
        <v>450</v>
      </c>
      <c r="H60" s="15"/>
      <c r="I60" s="15"/>
      <c r="J60" s="21"/>
    </row>
    <row r="61" spans="1:10" ht="21.75" thickBot="1" x14ac:dyDescent="0.4">
      <c r="A61" s="157" t="s">
        <v>26</v>
      </c>
      <c r="B61" s="158"/>
      <c r="C61" s="165" t="s">
        <v>25</v>
      </c>
      <c r="D61" s="168"/>
      <c r="E61" s="168"/>
      <c r="F61" s="169"/>
      <c r="G61" s="27">
        <f>SUM(G8:G60)</f>
        <v>34506</v>
      </c>
      <c r="H61" s="28">
        <f>SUM(H8:H53)</f>
        <v>0</v>
      </c>
      <c r="I61" s="36">
        <v>0</v>
      </c>
      <c r="J61" s="36"/>
    </row>
    <row r="62" spans="1:10" ht="21" x14ac:dyDescent="0.35">
      <c r="B62"/>
      <c r="C62" s="3"/>
      <c r="D62" s="30"/>
      <c r="E62" s="30"/>
      <c r="F62" s="30"/>
      <c r="H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F64" s="47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C74"/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6" spans="8:10" x14ac:dyDescent="0.25">
      <c r="H116" s="35"/>
      <c r="I116" s="35"/>
      <c r="J116" s="35"/>
    </row>
  </sheetData>
  <autoFilter ref="E7:G61" xr:uid="{00000000-0009-0000-0000-000030000000}"/>
  <mergeCells count="7">
    <mergeCell ref="A61:B61"/>
    <mergeCell ref="C61:F61"/>
    <mergeCell ref="K5:L5"/>
    <mergeCell ref="A2:G2"/>
    <mergeCell ref="A3:G3"/>
    <mergeCell ref="A4:G4"/>
    <mergeCell ref="A6:G6"/>
  </mergeCells>
  <pageMargins left="0.7" right="0.7" top="0.75" bottom="0.75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L93"/>
  <sheetViews>
    <sheetView topLeftCell="D24" workbookViewId="0">
      <selection activeCell="A8" sqref="A8:H3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thickBot="1" x14ac:dyDescent="0.35">
      <c r="H5" s="1"/>
      <c r="I5" s="1"/>
      <c r="J5" s="1"/>
      <c r="K5" s="172" t="s">
        <v>1143</v>
      </c>
      <c r="L5" s="173"/>
    </row>
    <row r="6" spans="1:12" ht="21.75" thickBot="1" x14ac:dyDescent="0.4">
      <c r="A6" s="162" t="s">
        <v>3</v>
      </c>
      <c r="B6" s="163"/>
      <c r="C6" s="163"/>
      <c r="D6" s="163"/>
      <c r="E6" s="163"/>
      <c r="F6" s="163"/>
      <c r="G6" s="164"/>
      <c r="H6" s="36" t="s">
        <v>48</v>
      </c>
      <c r="I6" s="36" t="s">
        <v>49</v>
      </c>
      <c r="J6" s="4"/>
      <c r="K6" s="5" t="s">
        <v>4</v>
      </c>
      <c r="L6" s="5" t="s">
        <v>5</v>
      </c>
    </row>
    <row r="7" spans="1:12" ht="21" x14ac:dyDescent="0.35">
      <c r="A7" s="6" t="s">
        <v>6</v>
      </c>
      <c r="B7" s="6" t="s">
        <v>7</v>
      </c>
      <c r="C7" s="6" t="s">
        <v>8</v>
      </c>
      <c r="D7" s="6" t="s">
        <v>9</v>
      </c>
      <c r="E7" s="6" t="s">
        <v>10</v>
      </c>
      <c r="F7" s="6" t="s">
        <v>11</v>
      </c>
      <c r="G7" s="6" t="s">
        <v>12</v>
      </c>
      <c r="H7" s="6" t="s">
        <v>12</v>
      </c>
      <c r="I7" s="6" t="s">
        <v>12</v>
      </c>
      <c r="J7" s="4"/>
      <c r="K7" s="87" t="s">
        <v>18</v>
      </c>
      <c r="L7" s="88">
        <v>8475</v>
      </c>
    </row>
    <row r="8" spans="1:12" ht="21" x14ac:dyDescent="0.35">
      <c r="A8" s="9">
        <v>44261</v>
      </c>
      <c r="B8" s="37">
        <v>93143</v>
      </c>
      <c r="C8" s="11">
        <v>72136</v>
      </c>
      <c r="D8" s="38" t="s">
        <v>178</v>
      </c>
      <c r="E8" s="12" t="s">
        <v>14</v>
      </c>
      <c r="F8" s="13" t="s">
        <v>15</v>
      </c>
      <c r="G8" s="53">
        <v>2500</v>
      </c>
      <c r="H8" s="15"/>
      <c r="I8" s="15"/>
      <c r="J8" s="4"/>
      <c r="K8" s="13" t="s">
        <v>995</v>
      </c>
      <c r="L8" s="88">
        <v>156</v>
      </c>
    </row>
    <row r="9" spans="1:12" ht="21" x14ac:dyDescent="0.35">
      <c r="A9" s="9">
        <v>44261</v>
      </c>
      <c r="B9" s="37">
        <v>93433</v>
      </c>
      <c r="C9" s="11">
        <v>72137</v>
      </c>
      <c r="D9" s="38" t="s">
        <v>705</v>
      </c>
      <c r="E9" s="12" t="s">
        <v>96</v>
      </c>
      <c r="F9" s="13" t="s">
        <v>97</v>
      </c>
      <c r="G9" s="53">
        <v>2000</v>
      </c>
      <c r="H9" s="15"/>
      <c r="I9" s="15"/>
      <c r="J9" s="4"/>
      <c r="K9" s="87" t="s">
        <v>15</v>
      </c>
      <c r="L9" s="88">
        <v>8472</v>
      </c>
    </row>
    <row r="10" spans="1:12" ht="21.75" thickBot="1" x14ac:dyDescent="0.4">
      <c r="A10" s="9">
        <v>44261</v>
      </c>
      <c r="B10" s="37">
        <v>93018</v>
      </c>
      <c r="C10" s="11">
        <v>72138</v>
      </c>
      <c r="D10" s="38" t="s">
        <v>37</v>
      </c>
      <c r="E10" s="12" t="s">
        <v>17</v>
      </c>
      <c r="F10" s="16" t="s">
        <v>18</v>
      </c>
      <c r="G10" s="53">
        <v>660</v>
      </c>
      <c r="H10" s="15"/>
      <c r="I10" s="15"/>
      <c r="J10" s="4"/>
      <c r="K10" s="87" t="s">
        <v>1137</v>
      </c>
      <c r="L10" s="88">
        <v>3500</v>
      </c>
    </row>
    <row r="11" spans="1:12" ht="25.5" thickBot="1" x14ac:dyDescent="0.5">
      <c r="A11" s="9">
        <v>44261</v>
      </c>
      <c r="B11" s="37">
        <v>93123</v>
      </c>
      <c r="C11" s="11">
        <v>72139</v>
      </c>
      <c r="D11" s="38" t="s">
        <v>125</v>
      </c>
      <c r="E11" s="12" t="s">
        <v>17</v>
      </c>
      <c r="F11" s="16" t="s">
        <v>18</v>
      </c>
      <c r="G11" s="53">
        <v>3100</v>
      </c>
      <c r="H11" s="15"/>
      <c r="I11" s="15"/>
      <c r="J11" s="4"/>
      <c r="K11" s="17" t="s">
        <v>21</v>
      </c>
      <c r="L11" s="18">
        <f ca="1">SUM(L7:L12)</f>
        <v>20603</v>
      </c>
    </row>
    <row r="12" spans="1:12" ht="21" x14ac:dyDescent="0.35">
      <c r="A12" s="9">
        <v>44261</v>
      </c>
      <c r="B12" s="37">
        <v>93432</v>
      </c>
      <c r="C12" s="11">
        <v>72140</v>
      </c>
      <c r="D12" s="38" t="s">
        <v>1089</v>
      </c>
      <c r="E12" s="12" t="s">
        <v>14</v>
      </c>
      <c r="F12" s="13" t="s">
        <v>15</v>
      </c>
      <c r="G12" s="53">
        <v>850</v>
      </c>
      <c r="H12" s="15"/>
      <c r="I12" s="15"/>
      <c r="J12" s="4"/>
    </row>
    <row r="13" spans="1:12" ht="21" x14ac:dyDescent="0.35">
      <c r="A13" s="9">
        <v>44261</v>
      </c>
      <c r="B13" s="37">
        <v>93431</v>
      </c>
      <c r="C13" s="11">
        <v>72141</v>
      </c>
      <c r="D13" s="38" t="s">
        <v>1090</v>
      </c>
      <c r="E13" s="12" t="s">
        <v>14</v>
      </c>
      <c r="F13" s="13" t="s">
        <v>15</v>
      </c>
      <c r="G13" s="53">
        <v>850</v>
      </c>
      <c r="H13" s="15"/>
      <c r="I13" s="15"/>
      <c r="J13" s="4"/>
    </row>
    <row r="14" spans="1:12" ht="21" x14ac:dyDescent="0.35">
      <c r="A14" s="9">
        <v>44261</v>
      </c>
      <c r="B14" s="37">
        <v>93430</v>
      </c>
      <c r="C14" s="11">
        <v>72142</v>
      </c>
      <c r="D14" s="38" t="s">
        <v>1118</v>
      </c>
      <c r="E14" s="12" t="s">
        <v>14</v>
      </c>
      <c r="F14" s="13" t="s">
        <v>15</v>
      </c>
      <c r="G14" s="53">
        <v>850</v>
      </c>
      <c r="H14" s="15"/>
      <c r="I14" s="15"/>
      <c r="J14" s="4"/>
    </row>
    <row r="15" spans="1:12" ht="21" x14ac:dyDescent="0.35">
      <c r="A15" s="9">
        <v>44261</v>
      </c>
      <c r="B15" s="37">
        <v>93428</v>
      </c>
      <c r="C15" s="11">
        <v>72143</v>
      </c>
      <c r="D15" s="38" t="s">
        <v>1139</v>
      </c>
      <c r="E15" s="12" t="s">
        <v>96</v>
      </c>
      <c r="F15" s="13" t="s">
        <v>97</v>
      </c>
      <c r="G15" s="53">
        <v>750</v>
      </c>
      <c r="H15" s="15"/>
      <c r="I15" s="15"/>
      <c r="J15" s="4"/>
    </row>
    <row r="16" spans="1:12" ht="21" x14ac:dyDescent="0.35">
      <c r="A16" s="9">
        <v>44261</v>
      </c>
      <c r="B16" s="37">
        <v>93427</v>
      </c>
      <c r="C16" s="11">
        <v>72144</v>
      </c>
      <c r="D16" s="38" t="s">
        <v>533</v>
      </c>
      <c r="E16" s="12" t="s">
        <v>14</v>
      </c>
      <c r="F16" s="13" t="s">
        <v>15</v>
      </c>
      <c r="G16" s="53">
        <v>850</v>
      </c>
      <c r="H16" s="15"/>
      <c r="I16" s="15"/>
      <c r="J16" s="4"/>
    </row>
    <row r="17" spans="1:10" ht="21" x14ac:dyDescent="0.35">
      <c r="A17" s="9">
        <v>44261</v>
      </c>
      <c r="B17" s="37">
        <v>14827</v>
      </c>
      <c r="C17" s="11">
        <v>72145</v>
      </c>
      <c r="D17" s="38" t="s">
        <v>325</v>
      </c>
      <c r="E17" s="12" t="s">
        <v>17</v>
      </c>
      <c r="F17" s="16" t="s">
        <v>18</v>
      </c>
      <c r="G17" s="53">
        <v>535</v>
      </c>
      <c r="H17" s="15"/>
      <c r="I17" s="15"/>
      <c r="J17" s="4"/>
    </row>
    <row r="18" spans="1:10" ht="21" x14ac:dyDescent="0.35">
      <c r="A18" s="9">
        <v>44261</v>
      </c>
      <c r="B18" s="37">
        <v>72146</v>
      </c>
      <c r="C18" s="11">
        <v>72146</v>
      </c>
      <c r="D18" s="38" t="s">
        <v>325</v>
      </c>
      <c r="E18" s="12">
        <v>98000001</v>
      </c>
      <c r="F18" s="16" t="s">
        <v>91</v>
      </c>
      <c r="G18" s="53">
        <v>0</v>
      </c>
      <c r="H18" s="15"/>
      <c r="I18" s="15"/>
      <c r="J18" s="4"/>
    </row>
    <row r="19" spans="1:10" ht="21" x14ac:dyDescent="0.35">
      <c r="A19" s="9">
        <v>44261</v>
      </c>
      <c r="B19" s="37">
        <v>93407</v>
      </c>
      <c r="C19" s="11">
        <v>72147</v>
      </c>
      <c r="D19" s="38" t="s">
        <v>156</v>
      </c>
      <c r="E19" s="12" t="s">
        <v>17</v>
      </c>
      <c r="F19" s="16" t="s">
        <v>18</v>
      </c>
      <c r="G19" s="53">
        <v>700</v>
      </c>
      <c r="H19" s="15"/>
      <c r="I19" s="15"/>
      <c r="J19" s="4"/>
    </row>
    <row r="20" spans="1:10" ht="21" x14ac:dyDescent="0.35">
      <c r="A20" s="9">
        <v>44261</v>
      </c>
      <c r="B20" s="37">
        <v>93167</v>
      </c>
      <c r="C20" s="11">
        <v>72148</v>
      </c>
      <c r="D20" s="38" t="s">
        <v>234</v>
      </c>
      <c r="E20" s="12" t="s">
        <v>17</v>
      </c>
      <c r="F20" s="16" t="s">
        <v>18</v>
      </c>
      <c r="G20" s="53">
        <v>100</v>
      </c>
      <c r="H20" s="15"/>
      <c r="I20" s="15"/>
      <c r="J20" s="4"/>
    </row>
    <row r="21" spans="1:10" ht="21" x14ac:dyDescent="0.35">
      <c r="A21" s="9">
        <v>44261</v>
      </c>
      <c r="B21" s="37">
        <v>93426</v>
      </c>
      <c r="C21" s="11">
        <v>72149</v>
      </c>
      <c r="D21" s="38" t="s">
        <v>1139</v>
      </c>
      <c r="E21" s="12" t="s">
        <v>96</v>
      </c>
      <c r="F21" s="13" t="s">
        <v>97</v>
      </c>
      <c r="G21" s="53">
        <v>750</v>
      </c>
      <c r="H21" s="15"/>
      <c r="I21" s="15"/>
      <c r="J21" s="4"/>
    </row>
    <row r="22" spans="1:10" ht="21" x14ac:dyDescent="0.35">
      <c r="A22" s="9">
        <v>44261</v>
      </c>
      <c r="B22" s="37">
        <v>93418</v>
      </c>
      <c r="C22" s="11">
        <v>72150</v>
      </c>
      <c r="D22" s="38" t="s">
        <v>1140</v>
      </c>
      <c r="E22" s="12" t="s">
        <v>22</v>
      </c>
      <c r="F22" s="13" t="s">
        <v>995</v>
      </c>
      <c r="G22" s="53">
        <v>100</v>
      </c>
      <c r="H22" s="15"/>
      <c r="I22" s="15"/>
      <c r="J22" s="4"/>
    </row>
    <row r="23" spans="1:10" ht="21" x14ac:dyDescent="0.35">
      <c r="A23" s="9">
        <v>44261</v>
      </c>
      <c r="B23" s="37">
        <v>93420</v>
      </c>
      <c r="C23" s="11">
        <v>72151</v>
      </c>
      <c r="D23" s="38" t="s">
        <v>926</v>
      </c>
      <c r="E23" s="12" t="s">
        <v>17</v>
      </c>
      <c r="F23" s="16" t="s">
        <v>18</v>
      </c>
      <c r="G23" s="53">
        <v>600</v>
      </c>
      <c r="H23" s="15"/>
      <c r="I23" s="15"/>
      <c r="J23" s="4"/>
    </row>
    <row r="24" spans="1:10" ht="21" x14ac:dyDescent="0.35">
      <c r="A24" s="9">
        <v>44261</v>
      </c>
      <c r="B24" s="37">
        <v>93420</v>
      </c>
      <c r="C24" s="11">
        <v>72151</v>
      </c>
      <c r="D24" s="38" t="s">
        <v>926</v>
      </c>
      <c r="E24" s="12" t="s">
        <v>14</v>
      </c>
      <c r="F24" s="13" t="s">
        <v>15</v>
      </c>
      <c r="G24" s="53">
        <v>160</v>
      </c>
      <c r="H24" s="15"/>
      <c r="I24" s="15"/>
      <c r="J24" s="4"/>
    </row>
    <row r="25" spans="1:10" ht="21" x14ac:dyDescent="0.35">
      <c r="A25" s="9">
        <v>44261</v>
      </c>
      <c r="B25" s="37">
        <v>93167</v>
      </c>
      <c r="C25" s="11">
        <v>72152</v>
      </c>
      <c r="D25" s="38" t="s">
        <v>234</v>
      </c>
      <c r="E25" s="12" t="s">
        <v>17</v>
      </c>
      <c r="F25" s="16" t="s">
        <v>18</v>
      </c>
      <c r="G25" s="53">
        <v>100</v>
      </c>
      <c r="H25" s="15"/>
      <c r="I25" s="15"/>
      <c r="J25" s="4"/>
    </row>
    <row r="26" spans="1:10" ht="21" x14ac:dyDescent="0.35">
      <c r="A26" s="9">
        <v>44261</v>
      </c>
      <c r="B26" s="37">
        <v>72153</v>
      </c>
      <c r="C26" s="11">
        <v>72153</v>
      </c>
      <c r="D26" s="38" t="s">
        <v>325</v>
      </c>
      <c r="E26" s="12" t="s">
        <v>14</v>
      </c>
      <c r="F26" s="13" t="s">
        <v>15</v>
      </c>
      <c r="G26" s="53">
        <v>630</v>
      </c>
      <c r="H26" s="15"/>
      <c r="I26" s="15"/>
      <c r="J26" s="4"/>
    </row>
    <row r="27" spans="1:10" ht="21" x14ac:dyDescent="0.35">
      <c r="A27" s="9">
        <v>44261</v>
      </c>
      <c r="B27" s="37">
        <v>14923</v>
      </c>
      <c r="C27" s="11">
        <v>72154</v>
      </c>
      <c r="D27" s="38" t="s">
        <v>325</v>
      </c>
      <c r="E27" s="12">
        <v>98000001</v>
      </c>
      <c r="F27" s="16" t="s">
        <v>91</v>
      </c>
      <c r="G27" s="53">
        <v>0</v>
      </c>
      <c r="H27" s="15"/>
      <c r="I27" s="15"/>
      <c r="J27" s="4"/>
    </row>
    <row r="28" spans="1:10" ht="21" x14ac:dyDescent="0.35">
      <c r="A28" s="9">
        <v>44261</v>
      </c>
      <c r="B28" s="37">
        <v>93403</v>
      </c>
      <c r="C28" s="11">
        <v>72155</v>
      </c>
      <c r="D28" s="38" t="s">
        <v>1141</v>
      </c>
      <c r="E28" s="12" t="s">
        <v>17</v>
      </c>
      <c r="F28" s="16" t="s">
        <v>18</v>
      </c>
      <c r="G28" s="53">
        <v>20</v>
      </c>
      <c r="H28" s="15"/>
      <c r="I28" s="15"/>
      <c r="J28" s="4"/>
    </row>
    <row r="29" spans="1:10" ht="21" x14ac:dyDescent="0.35">
      <c r="A29" s="9">
        <v>44261</v>
      </c>
      <c r="B29" s="37">
        <v>86328</v>
      </c>
      <c r="C29" s="11">
        <v>72156</v>
      </c>
      <c r="D29" s="38" t="s">
        <v>1122</v>
      </c>
      <c r="E29" s="12" t="s">
        <v>17</v>
      </c>
      <c r="F29" s="16" t="s">
        <v>18</v>
      </c>
      <c r="G29" s="53">
        <v>200</v>
      </c>
      <c r="H29" s="15"/>
      <c r="I29" s="15"/>
      <c r="J29" s="4"/>
    </row>
    <row r="30" spans="1:10" ht="21" x14ac:dyDescent="0.35">
      <c r="A30" s="9">
        <v>44261</v>
      </c>
      <c r="B30" s="37">
        <v>93074</v>
      </c>
      <c r="C30" s="11">
        <v>72157</v>
      </c>
      <c r="D30" s="38" t="s">
        <v>341</v>
      </c>
      <c r="E30" s="12" t="s">
        <v>17</v>
      </c>
      <c r="F30" s="16" t="s">
        <v>18</v>
      </c>
      <c r="G30" s="53">
        <v>1000</v>
      </c>
      <c r="H30" s="15">
        <v>0</v>
      </c>
      <c r="I30" s="15"/>
      <c r="J30" s="4"/>
    </row>
    <row r="31" spans="1:10" ht="21" x14ac:dyDescent="0.35">
      <c r="A31" s="9">
        <v>44261</v>
      </c>
      <c r="B31" s="37">
        <v>93425</v>
      </c>
      <c r="C31" s="11">
        <v>72158</v>
      </c>
      <c r="D31" s="38" t="s">
        <v>272</v>
      </c>
      <c r="E31" s="12" t="s">
        <v>14</v>
      </c>
      <c r="F31" s="13" t="s">
        <v>15</v>
      </c>
      <c r="G31" s="53">
        <v>1512</v>
      </c>
      <c r="H31" s="15"/>
      <c r="I31" s="15"/>
      <c r="J31" s="4"/>
    </row>
    <row r="32" spans="1:10" ht="21" x14ac:dyDescent="0.35">
      <c r="A32" s="9">
        <v>44261</v>
      </c>
      <c r="B32" s="37">
        <v>93422</v>
      </c>
      <c r="C32" s="11">
        <v>72159</v>
      </c>
      <c r="D32" s="38" t="s">
        <v>1142</v>
      </c>
      <c r="E32" s="12" t="s">
        <v>22</v>
      </c>
      <c r="F32" s="13" t="s">
        <v>995</v>
      </c>
      <c r="G32" s="53">
        <v>56</v>
      </c>
      <c r="H32" s="15"/>
      <c r="I32" s="15"/>
      <c r="J32" s="4"/>
    </row>
    <row r="33" spans="1:10" ht="21" x14ac:dyDescent="0.35">
      <c r="A33" s="9">
        <v>44261</v>
      </c>
      <c r="B33" s="37">
        <v>93167</v>
      </c>
      <c r="C33" s="11">
        <v>72160</v>
      </c>
      <c r="D33" s="38" t="s">
        <v>234</v>
      </c>
      <c r="E33" s="12" t="s">
        <v>17</v>
      </c>
      <c r="F33" s="16" t="s">
        <v>18</v>
      </c>
      <c r="G33" s="53">
        <v>100</v>
      </c>
      <c r="H33" s="15"/>
      <c r="I33" s="15"/>
      <c r="J33" s="4"/>
    </row>
    <row r="34" spans="1:10" ht="21" x14ac:dyDescent="0.35">
      <c r="A34" s="9">
        <v>44261</v>
      </c>
      <c r="B34" s="37">
        <v>93344</v>
      </c>
      <c r="C34" s="11">
        <v>72161</v>
      </c>
      <c r="D34" s="38" t="s">
        <v>31</v>
      </c>
      <c r="E34" s="12" t="s">
        <v>17</v>
      </c>
      <c r="F34" s="16" t="s">
        <v>18</v>
      </c>
      <c r="G34" s="53">
        <v>1000</v>
      </c>
      <c r="H34" s="15"/>
      <c r="I34" s="15"/>
      <c r="J34" s="4"/>
    </row>
    <row r="35" spans="1:10" ht="21" x14ac:dyDescent="0.35">
      <c r="A35" s="9">
        <v>44261</v>
      </c>
      <c r="B35" s="37">
        <v>14923</v>
      </c>
      <c r="C35" s="11">
        <v>72162</v>
      </c>
      <c r="D35" s="38" t="s">
        <v>325</v>
      </c>
      <c r="E35" s="12">
        <v>98000001</v>
      </c>
      <c r="F35" s="16" t="s">
        <v>91</v>
      </c>
      <c r="G35" s="53">
        <v>0</v>
      </c>
      <c r="H35" s="15"/>
      <c r="I35" s="15"/>
      <c r="J35" s="21"/>
    </row>
    <row r="36" spans="1:10" ht="21" x14ac:dyDescent="0.35">
      <c r="A36" s="9">
        <v>44261</v>
      </c>
      <c r="B36" s="37">
        <v>14922</v>
      </c>
      <c r="C36" s="11">
        <v>72163</v>
      </c>
      <c r="D36" s="38" t="s">
        <v>325</v>
      </c>
      <c r="E36" s="12" t="s">
        <v>17</v>
      </c>
      <c r="F36" s="16" t="s">
        <v>18</v>
      </c>
      <c r="G36" s="53">
        <v>360</v>
      </c>
      <c r="H36" s="15"/>
      <c r="I36" s="15"/>
      <c r="J36" s="21"/>
    </row>
    <row r="37" spans="1:10" ht="21" x14ac:dyDescent="0.35">
      <c r="A37" s="9">
        <v>44261</v>
      </c>
      <c r="B37" s="37">
        <v>14922</v>
      </c>
      <c r="C37" s="11">
        <v>72163</v>
      </c>
      <c r="D37" s="38" t="s">
        <v>325</v>
      </c>
      <c r="E37" s="12" t="s">
        <v>14</v>
      </c>
      <c r="F37" s="13" t="s">
        <v>15</v>
      </c>
      <c r="G37" s="53">
        <v>270</v>
      </c>
      <c r="H37" s="15"/>
      <c r="I37" s="15"/>
      <c r="J37" s="21"/>
    </row>
    <row r="38" spans="1:10" ht="21.75" thickBot="1" x14ac:dyDescent="0.4">
      <c r="A38" s="157" t="s">
        <v>26</v>
      </c>
      <c r="B38" s="158"/>
      <c r="C38" s="165" t="s">
        <v>25</v>
      </c>
      <c r="D38" s="168"/>
      <c r="E38" s="168"/>
      <c r="F38" s="169"/>
      <c r="G38" s="27">
        <f>SUM(G8:G37)</f>
        <v>20603</v>
      </c>
      <c r="H38" s="28">
        <f>SUM(H8:H34)</f>
        <v>0</v>
      </c>
      <c r="I38" s="36">
        <v>0</v>
      </c>
      <c r="J38" s="36"/>
    </row>
    <row r="39" spans="1:10" ht="21" x14ac:dyDescent="0.35">
      <c r="B39"/>
      <c r="C39" s="3"/>
      <c r="D39" s="30"/>
      <c r="E39" s="30"/>
      <c r="F39" s="30"/>
      <c r="H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F41" s="47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autoFilter ref="E7:G38" xr:uid="{00000000-0009-0000-0000-000031000000}"/>
  <mergeCells count="7">
    <mergeCell ref="K5:L5"/>
    <mergeCell ref="A6:G6"/>
    <mergeCell ref="A38:B38"/>
    <mergeCell ref="C38:F3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L126"/>
  <sheetViews>
    <sheetView topLeftCell="E1" workbookViewId="0">
      <selection activeCell="C70" sqref="C7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thickBot="1" x14ac:dyDescent="0.35">
      <c r="H5" s="1"/>
      <c r="I5" s="1"/>
      <c r="J5" s="1"/>
      <c r="K5" s="172" t="s">
        <v>1152</v>
      </c>
      <c r="L5" s="173"/>
    </row>
    <row r="6" spans="1:12" ht="21.75" thickBot="1" x14ac:dyDescent="0.4">
      <c r="A6" s="162" t="s">
        <v>3</v>
      </c>
      <c r="B6" s="163"/>
      <c r="C6" s="163"/>
      <c r="D6" s="163"/>
      <c r="E6" s="163"/>
      <c r="F6" s="163"/>
      <c r="G6" s="164"/>
      <c r="H6" s="36" t="s">
        <v>48</v>
      </c>
      <c r="I6" s="36" t="s">
        <v>49</v>
      </c>
      <c r="J6" s="4"/>
      <c r="K6" s="5" t="s">
        <v>4</v>
      </c>
      <c r="L6" s="5" t="s">
        <v>5</v>
      </c>
    </row>
    <row r="7" spans="1:12" ht="21" x14ac:dyDescent="0.35">
      <c r="A7" s="6" t="s">
        <v>6</v>
      </c>
      <c r="B7" s="6" t="s">
        <v>7</v>
      </c>
      <c r="C7" s="6" t="s">
        <v>8</v>
      </c>
      <c r="D7" s="6" t="s">
        <v>9</v>
      </c>
      <c r="E7" s="6" t="s">
        <v>10</v>
      </c>
      <c r="F7" s="6" t="s">
        <v>11</v>
      </c>
      <c r="G7" s="6" t="s">
        <v>12</v>
      </c>
      <c r="H7" s="6" t="s">
        <v>12</v>
      </c>
      <c r="I7" s="6" t="s">
        <v>12</v>
      </c>
      <c r="J7" s="4"/>
      <c r="K7" s="87" t="s">
        <v>18</v>
      </c>
      <c r="L7" s="88">
        <v>13180</v>
      </c>
    </row>
    <row r="8" spans="1:12" ht="21" x14ac:dyDescent="0.35">
      <c r="A8" s="9">
        <v>44263</v>
      </c>
      <c r="B8" s="37">
        <v>93506</v>
      </c>
      <c r="C8" s="11">
        <v>72164</v>
      </c>
      <c r="D8" s="38" t="s">
        <v>558</v>
      </c>
      <c r="E8" s="12" t="s">
        <v>14</v>
      </c>
      <c r="F8" s="13" t="s">
        <v>15</v>
      </c>
      <c r="G8" s="53">
        <v>850</v>
      </c>
      <c r="H8" s="15"/>
      <c r="I8" s="15"/>
      <c r="J8" s="4"/>
      <c r="K8" s="13" t="s">
        <v>995</v>
      </c>
      <c r="L8" s="88">
        <v>7140</v>
      </c>
    </row>
    <row r="9" spans="1:12" ht="21" x14ac:dyDescent="0.35">
      <c r="A9" s="9">
        <v>44263</v>
      </c>
      <c r="B9" s="37">
        <v>93505</v>
      </c>
      <c r="C9" s="11">
        <v>72165</v>
      </c>
      <c r="D9" s="38" t="s">
        <v>787</v>
      </c>
      <c r="E9" s="12" t="s">
        <v>22</v>
      </c>
      <c r="F9" s="13" t="s">
        <v>995</v>
      </c>
      <c r="G9" s="53">
        <v>900</v>
      </c>
      <c r="H9" s="15"/>
      <c r="I9" s="15"/>
      <c r="J9" s="4"/>
      <c r="K9" s="13" t="s">
        <v>1153</v>
      </c>
      <c r="L9" s="88">
        <v>1300</v>
      </c>
    </row>
    <row r="10" spans="1:12" ht="21" x14ac:dyDescent="0.35">
      <c r="A10" s="9">
        <v>44263</v>
      </c>
      <c r="B10" s="37">
        <v>14792</v>
      </c>
      <c r="C10" s="11">
        <v>72166</v>
      </c>
      <c r="D10" s="38" t="s">
        <v>770</v>
      </c>
      <c r="E10" s="12" t="s">
        <v>14</v>
      </c>
      <c r="F10" s="13" t="s">
        <v>15</v>
      </c>
      <c r="G10" s="53">
        <v>850</v>
      </c>
      <c r="H10" s="15"/>
      <c r="I10" s="15"/>
      <c r="J10" s="4"/>
      <c r="K10" s="87" t="s">
        <v>15</v>
      </c>
      <c r="L10" s="88">
        <v>10044</v>
      </c>
    </row>
    <row r="11" spans="1:12" ht="21" x14ac:dyDescent="0.35">
      <c r="A11" s="9">
        <v>44263</v>
      </c>
      <c r="B11" s="37">
        <v>14793</v>
      </c>
      <c r="C11" s="11">
        <v>72167</v>
      </c>
      <c r="D11" s="38" t="s">
        <v>770</v>
      </c>
      <c r="E11" s="12">
        <v>98000001</v>
      </c>
      <c r="F11" s="16" t="s">
        <v>91</v>
      </c>
      <c r="G11" s="53">
        <v>0</v>
      </c>
      <c r="H11" s="15"/>
      <c r="I11" s="15"/>
      <c r="J11" s="4"/>
      <c r="K11" s="87" t="s">
        <v>1137</v>
      </c>
      <c r="L11" s="88">
        <v>750</v>
      </c>
    </row>
    <row r="12" spans="1:12" ht="21" x14ac:dyDescent="0.35">
      <c r="A12" s="9">
        <v>44263</v>
      </c>
      <c r="B12" s="37">
        <v>93504</v>
      </c>
      <c r="C12" s="11">
        <v>72168</v>
      </c>
      <c r="D12" s="38" t="s">
        <v>822</v>
      </c>
      <c r="E12" s="12" t="s">
        <v>96</v>
      </c>
      <c r="F12" s="13" t="s">
        <v>97</v>
      </c>
      <c r="G12" s="53">
        <v>750</v>
      </c>
      <c r="H12" s="15"/>
      <c r="I12" s="15"/>
      <c r="J12" s="4"/>
      <c r="K12" s="87" t="s">
        <v>59</v>
      </c>
      <c r="L12" s="88">
        <v>490</v>
      </c>
    </row>
    <row r="13" spans="1:12" ht="21" x14ac:dyDescent="0.35">
      <c r="A13" s="9">
        <v>44263</v>
      </c>
      <c r="B13" s="37">
        <v>14792</v>
      </c>
      <c r="C13" s="11">
        <v>72169</v>
      </c>
      <c r="D13" s="38" t="s">
        <v>770</v>
      </c>
      <c r="E13" s="12" t="s">
        <v>14</v>
      </c>
      <c r="F13" s="13" t="s">
        <v>15</v>
      </c>
      <c r="G13" s="53">
        <v>850</v>
      </c>
      <c r="H13" s="15"/>
      <c r="I13" s="15"/>
      <c r="J13" s="4"/>
      <c r="K13" s="87" t="s">
        <v>64</v>
      </c>
      <c r="L13" s="88">
        <v>1920</v>
      </c>
    </row>
    <row r="14" spans="1:12" ht="21.75" thickBot="1" x14ac:dyDescent="0.4">
      <c r="A14" s="9">
        <v>44263</v>
      </c>
      <c r="B14" s="37">
        <v>14793</v>
      </c>
      <c r="C14" s="11">
        <v>72170</v>
      </c>
      <c r="D14" s="38" t="s">
        <v>770</v>
      </c>
      <c r="E14" s="12">
        <v>98000001</v>
      </c>
      <c r="F14" s="16" t="s">
        <v>91</v>
      </c>
      <c r="G14" s="53">
        <v>0</v>
      </c>
      <c r="H14" s="15"/>
      <c r="I14" s="15"/>
      <c r="J14" s="4"/>
      <c r="K14" s="87" t="s">
        <v>195</v>
      </c>
      <c r="L14" s="88">
        <v>1200</v>
      </c>
    </row>
    <row r="15" spans="1:12" ht="25.5" thickBot="1" x14ac:dyDescent="0.5">
      <c r="A15" s="9">
        <v>44263</v>
      </c>
      <c r="B15" s="37">
        <v>14981</v>
      </c>
      <c r="C15" s="11">
        <v>72171</v>
      </c>
      <c r="D15" s="38" t="s">
        <v>533</v>
      </c>
      <c r="E15" s="12" t="s">
        <v>24</v>
      </c>
      <c r="F15" s="16" t="s">
        <v>947</v>
      </c>
      <c r="G15" s="53">
        <v>250</v>
      </c>
      <c r="H15" s="15"/>
      <c r="I15" s="15"/>
      <c r="J15" s="4"/>
      <c r="K15" s="17" t="s">
        <v>21</v>
      </c>
      <c r="L15" s="18">
        <f>SUM(L7:L14)</f>
        <v>36024</v>
      </c>
    </row>
    <row r="16" spans="1:12" ht="21" x14ac:dyDescent="0.35">
      <c r="A16" s="9">
        <v>44263</v>
      </c>
      <c r="B16" s="37">
        <v>14981</v>
      </c>
      <c r="C16" s="11">
        <v>72171</v>
      </c>
      <c r="D16" s="38" t="s">
        <v>533</v>
      </c>
      <c r="E16" s="12" t="s">
        <v>14</v>
      </c>
      <c r="F16" s="13" t="s">
        <v>15</v>
      </c>
      <c r="G16" s="53">
        <v>400</v>
      </c>
      <c r="H16" s="15"/>
      <c r="I16" s="15"/>
      <c r="J16" s="4"/>
    </row>
    <row r="17" spans="1:10" ht="21" x14ac:dyDescent="0.35">
      <c r="A17" s="9">
        <v>44263</v>
      </c>
      <c r="B17" s="37">
        <v>14792</v>
      </c>
      <c r="C17" s="11">
        <v>72172</v>
      </c>
      <c r="D17" s="38" t="s">
        <v>770</v>
      </c>
      <c r="E17" s="12" t="s">
        <v>14</v>
      </c>
      <c r="F17" s="13" t="s">
        <v>15</v>
      </c>
      <c r="G17" s="53">
        <v>850</v>
      </c>
      <c r="H17" s="15"/>
      <c r="I17" s="15"/>
      <c r="J17" s="4"/>
    </row>
    <row r="18" spans="1:10" ht="21" x14ac:dyDescent="0.35">
      <c r="A18" s="9">
        <v>44263</v>
      </c>
      <c r="B18" s="37">
        <v>14792</v>
      </c>
      <c r="C18" s="11">
        <v>72173</v>
      </c>
      <c r="D18" s="38" t="s">
        <v>770</v>
      </c>
      <c r="E18" s="12">
        <v>98000001</v>
      </c>
      <c r="F18" s="16" t="s">
        <v>91</v>
      </c>
      <c r="G18" s="53">
        <v>0</v>
      </c>
      <c r="H18" s="15"/>
      <c r="I18" s="15"/>
      <c r="J18" s="4"/>
    </row>
    <row r="19" spans="1:10" ht="21" x14ac:dyDescent="0.35">
      <c r="A19" s="9">
        <v>44263</v>
      </c>
      <c r="B19" s="37">
        <v>14792</v>
      </c>
      <c r="C19" s="11">
        <v>72174</v>
      </c>
      <c r="D19" s="38" t="s">
        <v>770</v>
      </c>
      <c r="E19" s="12" t="s">
        <v>14</v>
      </c>
      <c r="F19" s="13" t="s">
        <v>15</v>
      </c>
      <c r="G19" s="53">
        <v>850</v>
      </c>
      <c r="H19" s="15"/>
      <c r="I19" s="15"/>
      <c r="J19" s="4"/>
    </row>
    <row r="20" spans="1:10" ht="21" x14ac:dyDescent="0.35">
      <c r="A20" s="9">
        <v>44263</v>
      </c>
      <c r="B20" s="37">
        <v>14793</v>
      </c>
      <c r="C20" s="11">
        <v>72175</v>
      </c>
      <c r="D20" s="38" t="s">
        <v>770</v>
      </c>
      <c r="E20" s="12">
        <v>98000001</v>
      </c>
      <c r="F20" s="16" t="s">
        <v>91</v>
      </c>
      <c r="G20" s="53">
        <v>0</v>
      </c>
      <c r="H20" s="15"/>
      <c r="I20" s="15"/>
      <c r="J20" s="4"/>
    </row>
    <row r="21" spans="1:10" ht="21" x14ac:dyDescent="0.35">
      <c r="A21" s="9">
        <v>44263</v>
      </c>
      <c r="B21" s="37">
        <v>93502</v>
      </c>
      <c r="C21" s="11">
        <v>72176</v>
      </c>
      <c r="D21" s="38" t="s">
        <v>1144</v>
      </c>
      <c r="E21" s="12" t="s">
        <v>22</v>
      </c>
      <c r="F21" s="13" t="s">
        <v>995</v>
      </c>
      <c r="G21" s="53">
        <v>900</v>
      </c>
      <c r="H21" s="15"/>
      <c r="I21" s="15"/>
      <c r="J21" s="4"/>
    </row>
    <row r="22" spans="1:10" ht="21" x14ac:dyDescent="0.35">
      <c r="A22" s="9">
        <v>44263</v>
      </c>
      <c r="B22" s="37">
        <v>93446</v>
      </c>
      <c r="C22" s="11">
        <v>72177</v>
      </c>
      <c r="D22" s="38" t="s">
        <v>31</v>
      </c>
      <c r="E22" s="12" t="s">
        <v>17</v>
      </c>
      <c r="F22" s="16" t="s">
        <v>18</v>
      </c>
      <c r="G22" s="53">
        <v>1000</v>
      </c>
      <c r="H22" s="15"/>
      <c r="I22" s="15"/>
      <c r="J22" s="4"/>
    </row>
    <row r="23" spans="1:10" ht="21" x14ac:dyDescent="0.35">
      <c r="A23" s="9">
        <v>44263</v>
      </c>
      <c r="B23" s="37">
        <v>93446</v>
      </c>
      <c r="C23" s="11">
        <v>72178</v>
      </c>
      <c r="D23" s="38" t="s">
        <v>31</v>
      </c>
      <c r="E23" s="12" t="s">
        <v>17</v>
      </c>
      <c r="F23" s="16" t="s">
        <v>18</v>
      </c>
      <c r="G23" s="53">
        <v>1000</v>
      </c>
      <c r="H23" s="15"/>
      <c r="I23" s="15"/>
      <c r="J23" s="4"/>
    </row>
    <row r="24" spans="1:10" ht="21" x14ac:dyDescent="0.35">
      <c r="A24" s="9">
        <v>44263</v>
      </c>
      <c r="B24" s="37">
        <v>93452</v>
      </c>
      <c r="C24" s="11">
        <v>72179</v>
      </c>
      <c r="D24" s="38" t="s">
        <v>1145</v>
      </c>
      <c r="E24" s="12" t="s">
        <v>17</v>
      </c>
      <c r="F24" s="16" t="s">
        <v>18</v>
      </c>
      <c r="G24" s="53">
        <v>100</v>
      </c>
      <c r="H24" s="15"/>
      <c r="I24" s="15"/>
      <c r="J24" s="4"/>
    </row>
    <row r="25" spans="1:10" ht="21" x14ac:dyDescent="0.35">
      <c r="A25" s="9">
        <v>44263</v>
      </c>
      <c r="B25" s="37">
        <v>93454</v>
      </c>
      <c r="C25" s="11">
        <v>72180</v>
      </c>
      <c r="D25" s="38" t="s">
        <v>1146</v>
      </c>
      <c r="E25" s="12" t="s">
        <v>14</v>
      </c>
      <c r="F25" s="13" t="s">
        <v>15</v>
      </c>
      <c r="G25" s="53">
        <v>300</v>
      </c>
      <c r="H25" s="15"/>
      <c r="I25" s="15"/>
      <c r="J25" s="4"/>
    </row>
    <row r="26" spans="1:10" ht="21" x14ac:dyDescent="0.35">
      <c r="A26" s="9">
        <v>44263</v>
      </c>
      <c r="B26" s="37">
        <v>93501</v>
      </c>
      <c r="C26" s="11">
        <v>72181</v>
      </c>
      <c r="D26" s="38" t="s">
        <v>158</v>
      </c>
      <c r="E26" s="12" t="s">
        <v>14</v>
      </c>
      <c r="F26" s="13" t="s">
        <v>15</v>
      </c>
      <c r="G26" s="53">
        <v>850</v>
      </c>
      <c r="H26" s="15"/>
      <c r="I26" s="15"/>
      <c r="J26" s="4"/>
    </row>
    <row r="27" spans="1:10" ht="21" x14ac:dyDescent="0.35">
      <c r="A27" s="9">
        <v>44263</v>
      </c>
      <c r="B27" s="37">
        <v>14933</v>
      </c>
      <c r="C27" s="11">
        <v>72182</v>
      </c>
      <c r="D27" s="38" t="s">
        <v>317</v>
      </c>
      <c r="E27" s="12" t="s">
        <v>14</v>
      </c>
      <c r="F27" s="13" t="s">
        <v>15</v>
      </c>
      <c r="G27" s="53">
        <v>850</v>
      </c>
      <c r="H27" s="15"/>
      <c r="I27" s="15"/>
      <c r="J27" s="4"/>
    </row>
    <row r="28" spans="1:10" ht="21" x14ac:dyDescent="0.35">
      <c r="A28" s="9">
        <v>44263</v>
      </c>
      <c r="B28" s="37">
        <v>14934</v>
      </c>
      <c r="C28" s="11">
        <v>72183</v>
      </c>
      <c r="D28" s="38" t="s">
        <v>317</v>
      </c>
      <c r="E28" s="12">
        <v>98000001</v>
      </c>
      <c r="F28" s="16" t="s">
        <v>91</v>
      </c>
      <c r="G28" s="53">
        <v>0</v>
      </c>
      <c r="H28" s="15"/>
      <c r="I28" s="15"/>
      <c r="J28" s="4"/>
    </row>
    <row r="29" spans="1:10" ht="21" x14ac:dyDescent="0.35">
      <c r="A29" s="9">
        <v>44263</v>
      </c>
      <c r="B29" s="37">
        <v>93458</v>
      </c>
      <c r="C29" s="11">
        <v>72184</v>
      </c>
      <c r="D29" s="38" t="s">
        <v>74</v>
      </c>
      <c r="E29" s="12" t="s">
        <v>14</v>
      </c>
      <c r="F29" s="13" t="s">
        <v>15</v>
      </c>
      <c r="G29" s="53">
        <v>300</v>
      </c>
      <c r="H29" s="15"/>
      <c r="I29" s="15"/>
      <c r="J29" s="4"/>
    </row>
    <row r="30" spans="1:10" ht="21" x14ac:dyDescent="0.35">
      <c r="A30" s="9">
        <v>44263</v>
      </c>
      <c r="B30" s="37">
        <v>14934</v>
      </c>
      <c r="C30" s="11">
        <v>72185</v>
      </c>
      <c r="D30" s="38" t="s">
        <v>317</v>
      </c>
      <c r="E30" s="12">
        <v>98000001</v>
      </c>
      <c r="F30" s="16" t="s">
        <v>91</v>
      </c>
      <c r="G30" s="53">
        <v>0</v>
      </c>
      <c r="H30" s="15"/>
      <c r="I30" s="15"/>
      <c r="J30" s="4"/>
    </row>
    <row r="31" spans="1:10" ht="21" x14ac:dyDescent="0.35">
      <c r="A31" s="9">
        <v>44263</v>
      </c>
      <c r="B31" s="37">
        <v>14933</v>
      </c>
      <c r="C31" s="11">
        <v>72186</v>
      </c>
      <c r="D31" s="38" t="s">
        <v>317</v>
      </c>
      <c r="E31" s="12" t="s">
        <v>14</v>
      </c>
      <c r="F31" s="13" t="s">
        <v>15</v>
      </c>
      <c r="G31" s="53">
        <v>850</v>
      </c>
      <c r="H31" s="15">
        <v>0</v>
      </c>
      <c r="I31" s="15"/>
      <c r="J31" s="4"/>
    </row>
    <row r="32" spans="1:10" ht="21" x14ac:dyDescent="0.35">
      <c r="A32" s="9">
        <v>44263</v>
      </c>
      <c r="B32" s="37">
        <v>93459</v>
      </c>
      <c r="C32" s="11">
        <v>72187</v>
      </c>
      <c r="D32" s="38" t="s">
        <v>925</v>
      </c>
      <c r="E32" s="12" t="s">
        <v>33</v>
      </c>
      <c r="F32" s="13" t="s">
        <v>1035</v>
      </c>
      <c r="G32" s="53">
        <v>1300</v>
      </c>
      <c r="H32" s="15"/>
      <c r="I32" s="15"/>
      <c r="J32" s="4"/>
    </row>
    <row r="33" spans="1:10" ht="21" x14ac:dyDescent="0.35">
      <c r="A33" s="9">
        <v>44263</v>
      </c>
      <c r="B33" s="37">
        <v>93460</v>
      </c>
      <c r="C33" s="11">
        <v>72188</v>
      </c>
      <c r="D33" s="38" t="s">
        <v>1147</v>
      </c>
      <c r="E33" s="12" t="s">
        <v>17</v>
      </c>
      <c r="F33" s="16" t="s">
        <v>18</v>
      </c>
      <c r="G33" s="53">
        <v>120</v>
      </c>
      <c r="H33" s="15"/>
      <c r="I33" s="15"/>
      <c r="J33" s="4"/>
    </row>
    <row r="34" spans="1:10" ht="21" x14ac:dyDescent="0.35">
      <c r="A34" s="9">
        <v>44263</v>
      </c>
      <c r="B34" s="37">
        <v>93167</v>
      </c>
      <c r="C34" s="11">
        <v>72189</v>
      </c>
      <c r="D34" s="38" t="s">
        <v>234</v>
      </c>
      <c r="E34" s="12" t="s">
        <v>17</v>
      </c>
      <c r="F34" s="16" t="s">
        <v>18</v>
      </c>
      <c r="G34" s="53">
        <v>100</v>
      </c>
      <c r="H34" s="15"/>
      <c r="I34" s="15"/>
      <c r="J34" s="4"/>
    </row>
    <row r="35" spans="1:10" ht="21" x14ac:dyDescent="0.35">
      <c r="A35" s="9">
        <v>44263</v>
      </c>
      <c r="B35" s="37">
        <v>93500</v>
      </c>
      <c r="C35" s="11">
        <v>72190</v>
      </c>
      <c r="D35" s="38" t="s">
        <v>1090</v>
      </c>
      <c r="E35" s="12" t="s">
        <v>14</v>
      </c>
      <c r="F35" s="13" t="s">
        <v>15</v>
      </c>
      <c r="G35" s="53">
        <v>850</v>
      </c>
      <c r="H35" s="15"/>
      <c r="I35" s="15"/>
      <c r="J35" s="4"/>
    </row>
    <row r="36" spans="1:10" ht="21" x14ac:dyDescent="0.35">
      <c r="A36" s="9">
        <v>44263</v>
      </c>
      <c r="B36" s="37">
        <v>93499</v>
      </c>
      <c r="C36" s="11">
        <v>72191</v>
      </c>
      <c r="D36" s="38" t="s">
        <v>587</v>
      </c>
      <c r="E36" s="12" t="s">
        <v>423</v>
      </c>
      <c r="F36" s="13" t="s">
        <v>195</v>
      </c>
      <c r="G36" s="53">
        <v>600</v>
      </c>
      <c r="H36" s="15"/>
      <c r="I36" s="15"/>
      <c r="J36" s="21"/>
    </row>
    <row r="37" spans="1:10" ht="21" x14ac:dyDescent="0.35">
      <c r="A37" s="9">
        <v>44263</v>
      </c>
      <c r="B37" s="37">
        <v>93499</v>
      </c>
      <c r="C37" s="11">
        <v>72192</v>
      </c>
      <c r="D37" s="38" t="s">
        <v>587</v>
      </c>
      <c r="E37" s="12" t="s">
        <v>423</v>
      </c>
      <c r="F37" s="13" t="s">
        <v>195</v>
      </c>
      <c r="G37" s="53">
        <v>600</v>
      </c>
      <c r="H37" s="15"/>
      <c r="I37" s="15"/>
      <c r="J37" s="21"/>
    </row>
    <row r="38" spans="1:10" ht="21" x14ac:dyDescent="0.35">
      <c r="A38" s="9">
        <v>44263</v>
      </c>
      <c r="B38" s="37">
        <v>93498</v>
      </c>
      <c r="C38" s="11">
        <v>72193</v>
      </c>
      <c r="D38" s="38" t="s">
        <v>108</v>
      </c>
      <c r="E38" s="12" t="s">
        <v>17</v>
      </c>
      <c r="F38" s="16" t="s">
        <v>18</v>
      </c>
      <c r="G38" s="53">
        <v>700</v>
      </c>
      <c r="H38" s="15"/>
      <c r="I38" s="15"/>
      <c r="J38" s="21"/>
    </row>
    <row r="39" spans="1:10" ht="21" x14ac:dyDescent="0.35">
      <c r="A39" s="9">
        <v>44263</v>
      </c>
      <c r="B39" s="37">
        <v>93497</v>
      </c>
      <c r="C39" s="11">
        <v>72194</v>
      </c>
      <c r="D39" s="38" t="s">
        <v>1148</v>
      </c>
      <c r="E39" s="12" t="s">
        <v>22</v>
      </c>
      <c r="F39" s="13" t="s">
        <v>995</v>
      </c>
      <c r="G39" s="53">
        <v>300</v>
      </c>
      <c r="H39" s="15"/>
      <c r="I39" s="15"/>
      <c r="J39" s="21"/>
    </row>
    <row r="40" spans="1:10" ht="21" x14ac:dyDescent="0.35">
      <c r="A40" s="9">
        <v>44263</v>
      </c>
      <c r="B40" s="37">
        <v>93496</v>
      </c>
      <c r="C40" s="11">
        <v>72195</v>
      </c>
      <c r="D40" s="38" t="s">
        <v>1148</v>
      </c>
      <c r="E40" s="12" t="s">
        <v>22</v>
      </c>
      <c r="F40" s="13" t="s">
        <v>995</v>
      </c>
      <c r="G40" s="53">
        <v>600</v>
      </c>
      <c r="H40" s="15"/>
      <c r="I40" s="15"/>
      <c r="J40" s="21"/>
    </row>
    <row r="41" spans="1:10" ht="21" x14ac:dyDescent="0.35">
      <c r="A41" s="9">
        <v>44263</v>
      </c>
      <c r="B41" s="37">
        <v>93138</v>
      </c>
      <c r="C41" s="11">
        <v>72196</v>
      </c>
      <c r="D41" s="38" t="s">
        <v>1149</v>
      </c>
      <c r="E41" s="12" t="s">
        <v>22</v>
      </c>
      <c r="F41" s="13" t="s">
        <v>995</v>
      </c>
      <c r="G41" s="53">
        <v>900</v>
      </c>
      <c r="H41" s="15"/>
      <c r="I41" s="15"/>
      <c r="J41" s="21"/>
    </row>
    <row r="42" spans="1:10" ht="21" x14ac:dyDescent="0.35">
      <c r="A42" s="9">
        <v>44263</v>
      </c>
      <c r="B42" s="37">
        <v>14763</v>
      </c>
      <c r="C42" s="11">
        <v>72197</v>
      </c>
      <c r="D42" s="38" t="s">
        <v>325</v>
      </c>
      <c r="E42" s="12" t="s">
        <v>63</v>
      </c>
      <c r="F42" s="16" t="s">
        <v>64</v>
      </c>
      <c r="G42" s="53">
        <v>960</v>
      </c>
      <c r="H42" s="15"/>
      <c r="I42" s="15"/>
      <c r="J42" s="21"/>
    </row>
    <row r="43" spans="1:10" ht="21" x14ac:dyDescent="0.35">
      <c r="A43" s="9">
        <v>44263</v>
      </c>
      <c r="B43" s="37">
        <v>14791</v>
      </c>
      <c r="C43" s="11">
        <v>72198</v>
      </c>
      <c r="D43" s="38" t="s">
        <v>325</v>
      </c>
      <c r="E43" s="12">
        <v>98000001</v>
      </c>
      <c r="F43" s="16" t="s">
        <v>91</v>
      </c>
      <c r="G43" s="53">
        <v>0</v>
      </c>
      <c r="H43" s="15"/>
      <c r="I43" s="15"/>
      <c r="J43" s="21"/>
    </row>
    <row r="44" spans="1:10" ht="21" x14ac:dyDescent="0.35">
      <c r="A44" s="9">
        <v>44263</v>
      </c>
      <c r="B44" s="37">
        <v>14791</v>
      </c>
      <c r="C44" s="11">
        <v>72199</v>
      </c>
      <c r="D44" s="38" t="s">
        <v>325</v>
      </c>
      <c r="E44" s="12" t="s">
        <v>63</v>
      </c>
      <c r="F44" s="16" t="s">
        <v>64</v>
      </c>
      <c r="G44" s="53">
        <v>960</v>
      </c>
      <c r="H44" s="15"/>
      <c r="I44" s="15"/>
      <c r="J44" s="21"/>
    </row>
    <row r="45" spans="1:10" ht="21" x14ac:dyDescent="0.35">
      <c r="A45" s="9">
        <v>44263</v>
      </c>
      <c r="B45" s="37">
        <v>14791</v>
      </c>
      <c r="C45" s="11">
        <v>72200</v>
      </c>
      <c r="D45" s="38" t="s">
        <v>325</v>
      </c>
      <c r="E45" s="12">
        <v>98000001</v>
      </c>
      <c r="F45" s="16" t="s">
        <v>91</v>
      </c>
      <c r="G45" s="53">
        <v>0</v>
      </c>
      <c r="H45" s="15"/>
      <c r="I45" s="15"/>
      <c r="J45" s="21"/>
    </row>
    <row r="46" spans="1:10" ht="21" x14ac:dyDescent="0.35">
      <c r="A46" s="9">
        <v>44263</v>
      </c>
      <c r="B46" s="37">
        <v>93466</v>
      </c>
      <c r="C46" s="11">
        <v>72201</v>
      </c>
      <c r="D46" s="38" t="s">
        <v>71</v>
      </c>
      <c r="E46" s="12" t="s">
        <v>17</v>
      </c>
      <c r="F46" s="16" t="s">
        <v>18</v>
      </c>
      <c r="G46" s="53">
        <v>150</v>
      </c>
      <c r="H46" s="15"/>
      <c r="I46" s="15"/>
      <c r="J46" s="21"/>
    </row>
    <row r="47" spans="1:10" ht="21" x14ac:dyDescent="0.35">
      <c r="A47" s="9">
        <v>44263</v>
      </c>
      <c r="B47" s="37">
        <v>93466</v>
      </c>
      <c r="C47" s="11">
        <v>72201</v>
      </c>
      <c r="D47" s="38" t="s">
        <v>71</v>
      </c>
      <c r="E47" s="12" t="s">
        <v>14</v>
      </c>
      <c r="F47" s="13" t="s">
        <v>15</v>
      </c>
      <c r="G47" s="53">
        <v>50</v>
      </c>
      <c r="H47" s="15"/>
      <c r="I47" s="15"/>
      <c r="J47" s="21"/>
    </row>
    <row r="48" spans="1:10" ht="21" x14ac:dyDescent="0.35">
      <c r="A48" s="9">
        <v>44263</v>
      </c>
      <c r="B48" s="37">
        <v>93467</v>
      </c>
      <c r="C48" s="11">
        <v>72202</v>
      </c>
      <c r="D48" s="38" t="s">
        <v>71</v>
      </c>
      <c r="E48" s="12" t="s">
        <v>17</v>
      </c>
      <c r="F48" s="16" t="s">
        <v>18</v>
      </c>
      <c r="G48" s="53">
        <v>900</v>
      </c>
      <c r="H48" s="15"/>
      <c r="I48" s="15"/>
      <c r="J48" s="21"/>
    </row>
    <row r="49" spans="1:10" ht="21" x14ac:dyDescent="0.35">
      <c r="A49" s="9">
        <v>44263</v>
      </c>
      <c r="B49" s="37">
        <v>93495</v>
      </c>
      <c r="C49" s="11">
        <v>72203</v>
      </c>
      <c r="D49" s="38" t="s">
        <v>301</v>
      </c>
      <c r="E49" s="12" t="s">
        <v>22</v>
      </c>
      <c r="F49" s="13" t="s">
        <v>995</v>
      </c>
      <c r="G49" s="53">
        <v>1640</v>
      </c>
      <c r="H49" s="15"/>
      <c r="I49" s="15"/>
      <c r="J49" s="21"/>
    </row>
    <row r="50" spans="1:10" ht="21" x14ac:dyDescent="0.35">
      <c r="A50" s="9">
        <v>44263</v>
      </c>
      <c r="B50" s="37">
        <v>93495</v>
      </c>
      <c r="C50" s="11">
        <v>72203</v>
      </c>
      <c r="D50" s="38" t="s">
        <v>301</v>
      </c>
      <c r="E50" s="12" t="s">
        <v>14</v>
      </c>
      <c r="F50" s="13" t="s">
        <v>15</v>
      </c>
      <c r="G50" s="53">
        <v>224</v>
      </c>
      <c r="H50" s="15"/>
      <c r="I50" s="15"/>
      <c r="J50" s="21"/>
    </row>
    <row r="51" spans="1:10" ht="21" x14ac:dyDescent="0.35">
      <c r="A51" s="9">
        <v>44263</v>
      </c>
      <c r="B51" s="37">
        <v>93494</v>
      </c>
      <c r="C51" s="11">
        <v>72204</v>
      </c>
      <c r="D51" s="38" t="s">
        <v>155</v>
      </c>
      <c r="E51" s="12" t="s">
        <v>24</v>
      </c>
      <c r="F51" s="16" t="s">
        <v>947</v>
      </c>
      <c r="G51" s="53">
        <v>240</v>
      </c>
      <c r="H51" s="15"/>
      <c r="I51" s="15"/>
      <c r="J51" s="21"/>
    </row>
    <row r="52" spans="1:10" ht="21" x14ac:dyDescent="0.35">
      <c r="A52" s="9">
        <v>44263</v>
      </c>
      <c r="B52" s="37">
        <v>93494</v>
      </c>
      <c r="C52" s="11">
        <v>72204</v>
      </c>
      <c r="D52" s="38" t="s">
        <v>155</v>
      </c>
      <c r="E52" s="12" t="s">
        <v>17</v>
      </c>
      <c r="F52" s="16" t="s">
        <v>18</v>
      </c>
      <c r="G52" s="53">
        <v>2600</v>
      </c>
      <c r="H52" s="15"/>
      <c r="I52" s="15"/>
      <c r="J52" s="21"/>
    </row>
    <row r="53" spans="1:10" ht="21" x14ac:dyDescent="0.35">
      <c r="A53" s="9">
        <v>44263</v>
      </c>
      <c r="B53" s="37">
        <v>93493</v>
      </c>
      <c r="C53" s="11">
        <v>72205</v>
      </c>
      <c r="D53" s="38" t="s">
        <v>108</v>
      </c>
      <c r="E53" s="12" t="s">
        <v>17</v>
      </c>
      <c r="F53" s="16" t="s">
        <v>18</v>
      </c>
      <c r="G53" s="53">
        <v>300</v>
      </c>
      <c r="H53" s="15"/>
      <c r="I53" s="15"/>
      <c r="J53" s="21"/>
    </row>
    <row r="54" spans="1:10" ht="21" x14ac:dyDescent="0.35">
      <c r="A54" s="9">
        <v>44263</v>
      </c>
      <c r="B54" s="37">
        <v>93493</v>
      </c>
      <c r="C54" s="11">
        <v>72205</v>
      </c>
      <c r="D54" s="38" t="s">
        <v>108</v>
      </c>
      <c r="E54" s="12" t="s">
        <v>14</v>
      </c>
      <c r="F54" s="13" t="s">
        <v>15</v>
      </c>
      <c r="G54" s="53">
        <v>300</v>
      </c>
      <c r="H54" s="15"/>
      <c r="I54" s="15"/>
      <c r="J54" s="21"/>
    </row>
    <row r="55" spans="1:10" ht="21" x14ac:dyDescent="0.35">
      <c r="A55" s="9">
        <v>44263</v>
      </c>
      <c r="B55" s="37">
        <v>93351</v>
      </c>
      <c r="C55" s="11">
        <v>72206</v>
      </c>
      <c r="D55" s="38" t="s">
        <v>739</v>
      </c>
      <c r="E55" s="12" t="s">
        <v>14</v>
      </c>
      <c r="F55" s="13" t="s">
        <v>15</v>
      </c>
      <c r="G55" s="53">
        <v>300</v>
      </c>
      <c r="H55" s="15"/>
      <c r="I55" s="15"/>
      <c r="J55" s="21"/>
    </row>
    <row r="56" spans="1:10" ht="21" x14ac:dyDescent="0.35">
      <c r="A56" s="9">
        <v>44263</v>
      </c>
      <c r="B56" s="37">
        <v>93451</v>
      </c>
      <c r="C56" s="11">
        <v>72207</v>
      </c>
      <c r="D56" s="38" t="s">
        <v>743</v>
      </c>
      <c r="E56" s="12" t="s">
        <v>14</v>
      </c>
      <c r="F56" s="13" t="s">
        <v>15</v>
      </c>
      <c r="G56" s="53">
        <v>120</v>
      </c>
      <c r="H56" s="15"/>
      <c r="I56" s="15"/>
      <c r="J56" s="21"/>
    </row>
    <row r="57" spans="1:10" ht="21" x14ac:dyDescent="0.35">
      <c r="A57" s="9">
        <v>44263</v>
      </c>
      <c r="B57" s="37">
        <v>93492</v>
      </c>
      <c r="C57" s="11">
        <v>72208</v>
      </c>
      <c r="D57" s="38" t="s">
        <v>1148</v>
      </c>
      <c r="E57" s="12" t="s">
        <v>22</v>
      </c>
      <c r="F57" s="13" t="s">
        <v>995</v>
      </c>
      <c r="G57" s="53">
        <v>900</v>
      </c>
      <c r="H57" s="15"/>
      <c r="I57" s="15"/>
      <c r="J57" s="21"/>
    </row>
    <row r="58" spans="1:10" ht="21" x14ac:dyDescent="0.35">
      <c r="A58" s="9">
        <v>44263</v>
      </c>
      <c r="B58" s="37">
        <v>93491</v>
      </c>
      <c r="C58" s="11">
        <v>72209</v>
      </c>
      <c r="D58" s="38" t="s">
        <v>67</v>
      </c>
      <c r="E58" s="12" t="s">
        <v>17</v>
      </c>
      <c r="F58" s="16" t="s">
        <v>18</v>
      </c>
      <c r="G58" s="53">
        <v>1000</v>
      </c>
      <c r="H58" s="15"/>
      <c r="I58" s="15"/>
      <c r="J58" s="21"/>
    </row>
    <row r="59" spans="1:10" ht="21" x14ac:dyDescent="0.35">
      <c r="A59" s="9">
        <v>44263</v>
      </c>
      <c r="B59" s="37">
        <v>14978</v>
      </c>
      <c r="C59" s="11">
        <v>72210</v>
      </c>
      <c r="D59" s="38" t="s">
        <v>325</v>
      </c>
      <c r="E59" s="12" t="s">
        <v>17</v>
      </c>
      <c r="F59" s="16" t="s">
        <v>18</v>
      </c>
      <c r="G59" s="53">
        <v>820</v>
      </c>
      <c r="H59" s="15"/>
      <c r="I59" s="15"/>
      <c r="J59" s="21"/>
    </row>
    <row r="60" spans="1:10" ht="21" x14ac:dyDescent="0.35">
      <c r="A60" s="9">
        <v>44263</v>
      </c>
      <c r="B60" s="37">
        <v>14980</v>
      </c>
      <c r="C60" s="11">
        <v>72211</v>
      </c>
      <c r="D60" s="38" t="s">
        <v>325</v>
      </c>
      <c r="E60" s="12">
        <v>98000001</v>
      </c>
      <c r="F60" s="16" t="s">
        <v>91</v>
      </c>
      <c r="G60" s="53">
        <v>0</v>
      </c>
      <c r="H60" s="15"/>
      <c r="I60" s="15"/>
      <c r="J60" s="21"/>
    </row>
    <row r="61" spans="1:10" ht="21" x14ac:dyDescent="0.35">
      <c r="A61" s="9">
        <v>44263</v>
      </c>
      <c r="B61" s="37">
        <v>14827</v>
      </c>
      <c r="C61" s="11">
        <v>72212</v>
      </c>
      <c r="D61" s="38" t="s">
        <v>325</v>
      </c>
      <c r="E61" s="12" t="s">
        <v>17</v>
      </c>
      <c r="F61" s="16" t="s">
        <v>18</v>
      </c>
      <c r="G61" s="53">
        <v>530</v>
      </c>
      <c r="H61" s="15"/>
      <c r="I61" s="15"/>
      <c r="J61" s="21"/>
    </row>
    <row r="62" spans="1:10" ht="21" x14ac:dyDescent="0.35">
      <c r="A62" s="9">
        <v>44263</v>
      </c>
      <c r="B62" s="37">
        <v>14818</v>
      </c>
      <c r="C62" s="11">
        <v>72213</v>
      </c>
      <c r="D62" s="38" t="s">
        <v>325</v>
      </c>
      <c r="E62" s="12">
        <v>98000001</v>
      </c>
      <c r="F62" s="16" t="s">
        <v>91</v>
      </c>
      <c r="G62" s="53">
        <v>0</v>
      </c>
      <c r="H62" s="15"/>
      <c r="I62" s="15"/>
      <c r="J62" s="21"/>
    </row>
    <row r="63" spans="1:10" ht="21" x14ac:dyDescent="0.35">
      <c r="A63" s="9">
        <v>44263</v>
      </c>
      <c r="B63" s="37">
        <v>93511</v>
      </c>
      <c r="C63" s="11">
        <v>72214</v>
      </c>
      <c r="D63" s="38" t="s">
        <v>803</v>
      </c>
      <c r="E63" s="12" t="s">
        <v>17</v>
      </c>
      <c r="F63" s="16" t="s">
        <v>18</v>
      </c>
      <c r="G63" s="53">
        <v>2000</v>
      </c>
      <c r="H63" s="15"/>
      <c r="I63" s="15"/>
      <c r="J63" s="21"/>
    </row>
    <row r="64" spans="1:10" ht="21" x14ac:dyDescent="0.35">
      <c r="A64" s="9">
        <v>44263</v>
      </c>
      <c r="B64" s="37">
        <v>93515</v>
      </c>
      <c r="C64" s="11">
        <v>72215</v>
      </c>
      <c r="D64" s="38" t="s">
        <v>1150</v>
      </c>
      <c r="E64" s="12" t="s">
        <v>14</v>
      </c>
      <c r="F64" s="13" t="s">
        <v>15</v>
      </c>
      <c r="G64" s="53">
        <v>100</v>
      </c>
      <c r="H64" s="15"/>
      <c r="I64" s="15"/>
      <c r="J64" s="21"/>
    </row>
    <row r="65" spans="1:10" ht="21" x14ac:dyDescent="0.35">
      <c r="A65" s="9">
        <v>44263</v>
      </c>
      <c r="B65" s="37">
        <v>93350</v>
      </c>
      <c r="C65" s="11">
        <v>72216</v>
      </c>
      <c r="D65" s="38" t="s">
        <v>333</v>
      </c>
      <c r="E65" s="12" t="s">
        <v>22</v>
      </c>
      <c r="F65" s="13" t="s">
        <v>995</v>
      </c>
      <c r="G65" s="53">
        <v>100</v>
      </c>
      <c r="H65" s="15"/>
      <c r="I65" s="15"/>
      <c r="J65" s="21"/>
    </row>
    <row r="66" spans="1:10" ht="21" x14ac:dyDescent="0.35">
      <c r="A66" s="9">
        <v>44263</v>
      </c>
      <c r="B66" s="37">
        <v>93482</v>
      </c>
      <c r="C66" s="11">
        <v>72217</v>
      </c>
      <c r="D66" s="38" t="s">
        <v>336</v>
      </c>
      <c r="E66" s="12" t="s">
        <v>17</v>
      </c>
      <c r="F66" s="16" t="s">
        <v>18</v>
      </c>
      <c r="G66" s="53">
        <v>500</v>
      </c>
      <c r="H66" s="15"/>
      <c r="I66" s="15"/>
      <c r="J66" s="21"/>
    </row>
    <row r="67" spans="1:10" ht="21" x14ac:dyDescent="0.35">
      <c r="A67" s="9">
        <v>44263</v>
      </c>
      <c r="B67" s="37">
        <v>93482</v>
      </c>
      <c r="C67" s="11">
        <v>72217</v>
      </c>
      <c r="D67" s="38" t="s">
        <v>336</v>
      </c>
      <c r="E67" s="12" t="s">
        <v>22</v>
      </c>
      <c r="F67" s="13" t="s">
        <v>995</v>
      </c>
      <c r="G67" s="53">
        <v>900</v>
      </c>
      <c r="H67" s="15"/>
      <c r="I67" s="15"/>
      <c r="J67" s="21"/>
    </row>
    <row r="68" spans="1:10" ht="21" x14ac:dyDescent="0.35">
      <c r="A68" s="9">
        <v>44263</v>
      </c>
      <c r="B68" s="37">
        <v>93479</v>
      </c>
      <c r="C68" s="11">
        <v>72218</v>
      </c>
      <c r="D68" s="38" t="s">
        <v>72</v>
      </c>
      <c r="E68" s="12" t="s">
        <v>17</v>
      </c>
      <c r="F68" s="16" t="s">
        <v>18</v>
      </c>
      <c r="G68" s="53">
        <v>700</v>
      </c>
      <c r="H68" s="15"/>
      <c r="I68" s="15"/>
      <c r="J68" s="21"/>
    </row>
    <row r="69" spans="1:10" ht="21" x14ac:dyDescent="0.35">
      <c r="A69" s="9">
        <v>44263</v>
      </c>
      <c r="B69" s="37">
        <v>93479</v>
      </c>
      <c r="C69" s="11">
        <v>72218</v>
      </c>
      <c r="D69" s="38" t="s">
        <v>72</v>
      </c>
      <c r="E69" s="12" t="s">
        <v>14</v>
      </c>
      <c r="F69" s="13" t="s">
        <v>15</v>
      </c>
      <c r="G69" s="53">
        <v>300</v>
      </c>
      <c r="H69" s="45"/>
      <c r="I69" s="21"/>
      <c r="J69" s="21"/>
    </row>
    <row r="70" spans="1:10" ht="21" x14ac:dyDescent="0.35">
      <c r="A70" s="9">
        <v>44263</v>
      </c>
      <c r="B70" s="37">
        <v>93480</v>
      </c>
      <c r="C70" s="25" t="s">
        <v>1151</v>
      </c>
      <c r="D70" s="59" t="s">
        <v>37</v>
      </c>
      <c r="E70" s="12" t="s">
        <v>17</v>
      </c>
      <c r="F70" s="16" t="s">
        <v>18</v>
      </c>
      <c r="G70" s="53">
        <v>660</v>
      </c>
      <c r="H70" s="45"/>
      <c r="I70" s="21"/>
      <c r="J70" s="21"/>
    </row>
    <row r="71" spans="1:10" ht="21.75" thickBot="1" x14ac:dyDescent="0.4">
      <c r="A71" s="157" t="s">
        <v>26</v>
      </c>
      <c r="B71" s="158"/>
      <c r="C71" s="165" t="s">
        <v>25</v>
      </c>
      <c r="D71" s="168"/>
      <c r="E71" s="168"/>
      <c r="F71" s="169"/>
      <c r="G71" s="27">
        <f>SUM(G8:G70)</f>
        <v>36024</v>
      </c>
      <c r="H71" s="28">
        <f>SUM(H8:H35)</f>
        <v>0</v>
      </c>
      <c r="I71" s="36">
        <v>0</v>
      </c>
      <c r="J71" s="36"/>
    </row>
    <row r="72" spans="1:10" ht="21" x14ac:dyDescent="0.35">
      <c r="B72"/>
      <c r="C72" s="3"/>
      <c r="D72" s="30"/>
      <c r="E72" s="30"/>
      <c r="F72" s="30"/>
      <c r="H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F74" s="47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B79"/>
      <c r="C79"/>
      <c r="H79" s="1"/>
      <c r="I79" s="1"/>
      <c r="J79" s="1"/>
    </row>
    <row r="80" spans="1:10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C84"/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6" spans="8:10" x14ac:dyDescent="0.25">
      <c r="H126" s="35"/>
      <c r="I126" s="35"/>
      <c r="J126" s="35"/>
    </row>
  </sheetData>
  <autoFilter ref="E7:G71" xr:uid="{00000000-0009-0000-0000-000032000000}"/>
  <mergeCells count="7">
    <mergeCell ref="K5:L5"/>
    <mergeCell ref="A6:G6"/>
    <mergeCell ref="A71:B71"/>
    <mergeCell ref="C71:F7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L136"/>
  <sheetViews>
    <sheetView topLeftCell="C67" workbookViewId="0">
      <selection activeCell="A8" sqref="A8:I80"/>
    </sheetView>
  </sheetViews>
  <sheetFormatPr baseColWidth="10" defaultRowHeight="15" x14ac:dyDescent="0.25"/>
  <cols>
    <col min="1" max="1" width="17" customWidth="1"/>
    <col min="2" max="3" width="14.28515625" style="1" customWidth="1"/>
    <col min="4" max="4" width="47.42578125" customWidth="1"/>
    <col min="5" max="5" width="27.28515625" customWidth="1"/>
    <col min="6" max="6" width="44.140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thickBot="1" x14ac:dyDescent="0.35">
      <c r="H5" s="1"/>
      <c r="I5" s="1"/>
      <c r="J5" s="1"/>
      <c r="K5" s="172" t="s">
        <v>1164</v>
      </c>
      <c r="L5" s="173"/>
    </row>
    <row r="6" spans="1:12" ht="21.75" thickBot="1" x14ac:dyDescent="0.4">
      <c r="A6" s="162" t="s">
        <v>3</v>
      </c>
      <c r="B6" s="163"/>
      <c r="C6" s="163"/>
      <c r="D6" s="163"/>
      <c r="E6" s="163"/>
      <c r="F6" s="163"/>
      <c r="G6" s="164"/>
      <c r="H6" s="36" t="s">
        <v>48</v>
      </c>
      <c r="I6" s="36" t="s">
        <v>49</v>
      </c>
      <c r="J6" s="4"/>
      <c r="K6" s="5" t="s">
        <v>4</v>
      </c>
      <c r="L6" s="5" t="s">
        <v>5</v>
      </c>
    </row>
    <row r="7" spans="1:12" ht="21" x14ac:dyDescent="0.35">
      <c r="A7" s="6" t="s">
        <v>6</v>
      </c>
      <c r="B7" s="6" t="s">
        <v>7</v>
      </c>
      <c r="C7" s="6" t="s">
        <v>8</v>
      </c>
      <c r="D7" s="6" t="s">
        <v>9</v>
      </c>
      <c r="E7" s="6" t="s">
        <v>10</v>
      </c>
      <c r="F7" s="6" t="s">
        <v>11</v>
      </c>
      <c r="G7" s="6" t="s">
        <v>12</v>
      </c>
      <c r="H7" s="6" t="s">
        <v>12</v>
      </c>
      <c r="I7" s="6" t="s">
        <v>12</v>
      </c>
      <c r="J7" s="4"/>
      <c r="K7" s="87" t="s">
        <v>18</v>
      </c>
      <c r="L7" s="88">
        <v>16120</v>
      </c>
    </row>
    <row r="8" spans="1:12" s="95" customFormat="1" ht="21" x14ac:dyDescent="0.35">
      <c r="A8" s="9">
        <v>44264</v>
      </c>
      <c r="B8" s="37">
        <v>93485</v>
      </c>
      <c r="C8" s="11">
        <v>72219</v>
      </c>
      <c r="D8" s="38" t="s">
        <v>37</v>
      </c>
      <c r="E8" s="12" t="s">
        <v>17</v>
      </c>
      <c r="F8" s="16" t="s">
        <v>18</v>
      </c>
      <c r="G8" s="96">
        <v>660</v>
      </c>
      <c r="H8" s="2"/>
      <c r="I8" s="2"/>
      <c r="J8" s="94"/>
      <c r="K8" s="13" t="s">
        <v>995</v>
      </c>
      <c r="L8" s="88">
        <v>6800</v>
      </c>
    </row>
    <row r="9" spans="1:12" s="95" customFormat="1" ht="21" x14ac:dyDescent="0.35">
      <c r="A9" s="9">
        <v>44264</v>
      </c>
      <c r="B9" s="37">
        <v>93582</v>
      </c>
      <c r="C9" s="11">
        <v>72220</v>
      </c>
      <c r="D9" s="38" t="s">
        <v>635</v>
      </c>
      <c r="E9" s="12" t="s">
        <v>14</v>
      </c>
      <c r="F9" s="13" t="s">
        <v>15</v>
      </c>
      <c r="G9" s="96">
        <v>2200</v>
      </c>
      <c r="H9" s="2"/>
      <c r="I9" s="2"/>
      <c r="J9" s="94"/>
      <c r="K9" s="13" t="s">
        <v>1035</v>
      </c>
      <c r="L9" s="88">
        <v>500</v>
      </c>
    </row>
    <row r="10" spans="1:12" s="95" customFormat="1" ht="21" x14ac:dyDescent="0.35">
      <c r="A10" s="9">
        <v>44264</v>
      </c>
      <c r="B10" s="37">
        <v>93581</v>
      </c>
      <c r="C10" s="11">
        <v>72221</v>
      </c>
      <c r="D10" s="38" t="s">
        <v>78</v>
      </c>
      <c r="E10" s="12" t="s">
        <v>96</v>
      </c>
      <c r="F10" s="13" t="s">
        <v>97</v>
      </c>
      <c r="G10" s="96">
        <v>600</v>
      </c>
      <c r="H10" s="2"/>
      <c r="I10" s="2"/>
      <c r="J10" s="94"/>
      <c r="K10" s="87" t="s">
        <v>15</v>
      </c>
      <c r="L10" s="88">
        <v>9550</v>
      </c>
    </row>
    <row r="11" spans="1:12" s="95" customFormat="1" ht="21" x14ac:dyDescent="0.35">
      <c r="A11" s="9">
        <v>44264</v>
      </c>
      <c r="B11" s="37">
        <v>93580</v>
      </c>
      <c r="C11" s="11">
        <v>72222</v>
      </c>
      <c r="D11" s="38" t="s">
        <v>78</v>
      </c>
      <c r="E11" s="12" t="s">
        <v>96</v>
      </c>
      <c r="F11" s="13" t="s">
        <v>97</v>
      </c>
      <c r="G11" s="96">
        <v>1600</v>
      </c>
      <c r="H11" s="2"/>
      <c r="I11" s="2"/>
      <c r="J11" s="94"/>
      <c r="K11" s="87" t="s">
        <v>1137</v>
      </c>
      <c r="L11" s="88">
        <v>3200</v>
      </c>
    </row>
    <row r="12" spans="1:12" s="95" customFormat="1" ht="21" x14ac:dyDescent="0.35">
      <c r="A12" s="9">
        <v>44264</v>
      </c>
      <c r="B12" s="37">
        <v>93471</v>
      </c>
      <c r="C12" s="11">
        <v>72223</v>
      </c>
      <c r="D12" s="38" t="s">
        <v>586</v>
      </c>
      <c r="E12" s="12" t="s">
        <v>22</v>
      </c>
      <c r="F12" s="13" t="s">
        <v>995</v>
      </c>
      <c r="G12" s="96">
        <v>900</v>
      </c>
      <c r="H12" s="2"/>
      <c r="I12" s="2"/>
      <c r="J12" s="94"/>
      <c r="K12" s="87" t="s">
        <v>59</v>
      </c>
      <c r="L12" s="88">
        <v>5327</v>
      </c>
    </row>
    <row r="13" spans="1:12" s="95" customFormat="1" ht="21" x14ac:dyDescent="0.35">
      <c r="A13" s="9">
        <v>44264</v>
      </c>
      <c r="B13" s="37">
        <v>93477</v>
      </c>
      <c r="C13" s="11">
        <v>72224</v>
      </c>
      <c r="D13" s="38" t="s">
        <v>1155</v>
      </c>
      <c r="E13" s="12" t="s">
        <v>22</v>
      </c>
      <c r="F13" s="13" t="s">
        <v>995</v>
      </c>
      <c r="G13" s="96">
        <v>900</v>
      </c>
      <c r="H13" s="2"/>
      <c r="I13" s="2"/>
      <c r="J13" s="94"/>
      <c r="K13" s="87" t="s">
        <v>64</v>
      </c>
      <c r="L13" s="88">
        <v>680</v>
      </c>
    </row>
    <row r="14" spans="1:12" s="95" customFormat="1" ht="21" x14ac:dyDescent="0.35">
      <c r="A14" s="9">
        <v>44264</v>
      </c>
      <c r="B14" s="37">
        <v>93579</v>
      </c>
      <c r="C14" s="11">
        <v>72225</v>
      </c>
      <c r="D14" s="38" t="s">
        <v>1155</v>
      </c>
      <c r="E14" s="12" t="s">
        <v>22</v>
      </c>
      <c r="F14" s="13" t="s">
        <v>995</v>
      </c>
      <c r="G14" s="96">
        <v>900</v>
      </c>
      <c r="H14" s="2"/>
      <c r="I14" s="2"/>
      <c r="J14" s="94"/>
      <c r="K14" s="87" t="s">
        <v>195</v>
      </c>
      <c r="L14" s="88">
        <v>550</v>
      </c>
    </row>
    <row r="15" spans="1:12" s="95" customFormat="1" ht="21" x14ac:dyDescent="0.35">
      <c r="A15" s="9">
        <v>44264</v>
      </c>
      <c r="B15" s="37">
        <v>93578</v>
      </c>
      <c r="C15" s="11">
        <v>72226</v>
      </c>
      <c r="D15" s="38" t="s">
        <v>1155</v>
      </c>
      <c r="E15" s="12" t="s">
        <v>22</v>
      </c>
      <c r="F15" s="13" t="s">
        <v>995</v>
      </c>
      <c r="G15" s="96">
        <v>900</v>
      </c>
      <c r="H15" s="2"/>
      <c r="I15" s="2"/>
      <c r="J15" s="94"/>
      <c r="K15" s="13" t="s">
        <v>42</v>
      </c>
      <c r="L15" s="88">
        <v>835</v>
      </c>
    </row>
    <row r="16" spans="1:12" s="95" customFormat="1" ht="21" x14ac:dyDescent="0.35">
      <c r="A16" s="9">
        <v>44264</v>
      </c>
      <c r="B16" s="37">
        <v>93577</v>
      </c>
      <c r="C16" s="11">
        <v>72227</v>
      </c>
      <c r="D16" s="38" t="s">
        <v>1118</v>
      </c>
      <c r="E16" s="12" t="s">
        <v>22</v>
      </c>
      <c r="F16" s="13" t="s">
        <v>995</v>
      </c>
      <c r="G16" s="96">
        <v>900</v>
      </c>
      <c r="H16" s="2"/>
      <c r="I16" s="2"/>
      <c r="J16" s="94"/>
      <c r="K16" s="13" t="s">
        <v>422</v>
      </c>
      <c r="L16" s="88">
        <v>0</v>
      </c>
    </row>
    <row r="17" spans="1:12" s="95" customFormat="1" ht="21.75" thickBot="1" x14ac:dyDescent="0.4">
      <c r="A17" s="9">
        <v>44264</v>
      </c>
      <c r="B17" s="37">
        <v>93546</v>
      </c>
      <c r="C17" s="11">
        <v>72228</v>
      </c>
      <c r="D17" s="38" t="s">
        <v>360</v>
      </c>
      <c r="E17" s="12" t="s">
        <v>17</v>
      </c>
      <c r="F17" s="16" t="s">
        <v>18</v>
      </c>
      <c r="G17" s="96">
        <v>1000</v>
      </c>
      <c r="H17" s="2"/>
      <c r="I17" s="2"/>
      <c r="J17" s="94"/>
      <c r="K17" s="13" t="s">
        <v>44</v>
      </c>
      <c r="L17" s="88">
        <v>833</v>
      </c>
    </row>
    <row r="18" spans="1:12" s="95" customFormat="1" ht="25.5" thickBot="1" x14ac:dyDescent="0.5">
      <c r="A18" s="9">
        <v>44264</v>
      </c>
      <c r="B18" s="37">
        <v>93576</v>
      </c>
      <c r="C18" s="11">
        <v>72229</v>
      </c>
      <c r="D18" s="38" t="s">
        <v>1156</v>
      </c>
      <c r="E18" s="12" t="s">
        <v>17</v>
      </c>
      <c r="F18" s="16" t="s">
        <v>18</v>
      </c>
      <c r="G18" s="96">
        <v>750</v>
      </c>
      <c r="H18" s="2"/>
      <c r="I18" s="2"/>
      <c r="J18" s="94"/>
      <c r="K18" s="17" t="s">
        <v>21</v>
      </c>
      <c r="L18" s="18">
        <f>SUM(L7:L17)</f>
        <v>44395</v>
      </c>
    </row>
    <row r="19" spans="1:12" s="95" customFormat="1" ht="21" x14ac:dyDescent="0.35">
      <c r="A19" s="9">
        <v>44264</v>
      </c>
      <c r="B19" s="37">
        <v>93576</v>
      </c>
      <c r="C19" s="11">
        <v>72229</v>
      </c>
      <c r="D19" s="38" t="s">
        <v>1156</v>
      </c>
      <c r="E19" s="12" t="s">
        <v>14</v>
      </c>
      <c r="F19" s="13" t="s">
        <v>15</v>
      </c>
      <c r="G19" s="96">
        <v>250</v>
      </c>
      <c r="H19" s="2"/>
      <c r="I19" s="2"/>
      <c r="J19" s="94"/>
      <c r="K19"/>
      <c r="L19"/>
    </row>
    <row r="20" spans="1:12" s="95" customFormat="1" ht="21" x14ac:dyDescent="0.35">
      <c r="A20" s="9">
        <v>44264</v>
      </c>
      <c r="B20" s="37">
        <v>93575</v>
      </c>
      <c r="C20" s="11">
        <v>72230</v>
      </c>
      <c r="D20" s="38" t="s">
        <v>486</v>
      </c>
      <c r="E20" s="41" t="s">
        <v>41</v>
      </c>
      <c r="F20" s="41" t="s">
        <v>42</v>
      </c>
      <c r="G20" s="96">
        <v>834</v>
      </c>
      <c r="H20" s="2"/>
      <c r="I20" s="2"/>
      <c r="J20" s="94"/>
      <c r="K20"/>
      <c r="L20"/>
    </row>
    <row r="21" spans="1:12" s="95" customFormat="1" ht="21" x14ac:dyDescent="0.35">
      <c r="A21" s="9">
        <v>44264</v>
      </c>
      <c r="B21" s="37">
        <v>93575</v>
      </c>
      <c r="C21" s="11">
        <v>72230</v>
      </c>
      <c r="D21" s="38" t="s">
        <v>486</v>
      </c>
      <c r="E21" s="41" t="s">
        <v>1157</v>
      </c>
      <c r="F21" s="41" t="s">
        <v>422</v>
      </c>
      <c r="G21" s="96">
        <v>0</v>
      </c>
      <c r="H21" s="98" t="s">
        <v>1192</v>
      </c>
      <c r="I21" s="98"/>
      <c r="J21" s="94"/>
      <c r="K21"/>
      <c r="L21"/>
    </row>
    <row r="22" spans="1:12" s="95" customFormat="1" ht="21" x14ac:dyDescent="0.35">
      <c r="A22" s="9">
        <v>44264</v>
      </c>
      <c r="B22" s="37">
        <v>93575</v>
      </c>
      <c r="C22" s="11">
        <v>72230</v>
      </c>
      <c r="D22" s="38" t="s">
        <v>486</v>
      </c>
      <c r="E22" s="41" t="s">
        <v>43</v>
      </c>
      <c r="F22" s="41" t="s">
        <v>44</v>
      </c>
      <c r="G22" s="96">
        <v>833</v>
      </c>
      <c r="H22" s="2"/>
      <c r="I22" s="2"/>
      <c r="J22" s="94"/>
      <c r="K22"/>
      <c r="L22"/>
    </row>
    <row r="23" spans="1:12" s="95" customFormat="1" ht="21" x14ac:dyDescent="0.35">
      <c r="A23" s="9">
        <v>44264</v>
      </c>
      <c r="B23" s="37">
        <v>93526</v>
      </c>
      <c r="C23" s="11">
        <v>72231</v>
      </c>
      <c r="D23" s="38" t="s">
        <v>109</v>
      </c>
      <c r="E23" s="12" t="s">
        <v>63</v>
      </c>
      <c r="F23" s="16" t="s">
        <v>64</v>
      </c>
      <c r="G23" s="96">
        <v>680</v>
      </c>
      <c r="H23" s="2"/>
      <c r="I23" s="2"/>
      <c r="J23" s="94"/>
      <c r="K23"/>
      <c r="L23"/>
    </row>
    <row r="24" spans="1:12" s="95" customFormat="1" ht="21" x14ac:dyDescent="0.35">
      <c r="A24" s="9">
        <v>44264</v>
      </c>
      <c r="B24" s="37">
        <v>72232</v>
      </c>
      <c r="C24" s="11">
        <v>72232</v>
      </c>
      <c r="D24" s="38" t="s">
        <v>109</v>
      </c>
      <c r="E24" s="12" t="s">
        <v>17</v>
      </c>
      <c r="F24" s="16" t="s">
        <v>18</v>
      </c>
      <c r="G24" s="96">
        <v>800</v>
      </c>
      <c r="H24" s="2"/>
      <c r="I24" s="2"/>
      <c r="J24" s="94"/>
      <c r="K24"/>
      <c r="L24"/>
    </row>
    <row r="25" spans="1:12" s="95" customFormat="1" ht="21" x14ac:dyDescent="0.35">
      <c r="A25" s="9">
        <v>44264</v>
      </c>
      <c r="B25" s="37">
        <v>93423</v>
      </c>
      <c r="C25" s="11">
        <v>72233</v>
      </c>
      <c r="D25" s="38" t="s">
        <v>38</v>
      </c>
      <c r="E25" s="12" t="s">
        <v>17</v>
      </c>
      <c r="F25" s="16" t="s">
        <v>18</v>
      </c>
      <c r="G25" s="96">
        <v>500</v>
      </c>
      <c r="H25" s="2"/>
      <c r="I25" s="2"/>
      <c r="J25" s="94"/>
      <c r="K25"/>
      <c r="L25"/>
    </row>
    <row r="26" spans="1:12" s="95" customFormat="1" ht="21" x14ac:dyDescent="0.35">
      <c r="A26" s="9">
        <v>44264</v>
      </c>
      <c r="B26" s="37">
        <v>93573</v>
      </c>
      <c r="C26" s="11">
        <v>72234</v>
      </c>
      <c r="D26" s="38" t="s">
        <v>900</v>
      </c>
      <c r="E26" s="12" t="s">
        <v>22</v>
      </c>
      <c r="F26" s="13" t="s">
        <v>995</v>
      </c>
      <c r="G26" s="96">
        <v>1980</v>
      </c>
      <c r="H26" s="2"/>
      <c r="I26" s="2"/>
      <c r="J26" s="94"/>
      <c r="K26"/>
      <c r="L26"/>
    </row>
    <row r="27" spans="1:12" s="95" customFormat="1" ht="21" x14ac:dyDescent="0.35">
      <c r="A27" s="9">
        <v>44264</v>
      </c>
      <c r="B27" s="37">
        <v>93346</v>
      </c>
      <c r="C27" s="11">
        <v>72235</v>
      </c>
      <c r="D27" s="38" t="s">
        <v>127</v>
      </c>
      <c r="E27" s="12" t="s">
        <v>14</v>
      </c>
      <c r="F27" s="13" t="s">
        <v>15</v>
      </c>
      <c r="G27" s="96">
        <v>800</v>
      </c>
      <c r="H27" s="2"/>
      <c r="I27" s="2"/>
      <c r="J27" s="94"/>
      <c r="K27"/>
      <c r="L27"/>
    </row>
    <row r="28" spans="1:12" s="95" customFormat="1" ht="21" x14ac:dyDescent="0.35">
      <c r="A28" s="9">
        <v>44264</v>
      </c>
      <c r="B28" s="37">
        <v>14826</v>
      </c>
      <c r="C28" s="11">
        <v>72236</v>
      </c>
      <c r="D28" s="38" t="s">
        <v>325</v>
      </c>
      <c r="E28" s="12" t="s">
        <v>17</v>
      </c>
      <c r="F28" s="16" t="s">
        <v>18</v>
      </c>
      <c r="G28" s="96">
        <v>50</v>
      </c>
      <c r="H28" s="2"/>
      <c r="I28" s="2"/>
      <c r="J28" s="94"/>
      <c r="K28"/>
      <c r="L28"/>
    </row>
    <row r="29" spans="1:12" s="95" customFormat="1" ht="21" x14ac:dyDescent="0.35">
      <c r="A29" s="9">
        <v>44264</v>
      </c>
      <c r="B29" s="37">
        <v>93572</v>
      </c>
      <c r="C29" s="11">
        <v>72237</v>
      </c>
      <c r="D29" s="38" t="s">
        <v>558</v>
      </c>
      <c r="E29" s="12" t="s">
        <v>17</v>
      </c>
      <c r="F29" s="16" t="s">
        <v>18</v>
      </c>
      <c r="G29" s="96">
        <v>900</v>
      </c>
      <c r="H29" s="2"/>
      <c r="I29" s="2"/>
      <c r="J29" s="94"/>
      <c r="K29"/>
      <c r="L29"/>
    </row>
    <row r="30" spans="1:12" s="95" customFormat="1" ht="21" x14ac:dyDescent="0.35">
      <c r="A30" s="9">
        <v>44264</v>
      </c>
      <c r="B30" s="37">
        <v>93348</v>
      </c>
      <c r="C30" s="11">
        <v>72238</v>
      </c>
      <c r="D30" s="38" t="s">
        <v>169</v>
      </c>
      <c r="E30" s="12" t="s">
        <v>17</v>
      </c>
      <c r="F30" s="16" t="s">
        <v>18</v>
      </c>
      <c r="G30" s="96">
        <v>150</v>
      </c>
      <c r="H30" s="2"/>
      <c r="I30" s="2"/>
      <c r="J30" s="94"/>
      <c r="K30"/>
      <c r="L30"/>
    </row>
    <row r="31" spans="1:12" s="95" customFormat="1" ht="21" x14ac:dyDescent="0.35">
      <c r="A31" s="9">
        <v>44264</v>
      </c>
      <c r="B31" s="37">
        <v>93570</v>
      </c>
      <c r="C31" s="11">
        <v>72239</v>
      </c>
      <c r="D31" s="38" t="s">
        <v>1156</v>
      </c>
      <c r="E31" s="12" t="s">
        <v>17</v>
      </c>
      <c r="F31" s="16" t="s">
        <v>18</v>
      </c>
      <c r="G31" s="96">
        <v>1000</v>
      </c>
      <c r="H31" s="2"/>
      <c r="I31" s="2"/>
      <c r="J31" s="94"/>
      <c r="K31"/>
      <c r="L31"/>
    </row>
    <row r="32" spans="1:12" s="95" customFormat="1" ht="21" x14ac:dyDescent="0.35">
      <c r="A32" s="9">
        <v>44264</v>
      </c>
      <c r="B32" s="37">
        <v>93537</v>
      </c>
      <c r="C32" s="11">
        <v>72240</v>
      </c>
      <c r="D32" s="38" t="s">
        <v>1158</v>
      </c>
      <c r="E32" s="12" t="s">
        <v>14</v>
      </c>
      <c r="F32" s="13" t="s">
        <v>15</v>
      </c>
      <c r="G32" s="96">
        <v>150</v>
      </c>
      <c r="H32" s="2"/>
      <c r="I32" s="2"/>
      <c r="J32" s="94"/>
      <c r="K32"/>
      <c r="L32"/>
    </row>
    <row r="33" spans="1:12" s="95" customFormat="1" ht="21" x14ac:dyDescent="0.35">
      <c r="A33" s="9">
        <v>44264</v>
      </c>
      <c r="B33" s="37">
        <v>93544</v>
      </c>
      <c r="C33" s="11">
        <v>72241</v>
      </c>
      <c r="D33" s="38" t="s">
        <v>768</v>
      </c>
      <c r="E33" s="12" t="s">
        <v>24</v>
      </c>
      <c r="F33" s="16" t="s">
        <v>947</v>
      </c>
      <c r="G33" s="96">
        <v>77</v>
      </c>
      <c r="H33" s="2"/>
      <c r="I33" s="2"/>
      <c r="J33" s="94"/>
      <c r="K33"/>
      <c r="L33"/>
    </row>
    <row r="34" spans="1:12" s="95" customFormat="1" ht="21" x14ac:dyDescent="0.35">
      <c r="A34" s="9">
        <v>44264</v>
      </c>
      <c r="B34" s="37">
        <v>93544</v>
      </c>
      <c r="C34" s="11">
        <v>72241</v>
      </c>
      <c r="D34" s="38" t="s">
        <v>768</v>
      </c>
      <c r="E34" s="12" t="s">
        <v>22</v>
      </c>
      <c r="F34" s="13" t="s">
        <v>995</v>
      </c>
      <c r="G34" s="96">
        <v>100</v>
      </c>
      <c r="H34" s="2"/>
      <c r="I34" s="2"/>
      <c r="J34" s="94"/>
      <c r="K34"/>
      <c r="L34"/>
    </row>
    <row r="35" spans="1:12" s="95" customFormat="1" ht="21" x14ac:dyDescent="0.35">
      <c r="A35" s="9">
        <v>44264</v>
      </c>
      <c r="B35" s="37">
        <v>93544</v>
      </c>
      <c r="C35" s="11">
        <v>72241</v>
      </c>
      <c r="D35" s="38" t="s">
        <v>768</v>
      </c>
      <c r="E35" s="12" t="s">
        <v>14</v>
      </c>
      <c r="F35" s="13" t="s">
        <v>15</v>
      </c>
      <c r="G35" s="96">
        <v>100</v>
      </c>
      <c r="H35" s="2"/>
      <c r="I35" s="2"/>
      <c r="J35" s="94"/>
      <c r="K35"/>
      <c r="L35"/>
    </row>
    <row r="36" spans="1:12" s="95" customFormat="1" ht="21" x14ac:dyDescent="0.35">
      <c r="A36" s="9">
        <v>44264</v>
      </c>
      <c r="B36" s="37">
        <v>93533</v>
      </c>
      <c r="C36" s="11">
        <v>72242</v>
      </c>
      <c r="D36" s="38" t="s">
        <v>169</v>
      </c>
      <c r="E36" s="12" t="s">
        <v>17</v>
      </c>
      <c r="F36" s="16" t="s">
        <v>18</v>
      </c>
      <c r="G36" s="96">
        <v>150</v>
      </c>
      <c r="H36" s="2"/>
      <c r="I36" s="2"/>
      <c r="J36" s="94"/>
      <c r="K36"/>
      <c r="L36"/>
    </row>
    <row r="37" spans="1:12" s="95" customFormat="1" ht="21" x14ac:dyDescent="0.35">
      <c r="A37" s="9">
        <v>44264</v>
      </c>
      <c r="B37" s="37">
        <v>93569</v>
      </c>
      <c r="C37" s="11">
        <v>72243</v>
      </c>
      <c r="D37" s="38" t="s">
        <v>1159</v>
      </c>
      <c r="E37" s="12" t="s">
        <v>24</v>
      </c>
      <c r="F37" s="16" t="s">
        <v>947</v>
      </c>
      <c r="G37" s="96">
        <v>550</v>
      </c>
      <c r="H37" s="2"/>
      <c r="I37" s="2"/>
      <c r="J37" s="94"/>
      <c r="K37"/>
      <c r="L37"/>
    </row>
    <row r="38" spans="1:12" s="95" customFormat="1" ht="21" x14ac:dyDescent="0.35">
      <c r="A38" s="9">
        <v>44264</v>
      </c>
      <c r="B38" s="37">
        <v>93569</v>
      </c>
      <c r="C38" s="11">
        <v>72244</v>
      </c>
      <c r="D38" s="38" t="s">
        <v>1159</v>
      </c>
      <c r="E38" s="12" t="s">
        <v>24</v>
      </c>
      <c r="F38" s="16" t="s">
        <v>947</v>
      </c>
      <c r="G38" s="96">
        <v>550</v>
      </c>
      <c r="H38" s="2"/>
      <c r="I38" s="2"/>
      <c r="J38" s="94"/>
      <c r="K38"/>
      <c r="L38"/>
    </row>
    <row r="39" spans="1:12" s="95" customFormat="1" ht="21" x14ac:dyDescent="0.35">
      <c r="A39" s="9">
        <v>44264</v>
      </c>
      <c r="B39" s="37">
        <v>93568</v>
      </c>
      <c r="C39" s="11">
        <v>72245</v>
      </c>
      <c r="D39" s="38" t="s">
        <v>900</v>
      </c>
      <c r="E39" s="12" t="s">
        <v>22</v>
      </c>
      <c r="F39" s="13" t="s">
        <v>995</v>
      </c>
      <c r="G39" s="96">
        <v>220</v>
      </c>
      <c r="H39" s="2"/>
      <c r="I39" s="2"/>
      <c r="J39" s="94"/>
      <c r="K39"/>
      <c r="L39"/>
    </row>
    <row r="40" spans="1:12" s="95" customFormat="1" ht="21" x14ac:dyDescent="0.35">
      <c r="A40" s="9">
        <v>44264</v>
      </c>
      <c r="B40" s="37">
        <v>93545</v>
      </c>
      <c r="C40" s="11">
        <v>72246</v>
      </c>
      <c r="D40" s="38" t="s">
        <v>31</v>
      </c>
      <c r="E40" s="12" t="s">
        <v>17</v>
      </c>
      <c r="F40" s="16" t="s">
        <v>18</v>
      </c>
      <c r="G40" s="96">
        <v>1000</v>
      </c>
      <c r="H40" s="2"/>
      <c r="I40" s="2"/>
      <c r="J40" s="94"/>
      <c r="K40"/>
      <c r="L40"/>
    </row>
    <row r="41" spans="1:12" s="95" customFormat="1" ht="21" x14ac:dyDescent="0.35">
      <c r="A41" s="9">
        <v>44264</v>
      </c>
      <c r="B41" s="37">
        <v>93338</v>
      </c>
      <c r="C41" s="11">
        <v>72247</v>
      </c>
      <c r="D41" s="38" t="s">
        <v>333</v>
      </c>
      <c r="E41" s="12" t="s">
        <v>17</v>
      </c>
      <c r="F41" s="16" t="s">
        <v>18</v>
      </c>
      <c r="G41" s="96">
        <v>300</v>
      </c>
      <c r="H41" s="2"/>
      <c r="I41" s="2"/>
      <c r="J41" s="94"/>
      <c r="K41"/>
      <c r="L41"/>
    </row>
    <row r="42" spans="1:12" s="95" customFormat="1" ht="21" x14ac:dyDescent="0.35">
      <c r="A42" s="9">
        <v>44264</v>
      </c>
      <c r="B42" s="37">
        <v>93338</v>
      </c>
      <c r="C42" s="11">
        <v>72247</v>
      </c>
      <c r="D42" s="38" t="s">
        <v>333</v>
      </c>
      <c r="E42" s="12" t="s">
        <v>14</v>
      </c>
      <c r="F42" s="13" t="s">
        <v>15</v>
      </c>
      <c r="G42" s="96">
        <v>200</v>
      </c>
      <c r="H42" s="2"/>
      <c r="I42" s="2"/>
      <c r="J42" s="94"/>
      <c r="K42"/>
      <c r="L42"/>
    </row>
    <row r="43" spans="1:12" s="95" customFormat="1" ht="21" x14ac:dyDescent="0.35">
      <c r="A43" s="9">
        <v>44264</v>
      </c>
      <c r="B43" s="37">
        <v>93549</v>
      </c>
      <c r="C43" s="11">
        <v>72248</v>
      </c>
      <c r="D43" s="38" t="s">
        <v>333</v>
      </c>
      <c r="E43" s="12" t="s">
        <v>14</v>
      </c>
      <c r="F43" s="13" t="s">
        <v>15</v>
      </c>
      <c r="G43" s="96">
        <v>50</v>
      </c>
      <c r="H43" s="2"/>
      <c r="I43" s="2"/>
      <c r="J43" s="94"/>
      <c r="K43"/>
      <c r="L43"/>
    </row>
    <row r="44" spans="1:12" s="95" customFormat="1" ht="21" x14ac:dyDescent="0.35">
      <c r="A44" s="9">
        <v>44264</v>
      </c>
      <c r="B44" s="37">
        <v>93550</v>
      </c>
      <c r="C44" s="11">
        <v>72249</v>
      </c>
      <c r="D44" s="38" t="s">
        <v>1160</v>
      </c>
      <c r="E44" s="12" t="s">
        <v>423</v>
      </c>
      <c r="F44" s="13" t="s">
        <v>195</v>
      </c>
      <c r="G44" s="96">
        <v>112</v>
      </c>
      <c r="H44" s="2"/>
      <c r="I44" s="2"/>
      <c r="J44" s="94"/>
      <c r="K44"/>
      <c r="L44"/>
    </row>
    <row r="45" spans="1:12" s="95" customFormat="1" ht="21" x14ac:dyDescent="0.35">
      <c r="A45" s="9">
        <v>44264</v>
      </c>
      <c r="B45" s="37">
        <v>93567</v>
      </c>
      <c r="C45" s="11">
        <v>72250</v>
      </c>
      <c r="D45" s="38" t="s">
        <v>120</v>
      </c>
      <c r="E45" s="12" t="s">
        <v>17</v>
      </c>
      <c r="F45" s="16" t="s">
        <v>18</v>
      </c>
      <c r="G45" s="96">
        <v>1300</v>
      </c>
      <c r="H45" s="2"/>
      <c r="I45" s="2"/>
      <c r="J45" s="94"/>
      <c r="K45"/>
      <c r="L45"/>
    </row>
    <row r="46" spans="1:12" ht="21" x14ac:dyDescent="0.35">
      <c r="A46" s="9">
        <v>44264</v>
      </c>
      <c r="B46" s="37">
        <v>93566</v>
      </c>
      <c r="C46" s="11">
        <v>72251</v>
      </c>
      <c r="D46" s="38" t="s">
        <v>201</v>
      </c>
      <c r="E46" s="12" t="s">
        <v>33</v>
      </c>
      <c r="F46" s="13" t="s">
        <v>1035</v>
      </c>
      <c r="G46" s="97">
        <v>500</v>
      </c>
      <c r="H46" s="15"/>
      <c r="I46" s="15"/>
      <c r="J46" s="4"/>
    </row>
    <row r="47" spans="1:12" ht="21" x14ac:dyDescent="0.35">
      <c r="A47" s="9">
        <v>44264</v>
      </c>
      <c r="B47" s="37">
        <v>93566</v>
      </c>
      <c r="C47" s="11">
        <v>72251</v>
      </c>
      <c r="D47" s="38" t="s">
        <v>201</v>
      </c>
      <c r="E47" s="12" t="s">
        <v>17</v>
      </c>
      <c r="F47" s="16" t="s">
        <v>18</v>
      </c>
      <c r="G47" s="53">
        <v>400</v>
      </c>
      <c r="H47" s="15"/>
      <c r="I47" s="15"/>
      <c r="J47" s="4"/>
    </row>
    <row r="48" spans="1:12" ht="21" x14ac:dyDescent="0.35">
      <c r="A48" s="9">
        <v>44264</v>
      </c>
      <c r="B48" s="37">
        <v>93565</v>
      </c>
      <c r="C48" s="11">
        <v>72252</v>
      </c>
      <c r="D48" s="38" t="s">
        <v>292</v>
      </c>
      <c r="E48" s="12" t="s">
        <v>17</v>
      </c>
      <c r="F48" s="16" t="s">
        <v>18</v>
      </c>
      <c r="G48" s="53">
        <v>3250</v>
      </c>
      <c r="H48" s="15"/>
      <c r="I48" s="15"/>
      <c r="J48" s="4"/>
    </row>
    <row r="49" spans="1:10" ht="21" x14ac:dyDescent="0.35">
      <c r="A49" s="9">
        <v>44264</v>
      </c>
      <c r="B49" s="37">
        <v>93565</v>
      </c>
      <c r="C49" s="11">
        <v>72252</v>
      </c>
      <c r="D49" s="38" t="s">
        <v>292</v>
      </c>
      <c r="E49" s="41" t="s">
        <v>41</v>
      </c>
      <c r="F49" s="41" t="s">
        <v>42</v>
      </c>
      <c r="G49" s="53">
        <v>1</v>
      </c>
      <c r="H49" s="15"/>
      <c r="I49" s="15"/>
      <c r="J49" s="4"/>
    </row>
    <row r="50" spans="1:10" ht="21" x14ac:dyDescent="0.35">
      <c r="A50" s="9">
        <v>44264</v>
      </c>
      <c r="B50" s="37">
        <v>15021</v>
      </c>
      <c r="C50" s="11">
        <v>72253</v>
      </c>
      <c r="D50" s="38" t="s">
        <v>1161</v>
      </c>
      <c r="E50" s="12">
        <v>98000001</v>
      </c>
      <c r="F50" s="16" t="s">
        <v>91</v>
      </c>
      <c r="G50" s="53">
        <v>0</v>
      </c>
      <c r="H50" s="15"/>
      <c r="I50" s="15"/>
      <c r="J50" s="4"/>
    </row>
    <row r="51" spans="1:10" ht="21" x14ac:dyDescent="0.35">
      <c r="A51" s="9">
        <v>44264</v>
      </c>
      <c r="B51" s="37">
        <v>72254</v>
      </c>
      <c r="C51" s="11">
        <v>72254</v>
      </c>
      <c r="D51" s="38" t="s">
        <v>1161</v>
      </c>
      <c r="E51" s="12" t="s">
        <v>14</v>
      </c>
      <c r="F51" s="13" t="s">
        <v>15</v>
      </c>
      <c r="G51" s="53">
        <v>700</v>
      </c>
      <c r="H51" s="15"/>
      <c r="I51" s="15"/>
      <c r="J51" s="4"/>
    </row>
    <row r="52" spans="1:10" ht="21" x14ac:dyDescent="0.35">
      <c r="A52" s="9">
        <v>44264</v>
      </c>
      <c r="B52" s="37">
        <v>15021</v>
      </c>
      <c r="C52" s="11">
        <v>72255</v>
      </c>
      <c r="D52" s="38" t="s">
        <v>1161</v>
      </c>
      <c r="E52" s="12">
        <v>98000001</v>
      </c>
      <c r="F52" s="16" t="s">
        <v>91</v>
      </c>
      <c r="G52" s="53">
        <v>0</v>
      </c>
      <c r="H52" s="15"/>
      <c r="I52" s="15"/>
      <c r="J52" s="4"/>
    </row>
    <row r="53" spans="1:10" ht="21" x14ac:dyDescent="0.35">
      <c r="A53" s="9">
        <v>44264</v>
      </c>
      <c r="B53" s="37">
        <v>15016</v>
      </c>
      <c r="C53" s="11">
        <v>72256</v>
      </c>
      <c r="D53" s="38" t="s">
        <v>1161</v>
      </c>
      <c r="E53" s="12" t="s">
        <v>14</v>
      </c>
      <c r="F53" s="13" t="s">
        <v>15</v>
      </c>
      <c r="G53" s="53">
        <v>700</v>
      </c>
      <c r="H53" s="15"/>
      <c r="I53" s="15"/>
      <c r="J53" s="4"/>
    </row>
    <row r="54" spans="1:10" ht="21" x14ac:dyDescent="0.35">
      <c r="A54" s="9">
        <v>44264</v>
      </c>
      <c r="B54" s="37">
        <v>14933</v>
      </c>
      <c r="C54" s="11">
        <v>72257</v>
      </c>
      <c r="D54" s="38" t="s">
        <v>163</v>
      </c>
      <c r="E54" s="12" t="s">
        <v>24</v>
      </c>
      <c r="F54" s="16" t="s">
        <v>947</v>
      </c>
      <c r="G54" s="53">
        <v>550</v>
      </c>
      <c r="H54" s="15"/>
      <c r="I54" s="15"/>
      <c r="J54" s="4"/>
    </row>
    <row r="55" spans="1:10" ht="21" x14ac:dyDescent="0.35">
      <c r="A55" s="9">
        <v>44264</v>
      </c>
      <c r="B55" s="37">
        <v>14934</v>
      </c>
      <c r="C55" s="11">
        <v>72258</v>
      </c>
      <c r="D55" s="38" t="s">
        <v>163</v>
      </c>
      <c r="E55" s="12">
        <v>98000001</v>
      </c>
      <c r="F55" s="16" t="s">
        <v>91</v>
      </c>
      <c r="G55" s="53">
        <v>0</v>
      </c>
      <c r="H55" s="15"/>
      <c r="I55" s="15"/>
      <c r="J55" s="4"/>
    </row>
    <row r="56" spans="1:10" ht="21" x14ac:dyDescent="0.35">
      <c r="A56" s="9">
        <v>44264</v>
      </c>
      <c r="B56" s="37">
        <v>93533</v>
      </c>
      <c r="C56" s="11">
        <v>72259</v>
      </c>
      <c r="D56" s="38" t="s">
        <v>169</v>
      </c>
      <c r="E56" s="12" t="s">
        <v>17</v>
      </c>
      <c r="F56" s="16" t="s">
        <v>18</v>
      </c>
      <c r="G56" s="53">
        <v>150</v>
      </c>
      <c r="H56" s="15"/>
      <c r="I56" s="15"/>
      <c r="J56" s="4"/>
    </row>
    <row r="57" spans="1:10" ht="21" x14ac:dyDescent="0.35">
      <c r="A57" s="9">
        <v>44264</v>
      </c>
      <c r="B57" s="37">
        <v>14715</v>
      </c>
      <c r="C57" s="11">
        <v>72260</v>
      </c>
      <c r="D57" s="38" t="s">
        <v>199</v>
      </c>
      <c r="E57" s="12" t="s">
        <v>24</v>
      </c>
      <c r="F57" s="16" t="s">
        <v>947</v>
      </c>
      <c r="G57" s="53">
        <v>500</v>
      </c>
      <c r="H57" s="15"/>
      <c r="I57" s="15"/>
      <c r="J57" s="4"/>
    </row>
    <row r="58" spans="1:10" ht="21" x14ac:dyDescent="0.35">
      <c r="A58" s="9">
        <v>44264</v>
      </c>
      <c r="B58" s="37">
        <v>93423</v>
      </c>
      <c r="C58" s="11">
        <v>72261</v>
      </c>
      <c r="D58" s="38" t="s">
        <v>38</v>
      </c>
      <c r="E58" s="12" t="s">
        <v>17</v>
      </c>
      <c r="F58" s="16" t="s">
        <v>18</v>
      </c>
      <c r="G58" s="53">
        <v>500</v>
      </c>
      <c r="H58" s="15"/>
      <c r="I58" s="15"/>
      <c r="J58" s="4"/>
    </row>
    <row r="59" spans="1:10" ht="21" x14ac:dyDescent="0.35">
      <c r="A59" s="9">
        <v>44264</v>
      </c>
      <c r="B59" s="37">
        <v>14715</v>
      </c>
      <c r="C59" s="11">
        <v>72262</v>
      </c>
      <c r="D59" s="38" t="s">
        <v>199</v>
      </c>
      <c r="E59" s="12" t="s">
        <v>24</v>
      </c>
      <c r="F59" s="16" t="s">
        <v>947</v>
      </c>
      <c r="G59" s="53">
        <v>500</v>
      </c>
      <c r="H59" s="15"/>
      <c r="I59" s="15"/>
      <c r="J59" s="4"/>
    </row>
    <row r="60" spans="1:10" ht="21" x14ac:dyDescent="0.35">
      <c r="A60" s="9">
        <v>44264</v>
      </c>
      <c r="B60" s="37">
        <v>14715</v>
      </c>
      <c r="C60" s="11">
        <v>72263</v>
      </c>
      <c r="D60" s="38" t="s">
        <v>199</v>
      </c>
      <c r="E60" s="12" t="s">
        <v>24</v>
      </c>
      <c r="F60" s="16" t="s">
        <v>947</v>
      </c>
      <c r="G60" s="53">
        <v>500</v>
      </c>
      <c r="H60" s="15"/>
      <c r="I60" s="15"/>
      <c r="J60" s="4"/>
    </row>
    <row r="61" spans="1:10" ht="21" x14ac:dyDescent="0.35">
      <c r="A61" s="9">
        <v>44264</v>
      </c>
      <c r="B61" s="37">
        <v>14715</v>
      </c>
      <c r="C61" s="11">
        <v>72264</v>
      </c>
      <c r="D61" s="38" t="s">
        <v>199</v>
      </c>
      <c r="E61" s="12" t="s">
        <v>24</v>
      </c>
      <c r="F61" s="16" t="s">
        <v>947</v>
      </c>
      <c r="G61" s="53">
        <v>500</v>
      </c>
      <c r="H61" s="15"/>
      <c r="I61" s="15"/>
      <c r="J61" s="4"/>
    </row>
    <row r="62" spans="1:10" ht="21" x14ac:dyDescent="0.35">
      <c r="A62" s="9">
        <v>44264</v>
      </c>
      <c r="B62" s="37">
        <v>93346</v>
      </c>
      <c r="C62" s="11">
        <v>72265</v>
      </c>
      <c r="D62" s="38" t="s">
        <v>127</v>
      </c>
      <c r="E62" s="12" t="s">
        <v>17</v>
      </c>
      <c r="F62" s="16" t="s">
        <v>18</v>
      </c>
      <c r="G62" s="53">
        <v>400</v>
      </c>
      <c r="H62" s="15"/>
      <c r="I62" s="15"/>
      <c r="J62" s="4"/>
    </row>
    <row r="63" spans="1:10" ht="21" x14ac:dyDescent="0.35">
      <c r="A63" s="9">
        <v>44264</v>
      </c>
      <c r="B63" s="37">
        <v>93346</v>
      </c>
      <c r="C63" s="11">
        <v>72265</v>
      </c>
      <c r="D63" s="38" t="s">
        <v>127</v>
      </c>
      <c r="E63" s="12" t="s">
        <v>14</v>
      </c>
      <c r="F63" s="13" t="s">
        <v>15</v>
      </c>
      <c r="G63" s="53">
        <v>1200</v>
      </c>
      <c r="H63" s="15"/>
      <c r="I63" s="15"/>
      <c r="J63" s="4"/>
    </row>
    <row r="64" spans="1:10" ht="21" x14ac:dyDescent="0.35">
      <c r="A64" s="9">
        <v>44264</v>
      </c>
      <c r="B64" s="37">
        <v>93550</v>
      </c>
      <c r="C64" s="11">
        <v>72266</v>
      </c>
      <c r="D64" s="38" t="s">
        <v>1160</v>
      </c>
      <c r="E64" s="12" t="s">
        <v>423</v>
      </c>
      <c r="F64" s="13" t="s">
        <v>195</v>
      </c>
      <c r="G64" s="53">
        <v>114</v>
      </c>
      <c r="H64" s="15"/>
      <c r="I64" s="15"/>
      <c r="J64" s="4"/>
    </row>
    <row r="65" spans="1:10" ht="21" x14ac:dyDescent="0.35">
      <c r="A65" s="9">
        <v>44264</v>
      </c>
      <c r="B65" s="37">
        <v>14715</v>
      </c>
      <c r="C65" s="11">
        <v>72267</v>
      </c>
      <c r="D65" s="38" t="s">
        <v>199</v>
      </c>
      <c r="E65" s="12" t="s">
        <v>24</v>
      </c>
      <c r="F65" s="16" t="s">
        <v>947</v>
      </c>
      <c r="G65" s="53">
        <v>500</v>
      </c>
      <c r="H65" s="15"/>
      <c r="I65" s="15"/>
      <c r="J65" s="4"/>
    </row>
    <row r="66" spans="1:10" ht="21" x14ac:dyDescent="0.35">
      <c r="A66" s="9">
        <v>44264</v>
      </c>
      <c r="B66" s="37">
        <v>93338</v>
      </c>
      <c r="C66" s="11">
        <v>72268</v>
      </c>
      <c r="D66" s="38" t="s">
        <v>333</v>
      </c>
      <c r="E66" s="12" t="s">
        <v>17</v>
      </c>
      <c r="F66" s="16" t="s">
        <v>18</v>
      </c>
      <c r="G66" s="53">
        <v>500</v>
      </c>
      <c r="H66" s="15"/>
      <c r="I66" s="15"/>
      <c r="J66" s="4"/>
    </row>
    <row r="67" spans="1:10" ht="21" x14ac:dyDescent="0.35">
      <c r="A67" s="9">
        <v>44264</v>
      </c>
      <c r="B67" s="37">
        <v>93485</v>
      </c>
      <c r="C67" s="11">
        <v>72269</v>
      </c>
      <c r="D67" s="38" t="s">
        <v>37</v>
      </c>
      <c r="E67" s="12" t="s">
        <v>17</v>
      </c>
      <c r="F67" s="16" t="s">
        <v>18</v>
      </c>
      <c r="G67" s="53">
        <v>660</v>
      </c>
      <c r="H67" s="15"/>
      <c r="I67" s="15"/>
      <c r="J67" s="4"/>
    </row>
    <row r="68" spans="1:10" ht="21" x14ac:dyDescent="0.35">
      <c r="A68" s="9">
        <v>44264</v>
      </c>
      <c r="B68" s="37">
        <v>14933</v>
      </c>
      <c r="C68" s="11">
        <v>72270</v>
      </c>
      <c r="D68" s="38" t="s">
        <v>163</v>
      </c>
      <c r="E68" s="12" t="s">
        <v>24</v>
      </c>
      <c r="F68" s="16" t="s">
        <v>947</v>
      </c>
      <c r="G68" s="53">
        <v>550</v>
      </c>
      <c r="H68" s="15"/>
      <c r="I68" s="15"/>
      <c r="J68" s="4"/>
    </row>
    <row r="69" spans="1:10" ht="21" x14ac:dyDescent="0.35">
      <c r="A69" s="9">
        <v>44264</v>
      </c>
      <c r="B69" s="37">
        <v>14934</v>
      </c>
      <c r="C69" s="11">
        <v>72271</v>
      </c>
      <c r="D69" s="38" t="s">
        <v>163</v>
      </c>
      <c r="E69" s="12">
        <v>98000001</v>
      </c>
      <c r="F69" s="16" t="s">
        <v>91</v>
      </c>
      <c r="G69" s="53">
        <v>0</v>
      </c>
      <c r="H69" s="15"/>
      <c r="I69" s="15"/>
      <c r="J69" s="4"/>
    </row>
    <row r="70" spans="1:10" ht="21" x14ac:dyDescent="0.35">
      <c r="A70" s="9">
        <v>44264</v>
      </c>
      <c r="B70" s="37">
        <v>93574</v>
      </c>
      <c r="C70" s="11">
        <v>72272</v>
      </c>
      <c r="D70" s="38" t="s">
        <v>1162</v>
      </c>
      <c r="E70" s="12" t="s">
        <v>14</v>
      </c>
      <c r="F70" s="13" t="s">
        <v>15</v>
      </c>
      <c r="G70" s="53">
        <v>500</v>
      </c>
      <c r="H70" s="15"/>
      <c r="I70" s="15"/>
      <c r="J70" s="4"/>
    </row>
    <row r="71" spans="1:10" ht="21" x14ac:dyDescent="0.35">
      <c r="A71" s="9">
        <v>44264</v>
      </c>
      <c r="B71" s="37">
        <v>93550</v>
      </c>
      <c r="C71" s="11">
        <v>72273</v>
      </c>
      <c r="D71" s="38" t="s">
        <v>1160</v>
      </c>
      <c r="E71" s="12" t="s">
        <v>423</v>
      </c>
      <c r="F71" s="13" t="s">
        <v>195</v>
      </c>
      <c r="G71" s="53">
        <v>112</v>
      </c>
      <c r="H71" s="15"/>
      <c r="I71" s="15"/>
      <c r="J71" s="4"/>
    </row>
    <row r="72" spans="1:10" ht="21" x14ac:dyDescent="0.35">
      <c r="A72" s="9">
        <v>44264</v>
      </c>
      <c r="B72" s="37">
        <v>14933</v>
      </c>
      <c r="C72" s="11">
        <v>72274</v>
      </c>
      <c r="D72" s="38" t="s">
        <v>163</v>
      </c>
      <c r="E72" s="12" t="s">
        <v>24</v>
      </c>
      <c r="F72" s="16" t="s">
        <v>947</v>
      </c>
      <c r="G72" s="53">
        <v>550</v>
      </c>
      <c r="H72" s="15"/>
      <c r="I72" s="15"/>
      <c r="J72" s="4"/>
    </row>
    <row r="73" spans="1:10" ht="21" x14ac:dyDescent="0.35">
      <c r="A73" s="9">
        <v>44264</v>
      </c>
      <c r="B73" s="37">
        <v>14934</v>
      </c>
      <c r="C73" s="11">
        <v>72275</v>
      </c>
      <c r="D73" s="38" t="s">
        <v>163</v>
      </c>
      <c r="E73" s="12">
        <v>98000001</v>
      </c>
      <c r="F73" s="16" t="s">
        <v>91</v>
      </c>
      <c r="G73" s="53">
        <v>0</v>
      </c>
      <c r="H73" s="15">
        <v>0</v>
      </c>
      <c r="I73" s="15"/>
      <c r="J73" s="4"/>
    </row>
    <row r="74" spans="1:10" ht="21" x14ac:dyDescent="0.35">
      <c r="A74" s="9">
        <v>44264</v>
      </c>
      <c r="B74" s="37">
        <v>93584</v>
      </c>
      <c r="C74" s="11">
        <v>72276</v>
      </c>
      <c r="D74" s="38" t="s">
        <v>78</v>
      </c>
      <c r="E74" s="12" t="s">
        <v>14</v>
      </c>
      <c r="F74" s="13" t="s">
        <v>15</v>
      </c>
      <c r="G74" s="53">
        <v>2500</v>
      </c>
      <c r="H74" s="15"/>
      <c r="I74" s="15"/>
      <c r="J74" s="4"/>
    </row>
    <row r="75" spans="1:10" ht="21" x14ac:dyDescent="0.35">
      <c r="A75" s="9">
        <v>44264</v>
      </c>
      <c r="B75" s="37">
        <v>93545</v>
      </c>
      <c r="C75" s="11">
        <v>72277</v>
      </c>
      <c r="D75" s="38" t="s">
        <v>31</v>
      </c>
      <c r="E75" s="12" t="s">
        <v>17</v>
      </c>
      <c r="F75" s="16" t="s">
        <v>18</v>
      </c>
      <c r="G75" s="53">
        <v>1000</v>
      </c>
      <c r="H75" s="15"/>
      <c r="I75" s="15"/>
      <c r="J75" s="4"/>
    </row>
    <row r="76" spans="1:10" ht="21" x14ac:dyDescent="0.35">
      <c r="A76" s="9">
        <v>44264</v>
      </c>
      <c r="B76" s="37">
        <v>93550</v>
      </c>
      <c r="C76" s="11">
        <v>72278</v>
      </c>
      <c r="D76" s="38" t="s">
        <v>1160</v>
      </c>
      <c r="E76" s="12" t="s">
        <v>423</v>
      </c>
      <c r="F76" s="13" t="s">
        <v>195</v>
      </c>
      <c r="G76" s="53">
        <v>112</v>
      </c>
      <c r="H76" s="15"/>
      <c r="I76" s="15"/>
      <c r="J76" s="4"/>
    </row>
    <row r="77" spans="1:10" ht="21" x14ac:dyDescent="0.35">
      <c r="A77" s="9">
        <v>44264</v>
      </c>
      <c r="B77" s="37">
        <v>93480</v>
      </c>
      <c r="C77" s="11">
        <v>72279</v>
      </c>
      <c r="D77" s="38" t="s">
        <v>72</v>
      </c>
      <c r="E77" s="12" t="s">
        <v>17</v>
      </c>
      <c r="F77" s="16" t="s">
        <v>18</v>
      </c>
      <c r="G77" s="53">
        <v>700</v>
      </c>
      <c r="H77" s="15"/>
      <c r="I77" s="15"/>
      <c r="J77" s="4"/>
    </row>
    <row r="78" spans="1:10" ht="21" x14ac:dyDescent="0.35">
      <c r="A78" s="9">
        <v>44264</v>
      </c>
      <c r="B78" s="37">
        <v>93480</v>
      </c>
      <c r="C78" s="11">
        <v>72279</v>
      </c>
      <c r="D78" s="38" t="s">
        <v>72</v>
      </c>
      <c r="E78" s="12" t="s">
        <v>14</v>
      </c>
      <c r="F78" s="13" t="s">
        <v>15</v>
      </c>
      <c r="G78" s="53">
        <v>200</v>
      </c>
      <c r="H78" s="15"/>
      <c r="I78" s="15"/>
      <c r="J78" s="21"/>
    </row>
    <row r="79" spans="1:10" ht="21" x14ac:dyDescent="0.35">
      <c r="A79" s="9">
        <v>44264</v>
      </c>
      <c r="B79" s="37">
        <v>93586</v>
      </c>
      <c r="C79" s="11">
        <v>72280</v>
      </c>
      <c r="D79" s="38" t="s">
        <v>1154</v>
      </c>
      <c r="E79" s="12" t="s">
        <v>423</v>
      </c>
      <c r="F79" s="13" t="s">
        <v>195</v>
      </c>
      <c r="G79" s="53">
        <v>100</v>
      </c>
      <c r="H79" s="15"/>
      <c r="I79" s="15"/>
      <c r="J79" s="21"/>
    </row>
    <row r="80" spans="1:10" ht="21" x14ac:dyDescent="0.35">
      <c r="A80" s="9">
        <v>44264</v>
      </c>
      <c r="B80" s="37">
        <v>93581</v>
      </c>
      <c r="C80" s="25" t="s">
        <v>1163</v>
      </c>
      <c r="D80" s="38" t="s">
        <v>78</v>
      </c>
      <c r="E80" s="12" t="s">
        <v>96</v>
      </c>
      <c r="F80" s="13" t="s">
        <v>97</v>
      </c>
      <c r="G80" s="53">
        <v>1000</v>
      </c>
      <c r="H80" s="45"/>
      <c r="I80" s="21"/>
      <c r="J80" s="21"/>
    </row>
    <row r="81" spans="1:10" ht="21.75" thickBot="1" x14ac:dyDescent="0.4">
      <c r="A81" s="157" t="s">
        <v>26</v>
      </c>
      <c r="B81" s="158"/>
      <c r="C81" s="165" t="s">
        <v>25</v>
      </c>
      <c r="D81" s="168"/>
      <c r="E81" s="168"/>
      <c r="F81" s="169"/>
      <c r="G81" s="27">
        <f>SUM(G8:G80)</f>
        <v>44395</v>
      </c>
      <c r="H81" s="28">
        <f>SUM(H46:H77)</f>
        <v>0</v>
      </c>
      <c r="I81" s="36">
        <v>0</v>
      </c>
      <c r="J81" s="36"/>
    </row>
    <row r="82" spans="1:10" ht="21" x14ac:dyDescent="0.35">
      <c r="B82"/>
      <c r="C82" s="3"/>
      <c r="D82" s="30"/>
      <c r="E82" s="30"/>
      <c r="F82" s="30"/>
      <c r="H82" s="1"/>
      <c r="J82" s="1"/>
    </row>
    <row r="83" spans="1:10" x14ac:dyDescent="0.25">
      <c r="B83"/>
      <c r="C83"/>
      <c r="H83" s="1"/>
      <c r="I83" s="1"/>
      <c r="J83" s="1"/>
    </row>
    <row r="84" spans="1:10" x14ac:dyDescent="0.25">
      <c r="B84"/>
      <c r="C84"/>
      <c r="F84" s="47"/>
      <c r="H84" s="1"/>
      <c r="I84" s="1"/>
      <c r="J84" s="1"/>
    </row>
    <row r="85" spans="1:10" x14ac:dyDescent="0.25">
      <c r="B85"/>
      <c r="C85"/>
      <c r="H85" s="1"/>
      <c r="I85" s="1"/>
      <c r="J85" s="1"/>
    </row>
    <row r="86" spans="1:10" x14ac:dyDescent="0.25">
      <c r="B86"/>
      <c r="C86"/>
      <c r="H86" s="1"/>
      <c r="I86" s="1"/>
      <c r="J86" s="1"/>
    </row>
    <row r="87" spans="1:10" x14ac:dyDescent="0.25">
      <c r="B87"/>
      <c r="C87"/>
      <c r="H87" s="1"/>
      <c r="I87" s="1"/>
      <c r="J87" s="1"/>
    </row>
    <row r="88" spans="1:10" x14ac:dyDescent="0.25">
      <c r="B88"/>
      <c r="C88"/>
      <c r="H88" s="1"/>
      <c r="I88" s="1"/>
      <c r="J88" s="1"/>
    </row>
    <row r="89" spans="1:10" x14ac:dyDescent="0.25">
      <c r="B89"/>
      <c r="C89"/>
      <c r="H89" s="1"/>
      <c r="I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C94"/>
      <c r="H94" s="1"/>
      <c r="I94" s="1"/>
      <c r="J94" s="1"/>
    </row>
    <row r="95" spans="1:10" x14ac:dyDescent="0.25">
      <c r="H95" s="1"/>
      <c r="I95" s="1"/>
      <c r="J95" s="1"/>
    </row>
    <row r="96" spans="1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6" spans="8:10" x14ac:dyDescent="0.25">
      <c r="H136" s="35"/>
      <c r="I136" s="35"/>
      <c r="J136" s="35"/>
    </row>
  </sheetData>
  <autoFilter ref="E7:G81" xr:uid="{00000000-0009-0000-0000-000033000000}"/>
  <mergeCells count="7">
    <mergeCell ref="K5:L5"/>
    <mergeCell ref="A6:G6"/>
    <mergeCell ref="A81:B81"/>
    <mergeCell ref="C81:F8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L121"/>
  <sheetViews>
    <sheetView topLeftCell="D53" workbookViewId="0">
      <selection activeCell="A9" sqref="A9:I6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1172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4170</v>
      </c>
    </row>
    <row r="9" spans="1:12" ht="21" x14ac:dyDescent="0.35">
      <c r="A9" s="9">
        <v>44265</v>
      </c>
      <c r="B9" s="37">
        <v>93423</v>
      </c>
      <c r="C9" s="11">
        <v>72281</v>
      </c>
      <c r="D9" s="38" t="s">
        <v>38</v>
      </c>
      <c r="E9" s="12" t="s">
        <v>14</v>
      </c>
      <c r="F9" s="13" t="s">
        <v>15</v>
      </c>
      <c r="G9" s="53">
        <v>1000</v>
      </c>
      <c r="H9" s="15"/>
      <c r="I9" s="15"/>
      <c r="J9" s="4"/>
      <c r="K9" s="87" t="s">
        <v>995</v>
      </c>
      <c r="L9" s="88">
        <v>13072</v>
      </c>
    </row>
    <row r="10" spans="1:12" ht="21" x14ac:dyDescent="0.35">
      <c r="A10" s="9">
        <v>44265</v>
      </c>
      <c r="B10" s="37">
        <v>92141</v>
      </c>
      <c r="C10" s="11">
        <v>72282</v>
      </c>
      <c r="D10" s="38" t="s">
        <v>932</v>
      </c>
      <c r="E10" s="12" t="s">
        <v>17</v>
      </c>
      <c r="F10" s="16" t="s">
        <v>18</v>
      </c>
      <c r="G10" s="53">
        <v>850</v>
      </c>
      <c r="H10" s="15"/>
      <c r="I10" s="15"/>
      <c r="J10" s="4"/>
      <c r="K10" s="87" t="s">
        <v>1043</v>
      </c>
      <c r="L10" s="88">
        <v>400</v>
      </c>
    </row>
    <row r="11" spans="1:12" ht="21" x14ac:dyDescent="0.35">
      <c r="A11" s="9">
        <v>44265</v>
      </c>
      <c r="B11" s="37">
        <v>92141</v>
      </c>
      <c r="C11" s="11">
        <v>72282</v>
      </c>
      <c r="D11" s="38" t="s">
        <v>932</v>
      </c>
      <c r="E11" s="12" t="s">
        <v>14</v>
      </c>
      <c r="F11" s="13" t="s">
        <v>15</v>
      </c>
      <c r="G11" s="53">
        <v>51</v>
      </c>
      <c r="H11" s="15"/>
      <c r="I11" s="15"/>
      <c r="J11" s="4"/>
      <c r="K11" s="87" t="s">
        <v>1170</v>
      </c>
      <c r="L11" s="88">
        <v>15237</v>
      </c>
    </row>
    <row r="12" spans="1:12" ht="21" x14ac:dyDescent="0.35">
      <c r="A12" s="9">
        <v>44265</v>
      </c>
      <c r="B12" s="37">
        <v>14715</v>
      </c>
      <c r="C12" s="11">
        <v>72283</v>
      </c>
      <c r="D12" s="38" t="s">
        <v>199</v>
      </c>
      <c r="E12" s="12" t="s">
        <v>24</v>
      </c>
      <c r="F12" s="16" t="s">
        <v>947</v>
      </c>
      <c r="G12" s="53">
        <v>500</v>
      </c>
      <c r="H12" s="15"/>
      <c r="I12" s="15"/>
      <c r="J12" s="4"/>
      <c r="K12" s="87" t="s">
        <v>97</v>
      </c>
      <c r="L12" s="88">
        <f>SUMIFS($G$9:$G$59,$F$9:$F$59,$K$8:$K$18)</f>
        <v>450</v>
      </c>
    </row>
    <row r="13" spans="1:12" ht="21" x14ac:dyDescent="0.35">
      <c r="A13" s="9">
        <v>44265</v>
      </c>
      <c r="B13" s="37">
        <v>14715</v>
      </c>
      <c r="C13" s="11">
        <v>72284</v>
      </c>
      <c r="D13" s="38" t="s">
        <v>199</v>
      </c>
      <c r="E13" s="12" t="s">
        <v>24</v>
      </c>
      <c r="F13" s="16" t="s">
        <v>947</v>
      </c>
      <c r="G13" s="53">
        <v>500</v>
      </c>
      <c r="H13" s="15"/>
      <c r="I13" s="15"/>
      <c r="J13" s="4"/>
      <c r="K13" s="87" t="s">
        <v>947</v>
      </c>
      <c r="L13" s="88">
        <v>3550</v>
      </c>
    </row>
    <row r="14" spans="1:12" ht="21" x14ac:dyDescent="0.35">
      <c r="A14" s="9">
        <v>44265</v>
      </c>
      <c r="B14" s="37">
        <v>14715</v>
      </c>
      <c r="C14" s="11">
        <v>72285</v>
      </c>
      <c r="D14" s="38" t="s">
        <v>199</v>
      </c>
      <c r="E14" s="12" t="s">
        <v>24</v>
      </c>
      <c r="F14" s="16" t="s">
        <v>947</v>
      </c>
      <c r="G14" s="53">
        <v>500</v>
      </c>
      <c r="H14" s="15"/>
      <c r="I14" s="15"/>
      <c r="J14" s="4"/>
      <c r="K14" s="87" t="s">
        <v>42</v>
      </c>
      <c r="L14" s="88">
        <f>SUMIFS($G$9:$G$59,$F$9:$F$59,$K$8:$K$18)</f>
        <v>1000</v>
      </c>
    </row>
    <row r="15" spans="1:12" ht="21" x14ac:dyDescent="0.35">
      <c r="A15" s="9">
        <v>44265</v>
      </c>
      <c r="B15" s="37">
        <v>93646</v>
      </c>
      <c r="C15" s="11">
        <v>72286</v>
      </c>
      <c r="D15" s="38" t="s">
        <v>1165</v>
      </c>
      <c r="E15" s="12" t="s">
        <v>14</v>
      </c>
      <c r="F15" s="13" t="s">
        <v>15</v>
      </c>
      <c r="G15" s="53">
        <v>850</v>
      </c>
      <c r="H15" s="15"/>
      <c r="I15" s="15"/>
      <c r="J15" s="4"/>
      <c r="K15" s="87" t="s">
        <v>1171</v>
      </c>
      <c r="L15" s="88">
        <v>500</v>
      </c>
    </row>
    <row r="16" spans="1:12" ht="21.75" thickBot="1" x14ac:dyDescent="0.4">
      <c r="A16" s="9">
        <v>44265</v>
      </c>
      <c r="B16" s="37">
        <v>14715</v>
      </c>
      <c r="C16" s="11">
        <v>72287</v>
      </c>
      <c r="D16" s="38" t="s">
        <v>199</v>
      </c>
      <c r="E16" s="12" t="s">
        <v>24</v>
      </c>
      <c r="F16" s="16" t="s">
        <v>947</v>
      </c>
      <c r="G16" s="53">
        <v>500</v>
      </c>
      <c r="H16" s="15"/>
      <c r="I16" s="15"/>
      <c r="J16" s="4"/>
      <c r="K16" s="87" t="s">
        <v>422</v>
      </c>
      <c r="L16" s="90">
        <f>SUMIFS($G$9:$G$59,$F$9:$F$59,$K$8:$K$18)</f>
        <v>1000</v>
      </c>
    </row>
    <row r="17" spans="1:12" ht="21.75" thickBot="1" x14ac:dyDescent="0.4">
      <c r="A17" s="9">
        <v>44265</v>
      </c>
      <c r="B17" s="37">
        <v>93645</v>
      </c>
      <c r="C17" s="11">
        <v>72288</v>
      </c>
      <c r="D17" s="38" t="s">
        <v>151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89" t="s">
        <v>44</v>
      </c>
      <c r="L17" s="90">
        <f>SUMIFS($G$9:$G$59,$F$9:$F$59,$K$8:$K$18)</f>
        <v>1000</v>
      </c>
    </row>
    <row r="18" spans="1:12" ht="25.5" thickBot="1" x14ac:dyDescent="0.5">
      <c r="A18" s="9">
        <v>44265</v>
      </c>
      <c r="B18" s="37">
        <v>14715</v>
      </c>
      <c r="C18" s="11">
        <v>72289</v>
      </c>
      <c r="D18" s="38" t="s">
        <v>199</v>
      </c>
      <c r="E18" s="12" t="s">
        <v>24</v>
      </c>
      <c r="F18" s="16" t="s">
        <v>947</v>
      </c>
      <c r="G18" s="53">
        <v>500</v>
      </c>
      <c r="H18" s="15"/>
      <c r="I18" s="15"/>
      <c r="J18" s="4"/>
      <c r="K18" s="17" t="s">
        <v>21</v>
      </c>
      <c r="L18" s="18">
        <f>SUM(L8:L17)</f>
        <v>40379</v>
      </c>
    </row>
    <row r="19" spans="1:12" ht="21.75" thickBot="1" x14ac:dyDescent="0.4">
      <c r="A19" s="9">
        <v>44265</v>
      </c>
      <c r="B19" s="37">
        <v>14715</v>
      </c>
      <c r="C19" s="11">
        <v>72290</v>
      </c>
      <c r="D19" s="38" t="s">
        <v>199</v>
      </c>
      <c r="E19" s="12" t="s">
        <v>24</v>
      </c>
      <c r="F19" s="16" t="s">
        <v>947</v>
      </c>
      <c r="G19" s="53">
        <v>500</v>
      </c>
      <c r="H19" s="15"/>
      <c r="I19" s="15"/>
      <c r="J19" s="4"/>
    </row>
    <row r="20" spans="1:12" ht="21.75" thickBot="1" x14ac:dyDescent="0.4">
      <c r="A20" s="9">
        <v>44265</v>
      </c>
      <c r="B20" s="37">
        <v>93644</v>
      </c>
      <c r="C20" s="11">
        <v>72291</v>
      </c>
      <c r="D20" s="38" t="s">
        <v>301</v>
      </c>
      <c r="E20" s="12" t="s">
        <v>22</v>
      </c>
      <c r="F20" s="13" t="s">
        <v>995</v>
      </c>
      <c r="G20" s="53">
        <v>2050</v>
      </c>
      <c r="H20" s="15"/>
      <c r="I20" s="15"/>
      <c r="J20" s="4"/>
      <c r="K20" s="5" t="s">
        <v>139</v>
      </c>
      <c r="L20" s="5" t="s">
        <v>5</v>
      </c>
    </row>
    <row r="21" spans="1:12" ht="21.75" thickBot="1" x14ac:dyDescent="0.4">
      <c r="A21" s="9">
        <v>44265</v>
      </c>
      <c r="B21" s="37">
        <v>93644</v>
      </c>
      <c r="C21" s="11">
        <v>72291</v>
      </c>
      <c r="D21" s="38" t="s">
        <v>301</v>
      </c>
      <c r="E21" s="12" t="s">
        <v>14</v>
      </c>
      <c r="F21" s="13" t="s">
        <v>15</v>
      </c>
      <c r="G21" s="53">
        <v>280</v>
      </c>
      <c r="H21" s="15"/>
      <c r="I21" s="15"/>
      <c r="J21" s="4"/>
      <c r="K21" s="13" t="s">
        <v>132</v>
      </c>
      <c r="L21" s="8">
        <v>500</v>
      </c>
    </row>
    <row r="22" spans="1:12" ht="25.5" thickBot="1" x14ac:dyDescent="0.5">
      <c r="A22" s="9">
        <v>44265</v>
      </c>
      <c r="B22" s="37">
        <v>93643</v>
      </c>
      <c r="C22" s="11">
        <v>72292</v>
      </c>
      <c r="D22" s="38" t="s">
        <v>900</v>
      </c>
      <c r="E22" s="12" t="s">
        <v>22</v>
      </c>
      <c r="F22" s="13" t="s">
        <v>995</v>
      </c>
      <c r="G22" s="53">
        <v>2000</v>
      </c>
      <c r="H22" s="15"/>
      <c r="I22" s="15"/>
      <c r="J22" s="4"/>
      <c r="K22" s="17" t="s">
        <v>21</v>
      </c>
      <c r="L22" s="18">
        <f>SUM(L21)</f>
        <v>500</v>
      </c>
    </row>
    <row r="23" spans="1:12" ht="21" x14ac:dyDescent="0.35">
      <c r="A23" s="9">
        <v>44265</v>
      </c>
      <c r="B23" s="37">
        <v>93642</v>
      </c>
      <c r="C23" s="11">
        <v>72293</v>
      </c>
      <c r="D23" s="38" t="s">
        <v>301</v>
      </c>
      <c r="E23" s="12" t="s">
        <v>22</v>
      </c>
      <c r="F23" s="13" t="s">
        <v>995</v>
      </c>
      <c r="G23" s="53">
        <v>2050</v>
      </c>
      <c r="H23" s="15"/>
      <c r="I23" s="15"/>
      <c r="J23" s="4"/>
    </row>
    <row r="24" spans="1:12" ht="21" x14ac:dyDescent="0.35">
      <c r="A24" s="9">
        <v>44265</v>
      </c>
      <c r="B24" s="37">
        <v>93642</v>
      </c>
      <c r="C24" s="11">
        <v>72293</v>
      </c>
      <c r="D24" s="38" t="s">
        <v>301</v>
      </c>
      <c r="E24" s="12" t="s">
        <v>14</v>
      </c>
      <c r="F24" s="13" t="s">
        <v>15</v>
      </c>
      <c r="G24" s="53">
        <v>280</v>
      </c>
      <c r="H24" s="15"/>
      <c r="I24" s="15"/>
      <c r="J24" s="4"/>
    </row>
    <row r="25" spans="1:12" ht="21" x14ac:dyDescent="0.35">
      <c r="A25" s="9">
        <v>44265</v>
      </c>
      <c r="B25" s="37">
        <v>93532</v>
      </c>
      <c r="C25" s="11">
        <v>72294</v>
      </c>
      <c r="D25" s="38" t="s">
        <v>127</v>
      </c>
      <c r="E25" s="12" t="s">
        <v>14</v>
      </c>
      <c r="F25" s="13" t="s">
        <v>15</v>
      </c>
      <c r="G25" s="53">
        <v>800</v>
      </c>
      <c r="H25" s="15"/>
      <c r="I25" s="15"/>
      <c r="J25" s="4"/>
    </row>
    <row r="26" spans="1:12" ht="21" x14ac:dyDescent="0.35">
      <c r="A26" s="9">
        <v>44265</v>
      </c>
      <c r="B26" s="37">
        <v>93641</v>
      </c>
      <c r="C26" s="11">
        <v>72295</v>
      </c>
      <c r="D26" s="38" t="s">
        <v>1159</v>
      </c>
      <c r="E26" s="12" t="s">
        <v>24</v>
      </c>
      <c r="F26" s="16" t="s">
        <v>947</v>
      </c>
      <c r="G26" s="53">
        <v>550</v>
      </c>
      <c r="H26" s="15"/>
      <c r="I26" s="15"/>
      <c r="J26" s="4"/>
    </row>
    <row r="27" spans="1:12" ht="21" x14ac:dyDescent="0.35">
      <c r="A27" s="9">
        <v>44265</v>
      </c>
      <c r="B27" s="37">
        <v>93458</v>
      </c>
      <c r="C27" s="11">
        <v>72296</v>
      </c>
      <c r="D27" s="38" t="s">
        <v>204</v>
      </c>
      <c r="E27" s="12" t="s">
        <v>17</v>
      </c>
      <c r="F27" s="16" t="s">
        <v>18</v>
      </c>
      <c r="G27" s="53">
        <v>300</v>
      </c>
      <c r="H27" s="15"/>
      <c r="I27" s="15"/>
      <c r="J27" s="4"/>
    </row>
    <row r="28" spans="1:12" ht="21" x14ac:dyDescent="0.35">
      <c r="A28" s="9">
        <v>44265</v>
      </c>
      <c r="B28" s="37">
        <v>93603</v>
      </c>
      <c r="C28" s="11">
        <v>72297</v>
      </c>
      <c r="D28" s="38" t="s">
        <v>31</v>
      </c>
      <c r="E28" s="12" t="s">
        <v>22</v>
      </c>
      <c r="F28" s="13" t="s">
        <v>995</v>
      </c>
      <c r="G28" s="53">
        <v>800</v>
      </c>
      <c r="H28" s="15"/>
      <c r="I28" s="15"/>
      <c r="J28" s="4"/>
    </row>
    <row r="29" spans="1:12" ht="21" x14ac:dyDescent="0.35">
      <c r="A29" s="9">
        <v>44265</v>
      </c>
      <c r="B29" s="37">
        <v>93640</v>
      </c>
      <c r="C29" s="11">
        <v>72298</v>
      </c>
      <c r="D29" s="38" t="s">
        <v>330</v>
      </c>
      <c r="E29" s="12" t="s">
        <v>14</v>
      </c>
      <c r="F29" s="13" t="s">
        <v>15</v>
      </c>
      <c r="G29" s="53">
        <v>1400</v>
      </c>
      <c r="H29" s="15"/>
      <c r="I29" s="15"/>
      <c r="J29" s="4"/>
    </row>
    <row r="30" spans="1:12" ht="21" x14ac:dyDescent="0.35">
      <c r="A30" s="9">
        <v>44265</v>
      </c>
      <c r="B30" s="37">
        <v>93529</v>
      </c>
      <c r="C30" s="11">
        <v>72299</v>
      </c>
      <c r="D30" s="38" t="s">
        <v>186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44265</v>
      </c>
      <c r="B31" s="37">
        <v>93639</v>
      </c>
      <c r="C31" s="11">
        <v>72300</v>
      </c>
      <c r="D31" s="38" t="s">
        <v>37</v>
      </c>
      <c r="E31" s="12" t="s">
        <v>17</v>
      </c>
      <c r="F31" s="16" t="s">
        <v>18</v>
      </c>
      <c r="G31" s="53">
        <v>660</v>
      </c>
      <c r="H31" s="15"/>
      <c r="I31" s="15"/>
      <c r="J31" s="4"/>
    </row>
    <row r="32" spans="1:12" ht="21" x14ac:dyDescent="0.35">
      <c r="A32" s="9">
        <v>44265</v>
      </c>
      <c r="B32" s="37">
        <v>93638</v>
      </c>
      <c r="C32" s="11">
        <v>72301</v>
      </c>
      <c r="D32" s="38" t="s">
        <v>1166</v>
      </c>
      <c r="E32" s="12" t="s">
        <v>14</v>
      </c>
      <c r="F32" s="13" t="s">
        <v>15</v>
      </c>
      <c r="G32" s="53">
        <v>700</v>
      </c>
      <c r="H32" s="15"/>
      <c r="I32" s="15"/>
      <c r="J32" s="4"/>
    </row>
    <row r="33" spans="1:10" ht="21" x14ac:dyDescent="0.35">
      <c r="A33" s="9">
        <v>44265</v>
      </c>
      <c r="B33" s="37">
        <v>14779</v>
      </c>
      <c r="C33" s="11">
        <v>72302</v>
      </c>
      <c r="D33" s="38" t="s">
        <v>199</v>
      </c>
      <c r="E33" s="12" t="s">
        <v>14</v>
      </c>
      <c r="F33" s="13" t="s">
        <v>15</v>
      </c>
      <c r="G33" s="53">
        <v>842</v>
      </c>
      <c r="H33" s="15"/>
      <c r="I33" s="15"/>
      <c r="J33" s="4"/>
    </row>
    <row r="34" spans="1:10" ht="21" x14ac:dyDescent="0.35">
      <c r="A34" s="9">
        <v>44265</v>
      </c>
      <c r="B34" s="37">
        <v>14779</v>
      </c>
      <c r="C34" s="11">
        <v>72303</v>
      </c>
      <c r="D34" s="38" t="s">
        <v>199</v>
      </c>
      <c r="E34" s="12" t="s">
        <v>14</v>
      </c>
      <c r="F34" s="13" t="s">
        <v>15</v>
      </c>
      <c r="G34" s="53">
        <v>842</v>
      </c>
      <c r="H34" s="15"/>
      <c r="I34" s="15"/>
      <c r="J34" s="4"/>
    </row>
    <row r="35" spans="1:10" ht="21" x14ac:dyDescent="0.35">
      <c r="A35" s="9">
        <v>44265</v>
      </c>
      <c r="B35" s="37">
        <v>14779</v>
      </c>
      <c r="C35" s="11">
        <v>72304</v>
      </c>
      <c r="D35" s="38" t="s">
        <v>199</v>
      </c>
      <c r="E35" s="12" t="s">
        <v>14</v>
      </c>
      <c r="F35" s="13" t="s">
        <v>15</v>
      </c>
      <c r="G35" s="53">
        <v>842</v>
      </c>
      <c r="H35" s="15"/>
      <c r="I35" s="15"/>
      <c r="J35" s="4"/>
    </row>
    <row r="36" spans="1:10" ht="21" x14ac:dyDescent="0.35">
      <c r="A36" s="9">
        <v>44265</v>
      </c>
      <c r="B36" s="37">
        <v>93637</v>
      </c>
      <c r="C36" s="11">
        <v>72305</v>
      </c>
      <c r="D36" s="38" t="s">
        <v>558</v>
      </c>
      <c r="E36" s="12" t="s">
        <v>17</v>
      </c>
      <c r="F36" s="16" t="s">
        <v>18</v>
      </c>
      <c r="G36" s="53">
        <v>900</v>
      </c>
      <c r="H36" s="15"/>
      <c r="I36" s="15"/>
      <c r="J36" s="4"/>
    </row>
    <row r="37" spans="1:10" ht="21" x14ac:dyDescent="0.35">
      <c r="A37" s="9">
        <v>44265</v>
      </c>
      <c r="B37" s="37">
        <v>93580</v>
      </c>
      <c r="C37" s="11">
        <v>72306</v>
      </c>
      <c r="D37" s="38" t="s">
        <v>347</v>
      </c>
      <c r="E37" s="12" t="s">
        <v>33</v>
      </c>
      <c r="F37" s="13" t="s">
        <v>1035</v>
      </c>
      <c r="G37" s="53">
        <v>400</v>
      </c>
      <c r="H37" s="15"/>
      <c r="I37" s="15"/>
      <c r="J37" s="4"/>
    </row>
    <row r="38" spans="1:10" ht="21" x14ac:dyDescent="0.35">
      <c r="A38" s="9">
        <v>44265</v>
      </c>
      <c r="B38" s="37">
        <v>93580</v>
      </c>
      <c r="C38" s="11">
        <v>72306</v>
      </c>
      <c r="D38" s="38" t="s">
        <v>347</v>
      </c>
      <c r="E38" s="12" t="s">
        <v>14</v>
      </c>
      <c r="F38" s="13" t="s">
        <v>15</v>
      </c>
      <c r="G38" s="53">
        <v>300</v>
      </c>
      <c r="H38" s="15"/>
      <c r="I38" s="15"/>
      <c r="J38" s="4"/>
    </row>
    <row r="39" spans="1:10" ht="21" x14ac:dyDescent="0.35">
      <c r="A39" s="9">
        <v>44265</v>
      </c>
      <c r="B39" s="37">
        <v>93636</v>
      </c>
      <c r="C39" s="11">
        <v>72307</v>
      </c>
      <c r="D39" s="38" t="s">
        <v>466</v>
      </c>
      <c r="E39" s="12" t="s">
        <v>14</v>
      </c>
      <c r="F39" s="13" t="s">
        <v>15</v>
      </c>
      <c r="G39" s="53">
        <v>1200</v>
      </c>
      <c r="H39" s="15"/>
      <c r="I39" s="15"/>
      <c r="J39" s="4"/>
    </row>
    <row r="40" spans="1:10" ht="21" x14ac:dyDescent="0.35">
      <c r="A40" s="9">
        <v>44265</v>
      </c>
      <c r="B40" s="37">
        <v>93634</v>
      </c>
      <c r="C40" s="11">
        <v>72308</v>
      </c>
      <c r="D40" s="38" t="s">
        <v>252</v>
      </c>
      <c r="E40" s="12" t="s">
        <v>17</v>
      </c>
      <c r="F40" s="16" t="s">
        <v>18</v>
      </c>
      <c r="G40" s="53">
        <v>100</v>
      </c>
      <c r="H40" s="15"/>
      <c r="I40" s="15"/>
      <c r="J40" s="4"/>
    </row>
    <row r="41" spans="1:10" ht="21" x14ac:dyDescent="0.35">
      <c r="A41" s="9">
        <v>44265</v>
      </c>
      <c r="B41" s="37">
        <v>93634</v>
      </c>
      <c r="C41" s="11">
        <v>72308</v>
      </c>
      <c r="D41" s="38" t="s">
        <v>252</v>
      </c>
      <c r="E41" s="12" t="s">
        <v>22</v>
      </c>
      <c r="F41" s="13" t="s">
        <v>995</v>
      </c>
      <c r="G41" s="53">
        <v>500</v>
      </c>
      <c r="H41" s="15"/>
      <c r="I41" s="15"/>
      <c r="J41" s="4"/>
    </row>
    <row r="42" spans="1:10" ht="21" x14ac:dyDescent="0.35">
      <c r="A42" s="9">
        <v>44265</v>
      </c>
      <c r="B42" s="37">
        <v>93634</v>
      </c>
      <c r="C42" s="11">
        <v>72308</v>
      </c>
      <c r="D42" s="38" t="s">
        <v>252</v>
      </c>
      <c r="E42" s="12" t="s">
        <v>14</v>
      </c>
      <c r="F42" s="13" t="s">
        <v>15</v>
      </c>
      <c r="G42" s="53">
        <v>200</v>
      </c>
      <c r="H42" s="15"/>
      <c r="I42" s="15"/>
      <c r="J42" s="4"/>
    </row>
    <row r="43" spans="1:10" ht="21" x14ac:dyDescent="0.35">
      <c r="A43" s="9">
        <v>44265</v>
      </c>
      <c r="B43" s="37">
        <v>93287</v>
      </c>
      <c r="C43" s="11">
        <v>72309</v>
      </c>
      <c r="D43" s="38" t="s">
        <v>178</v>
      </c>
      <c r="E43" s="12" t="s">
        <v>14</v>
      </c>
      <c r="F43" s="13" t="s">
        <v>15</v>
      </c>
      <c r="G43" s="53">
        <v>2500</v>
      </c>
      <c r="H43" s="15"/>
      <c r="I43" s="15"/>
      <c r="J43" s="4"/>
    </row>
    <row r="44" spans="1:10" ht="21" x14ac:dyDescent="0.35">
      <c r="A44" s="9">
        <v>44265</v>
      </c>
      <c r="B44" s="37">
        <v>93633</v>
      </c>
      <c r="C44" s="11">
        <v>72310</v>
      </c>
      <c r="D44" s="38" t="s">
        <v>108</v>
      </c>
      <c r="E44" s="12" t="s">
        <v>14</v>
      </c>
      <c r="F44" s="13" t="s">
        <v>15</v>
      </c>
      <c r="G44" s="53">
        <v>600</v>
      </c>
      <c r="H44" s="15"/>
      <c r="I44" s="15"/>
      <c r="J44" s="4"/>
    </row>
    <row r="45" spans="1:10" ht="21" x14ac:dyDescent="0.35">
      <c r="A45" s="9">
        <v>44265</v>
      </c>
      <c r="B45" s="37">
        <v>93623</v>
      </c>
      <c r="C45" s="11">
        <v>72311</v>
      </c>
      <c r="D45" s="38" t="s">
        <v>108</v>
      </c>
      <c r="E45" s="12" t="s">
        <v>22</v>
      </c>
      <c r="F45" s="13" t="s">
        <v>995</v>
      </c>
      <c r="G45" s="53">
        <v>1000</v>
      </c>
      <c r="H45" s="15"/>
      <c r="I45" s="15"/>
      <c r="J45" s="4"/>
    </row>
    <row r="46" spans="1:10" ht="21" x14ac:dyDescent="0.35">
      <c r="A46" s="9">
        <v>44265</v>
      </c>
      <c r="B46" s="37">
        <v>93632</v>
      </c>
      <c r="C46" s="11">
        <v>72312</v>
      </c>
      <c r="D46" s="38" t="s">
        <v>197</v>
      </c>
      <c r="E46" s="12" t="s">
        <v>22</v>
      </c>
      <c r="F46" s="13" t="s">
        <v>995</v>
      </c>
      <c r="G46" s="53">
        <v>900</v>
      </c>
      <c r="H46" s="15"/>
      <c r="I46" s="15"/>
      <c r="J46" s="4"/>
    </row>
    <row r="47" spans="1:10" ht="21" x14ac:dyDescent="0.35">
      <c r="A47" s="9">
        <v>44265</v>
      </c>
      <c r="B47" s="37">
        <v>93508</v>
      </c>
      <c r="C47" s="11">
        <v>72313</v>
      </c>
      <c r="D47" s="38" t="s">
        <v>1167</v>
      </c>
      <c r="E47" s="12" t="s">
        <v>22</v>
      </c>
      <c r="F47" s="13" t="s">
        <v>995</v>
      </c>
      <c r="G47" s="53">
        <v>800</v>
      </c>
      <c r="H47" s="15"/>
      <c r="I47" s="15"/>
      <c r="J47" s="4"/>
    </row>
    <row r="48" spans="1:10" ht="21" x14ac:dyDescent="0.35">
      <c r="A48" s="9">
        <v>44265</v>
      </c>
      <c r="B48" s="37">
        <v>93648</v>
      </c>
      <c r="C48" s="11">
        <v>72314</v>
      </c>
      <c r="D48" s="38" t="s">
        <v>37</v>
      </c>
      <c r="E48" s="12" t="s">
        <v>17</v>
      </c>
      <c r="F48" s="16" t="s">
        <v>18</v>
      </c>
      <c r="G48" s="53">
        <v>660</v>
      </c>
      <c r="H48" s="15"/>
      <c r="I48" s="15"/>
      <c r="J48" s="4"/>
    </row>
    <row r="49" spans="1:10" ht="21" x14ac:dyDescent="0.35">
      <c r="A49" s="9">
        <v>44265</v>
      </c>
      <c r="B49" s="37">
        <v>93610</v>
      </c>
      <c r="C49" s="11">
        <v>72315</v>
      </c>
      <c r="D49" s="38" t="s">
        <v>536</v>
      </c>
      <c r="E49" s="12" t="s">
        <v>131</v>
      </c>
      <c r="F49" s="16" t="s">
        <v>132</v>
      </c>
      <c r="G49" s="53">
        <v>0</v>
      </c>
      <c r="H49" s="15">
        <v>500</v>
      </c>
      <c r="I49" s="15"/>
      <c r="J49" s="4"/>
    </row>
    <row r="50" spans="1:10" ht="21" x14ac:dyDescent="0.35">
      <c r="A50" s="9">
        <v>44265</v>
      </c>
      <c r="B50" s="37">
        <v>93654</v>
      </c>
      <c r="C50" s="11">
        <v>72316</v>
      </c>
      <c r="D50" s="38" t="s">
        <v>272</v>
      </c>
      <c r="E50" s="12" t="s">
        <v>22</v>
      </c>
      <c r="F50" s="13" t="s">
        <v>995</v>
      </c>
      <c r="G50" s="53">
        <v>972</v>
      </c>
      <c r="H50" s="15"/>
      <c r="I50" s="15"/>
      <c r="J50" s="4"/>
    </row>
    <row r="51" spans="1:10" ht="21" x14ac:dyDescent="0.35">
      <c r="A51" s="9">
        <v>44265</v>
      </c>
      <c r="B51" s="37">
        <v>93653</v>
      </c>
      <c r="C51" s="11">
        <v>72317</v>
      </c>
      <c r="D51" s="38" t="s">
        <v>272</v>
      </c>
      <c r="E51" s="12" t="s">
        <v>41</v>
      </c>
      <c r="F51" s="13" t="s">
        <v>42</v>
      </c>
      <c r="G51" s="53">
        <v>1000</v>
      </c>
      <c r="H51" s="15"/>
      <c r="I51" s="15"/>
      <c r="J51" s="4"/>
    </row>
    <row r="52" spans="1:10" ht="21" x14ac:dyDescent="0.35">
      <c r="A52" s="9">
        <v>44265</v>
      </c>
      <c r="B52" s="37">
        <v>93653</v>
      </c>
      <c r="C52" s="11">
        <v>72317</v>
      </c>
      <c r="D52" s="38" t="s">
        <v>272</v>
      </c>
      <c r="E52" s="12" t="s">
        <v>421</v>
      </c>
      <c r="F52" s="13" t="s">
        <v>422</v>
      </c>
      <c r="G52" s="53">
        <v>1000</v>
      </c>
      <c r="H52" s="15"/>
      <c r="I52" s="15"/>
      <c r="J52" s="4"/>
    </row>
    <row r="53" spans="1:10" ht="21" x14ac:dyDescent="0.35">
      <c r="A53" s="9">
        <v>44265</v>
      </c>
      <c r="B53" s="37">
        <v>93653</v>
      </c>
      <c r="C53" s="11">
        <v>72317</v>
      </c>
      <c r="D53" s="38" t="s">
        <v>272</v>
      </c>
      <c r="E53" s="12" t="s">
        <v>43</v>
      </c>
      <c r="F53" s="13" t="s">
        <v>44</v>
      </c>
      <c r="G53" s="53">
        <v>1000</v>
      </c>
      <c r="H53" s="15"/>
      <c r="I53" s="15"/>
      <c r="J53" s="4"/>
    </row>
    <row r="54" spans="1:10" ht="21" x14ac:dyDescent="0.35">
      <c r="A54" s="9">
        <v>44265</v>
      </c>
      <c r="B54" s="37">
        <v>93653</v>
      </c>
      <c r="C54" s="11">
        <v>72317</v>
      </c>
      <c r="D54" s="38" t="s">
        <v>272</v>
      </c>
      <c r="E54" s="12" t="s">
        <v>299</v>
      </c>
      <c r="F54" s="13" t="s">
        <v>216</v>
      </c>
      <c r="G54" s="53">
        <v>500</v>
      </c>
      <c r="H54" s="15"/>
      <c r="I54" s="15"/>
      <c r="J54" s="4"/>
    </row>
    <row r="55" spans="1:10" ht="21" x14ac:dyDescent="0.35">
      <c r="A55" s="9">
        <v>44265</v>
      </c>
      <c r="B55" s="37">
        <v>93661</v>
      </c>
      <c r="C55" s="11">
        <v>72318</v>
      </c>
      <c r="D55" s="38" t="s">
        <v>158</v>
      </c>
      <c r="E55" s="12" t="s">
        <v>14</v>
      </c>
      <c r="F55" s="13" t="s">
        <v>15</v>
      </c>
      <c r="G55" s="53">
        <v>850</v>
      </c>
      <c r="H55" s="15"/>
      <c r="I55" s="15"/>
      <c r="J55" s="4"/>
    </row>
    <row r="56" spans="1:10" ht="21" x14ac:dyDescent="0.35">
      <c r="A56" s="9">
        <v>44265</v>
      </c>
      <c r="B56" s="37">
        <v>93558</v>
      </c>
      <c r="C56" s="11">
        <v>72319</v>
      </c>
      <c r="D56" s="38" t="s">
        <v>1168</v>
      </c>
      <c r="E56" s="12" t="s">
        <v>96</v>
      </c>
      <c r="F56" s="13" t="s">
        <v>97</v>
      </c>
      <c r="G56" s="53">
        <v>450</v>
      </c>
      <c r="H56" s="15"/>
      <c r="I56" s="15"/>
      <c r="J56" s="4"/>
    </row>
    <row r="57" spans="1:10" ht="21" x14ac:dyDescent="0.35">
      <c r="A57" s="9">
        <v>44265</v>
      </c>
      <c r="B57" s="37">
        <v>14954</v>
      </c>
      <c r="C57" s="11">
        <v>72320</v>
      </c>
      <c r="D57" s="38" t="s">
        <v>197</v>
      </c>
      <c r="E57" s="12" t="s">
        <v>22</v>
      </c>
      <c r="F57" s="13" t="s">
        <v>995</v>
      </c>
      <c r="G57" s="53">
        <v>900</v>
      </c>
      <c r="H57" s="15"/>
      <c r="I57" s="15"/>
      <c r="J57" s="4"/>
    </row>
    <row r="58" spans="1:10" ht="21" x14ac:dyDescent="0.35">
      <c r="A58" s="9">
        <v>44265</v>
      </c>
      <c r="B58" s="37">
        <v>93675</v>
      </c>
      <c r="C58" s="11">
        <v>72321</v>
      </c>
      <c r="D58" s="38" t="s">
        <v>308</v>
      </c>
      <c r="E58" s="12" t="s">
        <v>17</v>
      </c>
      <c r="F58" s="16" t="s">
        <v>18</v>
      </c>
      <c r="G58" s="53">
        <v>700</v>
      </c>
      <c r="H58" s="15"/>
      <c r="I58" s="15"/>
      <c r="J58" s="4"/>
    </row>
    <row r="59" spans="1:10" ht="21" x14ac:dyDescent="0.35">
      <c r="A59" s="9">
        <v>44265</v>
      </c>
      <c r="B59" s="37">
        <v>93675</v>
      </c>
      <c r="C59" s="11">
        <v>72321</v>
      </c>
      <c r="D59" s="38" t="s">
        <v>308</v>
      </c>
      <c r="E59" s="12" t="s">
        <v>22</v>
      </c>
      <c r="F59" s="13" t="s">
        <v>995</v>
      </c>
      <c r="G59" s="53">
        <v>200</v>
      </c>
      <c r="H59" s="15"/>
      <c r="I59" s="15"/>
      <c r="J59" s="4"/>
    </row>
    <row r="60" spans="1:10" ht="21" x14ac:dyDescent="0.35">
      <c r="A60" s="9">
        <v>44265</v>
      </c>
      <c r="B60" s="58" t="s">
        <v>520</v>
      </c>
      <c r="C60" s="25" t="s">
        <v>1196</v>
      </c>
      <c r="D60" s="59" t="s">
        <v>1169</v>
      </c>
      <c r="E60" s="12" t="s">
        <v>299</v>
      </c>
      <c r="F60" s="13" t="s">
        <v>216</v>
      </c>
      <c r="G60" s="53">
        <v>0</v>
      </c>
      <c r="H60" s="45"/>
      <c r="I60" s="15">
        <v>1</v>
      </c>
      <c r="J60" s="15"/>
    </row>
    <row r="61" spans="1:10" ht="21" x14ac:dyDescent="0.35">
      <c r="A61" s="9">
        <v>44265</v>
      </c>
      <c r="B61" s="58" t="s">
        <v>520</v>
      </c>
      <c r="C61" s="25" t="s">
        <v>1196</v>
      </c>
      <c r="D61" s="59" t="s">
        <v>1169</v>
      </c>
      <c r="E61" s="12" t="s">
        <v>421</v>
      </c>
      <c r="F61" s="13" t="s">
        <v>422</v>
      </c>
      <c r="G61" s="53">
        <v>0</v>
      </c>
      <c r="H61" s="45"/>
      <c r="I61" s="15">
        <v>1</v>
      </c>
      <c r="J61" s="15"/>
    </row>
    <row r="62" spans="1:10" ht="21" x14ac:dyDescent="0.35">
      <c r="A62" s="9">
        <v>44265</v>
      </c>
      <c r="B62" s="58" t="s">
        <v>520</v>
      </c>
      <c r="C62" s="25" t="s">
        <v>1196</v>
      </c>
      <c r="D62" s="59" t="s">
        <v>1169</v>
      </c>
      <c r="E62" s="12" t="s">
        <v>41</v>
      </c>
      <c r="F62" s="13" t="s">
        <v>42</v>
      </c>
      <c r="G62" s="53">
        <v>0</v>
      </c>
      <c r="H62" s="45"/>
      <c r="I62" s="15">
        <v>1</v>
      </c>
      <c r="J62" s="15"/>
    </row>
    <row r="63" spans="1:10" ht="21" x14ac:dyDescent="0.35">
      <c r="A63" s="9">
        <v>44265</v>
      </c>
      <c r="B63" s="58" t="s">
        <v>520</v>
      </c>
      <c r="C63" s="25" t="s">
        <v>1196</v>
      </c>
      <c r="D63" s="59" t="s">
        <v>1169</v>
      </c>
      <c r="E63" s="12" t="s">
        <v>43</v>
      </c>
      <c r="F63" s="13" t="s">
        <v>44</v>
      </c>
      <c r="G63" s="53">
        <v>0</v>
      </c>
      <c r="H63" s="45"/>
      <c r="I63" s="15">
        <v>1</v>
      </c>
      <c r="J63" s="15"/>
    </row>
    <row r="64" spans="1:10" ht="21" x14ac:dyDescent="0.35">
      <c r="A64" s="9">
        <v>44265</v>
      </c>
      <c r="B64" s="58" t="s">
        <v>520</v>
      </c>
      <c r="C64" s="25" t="s">
        <v>1196</v>
      </c>
      <c r="D64" s="59" t="s">
        <v>1169</v>
      </c>
      <c r="E64" s="12" t="s">
        <v>423</v>
      </c>
      <c r="F64" s="13" t="s">
        <v>195</v>
      </c>
      <c r="G64" s="53">
        <v>0</v>
      </c>
      <c r="H64" s="45"/>
      <c r="I64" s="15">
        <v>1</v>
      </c>
      <c r="J64" s="15"/>
    </row>
    <row r="65" spans="1:10" ht="21" x14ac:dyDescent="0.35">
      <c r="A65" s="9">
        <v>44265</v>
      </c>
      <c r="B65" s="58">
        <v>93341</v>
      </c>
      <c r="C65" s="25" t="s">
        <v>1182</v>
      </c>
      <c r="D65" s="59" t="s">
        <v>123</v>
      </c>
      <c r="E65" s="12" t="s">
        <v>22</v>
      </c>
      <c r="F65" s="13" t="s">
        <v>995</v>
      </c>
      <c r="G65" s="53">
        <v>900</v>
      </c>
      <c r="H65" s="45"/>
      <c r="I65" s="15"/>
      <c r="J65" s="15"/>
    </row>
    <row r="66" spans="1:10" ht="21.75" thickBot="1" x14ac:dyDescent="0.4">
      <c r="A66" s="157" t="s">
        <v>26</v>
      </c>
      <c r="B66" s="158"/>
      <c r="C66" s="165" t="s">
        <v>25</v>
      </c>
      <c r="D66" s="168"/>
      <c r="E66" s="168"/>
      <c r="F66" s="169"/>
      <c r="G66" s="27">
        <f>SUM(G9:G65)</f>
        <v>40379</v>
      </c>
      <c r="H66" s="28">
        <f>SUM(H9:H59)</f>
        <v>500</v>
      </c>
      <c r="I66" s="15"/>
      <c r="J66" s="15"/>
    </row>
    <row r="67" spans="1:10" ht="21" x14ac:dyDescent="0.35">
      <c r="B67"/>
      <c r="C67" s="3"/>
      <c r="D67" s="30"/>
      <c r="E67" s="30"/>
      <c r="F67" s="30"/>
      <c r="H67" s="1"/>
      <c r="J67" s="1"/>
    </row>
    <row r="68" spans="1:10" x14ac:dyDescent="0.25">
      <c r="B68"/>
      <c r="C68"/>
      <c r="H68" s="1"/>
      <c r="I68" s="1"/>
      <c r="J68" s="1"/>
    </row>
    <row r="69" spans="1:10" x14ac:dyDescent="0.25">
      <c r="B69"/>
      <c r="C69"/>
      <c r="F69" s="47"/>
      <c r="H69" s="1"/>
      <c r="I69" s="1"/>
      <c r="J69" s="1"/>
    </row>
    <row r="70" spans="1:10" x14ac:dyDescent="0.25">
      <c r="B70"/>
      <c r="C70"/>
      <c r="H70" s="1"/>
      <c r="I70" s="1"/>
      <c r="J70" s="1"/>
    </row>
    <row r="71" spans="1:10" x14ac:dyDescent="0.25">
      <c r="B71"/>
      <c r="C71"/>
      <c r="H71" s="1"/>
      <c r="I71" s="1"/>
      <c r="J71" s="1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C79"/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1" spans="8:10" x14ac:dyDescent="0.25">
      <c r="H121" s="35"/>
      <c r="I121" s="35"/>
      <c r="J121" s="35"/>
    </row>
  </sheetData>
  <autoFilter ref="E8:G66" xr:uid="{00000000-0009-0000-0000-000034000000}"/>
  <mergeCells count="7">
    <mergeCell ref="K6:L6"/>
    <mergeCell ref="A7:G7"/>
    <mergeCell ref="A66:B66"/>
    <mergeCell ref="C66:F66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L113"/>
  <sheetViews>
    <sheetView topLeftCell="A42" zoomScale="90" zoomScaleNormal="90" workbookViewId="0">
      <selection activeCell="A9" sqref="A9:G5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1186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1654</v>
      </c>
    </row>
    <row r="9" spans="1:12" ht="21" x14ac:dyDescent="0.35">
      <c r="A9" s="9">
        <v>44266</v>
      </c>
      <c r="B9" s="37">
        <v>93734</v>
      </c>
      <c r="C9" s="11">
        <v>72322</v>
      </c>
      <c r="D9" s="38" t="s">
        <v>78</v>
      </c>
      <c r="E9" s="12" t="s">
        <v>96</v>
      </c>
      <c r="F9" s="13" t="s">
        <v>97</v>
      </c>
      <c r="G9" s="53">
        <v>1000</v>
      </c>
      <c r="H9" s="15"/>
      <c r="I9" s="15"/>
      <c r="J9" s="4"/>
      <c r="K9" s="87" t="s">
        <v>995</v>
      </c>
      <c r="L9" s="88">
        <v>17710</v>
      </c>
    </row>
    <row r="10" spans="1:12" ht="21" x14ac:dyDescent="0.35">
      <c r="A10" s="9">
        <v>44266</v>
      </c>
      <c r="B10" s="37">
        <v>93733</v>
      </c>
      <c r="C10" s="11">
        <v>72323</v>
      </c>
      <c r="D10" s="38" t="s">
        <v>635</v>
      </c>
      <c r="E10" s="12" t="s">
        <v>17</v>
      </c>
      <c r="F10" s="16" t="s">
        <v>18</v>
      </c>
      <c r="G10" s="53">
        <v>700</v>
      </c>
      <c r="H10" s="15"/>
      <c r="I10" s="15"/>
      <c r="J10" s="4"/>
      <c r="K10" s="87" t="s">
        <v>1043</v>
      </c>
      <c r="L10" s="88">
        <v>500</v>
      </c>
    </row>
    <row r="11" spans="1:12" ht="21" x14ac:dyDescent="0.35">
      <c r="A11" s="9">
        <v>44266</v>
      </c>
      <c r="B11" s="37">
        <v>93733</v>
      </c>
      <c r="C11" s="11">
        <v>72323</v>
      </c>
      <c r="D11" s="38" t="s">
        <v>635</v>
      </c>
      <c r="E11" s="12" t="s">
        <v>22</v>
      </c>
      <c r="F11" s="13" t="s">
        <v>995</v>
      </c>
      <c r="G11" s="53">
        <v>1800</v>
      </c>
      <c r="H11" s="15"/>
      <c r="I11" s="15"/>
      <c r="J11" s="4"/>
      <c r="K11" s="87" t="s">
        <v>1170</v>
      </c>
      <c r="L11" s="88">
        <v>12866</v>
      </c>
    </row>
    <row r="12" spans="1:12" ht="21" x14ac:dyDescent="0.35">
      <c r="A12" s="9">
        <v>44266</v>
      </c>
      <c r="B12" s="37">
        <v>93341</v>
      </c>
      <c r="C12" s="11">
        <v>72324</v>
      </c>
      <c r="D12" s="38" t="s">
        <v>123</v>
      </c>
      <c r="E12" s="12" t="s">
        <v>22</v>
      </c>
      <c r="F12" s="13" t="s">
        <v>995</v>
      </c>
      <c r="G12" s="53">
        <v>900</v>
      </c>
      <c r="H12" s="15"/>
      <c r="I12" s="15"/>
      <c r="J12" s="4"/>
      <c r="K12" s="87" t="s">
        <v>97</v>
      </c>
      <c r="L12" s="88">
        <v>2150</v>
      </c>
    </row>
    <row r="13" spans="1:12" ht="21" x14ac:dyDescent="0.35">
      <c r="A13" s="9">
        <v>44266</v>
      </c>
      <c r="B13" s="37">
        <v>93732</v>
      </c>
      <c r="C13" s="11">
        <v>72325</v>
      </c>
      <c r="D13" s="38" t="s">
        <v>1173</v>
      </c>
      <c r="E13" s="12" t="s">
        <v>17</v>
      </c>
      <c r="F13" s="16" t="s">
        <v>18</v>
      </c>
      <c r="G13" s="53">
        <v>250</v>
      </c>
      <c r="H13" s="15"/>
      <c r="I13" s="15"/>
      <c r="J13" s="4"/>
      <c r="K13" s="87" t="s">
        <v>947</v>
      </c>
      <c r="L13" s="88">
        <f>SUMIFS($G$9:$G$53,$F$9:$F$53,$K$8:$K$19)</f>
        <v>25</v>
      </c>
    </row>
    <row r="14" spans="1:12" ht="21.75" thickBot="1" x14ac:dyDescent="0.4">
      <c r="A14" s="9">
        <v>44266</v>
      </c>
      <c r="B14" s="37">
        <v>93732</v>
      </c>
      <c r="C14" s="11">
        <v>72325</v>
      </c>
      <c r="D14" s="38" t="s">
        <v>1173</v>
      </c>
      <c r="E14" s="12" t="s">
        <v>14</v>
      </c>
      <c r="F14" s="13" t="s">
        <v>15</v>
      </c>
      <c r="G14" s="53">
        <v>900</v>
      </c>
      <c r="H14" s="15"/>
      <c r="I14" s="15"/>
      <c r="J14" s="4"/>
      <c r="K14" s="87" t="s">
        <v>195</v>
      </c>
      <c r="L14" s="88">
        <v>420</v>
      </c>
    </row>
    <row r="15" spans="1:12" ht="25.5" thickBot="1" x14ac:dyDescent="0.5">
      <c r="A15" s="9">
        <v>44266</v>
      </c>
      <c r="B15" s="37">
        <v>14954</v>
      </c>
      <c r="C15" s="11">
        <v>72326</v>
      </c>
      <c r="D15" s="38" t="s">
        <v>197</v>
      </c>
      <c r="E15" s="12" t="s">
        <v>22</v>
      </c>
      <c r="F15" s="13" t="s">
        <v>995</v>
      </c>
      <c r="G15" s="53">
        <v>900</v>
      </c>
      <c r="H15" s="15"/>
      <c r="I15" s="15"/>
      <c r="J15" s="4"/>
      <c r="K15" s="17" t="s">
        <v>21</v>
      </c>
      <c r="L15" s="18">
        <f>SUM(L8:L14)</f>
        <v>35325</v>
      </c>
    </row>
    <row r="16" spans="1:12" ht="21.75" thickBot="1" x14ac:dyDescent="0.4">
      <c r="A16" s="9">
        <v>44266</v>
      </c>
      <c r="B16" s="37">
        <v>93663</v>
      </c>
      <c r="C16" s="11">
        <v>72327</v>
      </c>
      <c r="D16" s="38" t="s">
        <v>1174</v>
      </c>
      <c r="E16" s="12" t="s">
        <v>14</v>
      </c>
      <c r="F16" s="13" t="s">
        <v>15</v>
      </c>
      <c r="G16" s="53">
        <v>280</v>
      </c>
      <c r="H16" s="15"/>
      <c r="I16" s="15"/>
      <c r="J16" s="4"/>
    </row>
    <row r="17" spans="1:12" ht="21.75" thickBot="1" x14ac:dyDescent="0.4">
      <c r="A17" s="9">
        <v>44266</v>
      </c>
      <c r="B17" s="37">
        <v>93731</v>
      </c>
      <c r="C17" s="11">
        <v>72328</v>
      </c>
      <c r="D17" s="38" t="s">
        <v>115</v>
      </c>
      <c r="E17" s="12" t="s">
        <v>96</v>
      </c>
      <c r="F17" s="13" t="s">
        <v>97</v>
      </c>
      <c r="G17" s="53">
        <v>750</v>
      </c>
      <c r="H17" s="15"/>
      <c r="I17" s="15"/>
      <c r="J17" s="4"/>
      <c r="K17" s="5" t="s">
        <v>139</v>
      </c>
      <c r="L17" s="5" t="s">
        <v>5</v>
      </c>
    </row>
    <row r="18" spans="1:12" ht="21.75" thickBot="1" x14ac:dyDescent="0.4">
      <c r="A18" s="9">
        <v>44266</v>
      </c>
      <c r="B18" s="37">
        <v>93730</v>
      </c>
      <c r="C18" s="11">
        <v>72329</v>
      </c>
      <c r="D18" s="38" t="s">
        <v>150</v>
      </c>
      <c r="E18" s="12" t="s">
        <v>14</v>
      </c>
      <c r="F18" s="13" t="s">
        <v>15</v>
      </c>
      <c r="G18" s="53">
        <v>900</v>
      </c>
      <c r="H18" s="15"/>
      <c r="I18" s="15"/>
      <c r="J18" s="4"/>
      <c r="K18" s="13" t="s">
        <v>132</v>
      </c>
      <c r="L18" s="8">
        <v>500</v>
      </c>
    </row>
    <row r="19" spans="1:12" ht="25.5" thickBot="1" x14ac:dyDescent="0.5">
      <c r="A19" s="9">
        <v>44266</v>
      </c>
      <c r="B19" s="37">
        <v>93423</v>
      </c>
      <c r="C19" s="11">
        <v>72330</v>
      </c>
      <c r="D19" s="38" t="s">
        <v>38</v>
      </c>
      <c r="E19" s="12" t="s">
        <v>14</v>
      </c>
      <c r="F19" s="13" t="s">
        <v>15</v>
      </c>
      <c r="G19" s="53">
        <v>1000</v>
      </c>
      <c r="H19" s="15"/>
      <c r="I19" s="15"/>
      <c r="J19" s="4"/>
      <c r="K19" s="17" t="s">
        <v>21</v>
      </c>
      <c r="L19" s="18">
        <f>SUM(L18)</f>
        <v>500</v>
      </c>
    </row>
    <row r="20" spans="1:12" ht="21" x14ac:dyDescent="0.35">
      <c r="A20" s="9">
        <v>44266</v>
      </c>
      <c r="B20" s="37">
        <v>93630</v>
      </c>
      <c r="C20" s="11">
        <v>72331</v>
      </c>
      <c r="D20" s="38" t="s">
        <v>1175</v>
      </c>
      <c r="E20" s="12" t="s">
        <v>423</v>
      </c>
      <c r="F20" s="13" t="s">
        <v>195</v>
      </c>
      <c r="G20" s="53">
        <v>95</v>
      </c>
      <c r="H20" s="15"/>
      <c r="I20" s="15"/>
      <c r="J20" s="4"/>
    </row>
    <row r="21" spans="1:12" ht="21" x14ac:dyDescent="0.35">
      <c r="A21" s="9">
        <v>44266</v>
      </c>
      <c r="B21" s="37">
        <v>93729</v>
      </c>
      <c r="C21" s="11">
        <v>72332</v>
      </c>
      <c r="D21" s="38" t="s">
        <v>1176</v>
      </c>
      <c r="E21" s="12" t="s">
        <v>14</v>
      </c>
      <c r="F21" s="13" t="s">
        <v>15</v>
      </c>
      <c r="G21" s="53">
        <v>850</v>
      </c>
      <c r="H21" s="15"/>
      <c r="I21" s="15"/>
      <c r="J21" s="4"/>
    </row>
    <row r="22" spans="1:12" ht="21" x14ac:dyDescent="0.35">
      <c r="A22" s="9">
        <v>44266</v>
      </c>
      <c r="B22" s="37">
        <v>93727</v>
      </c>
      <c r="C22" s="11">
        <v>72333</v>
      </c>
      <c r="D22" s="38" t="s">
        <v>1177</v>
      </c>
      <c r="E22" s="12" t="s">
        <v>14</v>
      </c>
      <c r="F22" s="13" t="s">
        <v>15</v>
      </c>
      <c r="G22" s="53">
        <v>850</v>
      </c>
      <c r="H22" s="15"/>
      <c r="I22" s="15"/>
      <c r="J22" s="4"/>
    </row>
    <row r="23" spans="1:12" ht="21" x14ac:dyDescent="0.35">
      <c r="A23" s="9">
        <v>44266</v>
      </c>
      <c r="B23" s="37">
        <v>93726</v>
      </c>
      <c r="C23" s="11">
        <v>72334</v>
      </c>
      <c r="D23" s="38" t="s">
        <v>219</v>
      </c>
      <c r="E23" s="12" t="s">
        <v>14</v>
      </c>
      <c r="F23" s="13" t="s">
        <v>15</v>
      </c>
      <c r="G23" s="53">
        <v>850</v>
      </c>
      <c r="H23" s="15"/>
      <c r="I23" s="15"/>
      <c r="J23" s="4"/>
    </row>
    <row r="24" spans="1:12" ht="21" x14ac:dyDescent="0.35">
      <c r="A24" s="9">
        <v>44266</v>
      </c>
      <c r="B24" s="37">
        <v>93341</v>
      </c>
      <c r="C24" s="11">
        <v>72335</v>
      </c>
      <c r="D24" s="38" t="s">
        <v>123</v>
      </c>
      <c r="E24" s="12" t="s">
        <v>14</v>
      </c>
      <c r="F24" s="13" t="s">
        <v>15</v>
      </c>
      <c r="G24" s="53">
        <v>650</v>
      </c>
      <c r="H24" s="15"/>
      <c r="I24" s="15"/>
      <c r="J24" s="4"/>
    </row>
    <row r="25" spans="1:12" ht="21" x14ac:dyDescent="0.35">
      <c r="A25" s="9">
        <v>44266</v>
      </c>
      <c r="B25" s="37">
        <v>93341</v>
      </c>
      <c r="C25" s="11">
        <v>72336</v>
      </c>
      <c r="D25" s="38" t="s">
        <v>123</v>
      </c>
      <c r="E25" s="12" t="s">
        <v>22</v>
      </c>
      <c r="F25" s="13" t="s">
        <v>995</v>
      </c>
      <c r="G25" s="53">
        <v>200</v>
      </c>
      <c r="H25" s="15"/>
      <c r="I25" s="15"/>
      <c r="J25" s="4"/>
    </row>
    <row r="26" spans="1:12" ht="21" x14ac:dyDescent="0.35">
      <c r="A26" s="9">
        <v>44266</v>
      </c>
      <c r="B26" s="37">
        <v>93725</v>
      </c>
      <c r="C26" s="11">
        <v>72337</v>
      </c>
      <c r="D26" s="38" t="s">
        <v>1178</v>
      </c>
      <c r="E26" s="12" t="s">
        <v>22</v>
      </c>
      <c r="F26" s="13" t="s">
        <v>995</v>
      </c>
      <c r="G26" s="53">
        <v>1000</v>
      </c>
      <c r="H26" s="15"/>
      <c r="I26" s="15"/>
      <c r="J26" s="4"/>
    </row>
    <row r="27" spans="1:12" ht="21" x14ac:dyDescent="0.35">
      <c r="A27" s="9">
        <v>44266</v>
      </c>
      <c r="B27" s="37">
        <v>93696</v>
      </c>
      <c r="C27" s="11">
        <v>72338</v>
      </c>
      <c r="D27" s="38" t="s">
        <v>1147</v>
      </c>
      <c r="E27" s="12" t="s">
        <v>17</v>
      </c>
      <c r="F27" s="16" t="s">
        <v>18</v>
      </c>
      <c r="G27" s="53">
        <v>120</v>
      </c>
      <c r="H27" s="15"/>
      <c r="I27" s="15"/>
      <c r="J27" s="4"/>
    </row>
    <row r="28" spans="1:12" ht="21" x14ac:dyDescent="0.35">
      <c r="A28" s="9">
        <v>44266</v>
      </c>
      <c r="B28" s="37">
        <v>93688</v>
      </c>
      <c r="C28" s="11">
        <v>72339</v>
      </c>
      <c r="D28" s="38" t="s">
        <v>71</v>
      </c>
      <c r="E28" s="12" t="s">
        <v>14</v>
      </c>
      <c r="F28" s="13" t="s">
        <v>15</v>
      </c>
      <c r="G28" s="53">
        <v>500</v>
      </c>
      <c r="H28" s="15"/>
      <c r="I28" s="15"/>
      <c r="J28" s="4"/>
    </row>
    <row r="29" spans="1:12" ht="21" x14ac:dyDescent="0.35">
      <c r="A29" s="9">
        <v>44266</v>
      </c>
      <c r="B29" s="37">
        <v>93687</v>
      </c>
      <c r="C29" s="11">
        <v>72340</v>
      </c>
      <c r="D29" s="38" t="s">
        <v>71</v>
      </c>
      <c r="E29" s="12" t="s">
        <v>14</v>
      </c>
      <c r="F29" s="13" t="s">
        <v>15</v>
      </c>
      <c r="G29" s="53">
        <v>500</v>
      </c>
      <c r="H29" s="15"/>
      <c r="I29" s="15"/>
      <c r="J29" s="4"/>
    </row>
    <row r="30" spans="1:12" ht="21" x14ac:dyDescent="0.35">
      <c r="A30" s="9">
        <v>44266</v>
      </c>
      <c r="B30" s="37">
        <v>93697</v>
      </c>
      <c r="C30" s="11">
        <v>72341</v>
      </c>
      <c r="D30" s="38" t="s">
        <v>1154</v>
      </c>
      <c r="E30" s="12" t="s">
        <v>423</v>
      </c>
      <c r="F30" s="13" t="s">
        <v>195</v>
      </c>
      <c r="G30" s="53">
        <v>325</v>
      </c>
      <c r="H30" s="15"/>
      <c r="I30" s="15"/>
      <c r="J30" s="4"/>
    </row>
    <row r="31" spans="1:12" ht="21" x14ac:dyDescent="0.35">
      <c r="A31" s="9">
        <v>44266</v>
      </c>
      <c r="B31" s="37">
        <v>93724</v>
      </c>
      <c r="C31" s="11">
        <v>72342</v>
      </c>
      <c r="D31" s="38" t="s">
        <v>78</v>
      </c>
      <c r="E31" s="12" t="s">
        <v>22</v>
      </c>
      <c r="F31" s="13" t="s">
        <v>995</v>
      </c>
      <c r="G31" s="53">
        <v>2800</v>
      </c>
      <c r="H31" s="15"/>
      <c r="I31" s="15"/>
      <c r="J31" s="4"/>
    </row>
    <row r="32" spans="1:12" ht="21" x14ac:dyDescent="0.35">
      <c r="A32" s="9">
        <v>44266</v>
      </c>
      <c r="B32" s="37" t="s">
        <v>76</v>
      </c>
      <c r="C32" s="11">
        <v>72343</v>
      </c>
      <c r="D32" s="38" t="s">
        <v>76</v>
      </c>
      <c r="E32" s="12" t="s">
        <v>76</v>
      </c>
      <c r="F32" s="13" t="s">
        <v>76</v>
      </c>
      <c r="G32" s="53">
        <v>0</v>
      </c>
      <c r="H32" s="15"/>
      <c r="I32" s="15"/>
      <c r="J32" s="4"/>
    </row>
    <row r="33" spans="1:10" ht="21" x14ac:dyDescent="0.35">
      <c r="A33" s="9">
        <v>44266</v>
      </c>
      <c r="B33" s="37">
        <v>93345</v>
      </c>
      <c r="C33" s="11">
        <v>72344</v>
      </c>
      <c r="D33" s="38" t="s">
        <v>109</v>
      </c>
      <c r="E33" s="12" t="s">
        <v>14</v>
      </c>
      <c r="F33" s="13" t="s">
        <v>15</v>
      </c>
      <c r="G33" s="53">
        <v>500</v>
      </c>
      <c r="H33" s="15"/>
      <c r="I33" s="15"/>
      <c r="J33" s="4"/>
    </row>
    <row r="34" spans="1:10" ht="21" x14ac:dyDescent="0.35">
      <c r="A34" s="9">
        <v>44266</v>
      </c>
      <c r="B34" s="37">
        <v>93698</v>
      </c>
      <c r="C34" s="11">
        <v>72345</v>
      </c>
      <c r="D34" s="38" t="s">
        <v>109</v>
      </c>
      <c r="E34" s="12" t="s">
        <v>14</v>
      </c>
      <c r="F34" s="13" t="s">
        <v>15</v>
      </c>
      <c r="G34" s="53">
        <v>700</v>
      </c>
      <c r="H34" s="15"/>
      <c r="I34" s="15"/>
      <c r="J34" s="4"/>
    </row>
    <row r="35" spans="1:10" ht="21" x14ac:dyDescent="0.35">
      <c r="A35" s="9">
        <v>44266</v>
      </c>
      <c r="B35" s="37">
        <v>93723</v>
      </c>
      <c r="C35" s="11">
        <v>72346</v>
      </c>
      <c r="D35" s="38" t="s">
        <v>950</v>
      </c>
      <c r="E35" s="12" t="s">
        <v>22</v>
      </c>
      <c r="F35" s="13" t="s">
        <v>995</v>
      </c>
      <c r="G35" s="53">
        <v>2050</v>
      </c>
      <c r="H35" s="15"/>
      <c r="I35" s="15"/>
      <c r="J35" s="4"/>
    </row>
    <row r="36" spans="1:10" ht="21" x14ac:dyDescent="0.35">
      <c r="A36" s="9">
        <v>44266</v>
      </c>
      <c r="B36" s="37">
        <v>93723</v>
      </c>
      <c r="C36" s="11">
        <v>72346</v>
      </c>
      <c r="D36" s="38" t="s">
        <v>950</v>
      </c>
      <c r="E36" s="12" t="s">
        <v>14</v>
      </c>
      <c r="F36" s="13" t="s">
        <v>15</v>
      </c>
      <c r="G36" s="53">
        <v>280</v>
      </c>
      <c r="H36" s="15"/>
      <c r="I36" s="15"/>
      <c r="J36" s="4"/>
    </row>
    <row r="37" spans="1:10" ht="21" x14ac:dyDescent="0.35">
      <c r="A37" s="9">
        <v>44266</v>
      </c>
      <c r="B37" s="37">
        <v>93722</v>
      </c>
      <c r="C37" s="11">
        <v>72347</v>
      </c>
      <c r="D37" s="38" t="s">
        <v>206</v>
      </c>
      <c r="E37" s="12" t="s">
        <v>17</v>
      </c>
      <c r="F37" s="16" t="s">
        <v>18</v>
      </c>
      <c r="G37" s="53">
        <v>450</v>
      </c>
      <c r="H37" s="15"/>
      <c r="I37" s="15"/>
      <c r="J37" s="4"/>
    </row>
    <row r="38" spans="1:10" ht="21" x14ac:dyDescent="0.35">
      <c r="A38" s="9">
        <v>44266</v>
      </c>
      <c r="B38" s="37">
        <v>93721</v>
      </c>
      <c r="C38" s="11">
        <v>72348</v>
      </c>
      <c r="D38" s="38" t="s">
        <v>197</v>
      </c>
      <c r="E38" s="12" t="s">
        <v>22</v>
      </c>
      <c r="F38" s="13" t="s">
        <v>995</v>
      </c>
      <c r="G38" s="53">
        <v>600</v>
      </c>
      <c r="H38" s="15"/>
      <c r="I38" s="15"/>
      <c r="J38" s="4"/>
    </row>
    <row r="39" spans="1:10" ht="21" x14ac:dyDescent="0.35">
      <c r="A39" s="9">
        <v>44266</v>
      </c>
      <c r="B39" s="37">
        <v>93720</v>
      </c>
      <c r="C39" s="11">
        <v>72349</v>
      </c>
      <c r="D39" s="38" t="s">
        <v>950</v>
      </c>
      <c r="E39" s="12" t="s">
        <v>22</v>
      </c>
      <c r="F39" s="13" t="s">
        <v>995</v>
      </c>
      <c r="G39" s="53">
        <v>2460</v>
      </c>
      <c r="H39" s="15"/>
      <c r="I39" s="15"/>
      <c r="J39" s="4"/>
    </row>
    <row r="40" spans="1:10" ht="21" x14ac:dyDescent="0.35">
      <c r="A40" s="9">
        <v>44266</v>
      </c>
      <c r="B40" s="37">
        <v>93720</v>
      </c>
      <c r="C40" s="11">
        <v>72349</v>
      </c>
      <c r="D40" s="38" t="s">
        <v>950</v>
      </c>
      <c r="E40" s="12" t="s">
        <v>14</v>
      </c>
      <c r="F40" s="13" t="s">
        <v>15</v>
      </c>
      <c r="G40" s="53">
        <v>336</v>
      </c>
      <c r="H40" s="15"/>
      <c r="I40" s="15"/>
      <c r="J40" s="4"/>
    </row>
    <row r="41" spans="1:10" ht="21" x14ac:dyDescent="0.35">
      <c r="A41" s="9">
        <v>44266</v>
      </c>
      <c r="B41" s="37">
        <v>93719</v>
      </c>
      <c r="C41" s="11">
        <v>72350</v>
      </c>
      <c r="D41" s="38" t="s">
        <v>1179</v>
      </c>
      <c r="E41" s="12" t="s">
        <v>14</v>
      </c>
      <c r="F41" s="13" t="s">
        <v>15</v>
      </c>
      <c r="G41" s="53">
        <v>500</v>
      </c>
      <c r="H41" s="15"/>
      <c r="I41" s="15"/>
      <c r="J41" s="4"/>
    </row>
    <row r="42" spans="1:10" ht="21" x14ac:dyDescent="0.35">
      <c r="A42" s="9">
        <v>44266</v>
      </c>
      <c r="B42" s="37">
        <v>93718</v>
      </c>
      <c r="C42" s="11">
        <v>72351</v>
      </c>
      <c r="D42" s="38" t="s">
        <v>1179</v>
      </c>
      <c r="E42" s="12" t="s">
        <v>14</v>
      </c>
      <c r="F42" s="13" t="s">
        <v>15</v>
      </c>
      <c r="G42" s="53">
        <v>500</v>
      </c>
      <c r="H42" s="15"/>
      <c r="I42" s="15"/>
      <c r="J42" s="4"/>
    </row>
    <row r="43" spans="1:10" ht="21" x14ac:dyDescent="0.35">
      <c r="A43" s="9">
        <v>44266</v>
      </c>
      <c r="B43" s="37">
        <v>93717</v>
      </c>
      <c r="C43" s="11">
        <v>72352</v>
      </c>
      <c r="D43" s="38" t="s">
        <v>150</v>
      </c>
      <c r="E43" s="12" t="s">
        <v>22</v>
      </c>
      <c r="F43" s="13" t="s">
        <v>995</v>
      </c>
      <c r="G43" s="53">
        <v>900</v>
      </c>
      <c r="H43" s="15"/>
      <c r="I43" s="15"/>
      <c r="J43" s="4"/>
    </row>
    <row r="44" spans="1:10" ht="21" x14ac:dyDescent="0.35">
      <c r="A44" s="9">
        <v>44266</v>
      </c>
      <c r="B44" s="37">
        <v>93708</v>
      </c>
      <c r="C44" s="11">
        <v>72353</v>
      </c>
      <c r="D44" s="38" t="s">
        <v>1087</v>
      </c>
      <c r="E44" s="12" t="s">
        <v>17</v>
      </c>
      <c r="F44" s="16" t="s">
        <v>18</v>
      </c>
      <c r="G44" s="53">
        <v>34</v>
      </c>
      <c r="H44" s="15"/>
      <c r="I44" s="15"/>
      <c r="J44" s="4"/>
    </row>
    <row r="45" spans="1:10" ht="21" x14ac:dyDescent="0.35">
      <c r="A45" s="9">
        <v>44266</v>
      </c>
      <c r="B45" s="37">
        <v>93285</v>
      </c>
      <c r="C45" s="11">
        <v>72354</v>
      </c>
      <c r="D45" s="38" t="s">
        <v>178</v>
      </c>
      <c r="E45" s="12" t="s">
        <v>14</v>
      </c>
      <c r="F45" s="13" t="s">
        <v>15</v>
      </c>
      <c r="G45" s="53">
        <v>2500</v>
      </c>
      <c r="H45" s="15"/>
      <c r="I45" s="15"/>
      <c r="J45" s="4"/>
    </row>
    <row r="46" spans="1:10" ht="21" x14ac:dyDescent="0.35">
      <c r="A46" s="9">
        <v>44266</v>
      </c>
      <c r="B46" s="37">
        <v>93341</v>
      </c>
      <c r="C46" s="11">
        <v>72355</v>
      </c>
      <c r="D46" s="38" t="s">
        <v>123</v>
      </c>
      <c r="E46" s="12" t="s">
        <v>22</v>
      </c>
      <c r="F46" s="13" t="s">
        <v>995</v>
      </c>
      <c r="G46" s="53">
        <v>1000</v>
      </c>
      <c r="H46" s="15"/>
      <c r="I46" s="15"/>
      <c r="J46" s="4"/>
    </row>
    <row r="47" spans="1:10" ht="21" x14ac:dyDescent="0.35">
      <c r="A47" s="9">
        <v>44266</v>
      </c>
      <c r="B47" s="37">
        <v>93712</v>
      </c>
      <c r="C47" s="11">
        <v>72356</v>
      </c>
      <c r="D47" s="38" t="s">
        <v>1180</v>
      </c>
      <c r="E47" s="12" t="s">
        <v>14</v>
      </c>
      <c r="F47" s="13" t="s">
        <v>15</v>
      </c>
      <c r="G47" s="53">
        <v>70</v>
      </c>
      <c r="H47" s="15"/>
      <c r="I47" s="15"/>
      <c r="J47" s="4"/>
    </row>
    <row r="48" spans="1:10" ht="21" x14ac:dyDescent="0.35">
      <c r="A48" s="9">
        <v>44266</v>
      </c>
      <c r="B48" s="37">
        <v>93532</v>
      </c>
      <c r="C48" s="11">
        <v>72357</v>
      </c>
      <c r="D48" s="38" t="s">
        <v>127</v>
      </c>
      <c r="E48" s="12" t="s">
        <v>14</v>
      </c>
      <c r="F48" s="13" t="s">
        <v>15</v>
      </c>
      <c r="G48" s="53">
        <v>200</v>
      </c>
      <c r="H48" s="15"/>
      <c r="I48" s="15"/>
      <c r="J48" s="4"/>
    </row>
    <row r="49" spans="1:10" ht="21" x14ac:dyDescent="0.35">
      <c r="A49" s="9">
        <v>44266</v>
      </c>
      <c r="B49" s="37">
        <v>93711</v>
      </c>
      <c r="C49" s="11">
        <v>72358</v>
      </c>
      <c r="D49" s="38" t="s">
        <v>31</v>
      </c>
      <c r="E49" s="12" t="s">
        <v>22</v>
      </c>
      <c r="F49" s="13" t="s">
        <v>995</v>
      </c>
      <c r="G49" s="53">
        <v>800</v>
      </c>
      <c r="H49" s="15"/>
      <c r="I49" s="15"/>
      <c r="J49" s="4"/>
    </row>
    <row r="50" spans="1:10" ht="21" x14ac:dyDescent="0.35">
      <c r="A50" s="9">
        <v>44266</v>
      </c>
      <c r="B50" s="37">
        <v>93740</v>
      </c>
      <c r="C50" s="11">
        <v>72359</v>
      </c>
      <c r="D50" s="38" t="s">
        <v>77</v>
      </c>
      <c r="E50" s="12" t="s">
        <v>131</v>
      </c>
      <c r="F50" s="16" t="s">
        <v>132</v>
      </c>
      <c r="G50" s="53">
        <v>0</v>
      </c>
      <c r="H50" s="15">
        <v>500</v>
      </c>
      <c r="I50" s="15"/>
      <c r="J50" s="4"/>
    </row>
    <row r="51" spans="1:10" ht="21" x14ac:dyDescent="0.35">
      <c r="A51" s="9">
        <v>44266</v>
      </c>
      <c r="B51" s="37">
        <v>93341</v>
      </c>
      <c r="C51" s="11">
        <v>72360</v>
      </c>
      <c r="D51" s="38" t="s">
        <v>123</v>
      </c>
      <c r="E51" s="12" t="s">
        <v>22</v>
      </c>
      <c r="F51" s="13" t="s">
        <v>995</v>
      </c>
      <c r="G51" s="53">
        <v>1000</v>
      </c>
      <c r="H51" s="15"/>
      <c r="I51" s="15"/>
      <c r="J51" s="4"/>
    </row>
    <row r="52" spans="1:10" ht="21" x14ac:dyDescent="0.35">
      <c r="A52" s="9">
        <v>44266</v>
      </c>
      <c r="B52" s="37">
        <v>93341</v>
      </c>
      <c r="C52" s="11">
        <v>72361</v>
      </c>
      <c r="D52" s="38" t="s">
        <v>123</v>
      </c>
      <c r="E52" s="12" t="s">
        <v>22</v>
      </c>
      <c r="F52" s="13" t="s">
        <v>995</v>
      </c>
      <c r="G52" s="53">
        <v>1000</v>
      </c>
      <c r="H52" s="15"/>
      <c r="I52" s="15"/>
      <c r="J52" s="4"/>
    </row>
    <row r="53" spans="1:10" ht="21" x14ac:dyDescent="0.35">
      <c r="A53" s="9">
        <v>44266</v>
      </c>
      <c r="B53" s="37">
        <v>93745</v>
      </c>
      <c r="C53" s="11">
        <v>72362</v>
      </c>
      <c r="D53" s="38" t="s">
        <v>1181</v>
      </c>
      <c r="E53" s="12" t="s">
        <v>24</v>
      </c>
      <c r="F53" s="16" t="s">
        <v>947</v>
      </c>
      <c r="G53" s="53">
        <v>25</v>
      </c>
      <c r="H53" s="15"/>
      <c r="I53" s="15"/>
      <c r="J53" s="4"/>
    </row>
    <row r="54" spans="1:10" ht="21" x14ac:dyDescent="0.35">
      <c r="A54" s="9">
        <v>44266</v>
      </c>
      <c r="B54" s="58">
        <v>93737</v>
      </c>
      <c r="C54" s="25" t="s">
        <v>1183</v>
      </c>
      <c r="D54" s="59" t="s">
        <v>78</v>
      </c>
      <c r="E54" s="12" t="s">
        <v>17</v>
      </c>
      <c r="F54" s="16" t="s">
        <v>18</v>
      </c>
      <c r="G54" s="53">
        <v>100</v>
      </c>
      <c r="H54" s="45"/>
      <c r="I54" s="15">
        <v>1</v>
      </c>
      <c r="J54" s="15"/>
    </row>
    <row r="55" spans="1:10" ht="21" x14ac:dyDescent="0.35">
      <c r="A55" s="9">
        <v>44266</v>
      </c>
      <c r="B55" s="58">
        <v>93736</v>
      </c>
      <c r="C55" s="25" t="s">
        <v>1184</v>
      </c>
      <c r="D55" s="59" t="s">
        <v>201</v>
      </c>
      <c r="E55" s="12" t="s">
        <v>96</v>
      </c>
      <c r="F55" s="13" t="s">
        <v>97</v>
      </c>
      <c r="G55" s="53">
        <v>400</v>
      </c>
      <c r="H55" s="45"/>
      <c r="I55" s="15">
        <v>1</v>
      </c>
      <c r="J55" s="15"/>
    </row>
    <row r="56" spans="1:10" ht="21" x14ac:dyDescent="0.35">
      <c r="A56" s="9">
        <v>44266</v>
      </c>
      <c r="B56" s="58">
        <v>93736</v>
      </c>
      <c r="C56" s="25" t="s">
        <v>1184</v>
      </c>
      <c r="D56" s="59" t="s">
        <v>201</v>
      </c>
      <c r="E56" s="12" t="s">
        <v>33</v>
      </c>
      <c r="F56" s="13" t="s">
        <v>1035</v>
      </c>
      <c r="G56" s="53">
        <v>500</v>
      </c>
      <c r="H56" s="45"/>
      <c r="I56" s="15"/>
      <c r="J56" s="15"/>
    </row>
    <row r="57" spans="1:10" ht="21" x14ac:dyDescent="0.35">
      <c r="A57" s="9">
        <v>44266</v>
      </c>
      <c r="B57" s="58">
        <v>93735</v>
      </c>
      <c r="C57" s="25" t="s">
        <v>1185</v>
      </c>
      <c r="D57" s="59" t="s">
        <v>88</v>
      </c>
      <c r="E57" s="12" t="s">
        <v>22</v>
      </c>
      <c r="F57" s="13" t="s">
        <v>995</v>
      </c>
      <c r="G57" s="53">
        <v>300</v>
      </c>
      <c r="H57" s="45"/>
      <c r="I57" s="15">
        <v>1</v>
      </c>
      <c r="J57" s="15"/>
    </row>
    <row r="58" spans="1:10" ht="21.75" thickBot="1" x14ac:dyDescent="0.4">
      <c r="A58" s="157" t="s">
        <v>26</v>
      </c>
      <c r="B58" s="158"/>
      <c r="C58" s="165" t="s">
        <v>25</v>
      </c>
      <c r="D58" s="168"/>
      <c r="E58" s="168"/>
      <c r="F58" s="169"/>
      <c r="G58" s="27">
        <f>SUM(G9:G57)</f>
        <v>35325</v>
      </c>
      <c r="H58" s="28">
        <f>SUM(H9:H53)</f>
        <v>500</v>
      </c>
      <c r="I58" s="15"/>
      <c r="J58" s="15"/>
    </row>
    <row r="59" spans="1:10" ht="21" x14ac:dyDescent="0.35">
      <c r="B59"/>
      <c r="C59" s="3"/>
      <c r="D59" s="30"/>
      <c r="E59" s="30"/>
      <c r="F59" s="30"/>
      <c r="H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F61" s="47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</sheetData>
  <autoFilter ref="E8:G58" xr:uid="{00000000-0009-0000-0000-000035000000}"/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L93"/>
  <sheetViews>
    <sheetView topLeftCell="C24" workbookViewId="0">
      <selection activeCell="A9" sqref="A9:H3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1195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2470</v>
      </c>
    </row>
    <row r="9" spans="1:12" ht="21" x14ac:dyDescent="0.35">
      <c r="A9" s="9">
        <v>44267</v>
      </c>
      <c r="B9" s="37">
        <v>93673</v>
      </c>
      <c r="C9" s="11">
        <v>72363</v>
      </c>
      <c r="D9" s="38" t="s">
        <v>1187</v>
      </c>
      <c r="E9" s="12" t="s">
        <v>22</v>
      </c>
      <c r="F9" s="13" t="s">
        <v>995</v>
      </c>
      <c r="G9" s="53">
        <v>900</v>
      </c>
      <c r="H9" s="15"/>
      <c r="I9" s="15"/>
      <c r="J9" s="4"/>
      <c r="K9" s="87" t="s">
        <v>995</v>
      </c>
      <c r="L9" s="88">
        <v>11353</v>
      </c>
    </row>
    <row r="10" spans="1:12" ht="21" x14ac:dyDescent="0.35">
      <c r="A10" s="9">
        <v>44267</v>
      </c>
      <c r="B10" s="37">
        <v>93674</v>
      </c>
      <c r="C10" s="11">
        <v>72364</v>
      </c>
      <c r="D10" s="38" t="s">
        <v>1187</v>
      </c>
      <c r="E10" s="12">
        <v>9800001</v>
      </c>
      <c r="F10" s="16" t="s">
        <v>91</v>
      </c>
      <c r="G10" s="53">
        <v>0</v>
      </c>
      <c r="H10" s="15"/>
      <c r="I10" s="15"/>
      <c r="J10" s="4"/>
      <c r="K10" s="87" t="s">
        <v>1170</v>
      </c>
      <c r="L10" s="88">
        <v>560</v>
      </c>
    </row>
    <row r="11" spans="1:12" ht="21" x14ac:dyDescent="0.35">
      <c r="A11" s="9">
        <v>44267</v>
      </c>
      <c r="B11" s="37">
        <v>93827</v>
      </c>
      <c r="C11" s="11">
        <v>72365</v>
      </c>
      <c r="D11" s="38" t="s">
        <v>1188</v>
      </c>
      <c r="E11" s="12" t="s">
        <v>41</v>
      </c>
      <c r="F11" s="13" t="s">
        <v>42</v>
      </c>
      <c r="G11" s="53">
        <v>2400</v>
      </c>
      <c r="H11" s="15"/>
      <c r="I11" s="15"/>
      <c r="J11" s="4"/>
      <c r="K11" s="87" t="s">
        <v>1194</v>
      </c>
      <c r="L11" s="88">
        <v>150</v>
      </c>
    </row>
    <row r="12" spans="1:12" ht="21" x14ac:dyDescent="0.35">
      <c r="A12" s="9">
        <v>44267</v>
      </c>
      <c r="B12" s="37">
        <v>93827</v>
      </c>
      <c r="C12" s="11">
        <v>72366</v>
      </c>
      <c r="D12" s="38" t="s">
        <v>1188</v>
      </c>
      <c r="E12" s="12" t="s">
        <v>41</v>
      </c>
      <c r="F12" s="13" t="s">
        <v>42</v>
      </c>
      <c r="G12" s="53">
        <v>2400</v>
      </c>
      <c r="H12" s="15"/>
      <c r="I12" s="15"/>
      <c r="J12" s="4"/>
      <c r="K12" s="87" t="s">
        <v>97</v>
      </c>
      <c r="L12" s="88">
        <v>6900</v>
      </c>
    </row>
    <row r="13" spans="1:12" ht="21" x14ac:dyDescent="0.35">
      <c r="A13" s="9">
        <v>44267</v>
      </c>
      <c r="B13" s="37">
        <v>93826</v>
      </c>
      <c r="C13" s="11">
        <v>72367</v>
      </c>
      <c r="D13" s="38" t="s">
        <v>950</v>
      </c>
      <c r="E13" s="12" t="s">
        <v>22</v>
      </c>
      <c r="F13" s="13" t="s">
        <v>995</v>
      </c>
      <c r="G13" s="53">
        <v>2050</v>
      </c>
      <c r="H13" s="15"/>
      <c r="I13" s="15"/>
      <c r="J13" s="4"/>
      <c r="K13" s="87" t="s">
        <v>947</v>
      </c>
      <c r="L13" s="88">
        <v>240</v>
      </c>
    </row>
    <row r="14" spans="1:12" ht="21" x14ac:dyDescent="0.35">
      <c r="A14" s="9">
        <v>44267</v>
      </c>
      <c r="B14" s="37">
        <v>93747</v>
      </c>
      <c r="C14" s="11">
        <v>72368</v>
      </c>
      <c r="D14" s="38" t="s">
        <v>1189</v>
      </c>
      <c r="E14" s="12" t="s">
        <v>407</v>
      </c>
      <c r="F14" s="13" t="s">
        <v>707</v>
      </c>
      <c r="G14" s="53">
        <v>0</v>
      </c>
      <c r="H14" s="15">
        <v>850</v>
      </c>
      <c r="I14" s="15"/>
      <c r="J14" s="4"/>
      <c r="K14" s="87" t="s">
        <v>948</v>
      </c>
      <c r="L14" s="88">
        <v>400</v>
      </c>
    </row>
    <row r="15" spans="1:12" ht="21" x14ac:dyDescent="0.35">
      <c r="A15" s="9">
        <v>44267</v>
      </c>
      <c r="B15" s="37">
        <v>93742</v>
      </c>
      <c r="C15" s="11">
        <v>72369</v>
      </c>
      <c r="D15" s="38" t="s">
        <v>1189</v>
      </c>
      <c r="E15" s="12">
        <v>9800001</v>
      </c>
      <c r="F15" s="16" t="s">
        <v>91</v>
      </c>
      <c r="G15" s="53">
        <v>0</v>
      </c>
      <c r="H15" s="15"/>
      <c r="I15" s="15"/>
      <c r="J15" s="4"/>
      <c r="K15" s="87" t="s">
        <v>42</v>
      </c>
      <c r="L15" s="88">
        <v>4800</v>
      </c>
    </row>
    <row r="16" spans="1:12" ht="21.75" thickBot="1" x14ac:dyDescent="0.4">
      <c r="A16" s="9">
        <v>44267</v>
      </c>
      <c r="B16" s="37">
        <v>93822</v>
      </c>
      <c r="C16" s="11">
        <v>72370</v>
      </c>
      <c r="D16" s="38" t="s">
        <v>950</v>
      </c>
      <c r="E16" s="12" t="s">
        <v>14</v>
      </c>
      <c r="F16" s="13" t="s">
        <v>15</v>
      </c>
      <c r="G16" s="53">
        <v>140</v>
      </c>
      <c r="H16" s="15"/>
      <c r="I16" s="15"/>
      <c r="J16" s="4"/>
      <c r="K16" s="87" t="s">
        <v>217</v>
      </c>
      <c r="L16" s="88">
        <v>833</v>
      </c>
    </row>
    <row r="17" spans="1:12" ht="25.5" thickBot="1" x14ac:dyDescent="0.5">
      <c r="A17" s="9">
        <v>44267</v>
      </c>
      <c r="B17" s="37">
        <v>93820</v>
      </c>
      <c r="C17" s="11">
        <v>72371</v>
      </c>
      <c r="D17" s="38" t="s">
        <v>950</v>
      </c>
      <c r="E17" s="12" t="s">
        <v>22</v>
      </c>
      <c r="F17" s="13" t="s">
        <v>995</v>
      </c>
      <c r="G17" s="53">
        <v>2050</v>
      </c>
      <c r="H17" s="15"/>
      <c r="I17" s="15"/>
      <c r="J17" s="4"/>
      <c r="K17" s="17" t="s">
        <v>21</v>
      </c>
      <c r="L17" s="18">
        <f>SUM(L8:L16)</f>
        <v>27706</v>
      </c>
    </row>
    <row r="18" spans="1:12" ht="21.75" thickBot="1" x14ac:dyDescent="0.4">
      <c r="A18" s="9">
        <v>44267</v>
      </c>
      <c r="B18" s="37">
        <v>93820</v>
      </c>
      <c r="C18" s="11">
        <v>72371</v>
      </c>
      <c r="D18" s="38" t="s">
        <v>950</v>
      </c>
      <c r="E18" s="12" t="s">
        <v>14</v>
      </c>
      <c r="F18" s="13" t="s">
        <v>15</v>
      </c>
      <c r="G18" s="53">
        <v>140</v>
      </c>
      <c r="H18" s="15"/>
      <c r="I18" s="15"/>
      <c r="J18" s="4"/>
    </row>
    <row r="19" spans="1:12" ht="21.75" thickBot="1" x14ac:dyDescent="0.4">
      <c r="A19" s="9">
        <v>44267</v>
      </c>
      <c r="B19" s="37">
        <v>93781</v>
      </c>
      <c r="C19" s="11">
        <v>72372</v>
      </c>
      <c r="D19" s="38" t="s">
        <v>37</v>
      </c>
      <c r="E19" s="12" t="s">
        <v>22</v>
      </c>
      <c r="F19" s="13" t="s">
        <v>995</v>
      </c>
      <c r="G19" s="53">
        <v>600</v>
      </c>
      <c r="H19" s="15"/>
      <c r="I19" s="15"/>
      <c r="J19" s="4"/>
      <c r="K19" s="5" t="s">
        <v>139</v>
      </c>
      <c r="L19" s="5" t="s">
        <v>5</v>
      </c>
    </row>
    <row r="20" spans="1:12" ht="21.75" thickBot="1" x14ac:dyDescent="0.4">
      <c r="A20" s="9">
        <v>44267</v>
      </c>
      <c r="B20" s="37">
        <v>93782</v>
      </c>
      <c r="C20" s="11">
        <v>72373</v>
      </c>
      <c r="D20" s="38" t="s">
        <v>1147</v>
      </c>
      <c r="E20" s="12" t="s">
        <v>17</v>
      </c>
      <c r="F20" s="16" t="s">
        <v>18</v>
      </c>
      <c r="G20" s="53">
        <v>120</v>
      </c>
      <c r="H20" s="15"/>
      <c r="I20" s="15"/>
      <c r="J20" s="4"/>
      <c r="K20" s="13" t="s">
        <v>707</v>
      </c>
      <c r="L20" s="8">
        <v>850</v>
      </c>
    </row>
    <row r="21" spans="1:12" ht="25.5" thickBot="1" x14ac:dyDescent="0.5">
      <c r="A21" s="9">
        <v>44267</v>
      </c>
      <c r="B21" s="37">
        <v>93825</v>
      </c>
      <c r="C21" s="11">
        <v>72374</v>
      </c>
      <c r="D21" s="38" t="s">
        <v>78</v>
      </c>
      <c r="E21" s="12" t="s">
        <v>96</v>
      </c>
      <c r="F21" s="13" t="s">
        <v>97</v>
      </c>
      <c r="G21" s="53">
        <v>2400</v>
      </c>
      <c r="H21" s="15"/>
      <c r="I21" s="15"/>
      <c r="J21" s="4"/>
      <c r="K21" s="17" t="s">
        <v>21</v>
      </c>
      <c r="L21" s="18">
        <f>SUM(L20)</f>
        <v>850</v>
      </c>
    </row>
    <row r="22" spans="1:12" ht="21" x14ac:dyDescent="0.35">
      <c r="A22" s="9">
        <v>44267</v>
      </c>
      <c r="B22" s="37">
        <v>93824</v>
      </c>
      <c r="C22" s="11">
        <v>72375</v>
      </c>
      <c r="D22" s="38" t="s">
        <v>252</v>
      </c>
      <c r="E22" s="12" t="s">
        <v>22</v>
      </c>
      <c r="F22" s="13" t="s">
        <v>995</v>
      </c>
      <c r="G22" s="53">
        <v>1100</v>
      </c>
      <c r="H22" s="15"/>
      <c r="I22" s="15"/>
      <c r="J22" s="4"/>
    </row>
    <row r="23" spans="1:12" ht="21" x14ac:dyDescent="0.35">
      <c r="A23" s="9">
        <v>44267</v>
      </c>
      <c r="B23" s="37">
        <v>93823</v>
      </c>
      <c r="C23" s="11">
        <v>72376</v>
      </c>
      <c r="D23" s="38" t="s">
        <v>158</v>
      </c>
      <c r="E23" s="12" t="s">
        <v>190</v>
      </c>
      <c r="F23" s="16" t="s">
        <v>948</v>
      </c>
      <c r="G23" s="53">
        <v>400</v>
      </c>
      <c r="H23" s="15"/>
      <c r="I23" s="15"/>
      <c r="J23" s="4"/>
    </row>
    <row r="24" spans="1:12" ht="21" x14ac:dyDescent="0.35">
      <c r="A24" s="9">
        <v>44267</v>
      </c>
      <c r="B24" s="37">
        <v>93711</v>
      </c>
      <c r="C24" s="11">
        <v>72377</v>
      </c>
      <c r="D24" s="38" t="s">
        <v>31</v>
      </c>
      <c r="E24" s="12" t="s">
        <v>22</v>
      </c>
      <c r="F24" s="13" t="s">
        <v>995</v>
      </c>
      <c r="G24" s="53">
        <v>853</v>
      </c>
      <c r="H24" s="15"/>
      <c r="I24" s="15"/>
      <c r="J24" s="4"/>
    </row>
    <row r="25" spans="1:12" ht="21" x14ac:dyDescent="0.35">
      <c r="A25" s="9">
        <v>44267</v>
      </c>
      <c r="B25" s="37">
        <v>93798</v>
      </c>
      <c r="C25" s="11">
        <v>72378</v>
      </c>
      <c r="D25" s="38" t="s">
        <v>1025</v>
      </c>
      <c r="E25" s="12" t="s">
        <v>24</v>
      </c>
      <c r="F25" s="16" t="s">
        <v>947</v>
      </c>
      <c r="G25" s="53">
        <v>240</v>
      </c>
      <c r="H25" s="15"/>
      <c r="I25" s="15"/>
      <c r="J25" s="4"/>
    </row>
    <row r="26" spans="1:12" ht="21" x14ac:dyDescent="0.35">
      <c r="A26" s="9">
        <v>44267</v>
      </c>
      <c r="B26" s="37">
        <v>72379</v>
      </c>
      <c r="C26" s="11">
        <v>72379</v>
      </c>
      <c r="D26" s="38" t="s">
        <v>179</v>
      </c>
      <c r="E26" s="12" t="s">
        <v>17</v>
      </c>
      <c r="F26" s="16" t="s">
        <v>18</v>
      </c>
      <c r="G26" s="53">
        <v>1200</v>
      </c>
      <c r="H26" s="15"/>
      <c r="I26" s="15"/>
      <c r="J26" s="4"/>
    </row>
    <row r="27" spans="1:12" ht="21" x14ac:dyDescent="0.35">
      <c r="A27" s="9">
        <v>44267</v>
      </c>
      <c r="B27" s="37">
        <v>93821</v>
      </c>
      <c r="C27" s="11">
        <v>72380</v>
      </c>
      <c r="D27" s="38" t="s">
        <v>206</v>
      </c>
      <c r="E27" s="12" t="s">
        <v>17</v>
      </c>
      <c r="F27" s="16" t="s">
        <v>18</v>
      </c>
      <c r="G27" s="53">
        <v>450</v>
      </c>
      <c r="H27" s="15"/>
      <c r="I27" s="15"/>
      <c r="J27" s="4"/>
    </row>
    <row r="28" spans="1:12" ht="21" x14ac:dyDescent="0.35">
      <c r="A28" s="9">
        <v>44267</v>
      </c>
      <c r="B28" s="37">
        <v>93835</v>
      </c>
      <c r="C28" s="11">
        <v>72381</v>
      </c>
      <c r="D28" s="38" t="s">
        <v>1190</v>
      </c>
      <c r="E28" s="12" t="s">
        <v>14</v>
      </c>
      <c r="F28" s="13" t="s">
        <v>15</v>
      </c>
      <c r="G28" s="53">
        <v>140</v>
      </c>
      <c r="H28" s="15"/>
      <c r="I28" s="15"/>
      <c r="J28" s="4"/>
    </row>
    <row r="29" spans="1:12" ht="21" x14ac:dyDescent="0.35">
      <c r="A29" s="9">
        <v>44267</v>
      </c>
      <c r="B29" s="37">
        <v>93820</v>
      </c>
      <c r="C29" s="11">
        <v>72382</v>
      </c>
      <c r="D29" s="38" t="s">
        <v>1190</v>
      </c>
      <c r="E29" s="12" t="s">
        <v>14</v>
      </c>
      <c r="F29" s="13" t="s">
        <v>15</v>
      </c>
      <c r="G29" s="53">
        <v>140</v>
      </c>
      <c r="H29" s="15"/>
      <c r="I29" s="15"/>
      <c r="J29" s="4"/>
    </row>
    <row r="30" spans="1:12" ht="21" x14ac:dyDescent="0.35">
      <c r="A30" s="9">
        <v>44267</v>
      </c>
      <c r="B30" s="37">
        <v>93777</v>
      </c>
      <c r="C30" s="11">
        <v>72383</v>
      </c>
      <c r="D30" s="38" t="s">
        <v>705</v>
      </c>
      <c r="E30" s="12" t="s">
        <v>96</v>
      </c>
      <c r="F30" s="13" t="s">
        <v>97</v>
      </c>
      <c r="G30" s="53">
        <v>2000</v>
      </c>
      <c r="H30" s="15"/>
      <c r="I30" s="15"/>
      <c r="J30" s="4"/>
    </row>
    <row r="31" spans="1:12" ht="21" x14ac:dyDescent="0.35">
      <c r="A31" s="9">
        <v>44267</v>
      </c>
      <c r="B31" s="37">
        <v>93517</v>
      </c>
      <c r="C31" s="11">
        <v>72384</v>
      </c>
      <c r="D31" s="38" t="s">
        <v>273</v>
      </c>
      <c r="E31" s="12" t="s">
        <v>17</v>
      </c>
      <c r="F31" s="16" t="s">
        <v>18</v>
      </c>
      <c r="G31" s="53">
        <v>700</v>
      </c>
      <c r="H31" s="15"/>
      <c r="I31" s="15"/>
      <c r="J31" s="4"/>
    </row>
    <row r="32" spans="1:12" ht="21" x14ac:dyDescent="0.35">
      <c r="A32" s="9">
        <v>44267</v>
      </c>
      <c r="B32" s="37">
        <v>93819</v>
      </c>
      <c r="C32" s="11">
        <v>72385</v>
      </c>
      <c r="D32" s="38" t="s">
        <v>78</v>
      </c>
      <c r="E32" s="12" t="s">
        <v>96</v>
      </c>
      <c r="F32" s="13" t="s">
        <v>97</v>
      </c>
      <c r="G32" s="53">
        <v>2500</v>
      </c>
      <c r="H32" s="15"/>
      <c r="I32" s="15"/>
      <c r="J32" s="4"/>
    </row>
    <row r="33" spans="1:10" ht="21" x14ac:dyDescent="0.35">
      <c r="A33" s="9">
        <v>44267</v>
      </c>
      <c r="B33" s="37">
        <v>93815</v>
      </c>
      <c r="C33" s="11">
        <v>72386</v>
      </c>
      <c r="D33" s="38" t="s">
        <v>1191</v>
      </c>
      <c r="E33" s="12" t="s">
        <v>22</v>
      </c>
      <c r="F33" s="13" t="s">
        <v>995</v>
      </c>
      <c r="G33" s="53">
        <v>650</v>
      </c>
      <c r="H33" s="15"/>
      <c r="I33" s="15"/>
      <c r="J33" s="4"/>
    </row>
    <row r="34" spans="1:10" ht="21" x14ac:dyDescent="0.35">
      <c r="A34" s="9">
        <v>44267</v>
      </c>
      <c r="B34" s="37">
        <v>93814</v>
      </c>
      <c r="C34" s="11">
        <v>72387</v>
      </c>
      <c r="D34" s="38" t="s">
        <v>1191</v>
      </c>
      <c r="E34" s="12" t="s">
        <v>22</v>
      </c>
      <c r="F34" s="13" t="s">
        <v>995</v>
      </c>
      <c r="G34" s="53">
        <v>650</v>
      </c>
      <c r="H34" s="15"/>
      <c r="I34" s="15"/>
      <c r="J34" s="4"/>
    </row>
    <row r="35" spans="1:10" ht="21" x14ac:dyDescent="0.35">
      <c r="A35" s="9">
        <v>44267</v>
      </c>
      <c r="B35" s="37">
        <v>93818</v>
      </c>
      <c r="C35" s="11">
        <v>72388</v>
      </c>
      <c r="D35" s="38" t="s">
        <v>486</v>
      </c>
      <c r="E35" s="12" t="s">
        <v>299</v>
      </c>
      <c r="F35" s="13" t="s">
        <v>216</v>
      </c>
      <c r="G35" s="53">
        <v>833</v>
      </c>
      <c r="H35" s="15"/>
      <c r="I35" s="15"/>
      <c r="J35" s="4"/>
    </row>
    <row r="36" spans="1:10" ht="21" x14ac:dyDescent="0.35">
      <c r="A36" s="9">
        <v>44267</v>
      </c>
      <c r="B36" s="37">
        <v>93817</v>
      </c>
      <c r="C36" s="11">
        <v>72389</v>
      </c>
      <c r="D36" s="38" t="s">
        <v>1106</v>
      </c>
      <c r="E36" s="12" t="s">
        <v>22</v>
      </c>
      <c r="F36" s="13" t="s">
        <v>995</v>
      </c>
      <c r="G36" s="53">
        <v>2500</v>
      </c>
      <c r="H36" s="15"/>
      <c r="I36" s="15"/>
      <c r="J36" s="4"/>
    </row>
    <row r="37" spans="1:10" ht="21" x14ac:dyDescent="0.35">
      <c r="A37" s="9">
        <v>44267</v>
      </c>
      <c r="B37" s="37">
        <v>93833</v>
      </c>
      <c r="C37" s="11">
        <v>72390</v>
      </c>
      <c r="D37" s="38" t="s">
        <v>1193</v>
      </c>
      <c r="E37" s="12" t="s">
        <v>384</v>
      </c>
      <c r="F37" s="13" t="s">
        <v>495</v>
      </c>
      <c r="G37" s="53">
        <v>150</v>
      </c>
      <c r="H37" s="15"/>
      <c r="I37" s="15"/>
      <c r="J37" s="4"/>
    </row>
    <row r="38" spans="1:10" ht="21.75" thickBot="1" x14ac:dyDescent="0.4">
      <c r="A38" s="157" t="s">
        <v>26</v>
      </c>
      <c r="B38" s="158"/>
      <c r="C38" s="165" t="s">
        <v>25</v>
      </c>
      <c r="D38" s="168"/>
      <c r="E38" s="168"/>
      <c r="F38" s="169"/>
      <c r="G38" s="27">
        <f>SUM(G9:G37)</f>
        <v>27706</v>
      </c>
      <c r="H38" s="28">
        <f>SUM(H9:H37)</f>
        <v>850</v>
      </c>
      <c r="I38" s="15"/>
      <c r="J38" s="15"/>
    </row>
    <row r="39" spans="1:10" ht="21" x14ac:dyDescent="0.35">
      <c r="B39"/>
      <c r="C39" s="3"/>
      <c r="D39" s="30"/>
      <c r="E39" s="30"/>
      <c r="F39" s="30"/>
      <c r="H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F41" s="47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autoFilter ref="E8:G38" xr:uid="{00000000-0009-0000-0000-000036000000}"/>
  <mergeCells count="7">
    <mergeCell ref="K6:L6"/>
    <mergeCell ref="A7:G7"/>
    <mergeCell ref="A38:B38"/>
    <mergeCell ref="C38:F3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L87"/>
  <sheetViews>
    <sheetView topLeftCell="D19" workbookViewId="0">
      <selection activeCell="A9" sqref="A9:I3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1210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200</v>
      </c>
    </row>
    <row r="9" spans="1:12" ht="21" x14ac:dyDescent="0.35">
      <c r="A9" s="9">
        <v>44268</v>
      </c>
      <c r="B9" s="37">
        <v>93775</v>
      </c>
      <c r="C9" s="11">
        <v>72391</v>
      </c>
      <c r="D9" s="38" t="s">
        <v>128</v>
      </c>
      <c r="E9" s="12" t="s">
        <v>14</v>
      </c>
      <c r="F9" s="13" t="s">
        <v>15</v>
      </c>
      <c r="G9" s="53">
        <v>850</v>
      </c>
      <c r="H9" s="15"/>
      <c r="I9" s="15"/>
      <c r="J9" s="4"/>
      <c r="K9" s="87" t="s">
        <v>995</v>
      </c>
      <c r="L9" s="88">
        <v>2700</v>
      </c>
    </row>
    <row r="10" spans="1:12" ht="21" x14ac:dyDescent="0.35">
      <c r="A10" s="9">
        <v>44268</v>
      </c>
      <c r="B10" s="37">
        <v>93860</v>
      </c>
      <c r="C10" s="11">
        <v>72392</v>
      </c>
      <c r="D10" s="38" t="s">
        <v>841</v>
      </c>
      <c r="E10" s="12" t="s">
        <v>22</v>
      </c>
      <c r="F10" s="13" t="s">
        <v>995</v>
      </c>
      <c r="G10" s="53">
        <v>2400</v>
      </c>
      <c r="H10" s="15"/>
      <c r="I10" s="15"/>
      <c r="J10" s="4"/>
      <c r="K10" s="87" t="s">
        <v>1170</v>
      </c>
      <c r="L10" s="88">
        <f>10964+850</f>
        <v>11814</v>
      </c>
    </row>
    <row r="11" spans="1:12" ht="21" x14ac:dyDescent="0.35">
      <c r="A11" s="9">
        <v>44268</v>
      </c>
      <c r="B11" s="37">
        <v>93859</v>
      </c>
      <c r="C11" s="11">
        <v>72393</v>
      </c>
      <c r="D11" s="38" t="s">
        <v>220</v>
      </c>
      <c r="E11" s="12" t="s">
        <v>14</v>
      </c>
      <c r="F11" s="13" t="s">
        <v>15</v>
      </c>
      <c r="G11" s="53">
        <v>2250</v>
      </c>
      <c r="H11" s="15"/>
      <c r="I11" s="15"/>
      <c r="J11" s="4"/>
      <c r="K11" s="16" t="s">
        <v>947</v>
      </c>
      <c r="L11" s="88">
        <v>1000</v>
      </c>
    </row>
    <row r="12" spans="1:12" ht="21.75" thickBot="1" x14ac:dyDescent="0.4">
      <c r="A12" s="9">
        <v>44268</v>
      </c>
      <c r="B12" s="37">
        <v>91667</v>
      </c>
      <c r="C12" s="11">
        <v>72394</v>
      </c>
      <c r="D12" s="38" t="s">
        <v>841</v>
      </c>
      <c r="E12" s="12" t="s">
        <v>22</v>
      </c>
      <c r="F12" s="13" t="s">
        <v>995</v>
      </c>
      <c r="G12" s="53">
        <v>300</v>
      </c>
      <c r="H12" s="15"/>
      <c r="I12" s="15"/>
      <c r="J12" s="4"/>
      <c r="K12" s="87" t="s">
        <v>195</v>
      </c>
      <c r="L12" s="88">
        <v>60</v>
      </c>
    </row>
    <row r="13" spans="1:12" ht="25.5" thickBot="1" x14ac:dyDescent="0.5">
      <c r="A13" s="9">
        <v>44268</v>
      </c>
      <c r="B13" s="37">
        <v>93848</v>
      </c>
      <c r="C13" s="11">
        <v>72395</v>
      </c>
      <c r="D13" s="38" t="s">
        <v>31</v>
      </c>
      <c r="E13" s="12" t="s">
        <v>14</v>
      </c>
      <c r="F13" s="13" t="s">
        <v>15</v>
      </c>
      <c r="G13" s="53">
        <v>900</v>
      </c>
      <c r="H13" s="15"/>
      <c r="I13" s="15"/>
      <c r="J13" s="4"/>
      <c r="K13" s="17" t="s">
        <v>21</v>
      </c>
      <c r="L13" s="18">
        <f ca="1">SUM(L8:L14)</f>
        <v>15774</v>
      </c>
    </row>
    <row r="14" spans="1:12" ht="21.75" thickBot="1" x14ac:dyDescent="0.4">
      <c r="A14" s="9">
        <v>44268</v>
      </c>
      <c r="B14" s="37">
        <v>93848</v>
      </c>
      <c r="C14" s="11">
        <v>72396</v>
      </c>
      <c r="D14" s="38" t="s">
        <v>31</v>
      </c>
      <c r="E14" s="12" t="s">
        <v>14</v>
      </c>
      <c r="F14" s="13" t="s">
        <v>15</v>
      </c>
      <c r="G14" s="53">
        <v>700</v>
      </c>
      <c r="H14" s="15"/>
      <c r="I14" s="15"/>
      <c r="J14" s="4"/>
      <c r="K14" s="87"/>
      <c r="L14" s="88"/>
    </row>
    <row r="15" spans="1:12" ht="21.75" thickBot="1" x14ac:dyDescent="0.4">
      <c r="A15" s="9">
        <v>44268</v>
      </c>
      <c r="B15" s="37">
        <v>93803</v>
      </c>
      <c r="C15" s="11">
        <v>72397</v>
      </c>
      <c r="D15" s="38" t="s">
        <v>632</v>
      </c>
      <c r="E15" s="12" t="s">
        <v>14</v>
      </c>
      <c r="F15" s="13" t="s">
        <v>15</v>
      </c>
      <c r="G15" s="53">
        <v>2500</v>
      </c>
      <c r="H15" s="15"/>
      <c r="I15" s="15"/>
      <c r="J15" s="4"/>
      <c r="K15" s="5" t="s">
        <v>139</v>
      </c>
      <c r="L15" s="5" t="s">
        <v>5</v>
      </c>
    </row>
    <row r="16" spans="1:12" ht="21.75" thickBot="1" x14ac:dyDescent="0.4">
      <c r="A16" s="9">
        <v>44268</v>
      </c>
      <c r="B16" s="37">
        <v>93739</v>
      </c>
      <c r="C16" s="11">
        <v>72398</v>
      </c>
      <c r="D16" s="38" t="s">
        <v>1197</v>
      </c>
      <c r="E16" s="12" t="s">
        <v>14</v>
      </c>
      <c r="F16" s="13" t="s">
        <v>15</v>
      </c>
      <c r="G16" s="53">
        <v>300</v>
      </c>
      <c r="H16" s="15"/>
      <c r="I16" s="15"/>
      <c r="J16" s="4"/>
      <c r="K16" s="16" t="s">
        <v>132</v>
      </c>
      <c r="L16" s="8">
        <v>1000</v>
      </c>
    </row>
    <row r="17" spans="1:12" ht="25.5" thickBot="1" x14ac:dyDescent="0.5">
      <c r="A17" s="9">
        <v>44268</v>
      </c>
      <c r="B17" s="37">
        <v>93861</v>
      </c>
      <c r="C17" s="11">
        <v>72399</v>
      </c>
      <c r="D17" s="38" t="s">
        <v>1198</v>
      </c>
      <c r="E17" s="12" t="s">
        <v>423</v>
      </c>
      <c r="F17" s="13" t="s">
        <v>195</v>
      </c>
      <c r="G17" s="53">
        <v>60</v>
      </c>
      <c r="H17" s="15"/>
      <c r="I17" s="15"/>
      <c r="J17" s="4"/>
      <c r="K17" s="17" t="s">
        <v>21</v>
      </c>
      <c r="L17" s="18">
        <f>SUM(L16)</f>
        <v>1000</v>
      </c>
    </row>
    <row r="18" spans="1:12" ht="21.75" thickBot="1" x14ac:dyDescent="0.4">
      <c r="A18" s="9">
        <v>44268</v>
      </c>
      <c r="B18" s="37">
        <v>93739</v>
      </c>
      <c r="C18" s="11">
        <v>72400</v>
      </c>
      <c r="D18" s="38" t="s">
        <v>1197</v>
      </c>
      <c r="E18" s="12" t="s">
        <v>17</v>
      </c>
      <c r="F18" s="16" t="s">
        <v>18</v>
      </c>
      <c r="G18" s="53">
        <v>200</v>
      </c>
      <c r="H18" s="15"/>
      <c r="I18" s="15"/>
      <c r="J18" s="4"/>
    </row>
    <row r="19" spans="1:12" ht="21.75" thickBot="1" x14ac:dyDescent="0.4">
      <c r="A19" s="9">
        <v>44268</v>
      </c>
      <c r="B19" s="37">
        <v>93863</v>
      </c>
      <c r="C19" s="11">
        <v>72401</v>
      </c>
      <c r="D19" s="38" t="s">
        <v>1199</v>
      </c>
      <c r="E19" s="12" t="s">
        <v>14</v>
      </c>
      <c r="F19" s="13" t="s">
        <v>15</v>
      </c>
      <c r="G19" s="53">
        <v>50</v>
      </c>
      <c r="H19" s="15"/>
      <c r="I19" s="15"/>
      <c r="J19" s="4"/>
      <c r="K19" s="5" t="s">
        <v>144</v>
      </c>
      <c r="L19" s="5" t="s">
        <v>5</v>
      </c>
    </row>
    <row r="20" spans="1:12" ht="21.75" thickBot="1" x14ac:dyDescent="0.4">
      <c r="A20" s="9">
        <v>44268</v>
      </c>
      <c r="B20" s="37">
        <v>93857</v>
      </c>
      <c r="C20" s="11">
        <v>72402</v>
      </c>
      <c r="D20" s="38" t="s">
        <v>1200</v>
      </c>
      <c r="E20" s="12" t="s">
        <v>14</v>
      </c>
      <c r="F20" s="13" t="s">
        <v>15</v>
      </c>
      <c r="G20" s="53">
        <v>30</v>
      </c>
      <c r="H20" s="15"/>
      <c r="I20" s="15"/>
      <c r="J20" s="4"/>
      <c r="K20" s="93" t="s">
        <v>149</v>
      </c>
      <c r="L20" s="8">
        <v>24</v>
      </c>
    </row>
    <row r="21" spans="1:12" ht="25.5" thickBot="1" x14ac:dyDescent="0.5">
      <c r="A21" s="9">
        <v>44268</v>
      </c>
      <c r="B21" s="37">
        <v>93864</v>
      </c>
      <c r="C21" s="11">
        <v>72403</v>
      </c>
      <c r="D21" s="38" t="s">
        <v>1201</v>
      </c>
      <c r="E21" s="12" t="s">
        <v>131</v>
      </c>
      <c r="F21" s="16" t="s">
        <v>132</v>
      </c>
      <c r="G21" s="53">
        <v>0</v>
      </c>
      <c r="H21" s="15">
        <v>1000</v>
      </c>
      <c r="I21" s="15"/>
      <c r="J21" s="4"/>
      <c r="K21" s="17" t="s">
        <v>21</v>
      </c>
      <c r="L21" s="18">
        <f>SUM(L20)</f>
        <v>24</v>
      </c>
    </row>
    <row r="22" spans="1:12" ht="24.75" x14ac:dyDescent="0.45">
      <c r="A22" s="9">
        <v>44268</v>
      </c>
      <c r="B22" s="37">
        <v>93806</v>
      </c>
      <c r="C22" s="11">
        <v>72404</v>
      </c>
      <c r="D22" s="38" t="s">
        <v>39</v>
      </c>
      <c r="E22" s="12" t="s">
        <v>14</v>
      </c>
      <c r="F22" s="13" t="s">
        <v>15</v>
      </c>
      <c r="G22" s="53">
        <v>850</v>
      </c>
      <c r="H22" s="15"/>
      <c r="I22" s="15"/>
      <c r="J22" s="4"/>
      <c r="K22" s="49"/>
      <c r="L22" s="50"/>
    </row>
    <row r="23" spans="1:12" ht="21" x14ac:dyDescent="0.35">
      <c r="A23" s="9">
        <v>44268</v>
      </c>
      <c r="B23" s="37">
        <v>93831</v>
      </c>
      <c r="C23" s="25" t="s">
        <v>1202</v>
      </c>
      <c r="D23" s="38" t="s">
        <v>199</v>
      </c>
      <c r="E23" s="12" t="s">
        <v>24</v>
      </c>
      <c r="F23" s="16" t="s">
        <v>947</v>
      </c>
      <c r="G23" s="53">
        <v>500</v>
      </c>
      <c r="H23" s="15"/>
      <c r="I23" s="15"/>
      <c r="J23" s="4"/>
    </row>
    <row r="24" spans="1:12" ht="21" x14ac:dyDescent="0.35">
      <c r="A24" s="9">
        <v>44268</v>
      </c>
      <c r="B24" s="37">
        <v>93821</v>
      </c>
      <c r="C24" s="25" t="s">
        <v>1203</v>
      </c>
      <c r="D24" s="38" t="s">
        <v>199</v>
      </c>
      <c r="E24" s="12" t="s">
        <v>24</v>
      </c>
      <c r="F24" s="16" t="s">
        <v>947</v>
      </c>
      <c r="G24" s="53">
        <v>500</v>
      </c>
      <c r="H24" s="15"/>
      <c r="I24" s="15"/>
      <c r="J24" s="4"/>
    </row>
    <row r="25" spans="1:12" ht="21" x14ac:dyDescent="0.35">
      <c r="A25" s="9">
        <v>44268</v>
      </c>
      <c r="B25" s="37">
        <v>93830</v>
      </c>
      <c r="C25" s="25" t="s">
        <v>1204</v>
      </c>
      <c r="D25" s="38" t="s">
        <v>199</v>
      </c>
      <c r="E25" s="12" t="s">
        <v>14</v>
      </c>
      <c r="F25" s="13" t="s">
        <v>15</v>
      </c>
      <c r="G25" s="53">
        <v>842</v>
      </c>
      <c r="H25" s="15"/>
      <c r="I25" s="15"/>
      <c r="J25" s="4"/>
    </row>
    <row r="26" spans="1:12" ht="21" x14ac:dyDescent="0.35">
      <c r="A26" s="9">
        <v>44268</v>
      </c>
      <c r="B26" s="37">
        <v>93830</v>
      </c>
      <c r="C26" s="25" t="s">
        <v>1205</v>
      </c>
      <c r="D26" s="38" t="s">
        <v>199</v>
      </c>
      <c r="E26" s="12" t="s">
        <v>14</v>
      </c>
      <c r="F26" s="13" t="s">
        <v>15</v>
      </c>
      <c r="G26" s="53">
        <v>842</v>
      </c>
      <c r="H26" s="15"/>
      <c r="I26" s="15"/>
      <c r="J26" s="4"/>
    </row>
    <row r="27" spans="1:12" ht="21" x14ac:dyDescent="0.35">
      <c r="A27" s="9">
        <v>44268</v>
      </c>
      <c r="B27" s="37">
        <v>93829</v>
      </c>
      <c r="C27" s="25" t="s">
        <v>1206</v>
      </c>
      <c r="D27" s="38" t="s">
        <v>770</v>
      </c>
      <c r="E27" s="12">
        <v>9800001</v>
      </c>
      <c r="F27" s="16" t="s">
        <v>91</v>
      </c>
      <c r="G27" s="53">
        <v>0</v>
      </c>
      <c r="H27" s="15"/>
      <c r="I27" s="15"/>
      <c r="J27" s="4"/>
    </row>
    <row r="28" spans="1:12" ht="21" x14ac:dyDescent="0.35">
      <c r="A28" s="9">
        <v>44268</v>
      </c>
      <c r="B28" s="37">
        <v>93828</v>
      </c>
      <c r="C28" s="25" t="s">
        <v>1207</v>
      </c>
      <c r="D28" s="38" t="s">
        <v>770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2" ht="21" x14ac:dyDescent="0.35">
      <c r="A29" s="9">
        <v>44268</v>
      </c>
      <c r="B29" s="37">
        <v>93829</v>
      </c>
      <c r="C29" s="25" t="s">
        <v>1208</v>
      </c>
      <c r="D29" s="38" t="s">
        <v>770</v>
      </c>
      <c r="E29" s="12">
        <v>9800001</v>
      </c>
      <c r="F29" s="16" t="s">
        <v>91</v>
      </c>
      <c r="G29" s="53">
        <v>0</v>
      </c>
      <c r="H29" s="15"/>
      <c r="I29" s="15"/>
      <c r="J29" s="4"/>
    </row>
    <row r="30" spans="1:12" ht="21" x14ac:dyDescent="0.35">
      <c r="A30" s="9">
        <v>44268</v>
      </c>
      <c r="B30" s="37">
        <v>93828</v>
      </c>
      <c r="C30" s="25" t="s">
        <v>1209</v>
      </c>
      <c r="D30" s="38" t="s">
        <v>770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44268</v>
      </c>
      <c r="B31" s="58" t="s">
        <v>1211</v>
      </c>
      <c r="C31" s="77" t="s">
        <v>1212</v>
      </c>
      <c r="D31" s="59" t="s">
        <v>583</v>
      </c>
      <c r="E31" s="12" t="s">
        <v>1213</v>
      </c>
      <c r="F31" s="93" t="s">
        <v>149</v>
      </c>
      <c r="G31" s="53">
        <v>0</v>
      </c>
      <c r="H31" s="45"/>
      <c r="I31" s="15">
        <v>24</v>
      </c>
      <c r="J31" s="4"/>
    </row>
    <row r="32" spans="1:12" ht="21.75" thickBot="1" x14ac:dyDescent="0.4">
      <c r="A32" s="157" t="s">
        <v>26</v>
      </c>
      <c r="B32" s="158"/>
      <c r="C32" s="165" t="s">
        <v>25</v>
      </c>
      <c r="D32" s="168"/>
      <c r="E32" s="168"/>
      <c r="F32" s="169"/>
      <c r="G32" s="27">
        <f>SUM(G9:G31)</f>
        <v>15774</v>
      </c>
      <c r="H32" s="28">
        <f>SUM(H9:H30)</f>
        <v>1000</v>
      </c>
      <c r="I32" s="15">
        <v>24</v>
      </c>
      <c r="J32" s="15"/>
    </row>
    <row r="33" spans="2:10" ht="21" x14ac:dyDescent="0.35">
      <c r="B33"/>
      <c r="C33" s="3"/>
      <c r="D33" s="30"/>
      <c r="E33" s="30"/>
      <c r="F33" s="30"/>
      <c r="H33" s="1"/>
      <c r="J33" s="1"/>
    </row>
    <row r="34" spans="2:10" x14ac:dyDescent="0.25">
      <c r="B34"/>
      <c r="C34"/>
      <c r="H34" s="1"/>
      <c r="I34" s="1"/>
      <c r="J34" s="1"/>
    </row>
    <row r="35" spans="2:10" x14ac:dyDescent="0.25">
      <c r="B35"/>
      <c r="C35"/>
      <c r="F35" s="47"/>
      <c r="H35" s="1"/>
      <c r="I35" s="1"/>
      <c r="J35" s="1"/>
    </row>
    <row r="36" spans="2:10" x14ac:dyDescent="0.25">
      <c r="B36"/>
      <c r="C36"/>
      <c r="H36" s="1"/>
      <c r="I36" s="1"/>
      <c r="J36" s="1"/>
    </row>
    <row r="37" spans="2:10" x14ac:dyDescent="0.25">
      <c r="B37"/>
      <c r="C37"/>
      <c r="H37" s="1"/>
      <c r="I37" s="1"/>
      <c r="J37" s="1"/>
    </row>
    <row r="38" spans="2:10" x14ac:dyDescent="0.25">
      <c r="B38"/>
      <c r="C38"/>
      <c r="H38" s="1"/>
      <c r="I38" s="1"/>
      <c r="J38" s="1"/>
    </row>
    <row r="39" spans="2:10" x14ac:dyDescent="0.25">
      <c r="B39"/>
      <c r="C39"/>
      <c r="H39" s="1"/>
      <c r="I39" s="1"/>
      <c r="J39" s="1"/>
    </row>
    <row r="40" spans="2:10" x14ac:dyDescent="0.25">
      <c r="B40"/>
      <c r="C40"/>
      <c r="H40" s="1"/>
      <c r="I40" s="1"/>
      <c r="J40" s="1"/>
    </row>
    <row r="41" spans="2:10" x14ac:dyDescent="0.25">
      <c r="B41"/>
      <c r="C41"/>
      <c r="H41" s="1"/>
      <c r="I41" s="1"/>
      <c r="J41" s="1"/>
    </row>
    <row r="42" spans="2:10" x14ac:dyDescent="0.25">
      <c r="B42"/>
      <c r="C42"/>
      <c r="H42" s="1"/>
      <c r="I42" s="1"/>
      <c r="J42" s="1"/>
    </row>
    <row r="43" spans="2:10" x14ac:dyDescent="0.25">
      <c r="B43"/>
      <c r="C43"/>
      <c r="H43" s="1"/>
      <c r="I43" s="1"/>
      <c r="J43" s="1"/>
    </row>
    <row r="44" spans="2:10" x14ac:dyDescent="0.25">
      <c r="B44"/>
      <c r="C44"/>
      <c r="H44" s="1"/>
      <c r="I44" s="1"/>
      <c r="J44" s="1"/>
    </row>
    <row r="45" spans="2:10" x14ac:dyDescent="0.25">
      <c r="C45"/>
      <c r="H45" s="1"/>
      <c r="I45" s="1"/>
      <c r="J45" s="1"/>
    </row>
    <row r="46" spans="2:10" x14ac:dyDescent="0.25">
      <c r="H46" s="1"/>
      <c r="I46" s="1"/>
      <c r="J46" s="1"/>
    </row>
    <row r="47" spans="2:10" x14ac:dyDescent="0.25">
      <c r="H47" s="1"/>
      <c r="I47" s="1"/>
      <c r="J47" s="1"/>
    </row>
    <row r="48" spans="2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7" spans="8:10" x14ac:dyDescent="0.25">
      <c r="H87" s="35"/>
      <c r="I87" s="35"/>
      <c r="J87" s="35"/>
    </row>
  </sheetData>
  <autoFilter ref="E8:G32" xr:uid="{00000000-0009-0000-0000-000037000000}"/>
  <mergeCells count="7">
    <mergeCell ref="K6:L6"/>
    <mergeCell ref="A7:G7"/>
    <mergeCell ref="A32:B32"/>
    <mergeCell ref="C32:F3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L137"/>
  <sheetViews>
    <sheetView topLeftCell="D68" workbookViewId="0">
      <selection activeCell="A9" sqref="A9:I8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1227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15355</v>
      </c>
    </row>
    <row r="9" spans="1:12" ht="21" x14ac:dyDescent="0.35">
      <c r="A9" s="9">
        <v>44270</v>
      </c>
      <c r="B9" s="37">
        <v>93955</v>
      </c>
      <c r="C9" s="11">
        <v>72405</v>
      </c>
      <c r="D9" s="38" t="s">
        <v>1214</v>
      </c>
      <c r="E9" s="12" t="s">
        <v>96</v>
      </c>
      <c r="F9" s="13" t="s">
        <v>97</v>
      </c>
      <c r="G9" s="53">
        <v>2000</v>
      </c>
      <c r="H9" s="15"/>
      <c r="I9" s="15"/>
      <c r="J9" s="4"/>
      <c r="K9" s="87" t="s">
        <v>995</v>
      </c>
      <c r="L9" s="88">
        <v>7120</v>
      </c>
    </row>
    <row r="10" spans="1:12" ht="21" x14ac:dyDescent="0.35">
      <c r="A10" s="9">
        <v>44270</v>
      </c>
      <c r="B10" s="37">
        <v>93955</v>
      </c>
      <c r="C10" s="11">
        <v>72405</v>
      </c>
      <c r="D10" s="38" t="s">
        <v>1214</v>
      </c>
      <c r="E10" s="12" t="s">
        <v>135</v>
      </c>
      <c r="F10" s="13" t="s">
        <v>136</v>
      </c>
      <c r="G10" s="53">
        <v>500</v>
      </c>
      <c r="H10" s="15"/>
      <c r="I10" s="15"/>
      <c r="J10" s="4"/>
      <c r="K10" s="87" t="s">
        <v>1035</v>
      </c>
      <c r="L10" s="88">
        <v>300</v>
      </c>
    </row>
    <row r="11" spans="1:12" ht="21" x14ac:dyDescent="0.35">
      <c r="A11" s="9">
        <v>44270</v>
      </c>
      <c r="B11" s="37">
        <v>93954</v>
      </c>
      <c r="C11" s="11">
        <v>72406</v>
      </c>
      <c r="D11" s="38" t="s">
        <v>635</v>
      </c>
      <c r="E11" s="12" t="s">
        <v>14</v>
      </c>
      <c r="F11" s="13" t="s">
        <v>15</v>
      </c>
      <c r="G11" s="53">
        <v>2200</v>
      </c>
      <c r="H11" s="15"/>
      <c r="I11" s="15"/>
      <c r="J11" s="4"/>
      <c r="K11" s="87" t="s">
        <v>1170</v>
      </c>
      <c r="L11" s="88">
        <v>20823</v>
      </c>
    </row>
    <row r="12" spans="1:12" ht="21" x14ac:dyDescent="0.35">
      <c r="A12" s="9">
        <v>44270</v>
      </c>
      <c r="B12" s="37">
        <v>93953</v>
      </c>
      <c r="C12" s="11">
        <v>72407</v>
      </c>
      <c r="D12" s="38" t="s">
        <v>1215</v>
      </c>
      <c r="E12" s="12" t="s">
        <v>24</v>
      </c>
      <c r="F12" s="16" t="s">
        <v>947</v>
      </c>
      <c r="G12" s="53">
        <v>550</v>
      </c>
      <c r="H12" s="15"/>
      <c r="I12" s="15"/>
      <c r="J12" s="4"/>
      <c r="K12" s="87" t="s">
        <v>136</v>
      </c>
      <c r="L12" s="88">
        <v>500</v>
      </c>
    </row>
    <row r="13" spans="1:12" ht="21" x14ac:dyDescent="0.35">
      <c r="A13" s="9">
        <v>44270</v>
      </c>
      <c r="B13" s="37">
        <v>93952</v>
      </c>
      <c r="C13" s="11">
        <v>72408</v>
      </c>
      <c r="D13" s="38" t="s">
        <v>158</v>
      </c>
      <c r="E13" s="12" t="s">
        <v>14</v>
      </c>
      <c r="F13" s="13" t="s">
        <v>15</v>
      </c>
      <c r="G13" s="53">
        <v>850</v>
      </c>
      <c r="H13" s="15"/>
      <c r="I13" s="15"/>
      <c r="J13" s="4"/>
      <c r="K13" s="87" t="s">
        <v>1228</v>
      </c>
      <c r="L13" s="88">
        <v>630</v>
      </c>
    </row>
    <row r="14" spans="1:12" ht="21" x14ac:dyDescent="0.35">
      <c r="A14" s="9">
        <v>44270</v>
      </c>
      <c r="B14" s="37">
        <v>93952</v>
      </c>
      <c r="C14" s="11">
        <v>72409</v>
      </c>
      <c r="D14" s="38" t="s">
        <v>158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16" t="s">
        <v>97</v>
      </c>
      <c r="L14" s="88">
        <v>3500</v>
      </c>
    </row>
    <row r="15" spans="1:12" ht="21" x14ac:dyDescent="0.35">
      <c r="A15" s="9">
        <v>44270</v>
      </c>
      <c r="B15" s="37">
        <v>93791</v>
      </c>
      <c r="C15" s="11">
        <v>72410</v>
      </c>
      <c r="D15" s="38" t="s">
        <v>1216</v>
      </c>
      <c r="E15" s="12" t="s">
        <v>14</v>
      </c>
      <c r="F15" s="13" t="s">
        <v>15</v>
      </c>
      <c r="G15" s="53">
        <v>700</v>
      </c>
      <c r="H15" s="15"/>
      <c r="I15" s="15"/>
      <c r="J15" s="4"/>
      <c r="K15" s="16" t="s">
        <v>947</v>
      </c>
      <c r="L15" s="88">
        <v>1650</v>
      </c>
    </row>
    <row r="16" spans="1:12" ht="21" x14ac:dyDescent="0.35">
      <c r="A16" s="9">
        <v>44270</v>
      </c>
      <c r="B16" s="37">
        <v>93792</v>
      </c>
      <c r="C16" s="11">
        <v>72411</v>
      </c>
      <c r="D16" s="38" t="s">
        <v>1216</v>
      </c>
      <c r="E16" s="12" t="s">
        <v>14</v>
      </c>
      <c r="F16" s="13" t="s">
        <v>15</v>
      </c>
      <c r="G16" s="53">
        <v>150</v>
      </c>
      <c r="H16" s="15"/>
      <c r="I16" s="15"/>
      <c r="J16" s="4"/>
      <c r="K16" s="16" t="s">
        <v>195</v>
      </c>
      <c r="L16" s="88">
        <v>320</v>
      </c>
    </row>
    <row r="17" spans="1:12" ht="21" x14ac:dyDescent="0.35">
      <c r="A17" s="9">
        <v>44270</v>
      </c>
      <c r="B17" s="37">
        <v>93951</v>
      </c>
      <c r="C17" s="11">
        <v>72412</v>
      </c>
      <c r="D17" s="38" t="s">
        <v>321</v>
      </c>
      <c r="E17" s="12" t="s">
        <v>22</v>
      </c>
      <c r="F17" s="13" t="s">
        <v>995</v>
      </c>
      <c r="G17" s="53">
        <v>2050</v>
      </c>
      <c r="H17" s="15"/>
      <c r="I17" s="15"/>
      <c r="J17" s="4"/>
      <c r="K17" s="16" t="s">
        <v>64</v>
      </c>
      <c r="L17" s="88">
        <v>2000</v>
      </c>
    </row>
    <row r="18" spans="1:12" ht="21.75" thickBot="1" x14ac:dyDescent="0.4">
      <c r="A18" s="9">
        <v>44270</v>
      </c>
      <c r="B18" s="37">
        <v>93951</v>
      </c>
      <c r="C18" s="11">
        <v>72412</v>
      </c>
      <c r="D18" s="38" t="s">
        <v>321</v>
      </c>
      <c r="E18" s="12" t="s">
        <v>14</v>
      </c>
      <c r="F18" s="13" t="s">
        <v>15</v>
      </c>
      <c r="G18" s="53">
        <v>280</v>
      </c>
      <c r="H18" s="15"/>
      <c r="I18" s="15"/>
      <c r="J18" s="4"/>
      <c r="K18" s="16" t="s">
        <v>42</v>
      </c>
      <c r="L18" s="88">
        <v>2500</v>
      </c>
    </row>
    <row r="19" spans="1:12" ht="25.5" thickBot="1" x14ac:dyDescent="0.5">
      <c r="A19" s="9">
        <v>44270</v>
      </c>
      <c r="B19" s="37">
        <v>93949</v>
      </c>
      <c r="C19" s="11">
        <v>72413</v>
      </c>
      <c r="D19" s="38" t="s">
        <v>115</v>
      </c>
      <c r="E19" s="12" t="s">
        <v>96</v>
      </c>
      <c r="F19" s="13" t="s">
        <v>97</v>
      </c>
      <c r="G19" s="53">
        <v>750</v>
      </c>
      <c r="H19" s="15"/>
      <c r="I19" s="15"/>
      <c r="J19" s="4"/>
      <c r="K19" s="17" t="s">
        <v>21</v>
      </c>
      <c r="L19" s="18">
        <f>SUM(L8:L18)</f>
        <v>54698</v>
      </c>
    </row>
    <row r="20" spans="1:12" ht="21.75" thickBot="1" x14ac:dyDescent="0.4">
      <c r="A20" s="9">
        <v>44270</v>
      </c>
      <c r="B20" s="37">
        <v>93948</v>
      </c>
      <c r="C20" s="11">
        <v>72414</v>
      </c>
      <c r="D20" s="38" t="s">
        <v>128</v>
      </c>
      <c r="E20" s="12" t="s">
        <v>17</v>
      </c>
      <c r="F20" s="16" t="s">
        <v>18</v>
      </c>
      <c r="G20" s="53">
        <v>900</v>
      </c>
      <c r="H20" s="15"/>
      <c r="I20" s="15"/>
      <c r="J20" s="4"/>
    </row>
    <row r="21" spans="1:12" ht="21.75" thickBot="1" x14ac:dyDescent="0.4">
      <c r="A21" s="9">
        <v>44270</v>
      </c>
      <c r="B21" s="37">
        <v>93947</v>
      </c>
      <c r="C21" s="11">
        <v>72415</v>
      </c>
      <c r="D21" s="38" t="s">
        <v>151</v>
      </c>
      <c r="E21" s="12" t="s">
        <v>22</v>
      </c>
      <c r="F21" s="13" t="s">
        <v>995</v>
      </c>
      <c r="G21" s="53">
        <v>900</v>
      </c>
      <c r="H21" s="15"/>
      <c r="I21" s="15"/>
      <c r="J21" s="4"/>
      <c r="K21" s="5" t="s">
        <v>139</v>
      </c>
      <c r="L21" s="5" t="s">
        <v>5</v>
      </c>
    </row>
    <row r="22" spans="1:12" ht="21.75" thickBot="1" x14ac:dyDescent="0.4">
      <c r="A22" s="9">
        <v>44270</v>
      </c>
      <c r="B22" s="37">
        <v>93738</v>
      </c>
      <c r="C22" s="11">
        <v>72416</v>
      </c>
      <c r="D22" s="38" t="s">
        <v>127</v>
      </c>
      <c r="E22" s="12" t="s">
        <v>14</v>
      </c>
      <c r="F22" s="13" t="s">
        <v>15</v>
      </c>
      <c r="G22" s="53">
        <v>800</v>
      </c>
      <c r="H22" s="15"/>
      <c r="I22" s="15"/>
      <c r="J22" s="4"/>
      <c r="K22" s="16" t="s">
        <v>132</v>
      </c>
      <c r="L22" s="8">
        <v>100</v>
      </c>
    </row>
    <row r="23" spans="1:12" ht="25.5" thickBot="1" x14ac:dyDescent="0.5">
      <c r="A23" s="9">
        <v>44270</v>
      </c>
      <c r="B23" s="37">
        <v>93874</v>
      </c>
      <c r="C23" s="11">
        <v>72417</v>
      </c>
      <c r="D23" s="38" t="s">
        <v>1147</v>
      </c>
      <c r="E23" s="12" t="s">
        <v>17</v>
      </c>
      <c r="F23" s="16" t="s">
        <v>18</v>
      </c>
      <c r="G23" s="53">
        <v>100</v>
      </c>
      <c r="H23" s="15"/>
      <c r="I23" s="15"/>
      <c r="J23" s="4"/>
      <c r="K23" s="17" t="s">
        <v>21</v>
      </c>
      <c r="L23" s="18">
        <f>SUM(L22)</f>
        <v>100</v>
      </c>
    </row>
    <row r="24" spans="1:12" ht="21" x14ac:dyDescent="0.35">
      <c r="A24" s="9">
        <v>44270</v>
      </c>
      <c r="B24" s="37">
        <v>93856</v>
      </c>
      <c r="C24" s="11">
        <v>72418</v>
      </c>
      <c r="D24" s="38" t="s">
        <v>1217</v>
      </c>
      <c r="E24" s="12" t="s">
        <v>17</v>
      </c>
      <c r="F24" s="16" t="s">
        <v>18</v>
      </c>
      <c r="G24" s="53">
        <v>1400</v>
      </c>
      <c r="H24" s="15"/>
      <c r="I24" s="15"/>
      <c r="J24" s="4"/>
    </row>
    <row r="25" spans="1:12" ht="24.75" x14ac:dyDescent="0.45">
      <c r="A25" s="9">
        <v>44270</v>
      </c>
      <c r="B25" s="37">
        <v>93621</v>
      </c>
      <c r="C25" s="11">
        <v>72419</v>
      </c>
      <c r="D25" s="38" t="s">
        <v>794</v>
      </c>
      <c r="E25" s="12" t="s">
        <v>17</v>
      </c>
      <c r="F25" s="16" t="s">
        <v>18</v>
      </c>
      <c r="G25" s="53">
        <v>125</v>
      </c>
      <c r="H25" s="15"/>
      <c r="I25" s="15"/>
      <c r="J25" s="4"/>
      <c r="K25" s="49"/>
      <c r="L25" s="50"/>
    </row>
    <row r="26" spans="1:12" ht="24.75" x14ac:dyDescent="0.45">
      <c r="A26" s="9">
        <v>44270</v>
      </c>
      <c r="B26" s="37">
        <v>93946</v>
      </c>
      <c r="C26" s="11">
        <v>72420</v>
      </c>
      <c r="D26" s="38" t="s">
        <v>1215</v>
      </c>
      <c r="E26" s="12" t="s">
        <v>24</v>
      </c>
      <c r="F26" s="16" t="s">
        <v>947</v>
      </c>
      <c r="G26" s="53">
        <v>550</v>
      </c>
      <c r="H26" s="15"/>
      <c r="I26" s="15"/>
      <c r="J26" s="4"/>
      <c r="K26" s="49"/>
      <c r="L26" s="50"/>
    </row>
    <row r="27" spans="1:12" ht="24.75" x14ac:dyDescent="0.45">
      <c r="A27" s="9">
        <v>44270</v>
      </c>
      <c r="B27" s="37">
        <v>93597</v>
      </c>
      <c r="C27" s="11">
        <v>72421</v>
      </c>
      <c r="D27" s="38" t="s">
        <v>1218</v>
      </c>
      <c r="E27" s="12" t="s">
        <v>17</v>
      </c>
      <c r="F27" s="16" t="s">
        <v>18</v>
      </c>
      <c r="G27" s="53">
        <v>50</v>
      </c>
      <c r="H27" s="15"/>
      <c r="I27" s="15"/>
      <c r="J27" s="4"/>
      <c r="K27" s="49"/>
      <c r="L27" s="50"/>
    </row>
    <row r="28" spans="1:12" ht="24.75" x14ac:dyDescent="0.45">
      <c r="A28" s="9">
        <v>44270</v>
      </c>
      <c r="B28" s="37">
        <v>93539</v>
      </c>
      <c r="C28" s="11">
        <v>72422</v>
      </c>
      <c r="D28" s="38" t="s">
        <v>1219</v>
      </c>
      <c r="E28" s="12" t="s">
        <v>96</v>
      </c>
      <c r="F28" s="13" t="s">
        <v>97</v>
      </c>
      <c r="G28" s="53">
        <v>750</v>
      </c>
      <c r="H28" s="15"/>
      <c r="I28" s="15"/>
      <c r="J28" s="4"/>
      <c r="K28" s="49"/>
      <c r="L28" s="50"/>
    </row>
    <row r="29" spans="1:12" ht="24.75" x14ac:dyDescent="0.45">
      <c r="A29" s="9">
        <v>44270</v>
      </c>
      <c r="B29" s="37">
        <v>93543</v>
      </c>
      <c r="C29" s="11">
        <v>72423</v>
      </c>
      <c r="D29" s="38" t="s">
        <v>1219</v>
      </c>
      <c r="E29" s="12">
        <v>9800001</v>
      </c>
      <c r="F29" s="16" t="s">
        <v>91</v>
      </c>
      <c r="G29" s="53">
        <v>0</v>
      </c>
      <c r="H29" s="15"/>
      <c r="I29" s="15"/>
      <c r="J29" s="4"/>
      <c r="K29" s="49"/>
      <c r="L29" s="50"/>
    </row>
    <row r="30" spans="1:12" ht="24.75" x14ac:dyDescent="0.45">
      <c r="A30" s="9">
        <v>44270</v>
      </c>
      <c r="B30" s="37">
        <v>93884</v>
      </c>
      <c r="C30" s="11">
        <v>72424</v>
      </c>
      <c r="D30" s="38" t="s">
        <v>1154</v>
      </c>
      <c r="E30" s="12" t="s">
        <v>423</v>
      </c>
      <c r="F30" s="13" t="s">
        <v>195</v>
      </c>
      <c r="G30" s="53">
        <v>50</v>
      </c>
      <c r="H30" s="15"/>
      <c r="I30" s="15"/>
      <c r="J30" s="4"/>
      <c r="K30" s="49"/>
      <c r="L30" s="50"/>
    </row>
    <row r="31" spans="1:12" ht="24.75" x14ac:dyDescent="0.45">
      <c r="A31" s="9">
        <v>44270</v>
      </c>
      <c r="B31" s="37">
        <v>93945</v>
      </c>
      <c r="C31" s="11">
        <v>72425</v>
      </c>
      <c r="D31" s="38" t="s">
        <v>78</v>
      </c>
      <c r="E31" s="12" t="s">
        <v>17</v>
      </c>
      <c r="F31" s="16" t="s">
        <v>18</v>
      </c>
      <c r="G31" s="53">
        <v>2000</v>
      </c>
      <c r="H31" s="15"/>
      <c r="I31" s="15"/>
      <c r="J31" s="4"/>
      <c r="K31" s="49"/>
      <c r="L31" s="50"/>
    </row>
    <row r="32" spans="1:12" ht="24.75" x14ac:dyDescent="0.45">
      <c r="A32" s="9">
        <v>44270</v>
      </c>
      <c r="B32" s="37">
        <v>93945</v>
      </c>
      <c r="C32" s="11">
        <v>72425</v>
      </c>
      <c r="D32" s="38" t="s">
        <v>78</v>
      </c>
      <c r="E32" s="12" t="s">
        <v>22</v>
      </c>
      <c r="F32" s="13" t="s">
        <v>995</v>
      </c>
      <c r="G32" s="53">
        <v>1100</v>
      </c>
      <c r="H32" s="15"/>
      <c r="I32" s="15"/>
      <c r="J32" s="4"/>
      <c r="K32" s="49"/>
      <c r="L32" s="50"/>
    </row>
    <row r="33" spans="1:12" ht="24.75" x14ac:dyDescent="0.45">
      <c r="A33" s="9">
        <v>44270</v>
      </c>
      <c r="B33" s="37">
        <v>93659</v>
      </c>
      <c r="C33" s="11">
        <v>72426</v>
      </c>
      <c r="D33" s="38" t="s">
        <v>1220</v>
      </c>
      <c r="E33" s="12" t="s">
        <v>17</v>
      </c>
      <c r="F33" s="16" t="s">
        <v>18</v>
      </c>
      <c r="G33" s="53">
        <v>150</v>
      </c>
      <c r="H33" s="15"/>
      <c r="I33" s="15"/>
      <c r="J33" s="4"/>
      <c r="K33" s="49"/>
      <c r="L33" s="50"/>
    </row>
    <row r="34" spans="1:12" ht="24.75" x14ac:dyDescent="0.45">
      <c r="A34" s="9">
        <v>44270</v>
      </c>
      <c r="B34" s="37">
        <v>93659</v>
      </c>
      <c r="C34" s="11">
        <v>72426</v>
      </c>
      <c r="D34" s="38" t="s">
        <v>1220</v>
      </c>
      <c r="E34" s="12" t="s">
        <v>14</v>
      </c>
      <c r="F34" s="13" t="s">
        <v>15</v>
      </c>
      <c r="G34" s="53">
        <v>350</v>
      </c>
      <c r="H34" s="15"/>
      <c r="I34" s="15"/>
      <c r="J34" s="4"/>
      <c r="K34" s="49"/>
      <c r="L34" s="50"/>
    </row>
    <row r="35" spans="1:12" ht="24.75" x14ac:dyDescent="0.45">
      <c r="A35" s="9">
        <v>44270</v>
      </c>
      <c r="B35" s="37">
        <v>93597</v>
      </c>
      <c r="C35" s="11">
        <v>72427</v>
      </c>
      <c r="D35" s="38" t="s">
        <v>1218</v>
      </c>
      <c r="E35" s="12" t="s">
        <v>17</v>
      </c>
      <c r="F35" s="16" t="s">
        <v>18</v>
      </c>
      <c r="G35" s="53">
        <v>50</v>
      </c>
      <c r="H35" s="15"/>
      <c r="I35" s="15"/>
      <c r="J35" s="4"/>
      <c r="K35" s="49"/>
      <c r="L35" s="50"/>
    </row>
    <row r="36" spans="1:12" ht="24.75" x14ac:dyDescent="0.45">
      <c r="A36" s="9">
        <v>44270</v>
      </c>
      <c r="B36" s="37">
        <v>93607</v>
      </c>
      <c r="C36" s="11">
        <v>72428</v>
      </c>
      <c r="D36" s="38" t="s">
        <v>179</v>
      </c>
      <c r="E36" s="12" t="s">
        <v>14</v>
      </c>
      <c r="F36" s="13" t="s">
        <v>15</v>
      </c>
      <c r="G36" s="53">
        <v>900</v>
      </c>
      <c r="H36" s="15"/>
      <c r="I36" s="15"/>
      <c r="J36" s="4"/>
      <c r="K36" s="49"/>
      <c r="L36" s="50"/>
    </row>
    <row r="37" spans="1:12" ht="24.75" x14ac:dyDescent="0.45">
      <c r="A37" s="9">
        <v>44270</v>
      </c>
      <c r="B37" s="37">
        <v>93944</v>
      </c>
      <c r="C37" s="11">
        <v>72429</v>
      </c>
      <c r="D37" s="38" t="s">
        <v>115</v>
      </c>
      <c r="E37" s="12" t="s">
        <v>24</v>
      </c>
      <c r="F37" s="16" t="s">
        <v>947</v>
      </c>
      <c r="G37" s="53">
        <v>550</v>
      </c>
      <c r="H37" s="15"/>
      <c r="I37" s="15"/>
      <c r="J37" s="4"/>
      <c r="K37" s="49"/>
      <c r="L37" s="50"/>
    </row>
    <row r="38" spans="1:12" ht="24.75" x14ac:dyDescent="0.45">
      <c r="A38" s="9">
        <v>44270</v>
      </c>
      <c r="B38" s="37">
        <v>93741</v>
      </c>
      <c r="C38" s="11">
        <v>72430</v>
      </c>
      <c r="D38" s="38" t="s">
        <v>125</v>
      </c>
      <c r="E38" s="12" t="s">
        <v>17</v>
      </c>
      <c r="F38" s="16" t="s">
        <v>18</v>
      </c>
      <c r="G38" s="53">
        <v>2800</v>
      </c>
      <c r="H38" s="15"/>
      <c r="I38" s="15"/>
      <c r="J38" s="4"/>
      <c r="K38" s="49"/>
      <c r="L38" s="50"/>
    </row>
    <row r="39" spans="1:12" ht="24.75" x14ac:dyDescent="0.45">
      <c r="A39" s="9">
        <v>44270</v>
      </c>
      <c r="B39" s="37">
        <v>93549</v>
      </c>
      <c r="C39" s="11">
        <v>72431</v>
      </c>
      <c r="D39" s="38" t="s">
        <v>333</v>
      </c>
      <c r="E39" s="12" t="s">
        <v>17</v>
      </c>
      <c r="F39" s="16" t="s">
        <v>18</v>
      </c>
      <c r="G39" s="53">
        <v>170</v>
      </c>
      <c r="H39" s="15"/>
      <c r="I39" s="15"/>
      <c r="J39" s="4"/>
      <c r="K39" s="49"/>
      <c r="L39" s="50"/>
    </row>
    <row r="40" spans="1:12" ht="24.75" x14ac:dyDescent="0.45">
      <c r="A40" s="9">
        <v>44270</v>
      </c>
      <c r="B40" s="37">
        <v>93561</v>
      </c>
      <c r="C40" s="11">
        <v>72432</v>
      </c>
      <c r="D40" s="38" t="s">
        <v>333</v>
      </c>
      <c r="E40" s="12" t="s">
        <v>17</v>
      </c>
      <c r="F40" s="16" t="s">
        <v>18</v>
      </c>
      <c r="G40" s="53">
        <v>300</v>
      </c>
      <c r="H40" s="15"/>
      <c r="I40" s="15"/>
      <c r="J40" s="4"/>
      <c r="K40" s="49"/>
      <c r="L40" s="50"/>
    </row>
    <row r="41" spans="1:12" ht="24.75" x14ac:dyDescent="0.45">
      <c r="A41" s="9">
        <v>44270</v>
      </c>
      <c r="B41" s="37">
        <v>93925</v>
      </c>
      <c r="C41" s="11">
        <v>72433</v>
      </c>
      <c r="D41" s="38" t="s">
        <v>168</v>
      </c>
      <c r="E41" s="12" t="s">
        <v>14</v>
      </c>
      <c r="F41" s="13" t="s">
        <v>15</v>
      </c>
      <c r="G41" s="53">
        <v>400</v>
      </c>
      <c r="H41" s="15"/>
      <c r="I41" s="15"/>
      <c r="J41" s="4"/>
      <c r="K41" s="49"/>
      <c r="L41" s="50"/>
    </row>
    <row r="42" spans="1:12" ht="24.75" x14ac:dyDescent="0.45">
      <c r="A42" s="9">
        <v>44270</v>
      </c>
      <c r="B42" s="37">
        <v>93847</v>
      </c>
      <c r="C42" s="11">
        <v>72434</v>
      </c>
      <c r="D42" s="38" t="s">
        <v>993</v>
      </c>
      <c r="E42" s="12" t="s">
        <v>14</v>
      </c>
      <c r="F42" s="13" t="s">
        <v>15</v>
      </c>
      <c r="G42" s="53">
        <v>750</v>
      </c>
      <c r="H42" s="15"/>
      <c r="I42" s="15"/>
      <c r="J42" s="4"/>
      <c r="K42" s="49"/>
      <c r="L42" s="50"/>
    </row>
    <row r="43" spans="1:12" ht="24.75" x14ac:dyDescent="0.45">
      <c r="A43" s="9">
        <v>44270</v>
      </c>
      <c r="B43" s="37">
        <v>93597</v>
      </c>
      <c r="C43" s="11">
        <v>72435</v>
      </c>
      <c r="D43" s="38" t="s">
        <v>1218</v>
      </c>
      <c r="E43" s="12" t="s">
        <v>17</v>
      </c>
      <c r="F43" s="16" t="s">
        <v>18</v>
      </c>
      <c r="G43" s="53">
        <v>50</v>
      </c>
      <c r="H43" s="15"/>
      <c r="I43" s="15"/>
      <c r="J43" s="4"/>
      <c r="K43" s="49"/>
      <c r="L43" s="50"/>
    </row>
    <row r="44" spans="1:12" ht="24.75" x14ac:dyDescent="0.45">
      <c r="A44" s="9">
        <v>44270</v>
      </c>
      <c r="B44" s="37">
        <v>93809</v>
      </c>
      <c r="C44" s="11">
        <v>72436</v>
      </c>
      <c r="D44" s="38" t="s">
        <v>1221</v>
      </c>
      <c r="E44" s="12" t="s">
        <v>14</v>
      </c>
      <c r="F44" s="13" t="s">
        <v>15</v>
      </c>
      <c r="G44" s="53">
        <v>850</v>
      </c>
      <c r="H44" s="15"/>
      <c r="I44" s="15"/>
      <c r="J44" s="4"/>
      <c r="K44" s="49"/>
      <c r="L44" s="50"/>
    </row>
    <row r="45" spans="1:12" ht="24.75" x14ac:dyDescent="0.45">
      <c r="A45" s="9">
        <v>44270</v>
      </c>
      <c r="B45" s="37">
        <v>93613</v>
      </c>
      <c r="C45" s="11">
        <v>72437</v>
      </c>
      <c r="D45" s="38" t="s">
        <v>37</v>
      </c>
      <c r="E45" s="12" t="s">
        <v>17</v>
      </c>
      <c r="F45" s="16" t="s">
        <v>18</v>
      </c>
      <c r="G45" s="53">
        <v>660</v>
      </c>
      <c r="H45" s="15"/>
      <c r="I45" s="15"/>
      <c r="J45" s="4"/>
      <c r="K45" s="49"/>
      <c r="L45" s="50"/>
    </row>
    <row r="46" spans="1:12" ht="24.75" x14ac:dyDescent="0.45">
      <c r="A46" s="9">
        <v>44270</v>
      </c>
      <c r="B46" s="37">
        <v>93943</v>
      </c>
      <c r="C46" s="11">
        <v>72438</v>
      </c>
      <c r="D46" s="38" t="s">
        <v>1222</v>
      </c>
      <c r="E46" s="12" t="s">
        <v>22</v>
      </c>
      <c r="F46" s="13" t="s">
        <v>995</v>
      </c>
      <c r="G46" s="53">
        <v>120</v>
      </c>
      <c r="H46" s="15"/>
      <c r="I46" s="15"/>
      <c r="J46" s="4"/>
      <c r="K46" s="49"/>
      <c r="L46" s="50"/>
    </row>
    <row r="47" spans="1:12" ht="24.75" x14ac:dyDescent="0.45">
      <c r="A47" s="9">
        <v>44270</v>
      </c>
      <c r="B47" s="37">
        <v>93942</v>
      </c>
      <c r="C47" s="11">
        <v>72439</v>
      </c>
      <c r="D47" s="38" t="s">
        <v>158</v>
      </c>
      <c r="E47" s="12" t="s">
        <v>394</v>
      </c>
      <c r="F47" s="13" t="s">
        <v>596</v>
      </c>
      <c r="G47" s="53">
        <v>630</v>
      </c>
      <c r="H47" s="15"/>
      <c r="I47" s="15"/>
      <c r="J47" s="4"/>
      <c r="K47" s="49"/>
      <c r="L47" s="50"/>
    </row>
    <row r="48" spans="1:12" ht="24.75" x14ac:dyDescent="0.45">
      <c r="A48" s="9">
        <v>44270</v>
      </c>
      <c r="B48" s="37">
        <v>93597</v>
      </c>
      <c r="C48" s="11">
        <v>72440</v>
      </c>
      <c r="D48" s="38" t="s">
        <v>1218</v>
      </c>
      <c r="E48" s="12" t="s">
        <v>17</v>
      </c>
      <c r="F48" s="16" t="s">
        <v>18</v>
      </c>
      <c r="G48" s="53">
        <v>50</v>
      </c>
      <c r="H48" s="15"/>
      <c r="I48" s="15"/>
      <c r="J48" s="4"/>
      <c r="K48" s="49"/>
      <c r="L48" s="50"/>
    </row>
    <row r="49" spans="1:12" ht="24.75" x14ac:dyDescent="0.45">
      <c r="A49" s="9">
        <v>44270</v>
      </c>
      <c r="B49" s="37">
        <v>93941</v>
      </c>
      <c r="C49" s="11">
        <v>72441</v>
      </c>
      <c r="D49" s="38" t="s">
        <v>1223</v>
      </c>
      <c r="E49" s="12" t="s">
        <v>41</v>
      </c>
      <c r="F49" s="13" t="s">
        <v>42</v>
      </c>
      <c r="G49" s="53">
        <v>2500</v>
      </c>
      <c r="H49" s="15"/>
      <c r="I49" s="15"/>
      <c r="J49" s="4"/>
      <c r="K49" s="49"/>
      <c r="L49" s="50"/>
    </row>
    <row r="50" spans="1:12" ht="24.75" x14ac:dyDescent="0.45">
      <c r="A50" s="9">
        <v>44270</v>
      </c>
      <c r="B50" s="37">
        <v>93940</v>
      </c>
      <c r="C50" s="11">
        <v>72442</v>
      </c>
      <c r="D50" s="38" t="s">
        <v>201</v>
      </c>
      <c r="E50" s="12" t="s">
        <v>33</v>
      </c>
      <c r="F50" s="13" t="s">
        <v>1153</v>
      </c>
      <c r="G50" s="53">
        <v>300</v>
      </c>
      <c r="H50" s="15"/>
      <c r="I50" s="15"/>
      <c r="J50" s="4"/>
      <c r="K50" s="49"/>
      <c r="L50" s="50"/>
    </row>
    <row r="51" spans="1:12" ht="24.75" x14ac:dyDescent="0.45">
      <c r="A51" s="9">
        <v>44270</v>
      </c>
      <c r="B51" s="37">
        <v>93940</v>
      </c>
      <c r="C51" s="11">
        <v>72442</v>
      </c>
      <c r="D51" s="38" t="s">
        <v>201</v>
      </c>
      <c r="E51" s="12" t="s">
        <v>17</v>
      </c>
      <c r="F51" s="16" t="s">
        <v>18</v>
      </c>
      <c r="G51" s="53">
        <v>600</v>
      </c>
      <c r="H51" s="15"/>
      <c r="I51" s="15"/>
      <c r="J51" s="4"/>
      <c r="K51" s="49"/>
      <c r="L51" s="50"/>
    </row>
    <row r="52" spans="1:12" ht="24.75" x14ac:dyDescent="0.45">
      <c r="A52" s="9">
        <v>44270</v>
      </c>
      <c r="B52" s="37">
        <v>93939</v>
      </c>
      <c r="C52" s="11">
        <v>72443</v>
      </c>
      <c r="D52" s="38" t="s">
        <v>1224</v>
      </c>
      <c r="E52" s="12" t="s">
        <v>17</v>
      </c>
      <c r="F52" s="16" t="s">
        <v>18</v>
      </c>
      <c r="G52" s="53">
        <v>900</v>
      </c>
      <c r="H52" s="15"/>
      <c r="I52" s="15"/>
      <c r="J52" s="4"/>
      <c r="K52" s="49"/>
      <c r="L52" s="50"/>
    </row>
    <row r="53" spans="1:12" ht="24.75" x14ac:dyDescent="0.45">
      <c r="A53" s="9">
        <v>44270</v>
      </c>
      <c r="B53" s="37">
        <v>93938</v>
      </c>
      <c r="C53" s="11">
        <v>72444</v>
      </c>
      <c r="D53" s="38" t="s">
        <v>1224</v>
      </c>
      <c r="E53" s="12" t="s">
        <v>14</v>
      </c>
      <c r="F53" s="13" t="s">
        <v>15</v>
      </c>
      <c r="G53" s="53">
        <v>850</v>
      </c>
      <c r="H53" s="15"/>
      <c r="I53" s="15"/>
      <c r="J53" s="4"/>
      <c r="K53" s="49"/>
      <c r="L53" s="50"/>
    </row>
    <row r="54" spans="1:12" ht="24.75" x14ac:dyDescent="0.45">
      <c r="A54" s="9">
        <v>44270</v>
      </c>
      <c r="B54" s="37">
        <v>93274</v>
      </c>
      <c r="C54" s="11">
        <v>72445</v>
      </c>
      <c r="D54" s="38" t="s">
        <v>112</v>
      </c>
      <c r="E54" s="12" t="s">
        <v>14</v>
      </c>
      <c r="F54" s="13" t="s">
        <v>15</v>
      </c>
      <c r="G54" s="53">
        <v>200</v>
      </c>
      <c r="H54" s="15"/>
      <c r="I54" s="15"/>
      <c r="J54" s="4"/>
      <c r="K54" s="49"/>
      <c r="L54" s="50"/>
    </row>
    <row r="55" spans="1:12" ht="24.75" x14ac:dyDescent="0.45">
      <c r="A55" s="9">
        <v>44270</v>
      </c>
      <c r="B55" s="37">
        <v>93937</v>
      </c>
      <c r="C55" s="11">
        <v>72446</v>
      </c>
      <c r="D55" s="38" t="s">
        <v>112</v>
      </c>
      <c r="E55" s="12" t="s">
        <v>14</v>
      </c>
      <c r="F55" s="13" t="s">
        <v>15</v>
      </c>
      <c r="G55" s="53">
        <v>200</v>
      </c>
      <c r="H55" s="15"/>
      <c r="I55" s="15"/>
      <c r="J55" s="4"/>
      <c r="K55" s="49"/>
      <c r="L55" s="50"/>
    </row>
    <row r="56" spans="1:12" ht="24.75" x14ac:dyDescent="0.45">
      <c r="A56" s="9">
        <v>44270</v>
      </c>
      <c r="B56" s="37">
        <v>93597</v>
      </c>
      <c r="C56" s="11">
        <v>72447</v>
      </c>
      <c r="D56" s="38" t="s">
        <v>1218</v>
      </c>
      <c r="E56" s="12" t="s">
        <v>17</v>
      </c>
      <c r="F56" s="16" t="s">
        <v>18</v>
      </c>
      <c r="G56" s="53">
        <v>50</v>
      </c>
      <c r="H56" s="15"/>
      <c r="I56" s="15"/>
      <c r="J56" s="4"/>
      <c r="K56" s="49"/>
      <c r="L56" s="50"/>
    </row>
    <row r="57" spans="1:12" ht="24.75" x14ac:dyDescent="0.45">
      <c r="A57" s="9">
        <v>44270</v>
      </c>
      <c r="B57" s="37">
        <v>93847</v>
      </c>
      <c r="C57" s="11">
        <v>72448</v>
      </c>
      <c r="D57" s="38" t="s">
        <v>993</v>
      </c>
      <c r="E57" s="12" t="s">
        <v>14</v>
      </c>
      <c r="F57" s="13" t="s">
        <v>15</v>
      </c>
      <c r="G57" s="53">
        <v>750</v>
      </c>
      <c r="H57" s="15"/>
      <c r="I57" s="15"/>
      <c r="J57" s="4"/>
      <c r="K57" s="49"/>
      <c r="L57" s="50"/>
    </row>
    <row r="58" spans="1:12" ht="24.75" x14ac:dyDescent="0.45">
      <c r="A58" s="9">
        <v>44270</v>
      </c>
      <c r="B58" s="37">
        <v>93855</v>
      </c>
      <c r="C58" s="11">
        <v>72449</v>
      </c>
      <c r="D58" s="38" t="s">
        <v>733</v>
      </c>
      <c r="E58" s="12" t="s">
        <v>14</v>
      </c>
      <c r="F58" s="13" t="s">
        <v>15</v>
      </c>
      <c r="G58" s="53">
        <v>850</v>
      </c>
      <c r="H58" s="15"/>
      <c r="I58" s="15"/>
      <c r="J58" s="4"/>
      <c r="K58" s="49"/>
      <c r="L58" s="50"/>
    </row>
    <row r="59" spans="1:12" ht="24.75" x14ac:dyDescent="0.45">
      <c r="A59" s="9">
        <v>44270</v>
      </c>
      <c r="B59" s="37">
        <v>93936</v>
      </c>
      <c r="C59" s="11">
        <v>72450</v>
      </c>
      <c r="D59" s="38" t="s">
        <v>1225</v>
      </c>
      <c r="E59" s="12" t="s">
        <v>423</v>
      </c>
      <c r="F59" s="13" t="s">
        <v>195</v>
      </c>
      <c r="G59" s="53">
        <v>270</v>
      </c>
      <c r="H59" s="15"/>
      <c r="I59" s="15"/>
      <c r="J59" s="4"/>
      <c r="K59" s="49"/>
      <c r="L59" s="50"/>
    </row>
    <row r="60" spans="1:12" ht="24.75" x14ac:dyDescent="0.45">
      <c r="A60" s="9">
        <v>44270</v>
      </c>
      <c r="B60" s="37">
        <v>93935</v>
      </c>
      <c r="C60" s="11">
        <v>72451</v>
      </c>
      <c r="D60" s="38" t="s">
        <v>61</v>
      </c>
      <c r="E60" s="12" t="s">
        <v>14</v>
      </c>
      <c r="F60" s="13" t="s">
        <v>15</v>
      </c>
      <c r="G60" s="53">
        <v>2800</v>
      </c>
      <c r="H60" s="15"/>
      <c r="I60" s="15"/>
      <c r="J60" s="4"/>
      <c r="K60" s="49"/>
      <c r="L60" s="50"/>
    </row>
    <row r="61" spans="1:12" ht="24.75" x14ac:dyDescent="0.45">
      <c r="A61" s="9">
        <v>44270</v>
      </c>
      <c r="B61" s="37">
        <v>93934</v>
      </c>
      <c r="C61" s="11">
        <v>72452</v>
      </c>
      <c r="D61" s="38" t="s">
        <v>321</v>
      </c>
      <c r="E61" s="12" t="s">
        <v>22</v>
      </c>
      <c r="F61" s="13" t="s">
        <v>995</v>
      </c>
      <c r="G61" s="53">
        <v>2050</v>
      </c>
      <c r="H61" s="15"/>
      <c r="I61" s="15"/>
      <c r="J61" s="4"/>
      <c r="K61" s="49"/>
      <c r="L61" s="50"/>
    </row>
    <row r="62" spans="1:12" ht="24.75" x14ac:dyDescent="0.45">
      <c r="A62" s="9">
        <v>44270</v>
      </c>
      <c r="B62" s="37">
        <v>93934</v>
      </c>
      <c r="C62" s="11">
        <v>72452</v>
      </c>
      <c r="D62" s="38" t="s">
        <v>321</v>
      </c>
      <c r="E62" s="12" t="s">
        <v>14</v>
      </c>
      <c r="F62" s="13" t="s">
        <v>15</v>
      </c>
      <c r="G62" s="53">
        <v>280</v>
      </c>
      <c r="H62" s="15"/>
      <c r="I62" s="15"/>
      <c r="J62" s="4"/>
      <c r="K62" s="49"/>
      <c r="L62" s="50"/>
    </row>
    <row r="63" spans="1:12" ht="24.75" x14ac:dyDescent="0.45">
      <c r="A63" s="9">
        <v>44270</v>
      </c>
      <c r="B63" s="37">
        <v>93655</v>
      </c>
      <c r="C63" s="11">
        <v>72453</v>
      </c>
      <c r="D63" s="38" t="s">
        <v>1220</v>
      </c>
      <c r="E63" s="12" t="s">
        <v>14</v>
      </c>
      <c r="F63" s="13" t="s">
        <v>15</v>
      </c>
      <c r="G63" s="53">
        <v>750</v>
      </c>
      <c r="H63" s="15"/>
      <c r="I63" s="15"/>
      <c r="J63" s="4"/>
      <c r="K63" s="49"/>
      <c r="L63" s="50"/>
    </row>
    <row r="64" spans="1:12" ht="24.75" x14ac:dyDescent="0.45">
      <c r="A64" s="9">
        <v>44270</v>
      </c>
      <c r="B64" s="37">
        <v>93659</v>
      </c>
      <c r="C64" s="11">
        <v>72454</v>
      </c>
      <c r="D64" s="38" t="s">
        <v>1220</v>
      </c>
      <c r="E64" s="12">
        <v>9800001</v>
      </c>
      <c r="F64" s="16" t="s">
        <v>91</v>
      </c>
      <c r="G64" s="53">
        <v>0</v>
      </c>
      <c r="H64" s="15"/>
      <c r="I64" s="15"/>
      <c r="J64" s="4"/>
      <c r="K64" s="49"/>
      <c r="L64" s="50"/>
    </row>
    <row r="65" spans="1:12" ht="24.75" x14ac:dyDescent="0.45">
      <c r="A65" s="9">
        <v>44270</v>
      </c>
      <c r="B65" s="37">
        <v>93933</v>
      </c>
      <c r="C65" s="11">
        <v>72455</v>
      </c>
      <c r="D65" s="38" t="s">
        <v>848</v>
      </c>
      <c r="E65" s="12" t="s">
        <v>63</v>
      </c>
      <c r="F65" s="13" t="s">
        <v>64</v>
      </c>
      <c r="G65" s="53">
        <v>1000</v>
      </c>
      <c r="H65" s="15"/>
      <c r="I65" s="15"/>
      <c r="J65" s="4"/>
      <c r="K65" s="49"/>
      <c r="L65" s="50"/>
    </row>
    <row r="66" spans="1:12" ht="24.75" x14ac:dyDescent="0.45">
      <c r="A66" s="9">
        <v>44270</v>
      </c>
      <c r="B66" s="37">
        <v>93622</v>
      </c>
      <c r="C66" s="11">
        <v>72456</v>
      </c>
      <c r="D66" s="38" t="s">
        <v>734</v>
      </c>
      <c r="E66" s="12" t="s">
        <v>14</v>
      </c>
      <c r="F66" s="13" t="s">
        <v>15</v>
      </c>
      <c r="G66" s="53">
        <v>300</v>
      </c>
      <c r="H66" s="15"/>
      <c r="I66" s="15"/>
      <c r="J66" s="4"/>
      <c r="K66" s="49"/>
      <c r="L66" s="50"/>
    </row>
    <row r="67" spans="1:12" ht="24.75" x14ac:dyDescent="0.45">
      <c r="A67" s="9">
        <v>44270</v>
      </c>
      <c r="B67" s="37">
        <v>93698</v>
      </c>
      <c r="C67" s="11">
        <v>72457</v>
      </c>
      <c r="D67" s="38" t="s">
        <v>109</v>
      </c>
      <c r="E67" s="12" t="s">
        <v>17</v>
      </c>
      <c r="F67" s="16" t="s">
        <v>18</v>
      </c>
      <c r="G67" s="53">
        <v>1500</v>
      </c>
      <c r="H67" s="15"/>
      <c r="I67" s="15"/>
      <c r="J67" s="4"/>
      <c r="K67" s="49"/>
      <c r="L67" s="50"/>
    </row>
    <row r="68" spans="1:12" ht="24.75" x14ac:dyDescent="0.45">
      <c r="A68" s="9">
        <v>44270</v>
      </c>
      <c r="B68" s="37">
        <v>93932</v>
      </c>
      <c r="C68" s="11">
        <v>72458</v>
      </c>
      <c r="D68" s="38" t="s">
        <v>848</v>
      </c>
      <c r="E68" s="12" t="s">
        <v>63</v>
      </c>
      <c r="F68" s="13" t="s">
        <v>64</v>
      </c>
      <c r="G68" s="53">
        <v>1000</v>
      </c>
      <c r="H68" s="15"/>
      <c r="I68" s="15"/>
      <c r="J68" s="4"/>
      <c r="K68" s="49"/>
      <c r="L68" s="50"/>
    </row>
    <row r="69" spans="1:12" ht="24.75" x14ac:dyDescent="0.45">
      <c r="A69" s="9">
        <v>44270</v>
      </c>
      <c r="B69" s="37">
        <v>93930</v>
      </c>
      <c r="C69" s="11">
        <v>72459</v>
      </c>
      <c r="D69" s="38" t="s">
        <v>612</v>
      </c>
      <c r="E69" s="12" t="s">
        <v>17</v>
      </c>
      <c r="F69" s="16" t="s">
        <v>18</v>
      </c>
      <c r="G69" s="53">
        <v>900</v>
      </c>
      <c r="H69" s="15"/>
      <c r="I69" s="15"/>
      <c r="J69" s="4"/>
      <c r="K69" s="49"/>
      <c r="L69" s="50"/>
    </row>
    <row r="70" spans="1:12" ht="24.75" x14ac:dyDescent="0.45">
      <c r="A70" s="9">
        <v>44270</v>
      </c>
      <c r="B70" s="37">
        <v>93597</v>
      </c>
      <c r="C70" s="11">
        <v>72460</v>
      </c>
      <c r="D70" s="38" t="s">
        <v>1218</v>
      </c>
      <c r="E70" s="12" t="s">
        <v>17</v>
      </c>
      <c r="F70" s="16" t="s">
        <v>18</v>
      </c>
      <c r="G70" s="53">
        <v>50</v>
      </c>
      <c r="H70" s="15"/>
      <c r="I70" s="15"/>
      <c r="J70" s="4"/>
      <c r="K70" s="49"/>
      <c r="L70" s="50"/>
    </row>
    <row r="71" spans="1:12" ht="24.75" x14ac:dyDescent="0.45">
      <c r="A71" s="9">
        <v>44270</v>
      </c>
      <c r="B71" s="37">
        <v>93929</v>
      </c>
      <c r="C71" s="11">
        <v>72461</v>
      </c>
      <c r="D71" s="38" t="s">
        <v>567</v>
      </c>
      <c r="E71" s="12" t="s">
        <v>17</v>
      </c>
      <c r="F71" s="16" t="s">
        <v>18</v>
      </c>
      <c r="G71" s="53">
        <v>150</v>
      </c>
      <c r="H71" s="15"/>
      <c r="I71" s="15"/>
      <c r="J71" s="4"/>
      <c r="K71" s="49"/>
      <c r="L71" s="50"/>
    </row>
    <row r="72" spans="1:12" ht="24.75" x14ac:dyDescent="0.45">
      <c r="A72" s="9">
        <v>44270</v>
      </c>
      <c r="B72" s="37">
        <v>93343</v>
      </c>
      <c r="C72" s="11">
        <v>72462</v>
      </c>
      <c r="D72" s="38" t="s">
        <v>703</v>
      </c>
      <c r="E72" s="12" t="s">
        <v>14</v>
      </c>
      <c r="F72" s="13" t="s">
        <v>15</v>
      </c>
      <c r="G72" s="53">
        <v>850</v>
      </c>
      <c r="H72" s="15"/>
      <c r="I72" s="15"/>
      <c r="J72" s="4"/>
      <c r="K72" s="49"/>
      <c r="L72" s="50"/>
    </row>
    <row r="73" spans="1:12" ht="21" x14ac:dyDescent="0.35">
      <c r="A73" s="9">
        <v>44270</v>
      </c>
      <c r="B73" s="37">
        <v>93927</v>
      </c>
      <c r="C73" s="11">
        <v>72463</v>
      </c>
      <c r="D73" s="38" t="s">
        <v>170</v>
      </c>
      <c r="E73" s="12" t="s">
        <v>14</v>
      </c>
      <c r="F73" s="13" t="s">
        <v>15</v>
      </c>
      <c r="G73" s="53">
        <v>2313</v>
      </c>
      <c r="H73" s="15"/>
      <c r="I73" s="15"/>
      <c r="J73" s="4"/>
    </row>
    <row r="74" spans="1:12" ht="21" x14ac:dyDescent="0.35">
      <c r="A74" s="9">
        <v>44270</v>
      </c>
      <c r="B74" s="37">
        <v>93926</v>
      </c>
      <c r="C74" s="11">
        <v>72464</v>
      </c>
      <c r="D74" s="38" t="s">
        <v>1226</v>
      </c>
      <c r="E74" s="12" t="s">
        <v>17</v>
      </c>
      <c r="F74" s="16" t="s">
        <v>18</v>
      </c>
      <c r="G74" s="53">
        <v>100</v>
      </c>
      <c r="H74" s="15"/>
      <c r="I74" s="15"/>
      <c r="J74" s="4"/>
    </row>
    <row r="75" spans="1:12" ht="21" x14ac:dyDescent="0.35">
      <c r="A75" s="9">
        <v>44270</v>
      </c>
      <c r="B75" s="37">
        <v>93925</v>
      </c>
      <c r="C75" s="11">
        <v>72465</v>
      </c>
      <c r="D75" s="38" t="s">
        <v>168</v>
      </c>
      <c r="E75" s="12" t="s">
        <v>17</v>
      </c>
      <c r="F75" s="16" t="s">
        <v>18</v>
      </c>
      <c r="G75" s="53">
        <v>400</v>
      </c>
      <c r="H75" s="15"/>
      <c r="I75" s="15"/>
      <c r="J75" s="4"/>
    </row>
    <row r="76" spans="1:12" ht="21" x14ac:dyDescent="0.35">
      <c r="A76" s="9">
        <v>44270</v>
      </c>
      <c r="B76" s="37">
        <v>93924</v>
      </c>
      <c r="C76" s="11">
        <v>72466</v>
      </c>
      <c r="D76" s="38" t="s">
        <v>612</v>
      </c>
      <c r="E76" s="12" t="s">
        <v>14</v>
      </c>
      <c r="F76" s="13" t="s">
        <v>15</v>
      </c>
      <c r="G76" s="53">
        <v>850</v>
      </c>
      <c r="H76" s="15"/>
      <c r="I76" s="15"/>
      <c r="J76" s="4"/>
    </row>
    <row r="77" spans="1:12" ht="21" x14ac:dyDescent="0.35">
      <c r="A77" s="9">
        <v>44270</v>
      </c>
      <c r="B77" s="37">
        <v>93931</v>
      </c>
      <c r="C77" s="11">
        <v>72467</v>
      </c>
      <c r="D77" s="38" t="s">
        <v>308</v>
      </c>
      <c r="E77" s="12" t="s">
        <v>17</v>
      </c>
      <c r="F77" s="16" t="s">
        <v>18</v>
      </c>
      <c r="G77" s="53">
        <v>900</v>
      </c>
      <c r="H77" s="15"/>
      <c r="I77" s="15"/>
      <c r="J77" s="4"/>
    </row>
    <row r="78" spans="1:12" ht="21" x14ac:dyDescent="0.35">
      <c r="A78" s="9">
        <v>44270</v>
      </c>
      <c r="B78" s="37">
        <v>93928</v>
      </c>
      <c r="C78" s="11">
        <v>72468</v>
      </c>
      <c r="D78" s="38" t="s">
        <v>50</v>
      </c>
      <c r="E78" s="12" t="s">
        <v>287</v>
      </c>
      <c r="F78" s="16" t="s">
        <v>132</v>
      </c>
      <c r="G78" s="53">
        <v>0</v>
      </c>
      <c r="H78" s="15">
        <v>100</v>
      </c>
      <c r="I78" s="15"/>
      <c r="J78" s="4"/>
    </row>
    <row r="79" spans="1:12" ht="21" x14ac:dyDescent="0.35">
      <c r="A79" s="9">
        <v>44270</v>
      </c>
      <c r="B79" s="37">
        <v>93715</v>
      </c>
      <c r="C79" s="11">
        <v>72469</v>
      </c>
      <c r="D79" s="38" t="s">
        <v>361</v>
      </c>
      <c r="E79" s="12" t="s">
        <v>17</v>
      </c>
      <c r="F79" s="16" t="s">
        <v>18</v>
      </c>
      <c r="G79" s="53">
        <v>1000</v>
      </c>
      <c r="H79" s="15"/>
      <c r="I79" s="15"/>
      <c r="J79" s="4"/>
    </row>
    <row r="80" spans="1:12" ht="21" x14ac:dyDescent="0.35">
      <c r="A80" s="9">
        <v>44270</v>
      </c>
      <c r="B80" s="37">
        <v>93959</v>
      </c>
      <c r="C80" s="11">
        <v>72470</v>
      </c>
      <c r="D80" s="38" t="s">
        <v>150</v>
      </c>
      <c r="E80" s="12" t="s">
        <v>22</v>
      </c>
      <c r="F80" s="13" t="s">
        <v>995</v>
      </c>
      <c r="G80" s="53">
        <v>900</v>
      </c>
      <c r="H80" s="15"/>
      <c r="I80" s="15"/>
      <c r="J80" s="4"/>
    </row>
    <row r="81" spans="1:10" ht="21" x14ac:dyDescent="0.35">
      <c r="A81" s="9">
        <v>44270</v>
      </c>
      <c r="B81" s="58">
        <v>93961</v>
      </c>
      <c r="C81" s="11">
        <v>72471</v>
      </c>
      <c r="D81" s="59" t="s">
        <v>77</v>
      </c>
      <c r="E81" s="12" t="s">
        <v>14</v>
      </c>
      <c r="F81" s="13" t="s">
        <v>15</v>
      </c>
      <c r="G81" s="53">
        <v>750</v>
      </c>
      <c r="H81" s="45"/>
      <c r="I81" s="15"/>
      <c r="J81" s="4"/>
    </row>
    <row r="82" spans="1:10" ht="21.75" thickBot="1" x14ac:dyDescent="0.4">
      <c r="A82" s="157" t="s">
        <v>26</v>
      </c>
      <c r="B82" s="158"/>
      <c r="C82" s="165" t="s">
        <v>25</v>
      </c>
      <c r="D82" s="168"/>
      <c r="E82" s="168"/>
      <c r="F82" s="169"/>
      <c r="G82" s="27">
        <f>SUM(G9:G81)</f>
        <v>54698</v>
      </c>
      <c r="H82" s="28">
        <f>SUM(H9:H80)</f>
        <v>100</v>
      </c>
      <c r="I82" s="15"/>
      <c r="J82" s="15"/>
    </row>
    <row r="83" spans="1:10" ht="21" x14ac:dyDescent="0.35">
      <c r="B83"/>
      <c r="C83" s="3"/>
      <c r="D83" s="30"/>
      <c r="E83" s="30"/>
      <c r="F83" s="30"/>
      <c r="H83" s="1"/>
      <c r="J83" s="1"/>
    </row>
    <row r="84" spans="1:10" x14ac:dyDescent="0.25">
      <c r="B84"/>
      <c r="C84"/>
      <c r="H84" s="1"/>
      <c r="I84" s="1"/>
      <c r="J84" s="1"/>
    </row>
    <row r="85" spans="1:10" x14ac:dyDescent="0.25">
      <c r="B85"/>
      <c r="C85"/>
      <c r="F85" s="47"/>
      <c r="H85" s="1"/>
      <c r="I85" s="1"/>
      <c r="J85" s="1"/>
    </row>
    <row r="86" spans="1:10" x14ac:dyDescent="0.25">
      <c r="B86"/>
      <c r="C86"/>
      <c r="H86" s="1"/>
      <c r="I86" s="1"/>
      <c r="J86" s="1"/>
    </row>
    <row r="87" spans="1:10" x14ac:dyDescent="0.25">
      <c r="B87"/>
      <c r="C87"/>
      <c r="H87" s="1"/>
      <c r="I87" s="1"/>
      <c r="J87" s="1"/>
    </row>
    <row r="88" spans="1:10" x14ac:dyDescent="0.25">
      <c r="B88"/>
      <c r="C88"/>
      <c r="H88" s="1"/>
      <c r="I88" s="1"/>
      <c r="J88" s="1"/>
    </row>
    <row r="89" spans="1:10" x14ac:dyDescent="0.25">
      <c r="B89"/>
      <c r="C89"/>
      <c r="H89" s="1"/>
      <c r="I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B94"/>
      <c r="C94"/>
      <c r="H94" s="1"/>
      <c r="I94" s="1"/>
      <c r="J94" s="1"/>
    </row>
    <row r="95" spans="1:10" x14ac:dyDescent="0.25">
      <c r="C95"/>
      <c r="H95" s="1"/>
      <c r="I95" s="1"/>
      <c r="J95" s="1"/>
    </row>
    <row r="96" spans="1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7" spans="8:10" x14ac:dyDescent="0.25">
      <c r="H137" s="35"/>
      <c r="I137" s="35"/>
      <c r="J137" s="35"/>
    </row>
  </sheetData>
  <autoFilter ref="E8:G82" xr:uid="{00000000-0009-0000-0000-000038000000}"/>
  <mergeCells count="7">
    <mergeCell ref="K6:L6"/>
    <mergeCell ref="A7:G7"/>
    <mergeCell ref="A82:B82"/>
    <mergeCell ref="C82:F8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L113"/>
  <sheetViews>
    <sheetView topLeftCell="D46" workbookViewId="0">
      <selection activeCell="A9" sqref="A9:H5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1242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11645</v>
      </c>
    </row>
    <row r="9" spans="1:12" ht="21" x14ac:dyDescent="0.35">
      <c r="A9" s="9">
        <v>44271</v>
      </c>
      <c r="B9" s="37">
        <v>94056</v>
      </c>
      <c r="C9" s="11">
        <v>72472</v>
      </c>
      <c r="D9" s="38" t="s">
        <v>705</v>
      </c>
      <c r="E9" s="12" t="s">
        <v>24</v>
      </c>
      <c r="F9" s="16" t="s">
        <v>947</v>
      </c>
      <c r="G9" s="53">
        <v>1999</v>
      </c>
      <c r="H9" s="15"/>
      <c r="I9" s="15"/>
      <c r="J9" s="4"/>
      <c r="K9" s="87" t="s">
        <v>995</v>
      </c>
      <c r="L9" s="88">
        <v>8505</v>
      </c>
    </row>
    <row r="10" spans="1:12" ht="21" x14ac:dyDescent="0.35">
      <c r="A10" s="9">
        <v>44271</v>
      </c>
      <c r="B10" s="37">
        <v>94055</v>
      </c>
      <c r="C10" s="11">
        <v>72473</v>
      </c>
      <c r="D10" s="38" t="s">
        <v>289</v>
      </c>
      <c r="E10" s="12" t="s">
        <v>17</v>
      </c>
      <c r="F10" s="16" t="s">
        <v>18</v>
      </c>
      <c r="G10" s="53">
        <v>1000</v>
      </c>
      <c r="H10" s="15"/>
      <c r="I10" s="15"/>
      <c r="J10" s="4"/>
      <c r="K10" s="87" t="s">
        <v>1170</v>
      </c>
      <c r="L10" s="88">
        <v>6264</v>
      </c>
    </row>
    <row r="11" spans="1:12" ht="21" x14ac:dyDescent="0.35">
      <c r="A11" s="9">
        <v>44271</v>
      </c>
      <c r="B11" s="37">
        <v>94054</v>
      </c>
      <c r="C11" s="11">
        <v>72474</v>
      </c>
      <c r="D11" s="38" t="s">
        <v>567</v>
      </c>
      <c r="E11" s="12" t="s">
        <v>17</v>
      </c>
      <c r="F11" s="16" t="s">
        <v>18</v>
      </c>
      <c r="G11" s="53">
        <v>150</v>
      </c>
      <c r="H11" s="15"/>
      <c r="I11" s="15"/>
      <c r="J11" s="4"/>
      <c r="K11" s="87" t="s">
        <v>1228</v>
      </c>
      <c r="L11" s="88">
        <v>675</v>
      </c>
    </row>
    <row r="12" spans="1:12" ht="21" x14ac:dyDescent="0.35">
      <c r="A12" s="9">
        <v>44271</v>
      </c>
      <c r="B12" s="37">
        <v>94053</v>
      </c>
      <c r="C12" s="11">
        <v>72475</v>
      </c>
      <c r="D12" s="38" t="s">
        <v>848</v>
      </c>
      <c r="E12" s="12" t="s">
        <v>63</v>
      </c>
      <c r="F12" s="13" t="s">
        <v>64</v>
      </c>
      <c r="G12" s="53">
        <v>1000</v>
      </c>
      <c r="H12" s="15"/>
      <c r="I12" s="15"/>
      <c r="J12" s="4"/>
      <c r="K12" s="87" t="s">
        <v>136</v>
      </c>
      <c r="L12" s="88">
        <v>400</v>
      </c>
    </row>
    <row r="13" spans="1:12" ht="21" x14ac:dyDescent="0.35">
      <c r="A13" s="9">
        <v>44271</v>
      </c>
      <c r="B13" s="37">
        <v>94052</v>
      </c>
      <c r="C13" s="11">
        <v>72476</v>
      </c>
      <c r="D13" s="38" t="s">
        <v>1229</v>
      </c>
      <c r="E13" s="12" t="s">
        <v>14</v>
      </c>
      <c r="F13" s="13" t="s">
        <v>15</v>
      </c>
      <c r="G13" s="53">
        <v>170</v>
      </c>
      <c r="H13" s="15"/>
      <c r="I13" s="15"/>
      <c r="J13" s="4"/>
      <c r="K13" s="16" t="s">
        <v>97</v>
      </c>
      <c r="L13" s="88">
        <v>600</v>
      </c>
    </row>
    <row r="14" spans="1:12" ht="21" x14ac:dyDescent="0.35">
      <c r="A14" s="9">
        <v>44271</v>
      </c>
      <c r="B14" s="37">
        <v>94051</v>
      </c>
      <c r="C14" s="11">
        <v>72477</v>
      </c>
      <c r="D14" s="38" t="s">
        <v>1229</v>
      </c>
      <c r="E14" s="12" t="s">
        <v>22</v>
      </c>
      <c r="F14" s="13" t="s">
        <v>995</v>
      </c>
      <c r="G14" s="53">
        <v>700</v>
      </c>
      <c r="H14" s="15"/>
      <c r="I14" s="15"/>
      <c r="J14" s="4"/>
      <c r="K14" s="16" t="s">
        <v>947</v>
      </c>
      <c r="L14" s="88">
        <v>5049</v>
      </c>
    </row>
    <row r="15" spans="1:12" ht="21" x14ac:dyDescent="0.35">
      <c r="A15" s="9">
        <v>44271</v>
      </c>
      <c r="B15" s="37">
        <v>94050</v>
      </c>
      <c r="C15" s="11">
        <v>72478</v>
      </c>
      <c r="D15" s="38" t="s">
        <v>1230</v>
      </c>
      <c r="E15" s="12" t="s">
        <v>22</v>
      </c>
      <c r="F15" s="13" t="s">
        <v>995</v>
      </c>
      <c r="G15" s="53">
        <v>205</v>
      </c>
      <c r="H15" s="15"/>
      <c r="I15" s="15"/>
      <c r="J15" s="4"/>
      <c r="K15" s="16" t="s">
        <v>64</v>
      </c>
      <c r="L15" s="88">
        <v>2500</v>
      </c>
    </row>
    <row r="16" spans="1:12" ht="21.75" thickBot="1" x14ac:dyDescent="0.4">
      <c r="A16" s="9">
        <v>44271</v>
      </c>
      <c r="B16" s="37">
        <v>94049</v>
      </c>
      <c r="C16" s="11">
        <v>72479</v>
      </c>
      <c r="D16" s="38" t="s">
        <v>115</v>
      </c>
      <c r="E16" s="12" t="s">
        <v>24</v>
      </c>
      <c r="F16" s="16" t="s">
        <v>947</v>
      </c>
      <c r="G16" s="53">
        <v>550</v>
      </c>
      <c r="H16" s="15"/>
      <c r="I16" s="15"/>
      <c r="J16" s="4"/>
      <c r="K16" s="16" t="s">
        <v>42</v>
      </c>
      <c r="L16" s="88">
        <v>500</v>
      </c>
    </row>
    <row r="17" spans="1:12" ht="25.5" thickBot="1" x14ac:dyDescent="0.5">
      <c r="A17" s="9">
        <v>44271</v>
      </c>
      <c r="B17" s="37">
        <v>94047</v>
      </c>
      <c r="C17" s="11">
        <v>72480</v>
      </c>
      <c r="D17" s="38" t="s">
        <v>219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17" t="s">
        <v>21</v>
      </c>
      <c r="L17" s="18">
        <f>SUM(L8:L16)</f>
        <v>36138</v>
      </c>
    </row>
    <row r="18" spans="1:12" ht="21.75" thickBot="1" x14ac:dyDescent="0.4">
      <c r="A18" s="9">
        <v>44271</v>
      </c>
      <c r="B18" s="37">
        <v>93972</v>
      </c>
      <c r="C18" s="11">
        <v>72481</v>
      </c>
      <c r="D18" s="38" t="s">
        <v>1232</v>
      </c>
      <c r="E18" s="12" t="s">
        <v>17</v>
      </c>
      <c r="F18" s="16" t="s">
        <v>18</v>
      </c>
      <c r="G18" s="53">
        <v>900</v>
      </c>
      <c r="H18" s="15"/>
      <c r="I18" s="15"/>
      <c r="J18" s="4"/>
    </row>
    <row r="19" spans="1:12" ht="21.75" thickBot="1" x14ac:dyDescent="0.4">
      <c r="A19" s="9">
        <v>44271</v>
      </c>
      <c r="B19" s="37">
        <v>93974</v>
      </c>
      <c r="C19" s="11">
        <v>72482</v>
      </c>
      <c r="D19" s="38" t="s">
        <v>1231</v>
      </c>
      <c r="E19" s="12" t="s">
        <v>17</v>
      </c>
      <c r="F19" s="16" t="s">
        <v>18</v>
      </c>
      <c r="G19" s="53">
        <v>900</v>
      </c>
      <c r="H19" s="15"/>
      <c r="I19" s="15"/>
      <c r="J19" s="4"/>
      <c r="K19" s="5" t="s">
        <v>139</v>
      </c>
      <c r="L19" s="5" t="s">
        <v>5</v>
      </c>
    </row>
    <row r="20" spans="1:12" ht="21.75" thickBot="1" x14ac:dyDescent="0.4">
      <c r="A20" s="9">
        <v>44271</v>
      </c>
      <c r="B20" s="37">
        <v>94046</v>
      </c>
      <c r="C20" s="11">
        <v>72483</v>
      </c>
      <c r="D20" s="38" t="s">
        <v>900</v>
      </c>
      <c r="E20" s="12" t="s">
        <v>22</v>
      </c>
      <c r="F20" s="13" t="s">
        <v>995</v>
      </c>
      <c r="G20" s="53">
        <v>2200</v>
      </c>
      <c r="H20" s="15"/>
      <c r="I20" s="15"/>
      <c r="J20" s="4"/>
      <c r="K20" s="16" t="s">
        <v>132</v>
      </c>
      <c r="L20" s="8">
        <v>2000</v>
      </c>
    </row>
    <row r="21" spans="1:12" ht="25.5" thickBot="1" x14ac:dyDescent="0.5">
      <c r="A21" s="9">
        <v>44271</v>
      </c>
      <c r="B21" s="37">
        <v>94045</v>
      </c>
      <c r="C21" s="11">
        <v>72484</v>
      </c>
      <c r="D21" s="38" t="s">
        <v>272</v>
      </c>
      <c r="E21" s="12" t="s">
        <v>14</v>
      </c>
      <c r="F21" s="13" t="s">
        <v>15</v>
      </c>
      <c r="G21" s="53">
        <v>1512</v>
      </c>
      <c r="H21" s="15"/>
      <c r="I21" s="15"/>
      <c r="J21" s="4"/>
      <c r="K21" s="17" t="s">
        <v>21</v>
      </c>
      <c r="L21" s="18">
        <f>SUM(L20)</f>
        <v>2000</v>
      </c>
    </row>
    <row r="22" spans="1:12" ht="21" x14ac:dyDescent="0.35">
      <c r="A22" s="9">
        <v>44271</v>
      </c>
      <c r="B22" s="37">
        <v>94044</v>
      </c>
      <c r="C22" s="11">
        <v>72485</v>
      </c>
      <c r="D22" s="38" t="s">
        <v>612</v>
      </c>
      <c r="E22" s="12" t="s">
        <v>17</v>
      </c>
      <c r="F22" s="16" t="s">
        <v>18</v>
      </c>
      <c r="G22" s="53">
        <v>900</v>
      </c>
      <c r="H22" s="15"/>
      <c r="I22" s="15"/>
      <c r="J22" s="4"/>
    </row>
    <row r="23" spans="1:12" ht="21" x14ac:dyDescent="0.35">
      <c r="A23" s="9">
        <v>44271</v>
      </c>
      <c r="B23" s="37">
        <v>94044</v>
      </c>
      <c r="C23" s="11">
        <v>72486</v>
      </c>
      <c r="D23" s="38" t="s">
        <v>612</v>
      </c>
      <c r="E23" s="12" t="s">
        <v>14</v>
      </c>
      <c r="F23" s="13" t="s">
        <v>15</v>
      </c>
      <c r="G23" s="53">
        <v>850</v>
      </c>
      <c r="H23" s="15"/>
      <c r="I23" s="15"/>
      <c r="J23" s="4"/>
    </row>
    <row r="24" spans="1:12" ht="21" x14ac:dyDescent="0.35">
      <c r="A24" s="9">
        <v>44271</v>
      </c>
      <c r="B24" s="37">
        <v>93975</v>
      </c>
      <c r="C24" s="11">
        <v>72487</v>
      </c>
      <c r="D24" s="38" t="s">
        <v>1233</v>
      </c>
      <c r="E24" s="12" t="s">
        <v>63</v>
      </c>
      <c r="F24" s="13" t="s">
        <v>64</v>
      </c>
      <c r="G24" s="53">
        <v>500</v>
      </c>
      <c r="H24" s="15"/>
      <c r="I24" s="15"/>
      <c r="J24" s="4"/>
    </row>
    <row r="25" spans="1:12" ht="24.75" x14ac:dyDescent="0.45">
      <c r="A25" s="9">
        <v>44271</v>
      </c>
      <c r="B25" s="37">
        <v>93805</v>
      </c>
      <c r="C25" s="11">
        <v>72488</v>
      </c>
      <c r="D25" s="38" t="s">
        <v>1234</v>
      </c>
      <c r="E25" s="12" t="s">
        <v>17</v>
      </c>
      <c r="F25" s="16" t="s">
        <v>18</v>
      </c>
      <c r="G25" s="53">
        <v>100</v>
      </c>
      <c r="H25" s="15"/>
      <c r="I25" s="15"/>
      <c r="J25" s="4"/>
      <c r="K25" s="49"/>
      <c r="L25" s="50"/>
    </row>
    <row r="26" spans="1:12" ht="24.75" x14ac:dyDescent="0.45">
      <c r="A26" s="9">
        <v>44271</v>
      </c>
      <c r="B26" s="37">
        <v>94042</v>
      </c>
      <c r="C26" s="11">
        <v>72489</v>
      </c>
      <c r="D26" s="38" t="s">
        <v>37</v>
      </c>
      <c r="E26" s="12" t="s">
        <v>22</v>
      </c>
      <c r="F26" s="13" t="s">
        <v>995</v>
      </c>
      <c r="G26" s="53">
        <v>550</v>
      </c>
      <c r="H26" s="15"/>
      <c r="I26" s="15"/>
      <c r="J26" s="4"/>
      <c r="K26" s="49"/>
      <c r="L26" s="50"/>
    </row>
    <row r="27" spans="1:12" ht="24.75" x14ac:dyDescent="0.45">
      <c r="A27" s="9">
        <v>44271</v>
      </c>
      <c r="B27" s="37">
        <v>94042</v>
      </c>
      <c r="C27" s="11">
        <v>72490</v>
      </c>
      <c r="D27" s="38" t="s">
        <v>848</v>
      </c>
      <c r="E27" s="12" t="s">
        <v>63</v>
      </c>
      <c r="F27" s="13" t="s">
        <v>64</v>
      </c>
      <c r="G27" s="53">
        <v>1000</v>
      </c>
      <c r="H27" s="15"/>
      <c r="I27" s="15"/>
      <c r="J27" s="4"/>
      <c r="K27" s="49"/>
      <c r="L27" s="50"/>
    </row>
    <row r="28" spans="1:12" ht="24.75" x14ac:dyDescent="0.45">
      <c r="A28" s="9">
        <v>44271</v>
      </c>
      <c r="B28" s="37">
        <v>94041</v>
      </c>
      <c r="C28" s="11">
        <v>72491</v>
      </c>
      <c r="D28" s="38" t="s">
        <v>280</v>
      </c>
      <c r="E28" s="12" t="s">
        <v>22</v>
      </c>
      <c r="F28" s="13" t="s">
        <v>995</v>
      </c>
      <c r="G28" s="53">
        <v>900</v>
      </c>
      <c r="H28" s="15"/>
      <c r="I28" s="15"/>
      <c r="J28" s="4"/>
      <c r="K28" s="49"/>
      <c r="L28" s="50"/>
    </row>
    <row r="29" spans="1:12" ht="24.75" x14ac:dyDescent="0.45">
      <c r="A29" s="9">
        <v>44271</v>
      </c>
      <c r="B29" s="37">
        <v>94040</v>
      </c>
      <c r="C29" s="11">
        <v>72492</v>
      </c>
      <c r="D29" s="38" t="s">
        <v>1235</v>
      </c>
      <c r="E29" s="12" t="s">
        <v>17</v>
      </c>
      <c r="F29" s="16" t="s">
        <v>18</v>
      </c>
      <c r="G29" s="53">
        <v>25</v>
      </c>
      <c r="H29" s="15"/>
      <c r="I29" s="15"/>
      <c r="J29" s="4"/>
      <c r="K29" s="49"/>
      <c r="L29" s="50"/>
    </row>
    <row r="30" spans="1:12" ht="24.75" x14ac:dyDescent="0.45">
      <c r="A30" s="9">
        <v>44271</v>
      </c>
      <c r="B30" s="37">
        <v>93666</v>
      </c>
      <c r="C30" s="11">
        <v>72493</v>
      </c>
      <c r="D30" s="38" t="s">
        <v>1236</v>
      </c>
      <c r="E30" s="12" t="s">
        <v>287</v>
      </c>
      <c r="F30" s="16" t="s">
        <v>132</v>
      </c>
      <c r="G30" s="53">
        <v>0</v>
      </c>
      <c r="H30" s="15">
        <v>1000</v>
      </c>
      <c r="I30" s="15"/>
      <c r="J30" s="4"/>
      <c r="K30" s="49"/>
      <c r="L30" s="50"/>
    </row>
    <row r="31" spans="1:12" ht="24.75" x14ac:dyDescent="0.45">
      <c r="A31" s="9">
        <v>44271</v>
      </c>
      <c r="B31" s="37">
        <v>93805</v>
      </c>
      <c r="C31" s="11">
        <v>72494</v>
      </c>
      <c r="D31" s="38" t="s">
        <v>1234</v>
      </c>
      <c r="E31" s="12" t="s">
        <v>17</v>
      </c>
      <c r="F31" s="16" t="s">
        <v>18</v>
      </c>
      <c r="G31" s="53">
        <v>100</v>
      </c>
      <c r="H31" s="15"/>
      <c r="I31" s="15"/>
      <c r="J31" s="4"/>
      <c r="K31" s="49"/>
      <c r="L31" s="50"/>
    </row>
    <row r="32" spans="1:12" ht="24.75" x14ac:dyDescent="0.45">
      <c r="A32" s="9">
        <v>44271</v>
      </c>
      <c r="B32" s="37">
        <v>93996</v>
      </c>
      <c r="C32" s="11">
        <v>72495</v>
      </c>
      <c r="D32" s="38" t="s">
        <v>229</v>
      </c>
      <c r="E32" s="12" t="s">
        <v>17</v>
      </c>
      <c r="F32" s="16" t="s">
        <v>18</v>
      </c>
      <c r="G32" s="53">
        <v>900</v>
      </c>
      <c r="H32" s="15"/>
      <c r="I32" s="15"/>
      <c r="J32" s="4"/>
      <c r="K32" s="49"/>
      <c r="L32" s="50"/>
    </row>
    <row r="33" spans="1:12" ht="24.75" x14ac:dyDescent="0.45">
      <c r="A33" s="9">
        <v>44271</v>
      </c>
      <c r="B33" s="37">
        <v>94039</v>
      </c>
      <c r="C33" s="11">
        <v>72496</v>
      </c>
      <c r="D33" s="38" t="s">
        <v>980</v>
      </c>
      <c r="E33" s="12" t="s">
        <v>14</v>
      </c>
      <c r="F33" s="13" t="s">
        <v>15</v>
      </c>
      <c r="G33" s="53">
        <v>850</v>
      </c>
      <c r="H33" s="15"/>
      <c r="I33" s="15"/>
      <c r="J33" s="4"/>
      <c r="K33" s="49"/>
      <c r="L33" s="50"/>
    </row>
    <row r="34" spans="1:12" ht="24.75" x14ac:dyDescent="0.45">
      <c r="A34" s="9">
        <v>44271</v>
      </c>
      <c r="B34" s="37">
        <v>94038</v>
      </c>
      <c r="C34" s="11">
        <v>72497</v>
      </c>
      <c r="D34" s="38" t="s">
        <v>159</v>
      </c>
      <c r="E34" s="12" t="s">
        <v>17</v>
      </c>
      <c r="F34" s="16" t="s">
        <v>18</v>
      </c>
      <c r="G34" s="53">
        <v>3000</v>
      </c>
      <c r="H34" s="15"/>
      <c r="I34" s="15"/>
      <c r="J34" s="4"/>
      <c r="K34" s="49"/>
      <c r="L34" s="50"/>
    </row>
    <row r="35" spans="1:12" ht="24.75" x14ac:dyDescent="0.45">
      <c r="A35" s="9">
        <v>44271</v>
      </c>
      <c r="B35" s="37">
        <v>94037</v>
      </c>
      <c r="C35" s="11">
        <v>72498</v>
      </c>
      <c r="D35" s="38" t="s">
        <v>333</v>
      </c>
      <c r="E35" s="12" t="s">
        <v>17</v>
      </c>
      <c r="F35" s="16" t="s">
        <v>18</v>
      </c>
      <c r="G35" s="53">
        <v>470</v>
      </c>
      <c r="H35" s="15"/>
      <c r="I35" s="15"/>
      <c r="J35" s="4"/>
      <c r="K35" s="49"/>
      <c r="L35" s="50"/>
    </row>
    <row r="36" spans="1:12" ht="24.75" x14ac:dyDescent="0.45">
      <c r="A36" s="9">
        <v>44271</v>
      </c>
      <c r="B36" s="37">
        <v>14715</v>
      </c>
      <c r="C36" s="11">
        <v>72499</v>
      </c>
      <c r="D36" s="38" t="s">
        <v>199</v>
      </c>
      <c r="E36" s="12" t="s">
        <v>24</v>
      </c>
      <c r="F36" s="16" t="s">
        <v>947</v>
      </c>
      <c r="G36" s="53">
        <v>500</v>
      </c>
      <c r="H36" s="15"/>
      <c r="I36" s="15"/>
      <c r="J36" s="4"/>
      <c r="K36" s="49"/>
      <c r="L36" s="50"/>
    </row>
    <row r="37" spans="1:12" ht="24.75" x14ac:dyDescent="0.45">
      <c r="A37" s="9">
        <v>44271</v>
      </c>
      <c r="B37" s="37">
        <v>14715</v>
      </c>
      <c r="C37" s="11">
        <v>72500</v>
      </c>
      <c r="D37" s="38" t="s">
        <v>199</v>
      </c>
      <c r="E37" s="12" t="s">
        <v>24</v>
      </c>
      <c r="F37" s="16" t="s">
        <v>947</v>
      </c>
      <c r="G37" s="53">
        <v>500</v>
      </c>
      <c r="H37" s="15"/>
      <c r="I37" s="15"/>
      <c r="J37" s="4"/>
      <c r="K37" s="49"/>
      <c r="L37" s="50"/>
    </row>
    <row r="38" spans="1:12" ht="24.75" x14ac:dyDescent="0.45">
      <c r="A38" s="9">
        <v>44271</v>
      </c>
      <c r="B38" s="37">
        <v>93805</v>
      </c>
      <c r="C38" s="11">
        <v>72501</v>
      </c>
      <c r="D38" s="38" t="s">
        <v>1234</v>
      </c>
      <c r="E38" s="12" t="s">
        <v>17</v>
      </c>
      <c r="F38" s="16" t="s">
        <v>18</v>
      </c>
      <c r="G38" s="53">
        <v>100</v>
      </c>
      <c r="H38" s="15"/>
      <c r="I38" s="15"/>
      <c r="J38" s="4"/>
      <c r="K38" s="49"/>
      <c r="L38" s="50"/>
    </row>
    <row r="39" spans="1:12" ht="24.75" x14ac:dyDescent="0.45">
      <c r="A39" s="9">
        <v>44271</v>
      </c>
      <c r="B39" s="37">
        <v>14715</v>
      </c>
      <c r="C39" s="11">
        <v>72502</v>
      </c>
      <c r="D39" s="38" t="s">
        <v>199</v>
      </c>
      <c r="E39" s="12" t="s">
        <v>24</v>
      </c>
      <c r="F39" s="16" t="s">
        <v>947</v>
      </c>
      <c r="G39" s="53">
        <v>500</v>
      </c>
      <c r="H39" s="15"/>
      <c r="I39" s="15"/>
      <c r="J39" s="4"/>
      <c r="K39" s="49"/>
      <c r="L39" s="50"/>
    </row>
    <row r="40" spans="1:12" ht="24.75" x14ac:dyDescent="0.45">
      <c r="A40" s="9">
        <v>44271</v>
      </c>
      <c r="B40" s="37">
        <v>94036</v>
      </c>
      <c r="C40" s="11">
        <v>72503</v>
      </c>
      <c r="D40" s="38" t="s">
        <v>78</v>
      </c>
      <c r="E40" s="12" t="s">
        <v>22</v>
      </c>
      <c r="F40" s="13" t="s">
        <v>995</v>
      </c>
      <c r="G40" s="53">
        <v>3000</v>
      </c>
      <c r="H40" s="15"/>
      <c r="I40" s="15"/>
      <c r="J40" s="4"/>
      <c r="K40" s="49"/>
      <c r="L40" s="50"/>
    </row>
    <row r="41" spans="1:12" ht="24.75" x14ac:dyDescent="0.45">
      <c r="A41" s="9">
        <v>44271</v>
      </c>
      <c r="B41" s="37">
        <v>14715</v>
      </c>
      <c r="C41" s="11">
        <v>72504</v>
      </c>
      <c r="D41" s="38" t="s">
        <v>199</v>
      </c>
      <c r="E41" s="12" t="s">
        <v>24</v>
      </c>
      <c r="F41" s="16" t="s">
        <v>947</v>
      </c>
      <c r="G41" s="53">
        <v>500</v>
      </c>
      <c r="H41" s="15"/>
      <c r="I41" s="15"/>
      <c r="J41" s="4"/>
      <c r="K41" s="49"/>
      <c r="L41" s="50"/>
    </row>
    <row r="42" spans="1:12" ht="24.75" x14ac:dyDescent="0.45">
      <c r="A42" s="9">
        <v>44271</v>
      </c>
      <c r="B42" s="37">
        <v>94035</v>
      </c>
      <c r="C42" s="11">
        <v>72505</v>
      </c>
      <c r="D42" s="38" t="s">
        <v>37</v>
      </c>
      <c r="E42" s="12" t="s">
        <v>22</v>
      </c>
      <c r="F42" s="13" t="s">
        <v>995</v>
      </c>
      <c r="G42" s="53">
        <v>550</v>
      </c>
      <c r="H42" s="15"/>
      <c r="I42" s="15"/>
      <c r="J42" s="4"/>
      <c r="K42" s="49"/>
      <c r="L42" s="50"/>
    </row>
    <row r="43" spans="1:12" ht="24.75" x14ac:dyDescent="0.45">
      <c r="A43" s="9">
        <v>44271</v>
      </c>
      <c r="B43" s="37">
        <v>94014</v>
      </c>
      <c r="C43" s="11">
        <v>72506</v>
      </c>
      <c r="D43" s="38" t="s">
        <v>1237</v>
      </c>
      <c r="E43" s="12" t="s">
        <v>17</v>
      </c>
      <c r="F43" s="16" t="s">
        <v>18</v>
      </c>
      <c r="G43" s="53">
        <v>900</v>
      </c>
      <c r="H43" s="15"/>
      <c r="I43" s="15"/>
      <c r="J43" s="4"/>
      <c r="K43" s="49"/>
      <c r="L43" s="50"/>
    </row>
    <row r="44" spans="1:12" ht="24.75" x14ac:dyDescent="0.45">
      <c r="A44" s="9">
        <v>44271</v>
      </c>
      <c r="B44" s="37">
        <v>14715</v>
      </c>
      <c r="C44" s="11">
        <v>72507</v>
      </c>
      <c r="D44" s="38" t="s">
        <v>199</v>
      </c>
      <c r="E44" s="12" t="s">
        <v>24</v>
      </c>
      <c r="F44" s="16" t="s">
        <v>947</v>
      </c>
      <c r="G44" s="53">
        <v>500</v>
      </c>
      <c r="H44" s="15"/>
      <c r="I44" s="15"/>
      <c r="J44" s="4"/>
      <c r="K44" s="49"/>
      <c r="L44" s="50"/>
    </row>
    <row r="45" spans="1:12" ht="24.75" x14ac:dyDescent="0.45">
      <c r="A45" s="9">
        <v>44271</v>
      </c>
      <c r="B45" s="37">
        <v>94034</v>
      </c>
      <c r="C45" s="11">
        <v>72508</v>
      </c>
      <c r="D45" s="38" t="s">
        <v>1125</v>
      </c>
      <c r="E45" s="12" t="s">
        <v>135</v>
      </c>
      <c r="F45" s="13" t="s">
        <v>136</v>
      </c>
      <c r="G45" s="53">
        <v>400</v>
      </c>
      <c r="H45" s="15"/>
      <c r="I45" s="15"/>
      <c r="J45" s="4"/>
      <c r="K45" s="49"/>
      <c r="L45" s="50"/>
    </row>
    <row r="46" spans="1:12" ht="24.75" x14ac:dyDescent="0.45">
      <c r="A46" s="9">
        <v>44271</v>
      </c>
      <c r="B46" s="37">
        <v>94033</v>
      </c>
      <c r="C46" s="11">
        <v>72509</v>
      </c>
      <c r="D46" s="38" t="s">
        <v>201</v>
      </c>
      <c r="E46" s="12" t="s">
        <v>96</v>
      </c>
      <c r="F46" s="13" t="s">
        <v>97</v>
      </c>
      <c r="G46" s="53">
        <v>600</v>
      </c>
      <c r="H46" s="15"/>
      <c r="I46" s="15"/>
      <c r="J46" s="4"/>
      <c r="K46" s="49"/>
      <c r="L46" s="50"/>
    </row>
    <row r="47" spans="1:12" ht="24.75" x14ac:dyDescent="0.45">
      <c r="A47" s="9">
        <v>44271</v>
      </c>
      <c r="B47" s="37">
        <v>94033</v>
      </c>
      <c r="C47" s="11">
        <v>72509</v>
      </c>
      <c r="D47" s="38" t="s">
        <v>201</v>
      </c>
      <c r="E47" s="12" t="s">
        <v>17</v>
      </c>
      <c r="F47" s="16" t="s">
        <v>18</v>
      </c>
      <c r="G47" s="53">
        <v>300</v>
      </c>
      <c r="H47" s="15"/>
      <c r="I47" s="15"/>
      <c r="J47" s="4"/>
      <c r="K47" s="49"/>
      <c r="L47" s="50"/>
    </row>
    <row r="48" spans="1:12" ht="24.75" x14ac:dyDescent="0.45">
      <c r="A48" s="9">
        <v>44271</v>
      </c>
      <c r="B48" s="37">
        <v>94021</v>
      </c>
      <c r="C48" s="11">
        <v>72510</v>
      </c>
      <c r="D48" s="38" t="s">
        <v>1238</v>
      </c>
      <c r="E48" s="12" t="s">
        <v>14</v>
      </c>
      <c r="F48" s="13" t="s">
        <v>15</v>
      </c>
      <c r="G48" s="53">
        <v>200</v>
      </c>
      <c r="H48" s="15"/>
      <c r="I48" s="15"/>
      <c r="J48" s="4"/>
      <c r="K48" s="49"/>
      <c r="L48" s="50"/>
    </row>
    <row r="49" spans="1:12" ht="24.75" x14ac:dyDescent="0.45">
      <c r="A49" s="9">
        <v>44271</v>
      </c>
      <c r="B49" s="37">
        <v>14779</v>
      </c>
      <c r="C49" s="11">
        <v>72511</v>
      </c>
      <c r="D49" s="38" t="s">
        <v>199</v>
      </c>
      <c r="E49" s="12" t="s">
        <v>14</v>
      </c>
      <c r="F49" s="13" t="s">
        <v>15</v>
      </c>
      <c r="G49" s="53">
        <v>842</v>
      </c>
      <c r="H49" s="15"/>
      <c r="I49" s="15"/>
      <c r="J49" s="4"/>
      <c r="K49" s="49"/>
      <c r="L49" s="50"/>
    </row>
    <row r="50" spans="1:12" ht="24.75" x14ac:dyDescent="0.45">
      <c r="A50" s="9">
        <v>44271</v>
      </c>
      <c r="B50" s="37">
        <v>14779</v>
      </c>
      <c r="C50" s="11">
        <v>72512</v>
      </c>
      <c r="D50" s="38" t="s">
        <v>199</v>
      </c>
      <c r="E50" s="12" t="s">
        <v>14</v>
      </c>
      <c r="F50" s="13" t="s">
        <v>15</v>
      </c>
      <c r="G50" s="53">
        <v>842</v>
      </c>
      <c r="H50" s="15"/>
      <c r="I50" s="15"/>
      <c r="J50" s="4"/>
      <c r="K50" s="49"/>
      <c r="L50" s="50"/>
    </row>
    <row r="51" spans="1:12" ht="24.75" x14ac:dyDescent="0.45">
      <c r="A51" s="9">
        <v>44271</v>
      </c>
      <c r="B51" s="37">
        <v>94032</v>
      </c>
      <c r="C51" s="11">
        <v>72513</v>
      </c>
      <c r="D51" s="38" t="s">
        <v>229</v>
      </c>
      <c r="E51" s="12" t="s">
        <v>17</v>
      </c>
      <c r="F51" s="16" t="s">
        <v>18</v>
      </c>
      <c r="G51" s="53">
        <v>900</v>
      </c>
      <c r="H51" s="15"/>
      <c r="I51" s="15"/>
      <c r="J51" s="4"/>
      <c r="K51" s="49"/>
      <c r="L51" s="50"/>
    </row>
    <row r="52" spans="1:12" ht="24.75" x14ac:dyDescent="0.45">
      <c r="A52" s="9">
        <v>44271</v>
      </c>
      <c r="B52" s="37">
        <v>93665</v>
      </c>
      <c r="C52" s="11">
        <v>72514</v>
      </c>
      <c r="D52" s="38" t="s">
        <v>1236</v>
      </c>
      <c r="E52" s="12" t="s">
        <v>287</v>
      </c>
      <c r="F52" s="16" t="s">
        <v>132</v>
      </c>
      <c r="G52" s="53">
        <v>0</v>
      </c>
      <c r="H52" s="15">
        <v>1000</v>
      </c>
      <c r="I52" s="15"/>
      <c r="J52" s="4"/>
      <c r="K52" s="49"/>
      <c r="L52" s="50"/>
    </row>
    <row r="53" spans="1:12" ht="24.75" x14ac:dyDescent="0.45">
      <c r="A53" s="9">
        <v>44271</v>
      </c>
      <c r="B53" s="37">
        <v>94059</v>
      </c>
      <c r="C53" s="11">
        <v>72515</v>
      </c>
      <c r="D53" s="38" t="s">
        <v>1239</v>
      </c>
      <c r="E53" s="12" t="s">
        <v>41</v>
      </c>
      <c r="F53" s="13" t="s">
        <v>42</v>
      </c>
      <c r="G53" s="53">
        <v>500</v>
      </c>
      <c r="H53" s="15"/>
      <c r="I53" s="15"/>
      <c r="J53" s="4"/>
      <c r="K53" s="49"/>
      <c r="L53" s="50"/>
    </row>
    <row r="54" spans="1:12" ht="24.75" x14ac:dyDescent="0.45">
      <c r="A54" s="9">
        <v>44271</v>
      </c>
      <c r="B54" s="37">
        <v>94018</v>
      </c>
      <c r="C54" s="11">
        <v>72516</v>
      </c>
      <c r="D54" s="38" t="s">
        <v>289</v>
      </c>
      <c r="E54" s="12" t="s">
        <v>17</v>
      </c>
      <c r="F54" s="16" t="s">
        <v>18</v>
      </c>
      <c r="G54" s="53">
        <v>1000</v>
      </c>
      <c r="H54" s="15"/>
      <c r="I54" s="15"/>
      <c r="J54" s="4"/>
      <c r="K54" s="49"/>
      <c r="L54" s="50"/>
    </row>
    <row r="55" spans="1:12" ht="24.75" x14ac:dyDescent="0.45">
      <c r="A55" s="9">
        <v>44271</v>
      </c>
      <c r="B55" s="37">
        <v>93977</v>
      </c>
      <c r="C55" s="11">
        <v>72517</v>
      </c>
      <c r="D55" s="38" t="s">
        <v>1240</v>
      </c>
      <c r="E55" s="12" t="s">
        <v>22</v>
      </c>
      <c r="F55" s="13" t="s">
        <v>995</v>
      </c>
      <c r="G55" s="53">
        <v>400</v>
      </c>
      <c r="H55" s="15"/>
      <c r="I55" s="15"/>
      <c r="J55" s="4"/>
      <c r="K55" s="49"/>
      <c r="L55" s="50"/>
    </row>
    <row r="56" spans="1:12" ht="24.75" x14ac:dyDescent="0.45">
      <c r="A56" s="9">
        <v>44271</v>
      </c>
      <c r="B56" s="37">
        <v>94067</v>
      </c>
      <c r="C56" s="11">
        <v>72518</v>
      </c>
      <c r="D56" s="38" t="s">
        <v>1241</v>
      </c>
      <c r="E56" s="12" t="s">
        <v>14</v>
      </c>
      <c r="F56" s="13" t="s">
        <v>15</v>
      </c>
      <c r="G56" s="53">
        <v>148</v>
      </c>
      <c r="H56" s="15"/>
      <c r="I56" s="15"/>
      <c r="J56" s="4"/>
      <c r="K56" s="49"/>
      <c r="L56" s="50"/>
    </row>
    <row r="57" spans="1:12" ht="24.75" x14ac:dyDescent="0.45">
      <c r="A57" s="9">
        <v>44271</v>
      </c>
      <c r="B57" s="37">
        <v>94067</v>
      </c>
      <c r="C57" s="11">
        <v>72518</v>
      </c>
      <c r="D57" s="38" t="s">
        <v>1241</v>
      </c>
      <c r="E57" s="12" t="s">
        <v>394</v>
      </c>
      <c r="F57" s="13" t="s">
        <v>596</v>
      </c>
      <c r="G57" s="53">
        <v>675</v>
      </c>
      <c r="H57" s="15"/>
      <c r="I57" s="15"/>
      <c r="J57" s="4"/>
      <c r="K57" s="49"/>
      <c r="L57" s="50"/>
    </row>
    <row r="58" spans="1:12" ht="21.75" thickBot="1" x14ac:dyDescent="0.4">
      <c r="A58" s="157" t="s">
        <v>26</v>
      </c>
      <c r="B58" s="158"/>
      <c r="C58" s="165" t="s">
        <v>25</v>
      </c>
      <c r="D58" s="168"/>
      <c r="E58" s="168"/>
      <c r="F58" s="169"/>
      <c r="G58" s="27">
        <f>SUM(G9:G57)</f>
        <v>36138</v>
      </c>
      <c r="H58" s="28">
        <f>SUM(H9:H57)</f>
        <v>2000</v>
      </c>
      <c r="I58" s="15"/>
      <c r="J58" s="15"/>
    </row>
    <row r="59" spans="1:12" ht="21" x14ac:dyDescent="0.35">
      <c r="B59"/>
      <c r="C59" s="3"/>
      <c r="D59" s="30"/>
      <c r="E59" s="30"/>
      <c r="F59" s="30"/>
      <c r="H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F61" s="47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</sheetData>
  <autoFilter ref="E8:G58" xr:uid="{00000000-0009-0000-0000-000039000000}"/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L130"/>
  <sheetViews>
    <sheetView topLeftCell="C63" workbookViewId="0">
      <selection activeCell="A9" sqref="A9:H7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1263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12115</v>
      </c>
    </row>
    <row r="9" spans="1:12" ht="21" x14ac:dyDescent="0.35">
      <c r="A9" s="9">
        <v>44272</v>
      </c>
      <c r="B9" s="37">
        <v>94148</v>
      </c>
      <c r="C9" s="11">
        <v>72519</v>
      </c>
      <c r="D9" s="38" t="s">
        <v>1243</v>
      </c>
      <c r="E9" s="12" t="s">
        <v>14</v>
      </c>
      <c r="F9" s="13" t="s">
        <v>15</v>
      </c>
      <c r="G9" s="53">
        <v>2000</v>
      </c>
      <c r="H9" s="15"/>
      <c r="I9" s="15"/>
      <c r="J9" s="4"/>
      <c r="K9" s="87" t="s">
        <v>995</v>
      </c>
      <c r="L9" s="88">
        <v>3912</v>
      </c>
    </row>
    <row r="10" spans="1:12" ht="21" x14ac:dyDescent="0.35">
      <c r="A10" s="9">
        <v>44272</v>
      </c>
      <c r="B10" s="37">
        <v>93854</v>
      </c>
      <c r="C10" s="11">
        <v>72520</v>
      </c>
      <c r="D10" s="38" t="s">
        <v>331</v>
      </c>
      <c r="E10" s="12" t="s">
        <v>14</v>
      </c>
      <c r="F10" s="13" t="s">
        <v>15</v>
      </c>
      <c r="G10" s="53">
        <v>2500</v>
      </c>
      <c r="H10" s="15"/>
      <c r="I10" s="15"/>
      <c r="J10" s="4"/>
      <c r="K10" s="87" t="s">
        <v>1170</v>
      </c>
      <c r="L10" s="88">
        <v>18221</v>
      </c>
    </row>
    <row r="11" spans="1:12" ht="21" x14ac:dyDescent="0.35">
      <c r="A11" s="9">
        <v>44272</v>
      </c>
      <c r="B11" s="37">
        <v>94147</v>
      </c>
      <c r="C11" s="11">
        <v>72521</v>
      </c>
      <c r="D11" s="38" t="s">
        <v>1244</v>
      </c>
      <c r="E11" s="12" t="s">
        <v>63</v>
      </c>
      <c r="F11" s="13" t="s">
        <v>64</v>
      </c>
      <c r="G11" s="53">
        <v>1000</v>
      </c>
      <c r="H11" s="15"/>
      <c r="I11" s="15"/>
      <c r="J11" s="4"/>
      <c r="K11" s="87" t="s">
        <v>1194</v>
      </c>
      <c r="L11" s="88">
        <v>250</v>
      </c>
    </row>
    <row r="12" spans="1:12" ht="21" x14ac:dyDescent="0.35">
      <c r="A12" s="9">
        <v>44272</v>
      </c>
      <c r="B12" s="37">
        <v>94146</v>
      </c>
      <c r="C12" s="11">
        <v>72522</v>
      </c>
      <c r="D12" s="38" t="s">
        <v>115</v>
      </c>
      <c r="E12" s="12" t="s">
        <v>96</v>
      </c>
      <c r="F12" s="13" t="s">
        <v>97</v>
      </c>
      <c r="G12" s="53">
        <v>750</v>
      </c>
      <c r="H12" s="15"/>
      <c r="I12" s="15"/>
      <c r="J12" s="4"/>
      <c r="K12" s="16" t="s">
        <v>97</v>
      </c>
      <c r="L12" s="88">
        <v>1250</v>
      </c>
    </row>
    <row r="13" spans="1:12" ht="21" x14ac:dyDescent="0.35">
      <c r="A13" s="9">
        <v>44272</v>
      </c>
      <c r="B13" s="37">
        <v>93880</v>
      </c>
      <c r="C13" s="11">
        <v>72523</v>
      </c>
      <c r="D13" s="38" t="s">
        <v>1245</v>
      </c>
      <c r="E13" s="12" t="s">
        <v>22</v>
      </c>
      <c r="F13" s="13" t="s">
        <v>995</v>
      </c>
      <c r="G13" s="53">
        <v>900</v>
      </c>
      <c r="H13" s="15"/>
      <c r="I13" s="15"/>
      <c r="J13" s="4"/>
      <c r="K13" s="16" t="s">
        <v>195</v>
      </c>
      <c r="L13" s="88">
        <v>450</v>
      </c>
    </row>
    <row r="14" spans="1:12" ht="21" x14ac:dyDescent="0.35">
      <c r="A14" s="9">
        <v>44272</v>
      </c>
      <c r="B14" s="37">
        <v>94008</v>
      </c>
      <c r="C14" s="11">
        <v>72524</v>
      </c>
      <c r="D14" s="38" t="s">
        <v>1246</v>
      </c>
      <c r="E14" s="12" t="s">
        <v>14</v>
      </c>
      <c r="F14" s="13" t="s">
        <v>15</v>
      </c>
      <c r="G14" s="53">
        <v>668</v>
      </c>
      <c r="H14" s="15"/>
      <c r="I14" s="15"/>
      <c r="J14" s="4"/>
      <c r="K14" s="16" t="s">
        <v>64</v>
      </c>
      <c r="L14" s="88">
        <v>1000</v>
      </c>
    </row>
    <row r="15" spans="1:12" ht="21" x14ac:dyDescent="0.35">
      <c r="A15" s="9">
        <v>44272</v>
      </c>
      <c r="B15" s="37">
        <v>94140</v>
      </c>
      <c r="C15" s="11">
        <v>72525</v>
      </c>
      <c r="D15" s="38" t="s">
        <v>280</v>
      </c>
      <c r="E15" s="12" t="s">
        <v>22</v>
      </c>
      <c r="F15" s="13" t="s">
        <v>995</v>
      </c>
      <c r="G15" s="53">
        <v>900</v>
      </c>
      <c r="H15" s="15"/>
      <c r="I15" s="15"/>
      <c r="J15" s="4"/>
      <c r="K15" s="16" t="s">
        <v>42</v>
      </c>
      <c r="L15" s="88">
        <v>2585</v>
      </c>
    </row>
    <row r="16" spans="1:12" ht="21" x14ac:dyDescent="0.35">
      <c r="A16" s="9">
        <v>44272</v>
      </c>
      <c r="B16" s="37">
        <v>94139</v>
      </c>
      <c r="C16" s="11">
        <v>72526</v>
      </c>
      <c r="D16" s="38" t="s">
        <v>1223</v>
      </c>
      <c r="E16" s="12" t="s">
        <v>41</v>
      </c>
      <c r="F16" s="13" t="s">
        <v>42</v>
      </c>
      <c r="G16" s="53">
        <v>2500</v>
      </c>
      <c r="H16" s="15"/>
      <c r="I16" s="15"/>
      <c r="J16" s="4"/>
      <c r="K16" s="16" t="s">
        <v>216</v>
      </c>
      <c r="L16" s="88">
        <v>85</v>
      </c>
    </row>
    <row r="17" spans="1:12" ht="21.75" thickBot="1" x14ac:dyDescent="0.4">
      <c r="A17" s="9">
        <v>44272</v>
      </c>
      <c r="B17" s="37">
        <v>94138</v>
      </c>
      <c r="C17" s="11">
        <v>72527</v>
      </c>
      <c r="D17" s="38" t="s">
        <v>1247</v>
      </c>
      <c r="E17" s="12" t="s">
        <v>14</v>
      </c>
      <c r="F17" s="13" t="s">
        <v>15</v>
      </c>
      <c r="G17" s="53">
        <v>850</v>
      </c>
      <c r="H17" s="15"/>
      <c r="I17" s="15"/>
      <c r="J17" s="4"/>
      <c r="K17" s="16" t="s">
        <v>44</v>
      </c>
      <c r="L17" s="88">
        <v>85</v>
      </c>
    </row>
    <row r="18" spans="1:12" ht="25.5" thickBot="1" x14ac:dyDescent="0.5">
      <c r="A18" s="9">
        <v>44272</v>
      </c>
      <c r="B18" s="37">
        <v>94071</v>
      </c>
      <c r="C18" s="11">
        <v>72528</v>
      </c>
      <c r="D18" s="38" t="s">
        <v>1248</v>
      </c>
      <c r="E18" s="12" t="s">
        <v>17</v>
      </c>
      <c r="F18" s="16" t="s">
        <v>18</v>
      </c>
      <c r="G18" s="53">
        <v>1500</v>
      </c>
      <c r="H18" s="15"/>
      <c r="I18" s="15"/>
      <c r="J18" s="4"/>
      <c r="K18" s="17" t="s">
        <v>21</v>
      </c>
      <c r="L18" s="18">
        <f ca="1">SUM(L8:L18)</f>
        <v>39953</v>
      </c>
    </row>
    <row r="19" spans="1:12" ht="21.75" thickBot="1" x14ac:dyDescent="0.4">
      <c r="A19" s="9">
        <v>44272</v>
      </c>
      <c r="B19" s="37">
        <v>94072</v>
      </c>
      <c r="C19" s="11">
        <v>72529</v>
      </c>
      <c r="D19" s="38" t="s">
        <v>1249</v>
      </c>
      <c r="E19" s="12" t="s">
        <v>17</v>
      </c>
      <c r="F19" s="16" t="s">
        <v>18</v>
      </c>
      <c r="G19" s="53">
        <v>15</v>
      </c>
      <c r="H19" s="15"/>
      <c r="I19" s="15"/>
      <c r="J19" s="4"/>
    </row>
    <row r="20" spans="1:12" ht="21.75" thickBot="1" x14ac:dyDescent="0.4">
      <c r="A20" s="9">
        <v>44272</v>
      </c>
      <c r="B20" s="37">
        <v>94072</v>
      </c>
      <c r="C20" s="11">
        <v>72529</v>
      </c>
      <c r="D20" s="38" t="s">
        <v>1249</v>
      </c>
      <c r="E20" s="12" t="s">
        <v>14</v>
      </c>
      <c r="F20" s="13" t="s">
        <v>15</v>
      </c>
      <c r="G20" s="53">
        <v>35</v>
      </c>
      <c r="H20" s="15"/>
      <c r="I20" s="15"/>
      <c r="J20" s="4"/>
      <c r="K20" s="5" t="s">
        <v>139</v>
      </c>
      <c r="L20" s="5" t="s">
        <v>5</v>
      </c>
    </row>
    <row r="21" spans="1:12" ht="21.75" thickBot="1" x14ac:dyDescent="0.4">
      <c r="A21" s="9">
        <v>44272</v>
      </c>
      <c r="B21" s="37">
        <v>94076</v>
      </c>
      <c r="C21" s="11">
        <v>72530</v>
      </c>
      <c r="D21" s="38" t="s">
        <v>31</v>
      </c>
      <c r="E21" s="12" t="s">
        <v>17</v>
      </c>
      <c r="F21" s="16" t="s">
        <v>18</v>
      </c>
      <c r="G21" s="53">
        <v>1000</v>
      </c>
      <c r="H21" s="15"/>
      <c r="I21" s="15"/>
      <c r="J21" s="4"/>
      <c r="K21" s="16" t="s">
        <v>132</v>
      </c>
      <c r="L21" s="99">
        <v>1375</v>
      </c>
    </row>
    <row r="22" spans="1:12" ht="21.75" thickBot="1" x14ac:dyDescent="0.4">
      <c r="A22" s="9">
        <v>44272</v>
      </c>
      <c r="B22" s="37">
        <v>94076</v>
      </c>
      <c r="C22" s="11">
        <v>72531</v>
      </c>
      <c r="D22" s="38" t="s">
        <v>229</v>
      </c>
      <c r="E22" s="12" t="s">
        <v>17</v>
      </c>
      <c r="F22" s="16" t="s">
        <v>18</v>
      </c>
      <c r="G22" s="53">
        <v>900</v>
      </c>
      <c r="H22" s="15"/>
      <c r="I22" s="15"/>
      <c r="J22" s="4"/>
      <c r="K22" s="13" t="s">
        <v>1264</v>
      </c>
      <c r="L22" s="8">
        <v>400</v>
      </c>
    </row>
    <row r="23" spans="1:12" ht="21.75" thickBot="1" x14ac:dyDescent="0.4">
      <c r="A23" s="9">
        <v>44272</v>
      </c>
      <c r="B23" s="37">
        <v>93613</v>
      </c>
      <c r="C23" s="11">
        <v>72532</v>
      </c>
      <c r="D23" s="38" t="s">
        <v>37</v>
      </c>
      <c r="E23" s="12" t="s">
        <v>17</v>
      </c>
      <c r="F23" s="16" t="s">
        <v>18</v>
      </c>
      <c r="G23" s="53">
        <v>660</v>
      </c>
      <c r="H23" s="15"/>
      <c r="I23" s="15"/>
      <c r="J23" s="4"/>
      <c r="K23" s="16" t="s">
        <v>1265</v>
      </c>
      <c r="L23" s="8">
        <v>30</v>
      </c>
    </row>
    <row r="24" spans="1:12" ht="25.5" thickBot="1" x14ac:dyDescent="0.5">
      <c r="A24" s="9">
        <v>44272</v>
      </c>
      <c r="B24" s="37">
        <v>94136</v>
      </c>
      <c r="C24" s="11">
        <v>72533</v>
      </c>
      <c r="D24" s="38" t="s">
        <v>1250</v>
      </c>
      <c r="E24" s="12" t="s">
        <v>17</v>
      </c>
      <c r="F24" s="16" t="s">
        <v>18</v>
      </c>
      <c r="G24" s="53">
        <v>900</v>
      </c>
      <c r="H24" s="15"/>
      <c r="I24" s="15"/>
      <c r="J24" s="4"/>
      <c r="K24" s="17" t="s">
        <v>21</v>
      </c>
      <c r="L24" s="18">
        <f>SUM(L21:L23)</f>
        <v>1805</v>
      </c>
    </row>
    <row r="25" spans="1:12" ht="21" x14ac:dyDescent="0.35">
      <c r="A25" s="9">
        <v>44272</v>
      </c>
      <c r="B25" s="37">
        <v>94135</v>
      </c>
      <c r="C25" s="11">
        <v>72534</v>
      </c>
      <c r="D25" s="38" t="s">
        <v>1251</v>
      </c>
      <c r="E25" s="12" t="s">
        <v>423</v>
      </c>
      <c r="F25" s="13" t="s">
        <v>195</v>
      </c>
      <c r="G25" s="53">
        <v>450</v>
      </c>
      <c r="H25" s="15"/>
      <c r="I25" s="15"/>
      <c r="J25" s="4"/>
    </row>
    <row r="26" spans="1:12" ht="24.75" x14ac:dyDescent="0.45">
      <c r="A26" s="9">
        <v>44272</v>
      </c>
      <c r="B26" s="37">
        <v>94134</v>
      </c>
      <c r="C26" s="11">
        <v>72535</v>
      </c>
      <c r="D26" s="38" t="s">
        <v>1162</v>
      </c>
      <c r="E26" s="12" t="s">
        <v>14</v>
      </c>
      <c r="F26" s="13" t="s">
        <v>15</v>
      </c>
      <c r="G26" s="53">
        <v>500</v>
      </c>
      <c r="H26" s="15"/>
      <c r="I26" s="15"/>
      <c r="J26" s="4"/>
      <c r="K26" s="49"/>
      <c r="L26" s="50"/>
    </row>
    <row r="27" spans="1:12" ht="24.75" x14ac:dyDescent="0.45">
      <c r="A27" s="9">
        <v>44272</v>
      </c>
      <c r="B27" s="37">
        <v>94133</v>
      </c>
      <c r="C27" s="11">
        <v>72536</v>
      </c>
      <c r="D27" s="38" t="s">
        <v>272</v>
      </c>
      <c r="E27" s="12" t="s">
        <v>17</v>
      </c>
      <c r="F27" s="16" t="s">
        <v>18</v>
      </c>
      <c r="G27" s="53">
        <v>1980</v>
      </c>
      <c r="H27" s="15"/>
      <c r="I27" s="15"/>
      <c r="J27" s="4"/>
      <c r="K27" s="49"/>
      <c r="L27" s="50"/>
    </row>
    <row r="28" spans="1:12" ht="24.75" x14ac:dyDescent="0.45">
      <c r="A28" s="9">
        <v>44272</v>
      </c>
      <c r="B28" s="37">
        <v>14779</v>
      </c>
      <c r="C28" s="11">
        <v>72537</v>
      </c>
      <c r="D28" s="38" t="s">
        <v>199</v>
      </c>
      <c r="E28" s="12" t="s">
        <v>14</v>
      </c>
      <c r="F28" s="13" t="s">
        <v>15</v>
      </c>
      <c r="G28" s="53">
        <v>842</v>
      </c>
      <c r="H28" s="15"/>
      <c r="I28" s="15"/>
      <c r="J28" s="4"/>
      <c r="K28" s="49"/>
      <c r="L28" s="50"/>
    </row>
    <row r="29" spans="1:12" ht="24.75" x14ac:dyDescent="0.45">
      <c r="A29" s="9">
        <v>44272</v>
      </c>
      <c r="B29" s="37">
        <v>93695</v>
      </c>
      <c r="C29" s="11">
        <v>72538</v>
      </c>
      <c r="D29" s="38" t="s">
        <v>1252</v>
      </c>
      <c r="E29" s="12" t="s">
        <v>96</v>
      </c>
      <c r="F29" s="13" t="s">
        <v>97</v>
      </c>
      <c r="G29" s="53">
        <v>500</v>
      </c>
      <c r="H29" s="15"/>
      <c r="I29" s="15"/>
      <c r="J29" s="4"/>
      <c r="K29" s="49"/>
      <c r="L29" s="50"/>
    </row>
    <row r="30" spans="1:12" ht="24.75" x14ac:dyDescent="0.45">
      <c r="A30" s="9">
        <v>44272</v>
      </c>
      <c r="B30" s="37">
        <v>93695</v>
      </c>
      <c r="C30" s="11">
        <v>72538</v>
      </c>
      <c r="D30" s="38" t="s">
        <v>1252</v>
      </c>
      <c r="E30" s="12" t="s">
        <v>22</v>
      </c>
      <c r="F30" s="13" t="s">
        <v>995</v>
      </c>
      <c r="G30" s="53">
        <v>200</v>
      </c>
      <c r="H30" s="15"/>
      <c r="I30" s="15"/>
      <c r="J30" s="4"/>
      <c r="K30" s="49"/>
      <c r="L30" s="50"/>
    </row>
    <row r="31" spans="1:12" ht="24.75" x14ac:dyDescent="0.45">
      <c r="A31" s="9">
        <v>44272</v>
      </c>
      <c r="B31" s="37">
        <v>94089</v>
      </c>
      <c r="C31" s="11">
        <v>72539</v>
      </c>
      <c r="D31" s="38" t="s">
        <v>1253</v>
      </c>
      <c r="E31" s="12" t="s">
        <v>17</v>
      </c>
      <c r="F31" s="16" t="s">
        <v>18</v>
      </c>
      <c r="G31" s="53">
        <v>60</v>
      </c>
      <c r="H31" s="15"/>
      <c r="I31" s="15"/>
      <c r="J31" s="4"/>
      <c r="K31" s="49"/>
      <c r="L31" s="50"/>
    </row>
    <row r="32" spans="1:12" ht="24.75" x14ac:dyDescent="0.45">
      <c r="A32" s="9">
        <v>44272</v>
      </c>
      <c r="B32" s="37">
        <v>93698</v>
      </c>
      <c r="C32" s="11">
        <v>72540</v>
      </c>
      <c r="D32" s="38" t="s">
        <v>109</v>
      </c>
      <c r="E32" s="12" t="s">
        <v>17</v>
      </c>
      <c r="F32" s="16" t="s">
        <v>18</v>
      </c>
      <c r="G32" s="53">
        <v>1500</v>
      </c>
      <c r="H32" s="15"/>
      <c r="I32" s="15"/>
      <c r="J32" s="4"/>
      <c r="K32" s="49"/>
      <c r="L32" s="50"/>
    </row>
    <row r="33" spans="1:12" ht="24.75" x14ac:dyDescent="0.45">
      <c r="A33" s="9">
        <v>44272</v>
      </c>
      <c r="B33" s="37">
        <v>94132</v>
      </c>
      <c r="C33" s="11">
        <v>72541</v>
      </c>
      <c r="D33" s="38" t="s">
        <v>360</v>
      </c>
      <c r="E33" s="12" t="s">
        <v>22</v>
      </c>
      <c r="F33" s="13" t="s">
        <v>995</v>
      </c>
      <c r="G33" s="53">
        <v>900</v>
      </c>
      <c r="H33" s="15"/>
      <c r="I33" s="15"/>
      <c r="J33" s="4"/>
      <c r="K33" s="49"/>
      <c r="L33" s="50"/>
    </row>
    <row r="34" spans="1:12" ht="24.75" x14ac:dyDescent="0.45">
      <c r="A34" s="9">
        <v>44272</v>
      </c>
      <c r="B34" s="37">
        <v>94130</v>
      </c>
      <c r="C34" s="11">
        <v>72542</v>
      </c>
      <c r="D34" s="38" t="s">
        <v>857</v>
      </c>
      <c r="E34" s="12" t="s">
        <v>14</v>
      </c>
      <c r="F34" s="13" t="s">
        <v>15</v>
      </c>
      <c r="G34" s="53">
        <v>850</v>
      </c>
      <c r="H34" s="15"/>
      <c r="I34" s="15"/>
      <c r="J34" s="4"/>
      <c r="K34" s="49"/>
      <c r="L34" s="50"/>
    </row>
    <row r="35" spans="1:12" ht="24.75" x14ac:dyDescent="0.45">
      <c r="A35" s="9">
        <v>44272</v>
      </c>
      <c r="B35" s="37">
        <v>14779</v>
      </c>
      <c r="C35" s="11">
        <v>72543</v>
      </c>
      <c r="D35" s="38" t="s">
        <v>199</v>
      </c>
      <c r="E35" s="12" t="s">
        <v>14</v>
      </c>
      <c r="F35" s="13" t="s">
        <v>15</v>
      </c>
      <c r="G35" s="53">
        <v>842</v>
      </c>
      <c r="H35" s="15"/>
      <c r="I35" s="15"/>
      <c r="J35" s="4"/>
      <c r="K35" s="49"/>
      <c r="L35" s="50"/>
    </row>
    <row r="36" spans="1:12" ht="24.75" x14ac:dyDescent="0.45">
      <c r="A36" s="9">
        <v>44272</v>
      </c>
      <c r="B36" s="37" t="s">
        <v>76</v>
      </c>
      <c r="C36" s="11">
        <v>72544</v>
      </c>
      <c r="D36" s="38" t="s">
        <v>76</v>
      </c>
      <c r="E36" s="12" t="s">
        <v>76</v>
      </c>
      <c r="F36" s="16" t="s">
        <v>76</v>
      </c>
      <c r="G36" s="53">
        <v>0</v>
      </c>
      <c r="H36" s="15"/>
      <c r="I36" s="15"/>
      <c r="J36" s="4"/>
      <c r="K36" s="49"/>
      <c r="L36" s="50"/>
    </row>
    <row r="37" spans="1:12" ht="24.75" x14ac:dyDescent="0.45">
      <c r="A37" s="9">
        <v>44272</v>
      </c>
      <c r="B37" s="37">
        <v>93510</v>
      </c>
      <c r="C37" s="11">
        <v>72545</v>
      </c>
      <c r="D37" s="38" t="s">
        <v>1254</v>
      </c>
      <c r="E37" s="12" t="s">
        <v>14</v>
      </c>
      <c r="F37" s="13" t="s">
        <v>15</v>
      </c>
      <c r="G37" s="53">
        <v>500</v>
      </c>
      <c r="H37" s="15"/>
      <c r="I37" s="15"/>
      <c r="J37" s="4"/>
      <c r="K37" s="49"/>
      <c r="L37" s="50"/>
    </row>
    <row r="38" spans="1:12" ht="24.75" x14ac:dyDescent="0.45">
      <c r="A38" s="9">
        <v>44272</v>
      </c>
      <c r="B38" s="37">
        <v>14779</v>
      </c>
      <c r="C38" s="11">
        <v>72546</v>
      </c>
      <c r="D38" s="38" t="s">
        <v>199</v>
      </c>
      <c r="E38" s="12" t="s">
        <v>14</v>
      </c>
      <c r="F38" s="13" t="s">
        <v>15</v>
      </c>
      <c r="G38" s="53">
        <v>842</v>
      </c>
      <c r="H38" s="15"/>
      <c r="I38" s="15"/>
      <c r="J38" s="4"/>
      <c r="K38" s="49"/>
      <c r="L38" s="50"/>
    </row>
    <row r="39" spans="1:12" ht="24.75" x14ac:dyDescent="0.45">
      <c r="A39" s="9">
        <v>44272</v>
      </c>
      <c r="B39" s="37">
        <v>94104</v>
      </c>
      <c r="C39" s="11">
        <v>72547</v>
      </c>
      <c r="D39" s="38" t="s">
        <v>1255</v>
      </c>
      <c r="E39" s="12" t="s">
        <v>287</v>
      </c>
      <c r="F39" s="16" t="s">
        <v>132</v>
      </c>
      <c r="G39" s="53">
        <v>0</v>
      </c>
      <c r="H39" s="15">
        <v>75</v>
      </c>
      <c r="I39" s="15"/>
      <c r="J39" s="4"/>
      <c r="K39" s="49"/>
      <c r="L39" s="50"/>
    </row>
    <row r="40" spans="1:12" ht="24.75" x14ac:dyDescent="0.45">
      <c r="A40" s="9">
        <v>44272</v>
      </c>
      <c r="B40" s="37">
        <v>14779</v>
      </c>
      <c r="C40" s="11">
        <v>72548</v>
      </c>
      <c r="D40" s="38" t="s">
        <v>199</v>
      </c>
      <c r="E40" s="12" t="s">
        <v>14</v>
      </c>
      <c r="F40" s="13" t="s">
        <v>15</v>
      </c>
      <c r="G40" s="53">
        <v>842</v>
      </c>
      <c r="H40" s="15"/>
      <c r="I40" s="15"/>
      <c r="J40" s="4"/>
      <c r="K40" s="49"/>
      <c r="L40" s="50"/>
    </row>
    <row r="41" spans="1:12" ht="24.75" x14ac:dyDescent="0.45">
      <c r="A41" s="9">
        <v>44272</v>
      </c>
      <c r="B41" s="37">
        <v>94096</v>
      </c>
      <c r="C41" s="11">
        <v>72549</v>
      </c>
      <c r="D41" s="38" t="s">
        <v>926</v>
      </c>
      <c r="E41" s="12" t="s">
        <v>14</v>
      </c>
      <c r="F41" s="13" t="s">
        <v>15</v>
      </c>
      <c r="G41" s="53">
        <v>700</v>
      </c>
      <c r="H41" s="15"/>
      <c r="I41" s="15"/>
      <c r="J41" s="4"/>
      <c r="K41" s="49"/>
      <c r="L41" s="50"/>
    </row>
    <row r="42" spans="1:12" ht="24.75" x14ac:dyDescent="0.45">
      <c r="A42" s="9">
        <v>44272</v>
      </c>
      <c r="B42" s="37" t="s">
        <v>76</v>
      </c>
      <c r="C42" s="11">
        <v>72550</v>
      </c>
      <c r="D42" s="38" t="s">
        <v>76</v>
      </c>
      <c r="E42" s="12" t="s">
        <v>76</v>
      </c>
      <c r="F42" s="13" t="s">
        <v>76</v>
      </c>
      <c r="G42" s="53">
        <v>0</v>
      </c>
      <c r="H42" s="15"/>
      <c r="I42" s="15"/>
      <c r="J42" s="4"/>
      <c r="K42" s="49"/>
      <c r="L42" s="50"/>
    </row>
    <row r="43" spans="1:12" ht="24.75" x14ac:dyDescent="0.45">
      <c r="A43" s="9">
        <v>44272</v>
      </c>
      <c r="B43" s="37">
        <v>14792</v>
      </c>
      <c r="C43" s="11">
        <v>72551</v>
      </c>
      <c r="D43" s="38" t="s">
        <v>770</v>
      </c>
      <c r="E43" s="12" t="s">
        <v>14</v>
      </c>
      <c r="F43" s="13" t="s">
        <v>15</v>
      </c>
      <c r="G43" s="53">
        <v>850</v>
      </c>
      <c r="H43" s="15"/>
      <c r="I43" s="15"/>
      <c r="J43" s="4"/>
      <c r="K43" s="49"/>
      <c r="L43" s="50"/>
    </row>
    <row r="44" spans="1:12" ht="24.75" x14ac:dyDescent="0.45">
      <c r="A44" s="9">
        <v>44272</v>
      </c>
      <c r="B44" s="37">
        <v>14793</v>
      </c>
      <c r="C44" s="11">
        <v>72552</v>
      </c>
      <c r="D44" s="38" t="s">
        <v>770</v>
      </c>
      <c r="E44" s="12">
        <v>9800001</v>
      </c>
      <c r="F44" s="16" t="s">
        <v>91</v>
      </c>
      <c r="G44" s="53">
        <v>0</v>
      </c>
      <c r="H44" s="15"/>
      <c r="I44" s="15"/>
      <c r="J44" s="4"/>
      <c r="K44" s="49"/>
      <c r="L44" s="50"/>
    </row>
    <row r="45" spans="1:12" ht="24.75" x14ac:dyDescent="0.45">
      <c r="A45" s="9">
        <v>44272</v>
      </c>
      <c r="B45" s="37">
        <v>94088</v>
      </c>
      <c r="C45" s="11">
        <v>72553</v>
      </c>
      <c r="D45" s="38" t="s">
        <v>179</v>
      </c>
      <c r="E45" s="12">
        <v>9800001</v>
      </c>
      <c r="F45" s="16" t="s">
        <v>91</v>
      </c>
      <c r="G45" s="53">
        <v>0</v>
      </c>
      <c r="H45" s="15"/>
      <c r="I45" s="15"/>
      <c r="J45" s="4"/>
      <c r="K45" s="49"/>
      <c r="L45" s="50"/>
    </row>
    <row r="46" spans="1:12" ht="24.75" x14ac:dyDescent="0.45">
      <c r="A46" s="9">
        <v>44272</v>
      </c>
      <c r="B46" s="37">
        <v>93607</v>
      </c>
      <c r="C46" s="11">
        <v>72554</v>
      </c>
      <c r="D46" s="38" t="s">
        <v>179</v>
      </c>
      <c r="E46" s="12" t="s">
        <v>14</v>
      </c>
      <c r="F46" s="13" t="s">
        <v>15</v>
      </c>
      <c r="G46" s="53">
        <v>900</v>
      </c>
      <c r="H46" s="15"/>
      <c r="I46" s="15"/>
      <c r="J46" s="4"/>
      <c r="K46" s="49"/>
      <c r="L46" s="50"/>
    </row>
    <row r="47" spans="1:12" ht="24.75" x14ac:dyDescent="0.45">
      <c r="A47" s="9">
        <v>44272</v>
      </c>
      <c r="B47" s="37">
        <v>14792</v>
      </c>
      <c r="C47" s="11">
        <v>72555</v>
      </c>
      <c r="D47" s="38" t="s">
        <v>770</v>
      </c>
      <c r="E47" s="12" t="s">
        <v>14</v>
      </c>
      <c r="F47" s="13" t="s">
        <v>15</v>
      </c>
      <c r="G47" s="53">
        <v>850</v>
      </c>
      <c r="H47" s="15"/>
      <c r="I47" s="15"/>
      <c r="J47" s="4"/>
      <c r="K47" s="49"/>
      <c r="L47" s="50"/>
    </row>
    <row r="48" spans="1:12" ht="24.75" x14ac:dyDescent="0.45">
      <c r="A48" s="9">
        <v>44272</v>
      </c>
      <c r="B48" s="37">
        <v>14793</v>
      </c>
      <c r="C48" s="11">
        <v>72556</v>
      </c>
      <c r="D48" s="38" t="s">
        <v>770</v>
      </c>
      <c r="E48" s="12">
        <v>9800001</v>
      </c>
      <c r="F48" s="16" t="s">
        <v>91</v>
      </c>
      <c r="G48" s="53">
        <v>0</v>
      </c>
      <c r="H48" s="15"/>
      <c r="I48" s="15"/>
      <c r="J48" s="4"/>
      <c r="K48" s="49"/>
      <c r="L48" s="50"/>
    </row>
    <row r="49" spans="1:12" ht="24.75" x14ac:dyDescent="0.45">
      <c r="A49" s="9">
        <v>44272</v>
      </c>
      <c r="B49" s="37">
        <v>94128</v>
      </c>
      <c r="C49" s="11">
        <v>72557</v>
      </c>
      <c r="D49" s="38" t="s">
        <v>1106</v>
      </c>
      <c r="E49" s="12" t="s">
        <v>14</v>
      </c>
      <c r="F49" s="13" t="s">
        <v>15</v>
      </c>
      <c r="G49" s="53">
        <v>2300</v>
      </c>
      <c r="H49" s="15"/>
      <c r="I49" s="15"/>
      <c r="J49" s="4"/>
      <c r="K49" s="49"/>
      <c r="L49" s="50"/>
    </row>
    <row r="50" spans="1:12" ht="24.75" x14ac:dyDescent="0.45">
      <c r="A50" s="9">
        <v>44272</v>
      </c>
      <c r="B50" s="37">
        <v>94104</v>
      </c>
      <c r="C50" s="11">
        <v>72558</v>
      </c>
      <c r="D50" s="38" t="s">
        <v>1255</v>
      </c>
      <c r="E50" s="12" t="s">
        <v>287</v>
      </c>
      <c r="F50" s="16" t="s">
        <v>132</v>
      </c>
      <c r="G50" s="53">
        <v>0</v>
      </c>
      <c r="H50" s="15">
        <v>75</v>
      </c>
      <c r="I50" s="15"/>
      <c r="J50" s="4"/>
      <c r="K50" s="49"/>
      <c r="L50" s="50"/>
    </row>
    <row r="51" spans="1:12" ht="24.75" x14ac:dyDescent="0.45">
      <c r="A51" s="9">
        <v>44272</v>
      </c>
      <c r="B51" s="37">
        <v>93960</v>
      </c>
      <c r="C51" s="11">
        <v>72559</v>
      </c>
      <c r="D51" s="38" t="s">
        <v>1256</v>
      </c>
      <c r="E51" s="12" t="s">
        <v>17</v>
      </c>
      <c r="F51" s="16" t="s">
        <v>18</v>
      </c>
      <c r="G51" s="53">
        <v>1300</v>
      </c>
      <c r="H51" s="15"/>
      <c r="I51" s="15"/>
      <c r="J51" s="4"/>
      <c r="K51" s="49"/>
      <c r="L51" s="50"/>
    </row>
    <row r="52" spans="1:12" ht="24.75" x14ac:dyDescent="0.45">
      <c r="A52" s="9">
        <v>44272</v>
      </c>
      <c r="B52" s="37">
        <v>94127</v>
      </c>
      <c r="C52" s="11">
        <v>72560</v>
      </c>
      <c r="D52" s="38" t="s">
        <v>900</v>
      </c>
      <c r="E52" s="12" t="s">
        <v>22</v>
      </c>
      <c r="F52" s="13" t="s">
        <v>995</v>
      </c>
      <c r="G52" s="53">
        <v>400</v>
      </c>
      <c r="H52" s="15"/>
      <c r="I52" s="15"/>
      <c r="J52" s="4"/>
      <c r="K52" s="49"/>
      <c r="L52" s="50"/>
    </row>
    <row r="53" spans="1:12" ht="24.75" x14ac:dyDescent="0.45">
      <c r="A53" s="9">
        <v>44272</v>
      </c>
      <c r="B53" s="37">
        <v>94104</v>
      </c>
      <c r="C53" s="11">
        <v>72561</v>
      </c>
      <c r="D53" s="38" t="s">
        <v>1255</v>
      </c>
      <c r="E53" s="12" t="s">
        <v>287</v>
      </c>
      <c r="F53" s="16" t="s">
        <v>132</v>
      </c>
      <c r="G53" s="53">
        <v>0</v>
      </c>
      <c r="H53" s="15">
        <v>75</v>
      </c>
      <c r="I53" s="15"/>
      <c r="J53" s="4"/>
      <c r="K53" s="49"/>
      <c r="L53" s="50"/>
    </row>
    <row r="54" spans="1:12" ht="24.75" x14ac:dyDescent="0.45">
      <c r="A54" s="9">
        <v>44272</v>
      </c>
      <c r="B54" s="37">
        <v>14792</v>
      </c>
      <c r="C54" s="11">
        <v>72562</v>
      </c>
      <c r="D54" s="38" t="s">
        <v>770</v>
      </c>
      <c r="E54" s="12" t="s">
        <v>14</v>
      </c>
      <c r="F54" s="13" t="s">
        <v>15</v>
      </c>
      <c r="G54" s="53">
        <v>850</v>
      </c>
      <c r="H54" s="15"/>
      <c r="I54" s="15"/>
      <c r="J54" s="4"/>
      <c r="K54" s="49"/>
      <c r="L54" s="50"/>
    </row>
    <row r="55" spans="1:12" ht="24.75" x14ac:dyDescent="0.45">
      <c r="A55" s="9">
        <v>44272</v>
      </c>
      <c r="B55" s="37">
        <v>14793</v>
      </c>
      <c r="C55" s="11">
        <v>72563</v>
      </c>
      <c r="D55" s="38" t="s">
        <v>770</v>
      </c>
      <c r="E55" s="12">
        <v>9800001</v>
      </c>
      <c r="F55" s="16" t="s">
        <v>91</v>
      </c>
      <c r="G55" s="53">
        <v>0</v>
      </c>
      <c r="H55" s="15"/>
      <c r="I55" s="15"/>
      <c r="J55" s="4"/>
      <c r="K55" s="49"/>
      <c r="L55" s="50"/>
    </row>
    <row r="56" spans="1:12" ht="24.75" x14ac:dyDescent="0.45">
      <c r="A56" s="9">
        <v>44272</v>
      </c>
      <c r="B56" s="37">
        <v>94104</v>
      </c>
      <c r="C56" s="11">
        <v>72564</v>
      </c>
      <c r="D56" s="38" t="s">
        <v>1255</v>
      </c>
      <c r="E56" s="12" t="s">
        <v>287</v>
      </c>
      <c r="F56" s="16" t="s">
        <v>132</v>
      </c>
      <c r="G56" s="53">
        <v>0</v>
      </c>
      <c r="H56" s="15">
        <v>75</v>
      </c>
      <c r="I56" s="15"/>
      <c r="J56" s="4"/>
      <c r="K56" s="49"/>
      <c r="L56" s="50"/>
    </row>
    <row r="57" spans="1:12" ht="24.75" x14ac:dyDescent="0.45">
      <c r="A57" s="9">
        <v>44272</v>
      </c>
      <c r="B57" s="37">
        <v>94131</v>
      </c>
      <c r="C57" s="11">
        <v>72565</v>
      </c>
      <c r="D57" s="38" t="s">
        <v>537</v>
      </c>
      <c r="E57" s="12" t="s">
        <v>312</v>
      </c>
      <c r="F57" s="13" t="s">
        <v>1264</v>
      </c>
      <c r="G57" s="53">
        <v>0</v>
      </c>
      <c r="H57" s="15">
        <v>400</v>
      </c>
      <c r="I57" s="15"/>
      <c r="J57" s="4"/>
      <c r="K57" s="49"/>
      <c r="L57" s="50"/>
    </row>
    <row r="58" spans="1:12" ht="24.75" x14ac:dyDescent="0.45">
      <c r="A58" s="9">
        <v>44272</v>
      </c>
      <c r="B58" s="37">
        <v>94131</v>
      </c>
      <c r="C58" s="11">
        <v>72565</v>
      </c>
      <c r="D58" s="38" t="s">
        <v>537</v>
      </c>
      <c r="E58" s="12" t="s">
        <v>245</v>
      </c>
      <c r="F58" s="16" t="s">
        <v>1265</v>
      </c>
      <c r="G58" s="53">
        <v>0</v>
      </c>
      <c r="H58" s="15">
        <v>30</v>
      </c>
      <c r="I58" s="15"/>
      <c r="J58" s="4"/>
      <c r="K58" s="49"/>
      <c r="L58" s="50"/>
    </row>
    <row r="59" spans="1:12" ht="24.75" x14ac:dyDescent="0.45">
      <c r="A59" s="9">
        <v>44272</v>
      </c>
      <c r="B59" s="37">
        <v>93510</v>
      </c>
      <c r="C59" s="11">
        <v>72566</v>
      </c>
      <c r="D59" s="38" t="s">
        <v>1254</v>
      </c>
      <c r="E59" s="12" t="s">
        <v>14</v>
      </c>
      <c r="F59" s="13" t="s">
        <v>15</v>
      </c>
      <c r="G59" s="53">
        <v>300</v>
      </c>
      <c r="H59" s="15"/>
      <c r="I59" s="15"/>
      <c r="J59" s="4"/>
      <c r="K59" s="49"/>
      <c r="L59" s="50"/>
    </row>
    <row r="60" spans="1:12" ht="24.75" x14ac:dyDescent="0.45">
      <c r="A60" s="9">
        <v>44272</v>
      </c>
      <c r="B60" s="37">
        <v>93509</v>
      </c>
      <c r="C60" s="11">
        <v>72567</v>
      </c>
      <c r="D60" s="38" t="s">
        <v>1254</v>
      </c>
      <c r="E60" s="12" t="s">
        <v>14</v>
      </c>
      <c r="F60" s="13" t="s">
        <v>15</v>
      </c>
      <c r="G60" s="53">
        <v>200</v>
      </c>
      <c r="H60" s="15"/>
      <c r="I60" s="15"/>
      <c r="J60" s="4"/>
      <c r="K60" s="49"/>
      <c r="L60" s="50"/>
    </row>
    <row r="61" spans="1:12" ht="24.75" x14ac:dyDescent="0.45">
      <c r="A61" s="9">
        <v>44272</v>
      </c>
      <c r="B61" s="37">
        <v>94142</v>
      </c>
      <c r="C61" s="11">
        <v>72568</v>
      </c>
      <c r="D61" s="38" t="s">
        <v>1257</v>
      </c>
      <c r="E61" s="12" t="s">
        <v>17</v>
      </c>
      <c r="F61" s="16" t="s">
        <v>18</v>
      </c>
      <c r="G61" s="53">
        <v>1000</v>
      </c>
      <c r="H61" s="15"/>
      <c r="I61" s="15"/>
      <c r="J61" s="4"/>
      <c r="K61" s="49"/>
      <c r="L61" s="50"/>
    </row>
    <row r="62" spans="1:12" ht="24.75" x14ac:dyDescent="0.45">
      <c r="A62" s="9">
        <v>44272</v>
      </c>
      <c r="B62" s="37">
        <v>94104</v>
      </c>
      <c r="C62" s="11">
        <v>72569</v>
      </c>
      <c r="D62" s="38" t="s">
        <v>1255</v>
      </c>
      <c r="E62" s="12" t="s">
        <v>287</v>
      </c>
      <c r="F62" s="16" t="s">
        <v>132</v>
      </c>
      <c r="G62" s="53">
        <v>0</v>
      </c>
      <c r="H62" s="15">
        <v>75</v>
      </c>
      <c r="I62" s="15"/>
      <c r="J62" s="4"/>
      <c r="K62" s="49"/>
      <c r="L62" s="50"/>
    </row>
    <row r="63" spans="1:12" ht="24.75" x14ac:dyDescent="0.45">
      <c r="A63" s="9">
        <v>44272</v>
      </c>
      <c r="B63" s="37" t="s">
        <v>76</v>
      </c>
      <c r="C63" s="11">
        <v>72570</v>
      </c>
      <c r="D63" s="38" t="s">
        <v>76</v>
      </c>
      <c r="E63" s="12" t="s">
        <v>76</v>
      </c>
      <c r="F63" s="13" t="s">
        <v>76</v>
      </c>
      <c r="G63" s="53">
        <v>0</v>
      </c>
      <c r="H63" s="15"/>
      <c r="I63" s="15"/>
      <c r="J63" s="4"/>
      <c r="K63" s="49"/>
      <c r="L63" s="50"/>
    </row>
    <row r="64" spans="1:12" ht="24.75" x14ac:dyDescent="0.45">
      <c r="A64" s="9">
        <v>44272</v>
      </c>
      <c r="B64" s="37">
        <v>94151</v>
      </c>
      <c r="C64" s="11">
        <v>72571</v>
      </c>
      <c r="D64" s="38" t="s">
        <v>835</v>
      </c>
      <c r="E64" s="12" t="s">
        <v>41</v>
      </c>
      <c r="F64" s="13" t="s">
        <v>42</v>
      </c>
      <c r="G64" s="53">
        <v>85</v>
      </c>
      <c r="H64" s="15"/>
      <c r="I64" s="15"/>
      <c r="J64" s="4"/>
      <c r="K64" s="49"/>
      <c r="L64" s="50"/>
    </row>
    <row r="65" spans="1:12" ht="24.75" x14ac:dyDescent="0.45">
      <c r="A65" s="9">
        <v>44272</v>
      </c>
      <c r="B65" s="37">
        <v>94151</v>
      </c>
      <c r="C65" s="11">
        <v>72571</v>
      </c>
      <c r="D65" s="38" t="s">
        <v>835</v>
      </c>
      <c r="E65" s="12" t="s">
        <v>43</v>
      </c>
      <c r="F65" s="13" t="s">
        <v>44</v>
      </c>
      <c r="G65" s="53">
        <v>85</v>
      </c>
      <c r="H65" s="15"/>
      <c r="I65" s="15"/>
      <c r="J65" s="4"/>
      <c r="K65" s="49"/>
      <c r="L65" s="50"/>
    </row>
    <row r="66" spans="1:12" ht="24.75" x14ac:dyDescent="0.45">
      <c r="A66" s="9">
        <v>44272</v>
      </c>
      <c r="B66" s="37">
        <v>94151</v>
      </c>
      <c r="C66" s="11">
        <v>72571</v>
      </c>
      <c r="D66" s="38" t="s">
        <v>835</v>
      </c>
      <c r="E66" s="12" t="s">
        <v>299</v>
      </c>
      <c r="F66" s="13" t="s">
        <v>216</v>
      </c>
      <c r="G66" s="53">
        <v>85</v>
      </c>
      <c r="H66" s="15"/>
      <c r="I66" s="15"/>
      <c r="J66" s="4"/>
      <c r="K66" s="49"/>
      <c r="L66" s="50"/>
    </row>
    <row r="67" spans="1:12" ht="24.75" x14ac:dyDescent="0.45">
      <c r="A67" s="9">
        <v>44272</v>
      </c>
      <c r="B67" s="37">
        <v>94154</v>
      </c>
      <c r="C67" s="11">
        <v>72572</v>
      </c>
      <c r="D67" s="38" t="s">
        <v>236</v>
      </c>
      <c r="E67" s="12" t="s">
        <v>22</v>
      </c>
      <c r="F67" s="13" t="s">
        <v>995</v>
      </c>
      <c r="G67" s="53">
        <v>117</v>
      </c>
      <c r="H67" s="15"/>
      <c r="I67" s="15"/>
      <c r="J67" s="4"/>
      <c r="K67" s="49"/>
      <c r="L67" s="50"/>
    </row>
    <row r="68" spans="1:12" ht="24.75" x14ac:dyDescent="0.45">
      <c r="A68" s="9">
        <v>44272</v>
      </c>
      <c r="B68" s="37">
        <v>94017</v>
      </c>
      <c r="C68" s="11">
        <v>72573</v>
      </c>
      <c r="D68" s="38" t="s">
        <v>67</v>
      </c>
      <c r="E68" s="12" t="s">
        <v>17</v>
      </c>
      <c r="F68" s="16" t="s">
        <v>18</v>
      </c>
      <c r="G68" s="53">
        <v>1000</v>
      </c>
      <c r="H68" s="15"/>
      <c r="I68" s="15"/>
      <c r="J68" s="4"/>
      <c r="K68" s="49"/>
      <c r="L68" s="50"/>
    </row>
    <row r="69" spans="1:12" ht="24.75" x14ac:dyDescent="0.45">
      <c r="A69" s="9">
        <v>44272</v>
      </c>
      <c r="B69" s="37">
        <v>94157</v>
      </c>
      <c r="C69" s="11">
        <v>72574</v>
      </c>
      <c r="D69" s="38" t="s">
        <v>1258</v>
      </c>
      <c r="E69" s="12" t="s">
        <v>287</v>
      </c>
      <c r="F69" s="16" t="s">
        <v>132</v>
      </c>
      <c r="G69" s="53">
        <v>0</v>
      </c>
      <c r="H69" s="15">
        <v>1000</v>
      </c>
      <c r="I69" s="15"/>
      <c r="J69" s="4"/>
      <c r="K69" s="49"/>
      <c r="L69" s="50"/>
    </row>
    <row r="70" spans="1:12" ht="24.75" x14ac:dyDescent="0.45">
      <c r="A70" s="9">
        <v>44272</v>
      </c>
      <c r="B70" s="37">
        <v>94094</v>
      </c>
      <c r="C70" s="25" t="s">
        <v>1259</v>
      </c>
      <c r="D70" s="38" t="s">
        <v>1254</v>
      </c>
      <c r="E70" s="12" t="s">
        <v>384</v>
      </c>
      <c r="F70" s="13" t="s">
        <v>495</v>
      </c>
      <c r="G70" s="53">
        <v>150</v>
      </c>
      <c r="H70" s="15"/>
      <c r="I70" s="15"/>
      <c r="J70" s="4"/>
      <c r="K70" s="49"/>
      <c r="L70" s="50"/>
    </row>
    <row r="71" spans="1:12" ht="24.75" x14ac:dyDescent="0.45">
      <c r="A71" s="9">
        <v>44272</v>
      </c>
      <c r="B71" s="37">
        <v>94094</v>
      </c>
      <c r="C71" s="25" t="s">
        <v>1260</v>
      </c>
      <c r="D71" s="38" t="s">
        <v>1254</v>
      </c>
      <c r="E71" s="12" t="s">
        <v>384</v>
      </c>
      <c r="F71" s="13" t="s">
        <v>495</v>
      </c>
      <c r="G71" s="53">
        <v>100</v>
      </c>
      <c r="H71" s="15"/>
      <c r="I71" s="15"/>
      <c r="J71" s="4"/>
      <c r="K71" s="49"/>
      <c r="L71" s="50"/>
    </row>
    <row r="72" spans="1:12" ht="24.75" x14ac:dyDescent="0.45">
      <c r="A72" s="9">
        <v>44272</v>
      </c>
      <c r="B72" s="37">
        <v>94020</v>
      </c>
      <c r="C72" s="25" t="s">
        <v>1261</v>
      </c>
      <c r="D72" s="38" t="s">
        <v>236</v>
      </c>
      <c r="E72" s="12" t="s">
        <v>22</v>
      </c>
      <c r="F72" s="13" t="s">
        <v>995</v>
      </c>
      <c r="G72" s="53">
        <v>490</v>
      </c>
      <c r="H72" s="15"/>
      <c r="I72" s="15"/>
      <c r="J72" s="4"/>
      <c r="K72" s="49"/>
      <c r="L72" s="50"/>
    </row>
    <row r="73" spans="1:12" ht="24.75" x14ac:dyDescent="0.45">
      <c r="A73" s="9">
        <v>44272</v>
      </c>
      <c r="B73" s="37">
        <v>94020</v>
      </c>
      <c r="C73" s="25" t="s">
        <v>1261</v>
      </c>
      <c r="D73" s="38" t="s">
        <v>236</v>
      </c>
      <c r="E73" s="12" t="s">
        <v>17</v>
      </c>
      <c r="F73" s="16" t="s">
        <v>18</v>
      </c>
      <c r="G73" s="53">
        <v>300</v>
      </c>
      <c r="H73" s="15"/>
      <c r="I73" s="15"/>
      <c r="J73" s="4"/>
      <c r="K73" s="49"/>
      <c r="L73" s="50"/>
    </row>
    <row r="74" spans="1:12" ht="24.75" x14ac:dyDescent="0.45">
      <c r="A74" s="9">
        <v>44272</v>
      </c>
      <c r="B74" s="37">
        <v>94154</v>
      </c>
      <c r="C74" s="25" t="s">
        <v>1262</v>
      </c>
      <c r="D74" s="38" t="s">
        <v>236</v>
      </c>
      <c r="E74" s="12" t="s">
        <v>22</v>
      </c>
      <c r="F74" s="13" t="s">
        <v>995</v>
      </c>
      <c r="G74" s="53">
        <v>5</v>
      </c>
      <c r="H74" s="15"/>
      <c r="I74" s="15"/>
      <c r="J74" s="4"/>
      <c r="K74" s="49"/>
      <c r="L74" s="50"/>
    </row>
    <row r="75" spans="1:12" ht="21.75" thickBot="1" x14ac:dyDescent="0.4">
      <c r="A75" s="157" t="s">
        <v>26</v>
      </c>
      <c r="B75" s="158"/>
      <c r="C75" s="165" t="s">
        <v>25</v>
      </c>
      <c r="D75" s="168"/>
      <c r="E75" s="168"/>
      <c r="F75" s="169"/>
      <c r="G75" s="27">
        <f>SUM(G9:G74)</f>
        <v>39953</v>
      </c>
      <c r="H75" s="28">
        <f>SUM(H9:H74)</f>
        <v>1805</v>
      </c>
      <c r="I75" s="15"/>
      <c r="J75" s="15"/>
    </row>
    <row r="76" spans="1:12" ht="21" x14ac:dyDescent="0.35">
      <c r="B76"/>
      <c r="C76" s="3"/>
      <c r="D76" s="30"/>
      <c r="E76" s="30"/>
      <c r="F76" s="30"/>
      <c r="H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F78" s="47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C88"/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30" spans="8:10" x14ac:dyDescent="0.25">
      <c r="H130" s="35"/>
      <c r="I130" s="35"/>
      <c r="J130" s="35"/>
    </row>
  </sheetData>
  <autoFilter ref="E8:G75" xr:uid="{00000000-0009-0000-0000-00003A000000}"/>
  <mergeCells count="7">
    <mergeCell ref="K6:L6"/>
    <mergeCell ref="A7:G7"/>
    <mergeCell ref="A75:B75"/>
    <mergeCell ref="C75:F7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L126"/>
  <sheetViews>
    <sheetView topLeftCell="D59" workbookViewId="0">
      <selection activeCell="A9" sqref="A9:I7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1282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14190</v>
      </c>
    </row>
    <row r="9" spans="1:12" ht="21" x14ac:dyDescent="0.35">
      <c r="A9" s="9">
        <v>44273</v>
      </c>
      <c r="B9" s="37">
        <v>94261</v>
      </c>
      <c r="C9" s="11">
        <v>72575</v>
      </c>
      <c r="D9" s="38" t="s">
        <v>793</v>
      </c>
      <c r="E9" s="12" t="s">
        <v>17</v>
      </c>
      <c r="F9" s="16" t="s">
        <v>18</v>
      </c>
      <c r="G9" s="53">
        <v>900</v>
      </c>
      <c r="H9" s="15"/>
      <c r="I9" s="15"/>
      <c r="J9" s="4"/>
      <c r="K9" s="87" t="s">
        <v>995</v>
      </c>
      <c r="L9" s="88">
        <v>10054</v>
      </c>
    </row>
    <row r="10" spans="1:12" ht="21" x14ac:dyDescent="0.35">
      <c r="A10" s="9">
        <v>44273</v>
      </c>
      <c r="B10" s="37">
        <v>94260</v>
      </c>
      <c r="C10" s="11">
        <v>72576</v>
      </c>
      <c r="D10" s="38" t="s">
        <v>732</v>
      </c>
      <c r="E10" s="12" t="s">
        <v>14</v>
      </c>
      <c r="F10" s="13" t="s">
        <v>15</v>
      </c>
      <c r="G10" s="53">
        <v>2500</v>
      </c>
      <c r="H10" s="15"/>
      <c r="I10" s="15"/>
      <c r="J10" s="4"/>
      <c r="K10" s="87" t="s">
        <v>1170</v>
      </c>
      <c r="L10" s="88">
        <v>10215</v>
      </c>
    </row>
    <row r="11" spans="1:12" ht="21" x14ac:dyDescent="0.35">
      <c r="A11" s="9">
        <v>44273</v>
      </c>
      <c r="B11" s="37">
        <v>94259</v>
      </c>
      <c r="C11" s="11">
        <v>72577</v>
      </c>
      <c r="D11" s="38" t="s">
        <v>115</v>
      </c>
      <c r="E11" s="12" t="s">
        <v>96</v>
      </c>
      <c r="F11" s="13" t="s">
        <v>97</v>
      </c>
      <c r="G11" s="53">
        <v>750</v>
      </c>
      <c r="H11" s="15"/>
      <c r="I11" s="15"/>
      <c r="J11" s="4"/>
      <c r="K11" s="87" t="s">
        <v>136</v>
      </c>
      <c r="L11" s="88">
        <v>200</v>
      </c>
    </row>
    <row r="12" spans="1:12" ht="21" x14ac:dyDescent="0.35">
      <c r="A12" s="9">
        <v>44273</v>
      </c>
      <c r="B12" s="37">
        <v>94083</v>
      </c>
      <c r="C12" s="11">
        <v>72578</v>
      </c>
      <c r="D12" s="38" t="s">
        <v>128</v>
      </c>
      <c r="E12" s="12" t="s">
        <v>14</v>
      </c>
      <c r="F12" s="13" t="s">
        <v>15</v>
      </c>
      <c r="G12" s="53">
        <v>850</v>
      </c>
      <c r="H12" s="15"/>
      <c r="I12" s="15"/>
      <c r="J12" s="4"/>
      <c r="K12" s="87" t="s">
        <v>596</v>
      </c>
      <c r="L12" s="88">
        <v>450</v>
      </c>
    </row>
    <row r="13" spans="1:12" ht="21" x14ac:dyDescent="0.35">
      <c r="A13" s="9">
        <v>44273</v>
      </c>
      <c r="B13" s="37">
        <v>15135</v>
      </c>
      <c r="C13" s="11">
        <v>72579</v>
      </c>
      <c r="D13" s="38" t="s">
        <v>1159</v>
      </c>
      <c r="E13" s="12" t="s">
        <v>14</v>
      </c>
      <c r="F13" s="13" t="s">
        <v>15</v>
      </c>
      <c r="G13" s="53">
        <v>900</v>
      </c>
      <c r="H13" s="15"/>
      <c r="I13" s="15"/>
      <c r="J13" s="4"/>
      <c r="K13" s="16" t="s">
        <v>97</v>
      </c>
      <c r="L13" s="88">
        <v>2300</v>
      </c>
    </row>
    <row r="14" spans="1:12" ht="21" x14ac:dyDescent="0.35">
      <c r="A14" s="9">
        <v>44273</v>
      </c>
      <c r="B14" s="37">
        <v>94153</v>
      </c>
      <c r="C14" s="11">
        <v>72580</v>
      </c>
      <c r="D14" s="38" t="s">
        <v>1266</v>
      </c>
      <c r="E14" s="12" t="s">
        <v>394</v>
      </c>
      <c r="F14" s="13" t="s">
        <v>596</v>
      </c>
      <c r="G14" s="53">
        <v>450</v>
      </c>
      <c r="H14" s="15"/>
      <c r="I14" s="15"/>
      <c r="J14" s="4"/>
      <c r="K14" s="16" t="s">
        <v>947</v>
      </c>
      <c r="L14" s="88">
        <v>7950</v>
      </c>
    </row>
    <row r="15" spans="1:12" ht="21" x14ac:dyDescent="0.35">
      <c r="A15" s="9">
        <v>44273</v>
      </c>
      <c r="B15" s="37">
        <v>94070</v>
      </c>
      <c r="C15" s="11">
        <v>72581</v>
      </c>
      <c r="D15" s="38" t="s">
        <v>632</v>
      </c>
      <c r="E15" s="12" t="s">
        <v>24</v>
      </c>
      <c r="F15" s="16" t="s">
        <v>947</v>
      </c>
      <c r="G15" s="53">
        <v>800</v>
      </c>
      <c r="H15" s="15"/>
      <c r="I15" s="15"/>
      <c r="J15" s="4"/>
      <c r="K15" s="16" t="s">
        <v>948</v>
      </c>
      <c r="L15" s="88">
        <v>410</v>
      </c>
    </row>
    <row r="16" spans="1:12" ht="21.75" thickBot="1" x14ac:dyDescent="0.4">
      <c r="A16" s="9">
        <v>44273</v>
      </c>
      <c r="B16" s="37">
        <v>94070</v>
      </c>
      <c r="C16" s="11">
        <v>72581</v>
      </c>
      <c r="D16" s="38" t="s">
        <v>632</v>
      </c>
      <c r="E16" s="12" t="s">
        <v>17</v>
      </c>
      <c r="F16" s="16" t="s">
        <v>18</v>
      </c>
      <c r="G16" s="53">
        <v>2000</v>
      </c>
      <c r="H16" s="15"/>
      <c r="I16" s="15"/>
      <c r="J16" s="4"/>
      <c r="K16" s="16" t="s">
        <v>42</v>
      </c>
      <c r="L16" s="88">
        <v>92</v>
      </c>
    </row>
    <row r="17" spans="1:12" ht="25.5" thickBot="1" x14ac:dyDescent="0.5">
      <c r="A17" s="9">
        <v>44273</v>
      </c>
      <c r="B17" s="37">
        <v>94106</v>
      </c>
      <c r="C17" s="11">
        <v>72582</v>
      </c>
      <c r="D17" s="38" t="s">
        <v>1117</v>
      </c>
      <c r="E17" s="12" t="s">
        <v>96</v>
      </c>
      <c r="F17" s="13" t="s">
        <v>97</v>
      </c>
      <c r="G17" s="53">
        <v>750</v>
      </c>
      <c r="H17" s="15"/>
      <c r="I17" s="15"/>
      <c r="J17" s="4"/>
      <c r="K17" s="17" t="s">
        <v>21</v>
      </c>
      <c r="L17" s="18">
        <f>SUM(L8:L16)</f>
        <v>45861</v>
      </c>
    </row>
    <row r="18" spans="1:12" ht="21" x14ac:dyDescent="0.35">
      <c r="A18" s="9">
        <v>44273</v>
      </c>
      <c r="B18" s="37">
        <v>75583</v>
      </c>
      <c r="C18" s="11">
        <v>72583</v>
      </c>
      <c r="D18" s="38" t="s">
        <v>1267</v>
      </c>
      <c r="E18" s="12" t="s">
        <v>14</v>
      </c>
      <c r="F18" s="13" t="s">
        <v>15</v>
      </c>
      <c r="G18" s="53">
        <v>665</v>
      </c>
      <c r="H18" s="15"/>
      <c r="I18" s="15"/>
      <c r="J18" s="4"/>
    </row>
    <row r="19" spans="1:12" ht="21" x14ac:dyDescent="0.35">
      <c r="A19" s="9">
        <v>44273</v>
      </c>
      <c r="B19" s="37">
        <v>75583</v>
      </c>
      <c r="C19" s="11">
        <v>72583</v>
      </c>
      <c r="D19" s="38" t="s">
        <v>1267</v>
      </c>
      <c r="E19" s="12" t="s">
        <v>135</v>
      </c>
      <c r="F19" s="13" t="s">
        <v>136</v>
      </c>
      <c r="G19" s="53">
        <v>200</v>
      </c>
      <c r="H19" s="15"/>
      <c r="I19" s="15"/>
      <c r="J19" s="4"/>
    </row>
    <row r="20" spans="1:12" ht="21" x14ac:dyDescent="0.35">
      <c r="A20" s="9">
        <v>44273</v>
      </c>
      <c r="B20" s="37">
        <v>94172</v>
      </c>
      <c r="C20" s="11">
        <v>72584</v>
      </c>
      <c r="D20" s="38" t="s">
        <v>331</v>
      </c>
      <c r="E20" s="12" t="s">
        <v>17</v>
      </c>
      <c r="F20" s="16" t="s">
        <v>18</v>
      </c>
      <c r="G20" s="53">
        <v>3000</v>
      </c>
      <c r="H20" s="15"/>
      <c r="I20" s="15"/>
      <c r="J20" s="4"/>
    </row>
    <row r="21" spans="1:12" ht="21" x14ac:dyDescent="0.35">
      <c r="A21" s="9">
        <v>44273</v>
      </c>
      <c r="B21" s="37">
        <v>94176</v>
      </c>
      <c r="C21" s="11">
        <v>72585</v>
      </c>
      <c r="D21" s="38" t="s">
        <v>229</v>
      </c>
      <c r="E21" s="12" t="s">
        <v>17</v>
      </c>
      <c r="F21" s="16" t="s">
        <v>18</v>
      </c>
      <c r="G21" s="53">
        <v>900</v>
      </c>
      <c r="H21" s="15"/>
      <c r="I21" s="15"/>
      <c r="J21" s="4"/>
    </row>
    <row r="22" spans="1:12" ht="21" x14ac:dyDescent="0.35">
      <c r="A22" s="9">
        <v>44273</v>
      </c>
      <c r="B22" s="37">
        <v>91258</v>
      </c>
      <c r="C22" s="11">
        <v>72586</v>
      </c>
      <c r="D22" s="38" t="s">
        <v>558</v>
      </c>
      <c r="E22" s="12" t="s">
        <v>17</v>
      </c>
      <c r="F22" s="16" t="s">
        <v>18</v>
      </c>
      <c r="G22" s="53">
        <v>900</v>
      </c>
      <c r="H22" s="15"/>
      <c r="I22" s="15"/>
      <c r="J22" s="4"/>
    </row>
    <row r="23" spans="1:12" ht="21" x14ac:dyDescent="0.35">
      <c r="A23" s="9">
        <v>44273</v>
      </c>
      <c r="B23" s="37" t="s">
        <v>1268</v>
      </c>
      <c r="C23" s="11">
        <v>72587</v>
      </c>
      <c r="D23" s="38" t="s">
        <v>279</v>
      </c>
      <c r="E23" s="12" t="s">
        <v>22</v>
      </c>
      <c r="F23" s="13" t="s">
        <v>995</v>
      </c>
      <c r="G23" s="53">
        <v>1000</v>
      </c>
      <c r="H23" s="15"/>
      <c r="I23" s="15"/>
      <c r="J23" s="4"/>
    </row>
    <row r="24" spans="1:12" ht="21" x14ac:dyDescent="0.35">
      <c r="A24" s="9">
        <v>44273</v>
      </c>
      <c r="B24" s="37">
        <v>94174</v>
      </c>
      <c r="C24" s="11">
        <v>72588</v>
      </c>
      <c r="D24" s="38" t="s">
        <v>31</v>
      </c>
      <c r="E24" s="12" t="s">
        <v>17</v>
      </c>
      <c r="F24" s="16" t="s">
        <v>18</v>
      </c>
      <c r="G24" s="53">
        <v>500</v>
      </c>
      <c r="H24" s="15"/>
      <c r="I24" s="15"/>
      <c r="J24" s="4"/>
    </row>
    <row r="25" spans="1:12" ht="21" x14ac:dyDescent="0.35">
      <c r="A25" s="9">
        <v>44273</v>
      </c>
      <c r="B25" s="37">
        <v>14715</v>
      </c>
      <c r="C25" s="11">
        <v>72589</v>
      </c>
      <c r="D25" s="38" t="s">
        <v>199</v>
      </c>
      <c r="E25" s="12" t="s">
        <v>24</v>
      </c>
      <c r="F25" s="16" t="s">
        <v>947</v>
      </c>
      <c r="G25" s="53">
        <v>500</v>
      </c>
      <c r="H25" s="15"/>
      <c r="I25" s="15"/>
      <c r="J25" s="4"/>
    </row>
    <row r="26" spans="1:12" ht="21" x14ac:dyDescent="0.35">
      <c r="A26" s="9">
        <v>44273</v>
      </c>
      <c r="B26" s="37">
        <v>14715</v>
      </c>
      <c r="C26" s="11">
        <v>72590</v>
      </c>
      <c r="D26" s="38" t="s">
        <v>199</v>
      </c>
      <c r="E26" s="12" t="s">
        <v>24</v>
      </c>
      <c r="F26" s="16" t="s">
        <v>947</v>
      </c>
      <c r="G26" s="53">
        <v>500</v>
      </c>
      <c r="H26" s="15"/>
      <c r="I26" s="15"/>
      <c r="J26" s="4"/>
    </row>
    <row r="27" spans="1:12" ht="21" x14ac:dyDescent="0.35">
      <c r="A27" s="9">
        <v>44273</v>
      </c>
      <c r="B27" s="37">
        <v>94257</v>
      </c>
      <c r="C27" s="11">
        <v>72591</v>
      </c>
      <c r="D27" s="38" t="s">
        <v>150</v>
      </c>
      <c r="E27" s="12" t="s">
        <v>22</v>
      </c>
      <c r="F27" s="13" t="s">
        <v>995</v>
      </c>
      <c r="G27" s="53">
        <v>400</v>
      </c>
      <c r="H27" s="15"/>
      <c r="I27" s="15"/>
      <c r="J27" s="4"/>
    </row>
    <row r="28" spans="1:12" ht="21" x14ac:dyDescent="0.35">
      <c r="A28" s="9">
        <v>44273</v>
      </c>
      <c r="B28" s="37">
        <v>94257</v>
      </c>
      <c r="C28" s="11">
        <v>72591</v>
      </c>
      <c r="D28" s="38" t="s">
        <v>150</v>
      </c>
      <c r="E28" s="12" t="s">
        <v>14</v>
      </c>
      <c r="F28" s="13" t="s">
        <v>15</v>
      </c>
      <c r="G28" s="53">
        <v>100</v>
      </c>
      <c r="H28" s="15"/>
      <c r="I28" s="15"/>
      <c r="J28" s="4"/>
    </row>
    <row r="29" spans="1:12" ht="24.75" x14ac:dyDescent="0.45">
      <c r="A29" s="9">
        <v>44273</v>
      </c>
      <c r="B29" s="37">
        <v>93879</v>
      </c>
      <c r="C29" s="11">
        <v>72592</v>
      </c>
      <c r="D29" s="38" t="s">
        <v>127</v>
      </c>
      <c r="E29" s="12" t="s">
        <v>17</v>
      </c>
      <c r="F29" s="16" t="s">
        <v>18</v>
      </c>
      <c r="G29" s="53">
        <v>1000</v>
      </c>
      <c r="H29" s="15"/>
      <c r="I29" s="15"/>
      <c r="J29" s="4"/>
      <c r="K29" s="49"/>
      <c r="L29" s="50"/>
    </row>
    <row r="30" spans="1:12" ht="24.75" x14ac:dyDescent="0.45">
      <c r="A30" s="9">
        <v>44273</v>
      </c>
      <c r="B30" s="37">
        <v>94256</v>
      </c>
      <c r="C30" s="11">
        <v>72593</v>
      </c>
      <c r="D30" s="38" t="s">
        <v>272</v>
      </c>
      <c r="E30" s="12" t="s">
        <v>22</v>
      </c>
      <c r="F30" s="13" t="s">
        <v>995</v>
      </c>
      <c r="G30" s="53">
        <v>1944</v>
      </c>
      <c r="H30" s="15"/>
      <c r="I30" s="15"/>
      <c r="J30" s="4"/>
      <c r="K30" s="49"/>
      <c r="L30" s="50"/>
    </row>
    <row r="31" spans="1:12" ht="24.75" x14ac:dyDescent="0.45">
      <c r="A31" s="9">
        <v>44273</v>
      </c>
      <c r="B31" s="37">
        <v>94255</v>
      </c>
      <c r="C31" s="11">
        <v>72594</v>
      </c>
      <c r="D31" s="38" t="s">
        <v>280</v>
      </c>
      <c r="E31" s="12" t="s">
        <v>22</v>
      </c>
      <c r="F31" s="13" t="s">
        <v>995</v>
      </c>
      <c r="G31" s="53">
        <v>900</v>
      </c>
      <c r="H31" s="15"/>
      <c r="I31" s="15"/>
      <c r="J31" s="4"/>
      <c r="K31" s="49"/>
      <c r="L31" s="50"/>
    </row>
    <row r="32" spans="1:12" ht="24.75" x14ac:dyDescent="0.45">
      <c r="A32" s="9">
        <v>44273</v>
      </c>
      <c r="B32" s="37">
        <v>93509</v>
      </c>
      <c r="C32" s="11">
        <v>72595</v>
      </c>
      <c r="D32" s="38" t="s">
        <v>1269</v>
      </c>
      <c r="E32" s="12" t="s">
        <v>14</v>
      </c>
      <c r="F32" s="13" t="s">
        <v>15</v>
      </c>
      <c r="G32" s="53">
        <v>600</v>
      </c>
      <c r="H32" s="15"/>
      <c r="I32" s="15"/>
      <c r="J32" s="4"/>
      <c r="K32" s="49"/>
      <c r="L32" s="50"/>
    </row>
    <row r="33" spans="1:12" ht="24.75" x14ac:dyDescent="0.45">
      <c r="A33" s="9">
        <v>44273</v>
      </c>
      <c r="B33" s="37">
        <v>94254</v>
      </c>
      <c r="C33" s="11">
        <v>72596</v>
      </c>
      <c r="D33" s="38" t="s">
        <v>37</v>
      </c>
      <c r="E33" s="12" t="s">
        <v>22</v>
      </c>
      <c r="F33" s="13" t="s">
        <v>995</v>
      </c>
      <c r="G33" s="53">
        <v>550</v>
      </c>
      <c r="H33" s="15"/>
      <c r="I33" s="15"/>
      <c r="J33" s="4"/>
      <c r="K33" s="49"/>
      <c r="L33" s="50"/>
    </row>
    <row r="34" spans="1:12" ht="24.75" x14ac:dyDescent="0.45">
      <c r="A34" s="9">
        <v>44273</v>
      </c>
      <c r="B34" s="37">
        <v>14715</v>
      </c>
      <c r="C34" s="11">
        <v>72597</v>
      </c>
      <c r="D34" s="38" t="s">
        <v>199</v>
      </c>
      <c r="E34" s="12" t="s">
        <v>24</v>
      </c>
      <c r="F34" s="16" t="s">
        <v>947</v>
      </c>
      <c r="G34" s="53">
        <v>500</v>
      </c>
      <c r="H34" s="15"/>
      <c r="I34" s="15"/>
      <c r="J34" s="4"/>
      <c r="K34" s="49"/>
      <c r="L34" s="50"/>
    </row>
    <row r="35" spans="1:12" ht="24.75" x14ac:dyDescent="0.45">
      <c r="A35" s="9">
        <v>44273</v>
      </c>
      <c r="B35" s="37" t="s">
        <v>1268</v>
      </c>
      <c r="C35" s="11">
        <v>72598</v>
      </c>
      <c r="D35" s="38" t="s">
        <v>279</v>
      </c>
      <c r="E35" s="12" t="s">
        <v>22</v>
      </c>
      <c r="F35" s="13" t="s">
        <v>995</v>
      </c>
      <c r="G35" s="53">
        <v>1000</v>
      </c>
      <c r="H35" s="15"/>
      <c r="I35" s="15"/>
      <c r="J35" s="4"/>
      <c r="K35" s="49"/>
      <c r="L35" s="50"/>
    </row>
    <row r="36" spans="1:12" ht="24.75" x14ac:dyDescent="0.45">
      <c r="A36" s="9">
        <v>44273</v>
      </c>
      <c r="B36" s="37">
        <v>94253</v>
      </c>
      <c r="C36" s="11">
        <v>72599</v>
      </c>
      <c r="D36" s="38" t="s">
        <v>734</v>
      </c>
      <c r="E36" s="12" t="s">
        <v>17</v>
      </c>
      <c r="F36" s="16" t="s">
        <v>18</v>
      </c>
      <c r="G36" s="53">
        <v>350</v>
      </c>
      <c r="H36" s="15"/>
      <c r="I36" s="15"/>
      <c r="J36" s="4"/>
      <c r="K36" s="49"/>
      <c r="L36" s="50"/>
    </row>
    <row r="37" spans="1:12" ht="24.75" x14ac:dyDescent="0.45">
      <c r="A37" s="9">
        <v>44273</v>
      </c>
      <c r="B37" s="37">
        <v>94252</v>
      </c>
      <c r="C37" s="11">
        <v>72600</v>
      </c>
      <c r="D37" s="38" t="s">
        <v>1270</v>
      </c>
      <c r="E37" s="12" t="s">
        <v>17</v>
      </c>
      <c r="F37" s="16" t="s">
        <v>18</v>
      </c>
      <c r="G37" s="53">
        <v>600</v>
      </c>
      <c r="H37" s="15"/>
      <c r="I37" s="15"/>
      <c r="J37" s="4"/>
      <c r="K37" s="49"/>
      <c r="L37" s="50"/>
    </row>
    <row r="38" spans="1:12" ht="24.75" x14ac:dyDescent="0.45">
      <c r="A38" s="9">
        <v>44273</v>
      </c>
      <c r="B38" s="37">
        <v>94252</v>
      </c>
      <c r="C38" s="11">
        <v>72600</v>
      </c>
      <c r="D38" s="38" t="s">
        <v>1270</v>
      </c>
      <c r="E38" s="12" t="s">
        <v>14</v>
      </c>
      <c r="F38" s="13" t="s">
        <v>15</v>
      </c>
      <c r="G38" s="53">
        <v>100</v>
      </c>
      <c r="H38" s="15"/>
      <c r="I38" s="15"/>
      <c r="J38" s="4"/>
      <c r="K38" s="49"/>
      <c r="L38" s="50"/>
    </row>
    <row r="39" spans="1:12" ht="24.75" x14ac:dyDescent="0.45">
      <c r="A39" s="9">
        <v>44273</v>
      </c>
      <c r="B39" s="37">
        <v>94251</v>
      </c>
      <c r="C39" s="11">
        <v>72601</v>
      </c>
      <c r="D39" s="38" t="s">
        <v>618</v>
      </c>
      <c r="E39" s="12" t="s">
        <v>17</v>
      </c>
      <c r="F39" s="16" t="s">
        <v>18</v>
      </c>
      <c r="G39" s="53">
        <v>2000</v>
      </c>
      <c r="H39" s="15"/>
      <c r="I39" s="15"/>
      <c r="J39" s="4"/>
      <c r="K39" s="49"/>
      <c r="L39" s="50"/>
    </row>
    <row r="40" spans="1:12" ht="24.75" x14ac:dyDescent="0.45">
      <c r="A40" s="9">
        <v>44273</v>
      </c>
      <c r="B40" s="37">
        <v>94251</v>
      </c>
      <c r="C40" s="11">
        <v>72601</v>
      </c>
      <c r="D40" s="38" t="s">
        <v>618</v>
      </c>
      <c r="E40" s="12" t="s">
        <v>22</v>
      </c>
      <c r="F40" s="13" t="s">
        <v>995</v>
      </c>
      <c r="G40" s="53">
        <v>1000</v>
      </c>
      <c r="H40" s="15"/>
      <c r="I40" s="15"/>
      <c r="J40" s="4"/>
      <c r="K40" s="49"/>
      <c r="L40" s="50"/>
    </row>
    <row r="41" spans="1:12" ht="24.75" x14ac:dyDescent="0.45">
      <c r="A41" s="9">
        <v>44273</v>
      </c>
      <c r="B41" s="37">
        <v>94213</v>
      </c>
      <c r="C41" s="11">
        <v>72602</v>
      </c>
      <c r="D41" s="38" t="s">
        <v>1175</v>
      </c>
      <c r="E41" s="12" t="s">
        <v>17</v>
      </c>
      <c r="F41" s="16" t="s">
        <v>18</v>
      </c>
      <c r="G41" s="53">
        <v>40</v>
      </c>
      <c r="H41" s="15"/>
      <c r="I41" s="15"/>
      <c r="J41" s="4"/>
      <c r="K41" s="49"/>
      <c r="L41" s="50"/>
    </row>
    <row r="42" spans="1:12" ht="24.75" x14ac:dyDescent="0.45">
      <c r="A42" s="9">
        <v>44273</v>
      </c>
      <c r="B42" s="37">
        <v>94213</v>
      </c>
      <c r="C42" s="11">
        <v>72602</v>
      </c>
      <c r="D42" s="38" t="s">
        <v>1175</v>
      </c>
      <c r="E42" s="12" t="s">
        <v>14</v>
      </c>
      <c r="F42" s="13" t="s">
        <v>15</v>
      </c>
      <c r="G42" s="53">
        <v>20</v>
      </c>
      <c r="H42" s="15"/>
      <c r="I42" s="15"/>
      <c r="J42" s="4"/>
      <c r="K42" s="49"/>
      <c r="L42" s="50"/>
    </row>
    <row r="43" spans="1:12" ht="24.75" x14ac:dyDescent="0.45">
      <c r="A43" s="9">
        <v>44273</v>
      </c>
      <c r="B43" s="37">
        <v>94174</v>
      </c>
      <c r="C43" s="11">
        <v>72603</v>
      </c>
      <c r="D43" s="38" t="s">
        <v>31</v>
      </c>
      <c r="E43" s="12" t="s">
        <v>17</v>
      </c>
      <c r="F43" s="16" t="s">
        <v>18</v>
      </c>
      <c r="G43" s="53">
        <v>1000</v>
      </c>
      <c r="H43" s="15"/>
      <c r="I43" s="15"/>
      <c r="J43" s="4"/>
      <c r="K43" s="49"/>
      <c r="L43" s="50"/>
    </row>
    <row r="44" spans="1:12" ht="24.75" x14ac:dyDescent="0.45">
      <c r="A44" s="9">
        <v>44273</v>
      </c>
      <c r="B44" s="37">
        <v>94250</v>
      </c>
      <c r="C44" s="11">
        <v>72604</v>
      </c>
      <c r="D44" s="38" t="s">
        <v>1271</v>
      </c>
      <c r="E44" s="12" t="s">
        <v>14</v>
      </c>
      <c r="F44" s="13" t="s">
        <v>15</v>
      </c>
      <c r="G44" s="53">
        <v>1000</v>
      </c>
      <c r="H44" s="15"/>
      <c r="I44" s="15"/>
      <c r="J44" s="4"/>
      <c r="K44" s="49"/>
      <c r="L44" s="50"/>
    </row>
    <row r="45" spans="1:12" ht="24.75" x14ac:dyDescent="0.45">
      <c r="A45" s="9">
        <v>44273</v>
      </c>
      <c r="B45" s="37">
        <v>94076</v>
      </c>
      <c r="C45" s="11">
        <v>72605</v>
      </c>
      <c r="D45" s="38" t="s">
        <v>31</v>
      </c>
      <c r="E45" s="12" t="s">
        <v>14</v>
      </c>
      <c r="F45" s="13" t="s">
        <v>15</v>
      </c>
      <c r="G45" s="53">
        <v>900</v>
      </c>
      <c r="H45" s="15"/>
      <c r="I45" s="15"/>
      <c r="J45" s="4"/>
      <c r="K45" s="49"/>
      <c r="L45" s="50"/>
    </row>
    <row r="46" spans="1:12" ht="24.75" x14ac:dyDescent="0.45">
      <c r="A46" s="9">
        <v>44273</v>
      </c>
      <c r="B46" s="37">
        <v>93960</v>
      </c>
      <c r="C46" s="11">
        <v>72606</v>
      </c>
      <c r="D46" s="38" t="s">
        <v>120</v>
      </c>
      <c r="E46" s="12" t="s">
        <v>14</v>
      </c>
      <c r="F46" s="13" t="s">
        <v>15</v>
      </c>
      <c r="G46" s="53">
        <v>1200</v>
      </c>
      <c r="H46" s="15"/>
      <c r="I46" s="15"/>
      <c r="J46" s="4"/>
      <c r="K46" s="49"/>
      <c r="L46" s="50"/>
    </row>
    <row r="47" spans="1:12" ht="24.75" x14ac:dyDescent="0.45">
      <c r="A47" s="9">
        <v>44273</v>
      </c>
      <c r="B47" s="37">
        <v>94249</v>
      </c>
      <c r="C47" s="11">
        <v>72607</v>
      </c>
      <c r="D47" s="38" t="s">
        <v>301</v>
      </c>
      <c r="E47" s="12" t="s">
        <v>22</v>
      </c>
      <c r="F47" s="13" t="s">
        <v>995</v>
      </c>
      <c r="G47" s="53">
        <v>2050</v>
      </c>
      <c r="H47" s="15"/>
      <c r="I47" s="15"/>
      <c r="J47" s="4"/>
      <c r="K47" s="49"/>
      <c r="L47" s="50"/>
    </row>
    <row r="48" spans="1:12" ht="24.75" x14ac:dyDescent="0.45">
      <c r="A48" s="9">
        <v>44273</v>
      </c>
      <c r="B48" s="37">
        <v>94249</v>
      </c>
      <c r="C48" s="11">
        <v>72607</v>
      </c>
      <c r="D48" s="38" t="s">
        <v>301</v>
      </c>
      <c r="E48" s="12" t="s">
        <v>14</v>
      </c>
      <c r="F48" s="13" t="s">
        <v>15</v>
      </c>
      <c r="G48" s="53">
        <v>280</v>
      </c>
      <c r="H48" s="15"/>
      <c r="I48" s="15"/>
      <c r="J48" s="4"/>
      <c r="K48" s="49"/>
      <c r="L48" s="50"/>
    </row>
    <row r="49" spans="1:12" ht="24.75" x14ac:dyDescent="0.45">
      <c r="A49" s="9">
        <v>44273</v>
      </c>
      <c r="B49" s="37">
        <v>14715</v>
      </c>
      <c r="C49" s="11">
        <v>72608</v>
      </c>
      <c r="D49" s="38" t="s">
        <v>199</v>
      </c>
      <c r="E49" s="12" t="s">
        <v>24</v>
      </c>
      <c r="F49" s="16" t="s">
        <v>947</v>
      </c>
      <c r="G49" s="53">
        <v>500</v>
      </c>
      <c r="H49" s="15"/>
      <c r="I49" s="15"/>
      <c r="J49" s="4"/>
      <c r="K49" s="49"/>
      <c r="L49" s="50"/>
    </row>
    <row r="50" spans="1:12" ht="24.75" x14ac:dyDescent="0.45">
      <c r="A50" s="9">
        <v>44273</v>
      </c>
      <c r="B50" s="37">
        <v>94248</v>
      </c>
      <c r="C50" s="11">
        <v>72609</v>
      </c>
      <c r="D50" s="38" t="s">
        <v>1159</v>
      </c>
      <c r="E50" s="12" t="s">
        <v>24</v>
      </c>
      <c r="F50" s="16" t="s">
        <v>947</v>
      </c>
      <c r="G50" s="53">
        <v>450</v>
      </c>
      <c r="H50" s="15"/>
      <c r="I50" s="15"/>
      <c r="J50" s="4"/>
      <c r="K50" s="49"/>
      <c r="L50" s="50"/>
    </row>
    <row r="51" spans="1:12" ht="24.75" x14ac:dyDescent="0.45">
      <c r="A51" s="9">
        <v>44273</v>
      </c>
      <c r="B51" s="37">
        <v>14933</v>
      </c>
      <c r="C51" s="11">
        <v>72610</v>
      </c>
      <c r="D51" s="38" t="s">
        <v>317</v>
      </c>
      <c r="E51" s="12" t="s">
        <v>24</v>
      </c>
      <c r="F51" s="16" t="s">
        <v>947</v>
      </c>
      <c r="G51" s="53">
        <v>550</v>
      </c>
      <c r="H51" s="15"/>
      <c r="I51" s="15"/>
      <c r="J51" s="4"/>
      <c r="K51" s="49"/>
      <c r="L51" s="50"/>
    </row>
    <row r="52" spans="1:12" ht="24.75" x14ac:dyDescent="0.45">
      <c r="A52" s="9">
        <v>44273</v>
      </c>
      <c r="B52" s="37">
        <v>14934</v>
      </c>
      <c r="C52" s="11">
        <v>72611</v>
      </c>
      <c r="D52" s="38" t="s">
        <v>317</v>
      </c>
      <c r="E52" s="12">
        <v>9800001</v>
      </c>
      <c r="F52" s="16" t="s">
        <v>91</v>
      </c>
      <c r="G52" s="53">
        <v>0</v>
      </c>
      <c r="H52" s="15"/>
      <c r="I52" s="15"/>
      <c r="J52" s="4"/>
      <c r="K52" s="49"/>
      <c r="L52" s="50"/>
    </row>
    <row r="53" spans="1:12" ht="24.75" x14ac:dyDescent="0.45">
      <c r="A53" s="9">
        <v>44273</v>
      </c>
      <c r="B53" s="37">
        <v>14715</v>
      </c>
      <c r="C53" s="11">
        <v>72612</v>
      </c>
      <c r="D53" s="38" t="s">
        <v>199</v>
      </c>
      <c r="E53" s="12" t="s">
        <v>24</v>
      </c>
      <c r="F53" s="16" t="s">
        <v>947</v>
      </c>
      <c r="G53" s="53">
        <v>500</v>
      </c>
      <c r="H53" s="15"/>
      <c r="I53" s="15"/>
      <c r="J53" s="4"/>
      <c r="K53" s="49"/>
      <c r="L53" s="50"/>
    </row>
    <row r="54" spans="1:12" ht="24.75" x14ac:dyDescent="0.45">
      <c r="A54" s="9">
        <v>44273</v>
      </c>
      <c r="B54" s="37">
        <v>14933</v>
      </c>
      <c r="C54" s="11">
        <v>72613</v>
      </c>
      <c r="D54" s="38" t="s">
        <v>317</v>
      </c>
      <c r="E54" s="12" t="s">
        <v>24</v>
      </c>
      <c r="F54" s="16" t="s">
        <v>947</v>
      </c>
      <c r="G54" s="53">
        <v>550</v>
      </c>
      <c r="H54" s="15"/>
      <c r="I54" s="15"/>
      <c r="J54" s="4"/>
      <c r="K54" s="49"/>
      <c r="L54" s="50"/>
    </row>
    <row r="55" spans="1:12" ht="24.75" x14ac:dyDescent="0.45">
      <c r="A55" s="9">
        <v>44273</v>
      </c>
      <c r="B55" s="37">
        <v>14934</v>
      </c>
      <c r="C55" s="11">
        <v>72614</v>
      </c>
      <c r="D55" s="38" t="s">
        <v>317</v>
      </c>
      <c r="E55" s="12">
        <v>9800001</v>
      </c>
      <c r="F55" s="16" t="s">
        <v>91</v>
      </c>
      <c r="G55" s="53">
        <v>0</v>
      </c>
      <c r="H55" s="15"/>
      <c r="I55" s="15"/>
      <c r="J55" s="4"/>
      <c r="K55" s="49"/>
      <c r="L55" s="50"/>
    </row>
    <row r="56" spans="1:12" ht="24.75" x14ac:dyDescent="0.45">
      <c r="A56" s="9">
        <v>44273</v>
      </c>
      <c r="B56" s="37">
        <v>93923</v>
      </c>
      <c r="C56" s="11">
        <v>72615</v>
      </c>
      <c r="D56" s="38" t="s">
        <v>114</v>
      </c>
      <c r="E56" s="12" t="s">
        <v>24</v>
      </c>
      <c r="F56" s="16" t="s">
        <v>947</v>
      </c>
      <c r="G56" s="53">
        <v>200</v>
      </c>
      <c r="H56" s="15"/>
      <c r="I56" s="15"/>
      <c r="J56" s="4"/>
      <c r="K56" s="49"/>
      <c r="L56" s="50"/>
    </row>
    <row r="57" spans="1:12" ht="24.75" x14ac:dyDescent="0.45">
      <c r="A57" s="9">
        <v>44273</v>
      </c>
      <c r="B57" s="37">
        <v>93923</v>
      </c>
      <c r="C57" s="11">
        <v>72615</v>
      </c>
      <c r="D57" s="38" t="s">
        <v>114</v>
      </c>
      <c r="E57" s="12" t="s">
        <v>14</v>
      </c>
      <c r="F57" s="13" t="s">
        <v>15</v>
      </c>
      <c r="G57" s="53">
        <v>800</v>
      </c>
      <c r="H57" s="15"/>
      <c r="I57" s="15"/>
      <c r="J57" s="4"/>
      <c r="K57" s="49"/>
      <c r="L57" s="50"/>
    </row>
    <row r="58" spans="1:12" ht="24.75" x14ac:dyDescent="0.45">
      <c r="A58" s="9">
        <v>44273</v>
      </c>
      <c r="B58" s="37">
        <v>14715</v>
      </c>
      <c r="C58" s="11">
        <v>72616</v>
      </c>
      <c r="D58" s="38" t="s">
        <v>199</v>
      </c>
      <c r="E58" s="12" t="s">
        <v>24</v>
      </c>
      <c r="F58" s="16" t="s">
        <v>947</v>
      </c>
      <c r="G58" s="53">
        <v>500</v>
      </c>
      <c r="H58" s="15"/>
      <c r="I58" s="15"/>
      <c r="J58" s="4"/>
      <c r="K58" s="49"/>
      <c r="L58" s="50"/>
    </row>
    <row r="59" spans="1:12" ht="24.75" x14ac:dyDescent="0.45">
      <c r="A59" s="9">
        <v>44273</v>
      </c>
      <c r="B59" s="37">
        <v>14715</v>
      </c>
      <c r="C59" s="11">
        <v>72617</v>
      </c>
      <c r="D59" s="38" t="s">
        <v>199</v>
      </c>
      <c r="E59" s="12" t="s">
        <v>24</v>
      </c>
      <c r="F59" s="16" t="s">
        <v>947</v>
      </c>
      <c r="G59" s="53">
        <v>500</v>
      </c>
      <c r="H59" s="15"/>
      <c r="I59" s="15"/>
      <c r="J59" s="4"/>
      <c r="K59" s="49"/>
      <c r="L59" s="50"/>
    </row>
    <row r="60" spans="1:12" ht="24.75" x14ac:dyDescent="0.45">
      <c r="A60" s="9">
        <v>44273</v>
      </c>
      <c r="B60" s="37">
        <v>14715</v>
      </c>
      <c r="C60" s="11">
        <v>72618</v>
      </c>
      <c r="D60" s="38" t="s">
        <v>199</v>
      </c>
      <c r="E60" s="12" t="s">
        <v>24</v>
      </c>
      <c r="F60" s="16" t="s">
        <v>947</v>
      </c>
      <c r="G60" s="53">
        <v>500</v>
      </c>
      <c r="H60" s="15"/>
      <c r="I60" s="15"/>
      <c r="J60" s="4"/>
      <c r="K60" s="49"/>
      <c r="L60" s="50"/>
    </row>
    <row r="61" spans="1:12" ht="24.75" x14ac:dyDescent="0.45">
      <c r="A61" s="9">
        <v>44273</v>
      </c>
      <c r="B61" s="37">
        <v>15159</v>
      </c>
      <c r="C61" s="11">
        <v>72619</v>
      </c>
      <c r="D61" s="38" t="s">
        <v>78</v>
      </c>
      <c r="E61" s="12" t="s">
        <v>24</v>
      </c>
      <c r="F61" s="16" t="s">
        <v>947</v>
      </c>
      <c r="G61" s="53">
        <v>1400</v>
      </c>
      <c r="H61" s="15"/>
      <c r="I61" s="15"/>
      <c r="J61" s="4"/>
      <c r="K61" s="49"/>
      <c r="L61" s="50"/>
    </row>
    <row r="62" spans="1:12" ht="24.75" x14ac:dyDescent="0.45">
      <c r="A62" s="9">
        <v>44273</v>
      </c>
      <c r="B62" s="37">
        <v>93950</v>
      </c>
      <c r="C62" s="11">
        <v>72620</v>
      </c>
      <c r="D62" s="38" t="s">
        <v>1272</v>
      </c>
      <c r="E62" s="12" t="s">
        <v>17</v>
      </c>
      <c r="F62" s="16" t="s">
        <v>18</v>
      </c>
      <c r="G62" s="53">
        <v>1000</v>
      </c>
      <c r="H62" s="15"/>
      <c r="I62" s="15"/>
      <c r="J62" s="4"/>
      <c r="K62" s="49"/>
      <c r="L62" s="50"/>
    </row>
    <row r="63" spans="1:12" ht="24.75" x14ac:dyDescent="0.45">
      <c r="A63" s="9">
        <v>44273</v>
      </c>
      <c r="B63" s="37">
        <v>94156</v>
      </c>
      <c r="C63" s="11">
        <v>72621</v>
      </c>
      <c r="D63" s="38" t="s">
        <v>1273</v>
      </c>
      <c r="E63" s="12" t="s">
        <v>41</v>
      </c>
      <c r="F63" s="13" t="s">
        <v>42</v>
      </c>
      <c r="G63" s="53">
        <v>92</v>
      </c>
      <c r="H63" s="15"/>
      <c r="I63" s="15"/>
      <c r="J63" s="4"/>
      <c r="K63" s="49"/>
      <c r="L63" s="50"/>
    </row>
    <row r="64" spans="1:12" ht="24.75" x14ac:dyDescent="0.45">
      <c r="A64" s="9">
        <v>44273</v>
      </c>
      <c r="B64" s="37">
        <v>93695</v>
      </c>
      <c r="C64" s="11">
        <v>72622</v>
      </c>
      <c r="D64" s="38" t="s">
        <v>1252</v>
      </c>
      <c r="E64" s="12" t="s">
        <v>96</v>
      </c>
      <c r="F64" s="13" t="s">
        <v>97</v>
      </c>
      <c r="G64" s="53">
        <v>50</v>
      </c>
      <c r="H64" s="15"/>
      <c r="I64" s="15"/>
      <c r="J64" s="4"/>
      <c r="K64" s="49"/>
      <c r="L64" s="50"/>
    </row>
    <row r="65" spans="1:12" ht="24.75" x14ac:dyDescent="0.45">
      <c r="A65" s="9">
        <v>44273</v>
      </c>
      <c r="B65" s="37">
        <v>93695</v>
      </c>
      <c r="C65" s="11">
        <v>72622</v>
      </c>
      <c r="D65" s="38" t="s">
        <v>1252</v>
      </c>
      <c r="E65" s="12" t="s">
        <v>22</v>
      </c>
      <c r="F65" s="13" t="s">
        <v>995</v>
      </c>
      <c r="G65" s="53">
        <v>910</v>
      </c>
      <c r="H65" s="15"/>
      <c r="I65" s="15"/>
      <c r="J65" s="4"/>
      <c r="K65" s="49"/>
      <c r="L65" s="50"/>
    </row>
    <row r="66" spans="1:12" ht="24.75" x14ac:dyDescent="0.45">
      <c r="A66" s="9">
        <v>44273</v>
      </c>
      <c r="B66" s="37">
        <v>93879</v>
      </c>
      <c r="C66" s="11">
        <v>72623</v>
      </c>
      <c r="D66" s="38" t="s">
        <v>1274</v>
      </c>
      <c r="E66" s="12" t="s">
        <v>22</v>
      </c>
      <c r="F66" s="13" t="s">
        <v>995</v>
      </c>
      <c r="G66" s="53">
        <v>300</v>
      </c>
      <c r="H66" s="15"/>
      <c r="I66" s="15"/>
      <c r="J66" s="4"/>
      <c r="K66" s="49"/>
      <c r="L66" s="50"/>
    </row>
    <row r="67" spans="1:12" ht="24.75" x14ac:dyDescent="0.45">
      <c r="A67" s="9">
        <v>44273</v>
      </c>
      <c r="B67" s="37">
        <v>93879</v>
      </c>
      <c r="C67" s="11">
        <v>72623</v>
      </c>
      <c r="D67" s="38" t="s">
        <v>1274</v>
      </c>
      <c r="E67" s="12" t="s">
        <v>14</v>
      </c>
      <c r="F67" s="13" t="s">
        <v>15</v>
      </c>
      <c r="G67" s="53">
        <v>300</v>
      </c>
      <c r="H67" s="15"/>
      <c r="I67" s="15"/>
      <c r="J67" s="4"/>
      <c r="K67" s="49"/>
      <c r="L67" s="50"/>
    </row>
    <row r="68" spans="1:12" ht="24.75" x14ac:dyDescent="0.45">
      <c r="A68" s="9">
        <v>44273</v>
      </c>
      <c r="B68" s="37">
        <v>94267</v>
      </c>
      <c r="C68" s="11">
        <v>72624</v>
      </c>
      <c r="D68" s="38" t="s">
        <v>1275</v>
      </c>
      <c r="E68" s="12" t="s">
        <v>96</v>
      </c>
      <c r="F68" s="13" t="s">
        <v>97</v>
      </c>
      <c r="G68" s="53">
        <v>750</v>
      </c>
      <c r="H68" s="15"/>
      <c r="I68" s="15"/>
      <c r="J68" s="4"/>
      <c r="K68" s="49"/>
      <c r="L68" s="50"/>
    </row>
    <row r="69" spans="1:12" ht="24.75" x14ac:dyDescent="0.45">
      <c r="A69" s="9">
        <v>44273</v>
      </c>
      <c r="B69" s="37">
        <v>14599</v>
      </c>
      <c r="C69" s="25" t="s">
        <v>1276</v>
      </c>
      <c r="D69" s="38" t="s">
        <v>985</v>
      </c>
      <c r="E69" s="12" t="s">
        <v>190</v>
      </c>
      <c r="F69" s="16" t="s">
        <v>948</v>
      </c>
      <c r="G69" s="53">
        <v>410</v>
      </c>
      <c r="H69" s="15"/>
      <c r="I69" s="15"/>
      <c r="J69" s="4"/>
      <c r="K69" s="49"/>
      <c r="L69" s="50"/>
    </row>
    <row r="70" spans="1:12" ht="24.75" x14ac:dyDescent="0.45">
      <c r="A70" s="9">
        <v>44273</v>
      </c>
      <c r="B70" s="37" t="s">
        <v>1278</v>
      </c>
      <c r="C70" s="25" t="s">
        <v>1277</v>
      </c>
      <c r="D70" s="56" t="s">
        <v>1279</v>
      </c>
      <c r="E70" s="12" t="s">
        <v>1280</v>
      </c>
      <c r="F70" s="83" t="s">
        <v>1281</v>
      </c>
      <c r="G70" s="53">
        <v>0</v>
      </c>
      <c r="H70" s="15"/>
      <c r="I70" s="15">
        <v>24</v>
      </c>
      <c r="J70" s="4"/>
      <c r="K70" s="49"/>
      <c r="L70" s="50"/>
    </row>
    <row r="71" spans="1:12" ht="21.75" thickBot="1" x14ac:dyDescent="0.4">
      <c r="A71" s="157" t="s">
        <v>26</v>
      </c>
      <c r="B71" s="158"/>
      <c r="C71" s="165" t="s">
        <v>25</v>
      </c>
      <c r="D71" s="168"/>
      <c r="E71" s="168"/>
      <c r="F71" s="169"/>
      <c r="G71" s="27">
        <f>SUM(G9:G70)</f>
        <v>45861</v>
      </c>
      <c r="H71" s="28">
        <f>SUM(H9:H70)</f>
        <v>0</v>
      </c>
      <c r="I71" s="15"/>
      <c r="J71" s="15"/>
    </row>
    <row r="72" spans="1:12" ht="21" x14ac:dyDescent="0.35">
      <c r="B72"/>
      <c r="C72" s="3"/>
      <c r="D72" s="30"/>
      <c r="E72" s="30"/>
      <c r="F72" s="30"/>
      <c r="H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F74" s="47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C84"/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6" spans="8:10" x14ac:dyDescent="0.25">
      <c r="H126" s="35"/>
      <c r="I126" s="35"/>
      <c r="J126" s="35"/>
    </row>
  </sheetData>
  <autoFilter ref="E8:G71" xr:uid="{00000000-0009-0000-0000-00003B000000}"/>
  <mergeCells count="7">
    <mergeCell ref="K6:L6"/>
    <mergeCell ref="A7:G7"/>
    <mergeCell ref="A71:B71"/>
    <mergeCell ref="C71:F7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L122"/>
  <sheetViews>
    <sheetView topLeftCell="F55" workbookViewId="0">
      <selection activeCell="A9" sqref="A9:I6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1289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8450</v>
      </c>
    </row>
    <row r="9" spans="1:12" ht="21" x14ac:dyDescent="0.35">
      <c r="A9" s="9">
        <v>44274</v>
      </c>
      <c r="B9" s="37">
        <v>94338</v>
      </c>
      <c r="C9" s="11">
        <v>72625</v>
      </c>
      <c r="D9" s="38" t="s">
        <v>78</v>
      </c>
      <c r="E9" s="12" t="s">
        <v>96</v>
      </c>
      <c r="F9" s="13" t="s">
        <v>97</v>
      </c>
      <c r="G9" s="53">
        <v>1500</v>
      </c>
      <c r="H9" s="15"/>
      <c r="I9" s="15"/>
      <c r="J9" s="4"/>
      <c r="K9" s="87" t="s">
        <v>995</v>
      </c>
      <c r="L9" s="88">
        <v>12590</v>
      </c>
    </row>
    <row r="10" spans="1:12" ht="21" x14ac:dyDescent="0.35">
      <c r="A10" s="9">
        <v>44274</v>
      </c>
      <c r="B10" s="37">
        <v>94338</v>
      </c>
      <c r="C10" s="11">
        <v>72625</v>
      </c>
      <c r="D10" s="38" t="s">
        <v>78</v>
      </c>
      <c r="E10" s="12" t="s">
        <v>24</v>
      </c>
      <c r="F10" s="16" t="s">
        <v>947</v>
      </c>
      <c r="G10" s="53">
        <v>200</v>
      </c>
      <c r="H10" s="15"/>
      <c r="I10" s="15"/>
      <c r="J10" s="4"/>
      <c r="K10" s="87" t="s">
        <v>1170</v>
      </c>
      <c r="L10" s="88">
        <v>1200</v>
      </c>
    </row>
    <row r="11" spans="1:12" ht="21" x14ac:dyDescent="0.35">
      <c r="A11" s="9">
        <v>44274</v>
      </c>
      <c r="B11" s="37">
        <v>94338</v>
      </c>
      <c r="C11" s="11">
        <v>72625</v>
      </c>
      <c r="D11" s="38" t="s">
        <v>78</v>
      </c>
      <c r="E11" s="12" t="s">
        <v>17</v>
      </c>
      <c r="F11" s="16" t="s">
        <v>18</v>
      </c>
      <c r="G11" s="53">
        <v>300</v>
      </c>
      <c r="H11" s="15"/>
      <c r="I11" s="15"/>
      <c r="J11" s="4"/>
      <c r="K11" s="16" t="s">
        <v>97</v>
      </c>
      <c r="L11" s="88">
        <v>7400</v>
      </c>
    </row>
    <row r="12" spans="1:12" ht="21" x14ac:dyDescent="0.35">
      <c r="A12" s="9">
        <v>44274</v>
      </c>
      <c r="B12" s="37">
        <v>94012</v>
      </c>
      <c r="C12" s="11">
        <v>72626</v>
      </c>
      <c r="D12" s="38" t="s">
        <v>125</v>
      </c>
      <c r="E12" s="12" t="s">
        <v>24</v>
      </c>
      <c r="F12" s="16" t="s">
        <v>947</v>
      </c>
      <c r="G12" s="53">
        <v>825</v>
      </c>
      <c r="H12" s="15"/>
      <c r="I12" s="15"/>
      <c r="J12" s="4"/>
      <c r="K12" s="87" t="s">
        <v>136</v>
      </c>
      <c r="L12" s="88">
        <v>500</v>
      </c>
    </row>
    <row r="13" spans="1:12" ht="21" x14ac:dyDescent="0.35">
      <c r="A13" s="9">
        <v>44274</v>
      </c>
      <c r="B13" s="37">
        <v>94012</v>
      </c>
      <c r="C13" s="11">
        <v>72626</v>
      </c>
      <c r="D13" s="38" t="s">
        <v>125</v>
      </c>
      <c r="E13" s="12" t="s">
        <v>22</v>
      </c>
      <c r="F13" s="13" t="s">
        <v>995</v>
      </c>
      <c r="G13" s="53">
        <v>1320</v>
      </c>
      <c r="H13" s="15"/>
      <c r="I13" s="15"/>
      <c r="J13" s="4"/>
      <c r="K13" s="16" t="s">
        <v>947</v>
      </c>
      <c r="L13" s="88">
        <v>3525</v>
      </c>
    </row>
    <row r="14" spans="1:12" ht="21" x14ac:dyDescent="0.35">
      <c r="A14" s="9">
        <v>44274</v>
      </c>
      <c r="B14" s="37">
        <v>94210</v>
      </c>
      <c r="C14" s="11">
        <v>72627</v>
      </c>
      <c r="D14" s="38" t="s">
        <v>1219</v>
      </c>
      <c r="E14" s="12" t="s">
        <v>17</v>
      </c>
      <c r="F14" s="16" t="s">
        <v>18</v>
      </c>
      <c r="G14" s="53">
        <v>100</v>
      </c>
      <c r="H14" s="15"/>
      <c r="I14" s="15"/>
      <c r="J14" s="4"/>
      <c r="K14" s="16" t="s">
        <v>64</v>
      </c>
      <c r="L14" s="88">
        <v>3385</v>
      </c>
    </row>
    <row r="15" spans="1:12" ht="21.75" thickBot="1" x14ac:dyDescent="0.4">
      <c r="A15" s="9">
        <v>44274</v>
      </c>
      <c r="B15" s="37">
        <v>94210</v>
      </c>
      <c r="C15" s="11">
        <v>72627</v>
      </c>
      <c r="D15" s="38" t="s">
        <v>1219</v>
      </c>
      <c r="E15" s="12" t="s">
        <v>22</v>
      </c>
      <c r="F15" s="13" t="s">
        <v>995</v>
      </c>
      <c r="G15" s="53">
        <v>400</v>
      </c>
      <c r="H15" s="15"/>
      <c r="I15" s="15"/>
      <c r="J15" s="4"/>
      <c r="K15" s="16" t="s">
        <v>42</v>
      </c>
      <c r="L15" s="88">
        <v>93</v>
      </c>
    </row>
    <row r="16" spans="1:12" ht="25.5" thickBot="1" x14ac:dyDescent="0.5">
      <c r="A16" s="9">
        <v>44274</v>
      </c>
      <c r="B16" s="37">
        <v>94263</v>
      </c>
      <c r="C16" s="11">
        <v>72628</v>
      </c>
      <c r="D16" s="38" t="s">
        <v>1233</v>
      </c>
      <c r="E16" s="12" t="s">
        <v>63</v>
      </c>
      <c r="F16" s="13" t="s">
        <v>64</v>
      </c>
      <c r="G16" s="53">
        <v>250</v>
      </c>
      <c r="H16" s="15"/>
      <c r="I16" s="15"/>
      <c r="J16" s="4"/>
      <c r="K16" s="17" t="s">
        <v>21</v>
      </c>
      <c r="L16" s="18">
        <f ca="1">SUM(L8:L20)</f>
        <v>37143</v>
      </c>
    </row>
    <row r="17" spans="1:12" ht="21.75" thickBot="1" x14ac:dyDescent="0.4">
      <c r="A17" s="9">
        <v>44274</v>
      </c>
      <c r="B17" s="37">
        <v>93964</v>
      </c>
      <c r="C17" s="11">
        <v>72629</v>
      </c>
      <c r="D17" s="38" t="s">
        <v>128</v>
      </c>
      <c r="E17" s="12" t="s">
        <v>22</v>
      </c>
      <c r="F17" s="13" t="s">
        <v>995</v>
      </c>
      <c r="G17" s="53">
        <v>900</v>
      </c>
      <c r="H17" s="15"/>
      <c r="I17" s="15"/>
      <c r="J17" s="4"/>
    </row>
    <row r="18" spans="1:12" ht="21.75" thickBot="1" x14ac:dyDescent="0.4">
      <c r="A18" s="9">
        <v>44274</v>
      </c>
      <c r="B18" s="37">
        <v>94337</v>
      </c>
      <c r="C18" s="11">
        <v>72630</v>
      </c>
      <c r="D18" s="38" t="s">
        <v>280</v>
      </c>
      <c r="E18" s="12" t="s">
        <v>22</v>
      </c>
      <c r="F18" s="13" t="s">
        <v>995</v>
      </c>
      <c r="G18" s="53">
        <v>900</v>
      </c>
      <c r="H18" s="15"/>
      <c r="I18" s="15"/>
      <c r="J18" s="4"/>
      <c r="K18" s="5" t="s">
        <v>139</v>
      </c>
      <c r="L18" s="5" t="s">
        <v>5</v>
      </c>
    </row>
    <row r="19" spans="1:12" ht="21.75" thickBot="1" x14ac:dyDescent="0.4">
      <c r="A19" s="9">
        <v>44274</v>
      </c>
      <c r="B19" s="37">
        <v>94232</v>
      </c>
      <c r="C19" s="11">
        <v>72631</v>
      </c>
      <c r="D19" s="38" t="s">
        <v>1283</v>
      </c>
      <c r="E19" s="12" t="s">
        <v>96</v>
      </c>
      <c r="F19" s="13" t="s">
        <v>97</v>
      </c>
      <c r="G19" s="53">
        <v>650</v>
      </c>
      <c r="H19" s="15"/>
      <c r="I19" s="15"/>
      <c r="J19" s="4"/>
      <c r="K19" s="16" t="s">
        <v>132</v>
      </c>
      <c r="L19" s="99">
        <v>1346</v>
      </c>
    </row>
    <row r="20" spans="1:12" ht="25.5" thickBot="1" x14ac:dyDescent="0.5">
      <c r="A20" s="9">
        <v>44274</v>
      </c>
      <c r="B20" s="37">
        <v>94106</v>
      </c>
      <c r="C20" s="11">
        <v>72632</v>
      </c>
      <c r="D20" s="38" t="s">
        <v>1117</v>
      </c>
      <c r="E20" s="12" t="s">
        <v>96</v>
      </c>
      <c r="F20" s="13" t="s">
        <v>97</v>
      </c>
      <c r="G20" s="53">
        <v>750</v>
      </c>
      <c r="H20" s="15"/>
      <c r="I20" s="15"/>
      <c r="J20" s="4"/>
      <c r="K20" s="17" t="s">
        <v>21</v>
      </c>
      <c r="L20" s="18">
        <f>SUM(L19)</f>
        <v>1346</v>
      </c>
    </row>
    <row r="21" spans="1:12" ht="21" x14ac:dyDescent="0.35">
      <c r="A21" s="9">
        <v>44274</v>
      </c>
      <c r="B21" s="37">
        <v>94336</v>
      </c>
      <c r="C21" s="11">
        <v>72633</v>
      </c>
      <c r="D21" s="38" t="s">
        <v>848</v>
      </c>
      <c r="E21" s="12" t="s">
        <v>63</v>
      </c>
      <c r="F21" s="13" t="s">
        <v>64</v>
      </c>
      <c r="G21" s="53">
        <v>1000</v>
      </c>
      <c r="H21" s="15"/>
      <c r="I21" s="15"/>
      <c r="J21" s="4"/>
    </row>
    <row r="22" spans="1:12" ht="21" x14ac:dyDescent="0.35">
      <c r="A22" s="9">
        <v>44274</v>
      </c>
      <c r="B22" s="37">
        <v>94335</v>
      </c>
      <c r="C22" s="11">
        <v>72634</v>
      </c>
      <c r="D22" s="38" t="s">
        <v>280</v>
      </c>
      <c r="E22" s="12" t="s">
        <v>22</v>
      </c>
      <c r="F22" s="13" t="s">
        <v>995</v>
      </c>
      <c r="G22" s="53">
        <v>900</v>
      </c>
      <c r="H22" s="15"/>
      <c r="I22" s="15"/>
      <c r="J22" s="4"/>
    </row>
    <row r="23" spans="1:12" ht="21" x14ac:dyDescent="0.35">
      <c r="A23" s="9">
        <v>44274</v>
      </c>
      <c r="B23" s="37">
        <v>72635</v>
      </c>
      <c r="C23" s="11">
        <v>72635</v>
      </c>
      <c r="D23" s="38" t="s">
        <v>38</v>
      </c>
      <c r="E23" s="12" t="s">
        <v>17</v>
      </c>
      <c r="F23" s="16" t="s">
        <v>18</v>
      </c>
      <c r="G23" s="53">
        <v>1000</v>
      </c>
      <c r="H23" s="15"/>
      <c r="I23" s="15"/>
      <c r="J23" s="4"/>
    </row>
    <row r="24" spans="1:12" ht="21" x14ac:dyDescent="0.35">
      <c r="A24" s="9">
        <v>44274</v>
      </c>
      <c r="B24" s="37">
        <v>94278</v>
      </c>
      <c r="C24" s="11">
        <v>72636</v>
      </c>
      <c r="D24" s="38" t="s">
        <v>229</v>
      </c>
      <c r="E24" s="12" t="s">
        <v>17</v>
      </c>
      <c r="F24" s="16" t="s">
        <v>18</v>
      </c>
      <c r="G24" s="53">
        <v>900</v>
      </c>
      <c r="H24" s="15"/>
      <c r="I24" s="15"/>
      <c r="J24" s="4"/>
    </row>
    <row r="25" spans="1:12" ht="21" x14ac:dyDescent="0.35">
      <c r="A25" s="9">
        <v>44274</v>
      </c>
      <c r="B25" s="37">
        <v>94334</v>
      </c>
      <c r="C25" s="11">
        <v>72637</v>
      </c>
      <c r="D25" s="38" t="s">
        <v>848</v>
      </c>
      <c r="E25" s="12" t="s">
        <v>63</v>
      </c>
      <c r="F25" s="13" t="s">
        <v>64</v>
      </c>
      <c r="G25" s="53">
        <v>1000</v>
      </c>
      <c r="H25" s="15"/>
      <c r="I25" s="15"/>
      <c r="J25" s="4"/>
    </row>
    <row r="26" spans="1:12" ht="21" x14ac:dyDescent="0.35">
      <c r="A26" s="9">
        <v>44274</v>
      </c>
      <c r="B26" s="37">
        <v>94333</v>
      </c>
      <c r="C26" s="11">
        <v>72638</v>
      </c>
      <c r="D26" s="38" t="s">
        <v>301</v>
      </c>
      <c r="E26" s="12" t="s">
        <v>22</v>
      </c>
      <c r="F26" s="13" t="s">
        <v>995</v>
      </c>
      <c r="G26" s="53">
        <v>1100</v>
      </c>
      <c r="H26" s="15"/>
      <c r="I26" s="15"/>
      <c r="J26" s="4"/>
    </row>
    <row r="27" spans="1:12" ht="21" x14ac:dyDescent="0.35">
      <c r="A27" s="9">
        <v>44274</v>
      </c>
      <c r="B27" s="37">
        <v>94332</v>
      </c>
      <c r="C27" s="11">
        <v>72639</v>
      </c>
      <c r="D27" s="38" t="s">
        <v>301</v>
      </c>
      <c r="E27" s="12" t="s">
        <v>22</v>
      </c>
      <c r="F27" s="13" t="s">
        <v>995</v>
      </c>
      <c r="G27" s="53">
        <v>1300</v>
      </c>
      <c r="H27" s="15"/>
      <c r="I27" s="15"/>
      <c r="J27" s="4"/>
    </row>
    <row r="28" spans="1:12" ht="21" x14ac:dyDescent="0.35">
      <c r="A28" s="9">
        <v>44274</v>
      </c>
      <c r="B28" s="37">
        <v>93695</v>
      </c>
      <c r="C28" s="11">
        <v>72640</v>
      </c>
      <c r="D28" s="38" t="s">
        <v>1252</v>
      </c>
      <c r="E28" s="12" t="s">
        <v>96</v>
      </c>
      <c r="F28" s="13" t="s">
        <v>97</v>
      </c>
      <c r="G28" s="53">
        <v>50</v>
      </c>
      <c r="H28" s="15"/>
      <c r="I28" s="15"/>
      <c r="J28" s="4"/>
    </row>
    <row r="29" spans="1:12" ht="21" x14ac:dyDescent="0.35">
      <c r="A29" s="9">
        <v>44274</v>
      </c>
      <c r="B29" s="37">
        <v>93695</v>
      </c>
      <c r="C29" s="11">
        <v>72640</v>
      </c>
      <c r="D29" s="38" t="s">
        <v>1252</v>
      </c>
      <c r="E29" s="12" t="s">
        <v>22</v>
      </c>
      <c r="F29" s="13" t="s">
        <v>995</v>
      </c>
      <c r="G29" s="53">
        <v>910</v>
      </c>
      <c r="H29" s="15"/>
      <c r="I29" s="15"/>
      <c r="J29" s="4"/>
    </row>
    <row r="30" spans="1:12" ht="21" x14ac:dyDescent="0.35">
      <c r="A30" s="9">
        <v>44274</v>
      </c>
      <c r="B30" s="37" t="s">
        <v>1268</v>
      </c>
      <c r="C30" s="11">
        <v>72641</v>
      </c>
      <c r="D30" s="38" t="s">
        <v>279</v>
      </c>
      <c r="E30" s="12" t="s">
        <v>22</v>
      </c>
      <c r="F30" s="13" t="s">
        <v>995</v>
      </c>
      <c r="G30" s="53">
        <v>1000</v>
      </c>
      <c r="H30" s="15"/>
      <c r="I30" s="15"/>
      <c r="J30" s="4"/>
    </row>
    <row r="31" spans="1:12" ht="21" x14ac:dyDescent="0.35">
      <c r="A31" s="9">
        <v>44274</v>
      </c>
      <c r="B31" s="37">
        <v>94331</v>
      </c>
      <c r="C31" s="11">
        <v>72642</v>
      </c>
      <c r="D31" s="38" t="s">
        <v>78</v>
      </c>
      <c r="E31" s="12" t="s">
        <v>22</v>
      </c>
      <c r="F31" s="13" t="s">
        <v>995</v>
      </c>
      <c r="G31" s="53">
        <v>3000</v>
      </c>
      <c r="H31" s="15"/>
      <c r="I31" s="15"/>
      <c r="J31" s="4"/>
    </row>
    <row r="32" spans="1:12" ht="21" x14ac:dyDescent="0.35">
      <c r="A32" s="9">
        <v>44274</v>
      </c>
      <c r="B32" s="37">
        <v>93956</v>
      </c>
      <c r="C32" s="11">
        <v>72643</v>
      </c>
      <c r="D32" s="38" t="s">
        <v>1053</v>
      </c>
      <c r="E32" s="12" t="s">
        <v>14</v>
      </c>
      <c r="F32" s="13" t="s">
        <v>15</v>
      </c>
      <c r="G32" s="53">
        <v>650</v>
      </c>
      <c r="H32" s="15"/>
      <c r="I32" s="15"/>
      <c r="J32" s="4"/>
    </row>
    <row r="33" spans="1:12" ht="21" x14ac:dyDescent="0.35">
      <c r="A33" s="9">
        <v>44274</v>
      </c>
      <c r="B33" s="37">
        <v>93957</v>
      </c>
      <c r="C33" s="11">
        <v>72644</v>
      </c>
      <c r="D33" s="38" t="s">
        <v>1053</v>
      </c>
      <c r="E33" s="12" t="s">
        <v>22</v>
      </c>
      <c r="F33" s="13" t="s">
        <v>995</v>
      </c>
      <c r="G33" s="53">
        <v>200</v>
      </c>
      <c r="H33" s="15"/>
      <c r="I33" s="15"/>
      <c r="J33" s="4"/>
    </row>
    <row r="34" spans="1:12" ht="24.75" x14ac:dyDescent="0.45">
      <c r="A34" s="9">
        <v>44274</v>
      </c>
      <c r="B34" s="37">
        <v>14715</v>
      </c>
      <c r="C34" s="11">
        <v>72645</v>
      </c>
      <c r="D34" s="38" t="s">
        <v>199</v>
      </c>
      <c r="E34" s="12" t="s">
        <v>24</v>
      </c>
      <c r="F34" s="16" t="s">
        <v>947</v>
      </c>
      <c r="G34" s="53">
        <v>500</v>
      </c>
      <c r="H34" s="15"/>
      <c r="I34" s="15"/>
      <c r="J34" s="4"/>
      <c r="K34" s="49"/>
      <c r="L34" s="50"/>
    </row>
    <row r="35" spans="1:12" ht="24.75" x14ac:dyDescent="0.45">
      <c r="A35" s="9">
        <v>44274</v>
      </c>
      <c r="B35" s="37">
        <v>93549</v>
      </c>
      <c r="C35" s="11">
        <v>72646</v>
      </c>
      <c r="D35" s="38" t="s">
        <v>333</v>
      </c>
      <c r="E35" s="12" t="s">
        <v>14</v>
      </c>
      <c r="F35" s="13" t="s">
        <v>15</v>
      </c>
      <c r="G35" s="53">
        <v>200</v>
      </c>
      <c r="H35" s="15"/>
      <c r="I35" s="15"/>
      <c r="J35" s="4"/>
      <c r="K35" s="49"/>
      <c r="L35" s="50"/>
    </row>
    <row r="36" spans="1:12" ht="24.75" x14ac:dyDescent="0.45">
      <c r="A36" s="9">
        <v>44274</v>
      </c>
      <c r="B36" s="37">
        <v>94330</v>
      </c>
      <c r="C36" s="11">
        <v>72647</v>
      </c>
      <c r="D36" s="38" t="s">
        <v>822</v>
      </c>
      <c r="E36" s="12" t="s">
        <v>96</v>
      </c>
      <c r="F36" s="13" t="s">
        <v>97</v>
      </c>
      <c r="G36" s="53">
        <v>750</v>
      </c>
      <c r="H36" s="15"/>
      <c r="I36" s="15"/>
      <c r="J36" s="4"/>
      <c r="K36" s="49"/>
      <c r="L36" s="50"/>
    </row>
    <row r="37" spans="1:12" ht="24.75" x14ac:dyDescent="0.45">
      <c r="A37" s="9">
        <v>44274</v>
      </c>
      <c r="B37" s="37">
        <v>94329</v>
      </c>
      <c r="C37" s="11">
        <v>72648</v>
      </c>
      <c r="D37" s="38" t="s">
        <v>78</v>
      </c>
      <c r="E37" s="12" t="s">
        <v>96</v>
      </c>
      <c r="F37" s="13" t="s">
        <v>97</v>
      </c>
      <c r="G37" s="53">
        <v>2500</v>
      </c>
      <c r="H37" s="15"/>
      <c r="I37" s="15"/>
      <c r="J37" s="4"/>
      <c r="K37" s="49"/>
      <c r="L37" s="50"/>
    </row>
    <row r="38" spans="1:12" ht="24.75" x14ac:dyDescent="0.45">
      <c r="A38" s="9">
        <v>44274</v>
      </c>
      <c r="B38" s="37">
        <v>94289</v>
      </c>
      <c r="C38" s="11">
        <v>72649</v>
      </c>
      <c r="D38" s="38" t="s">
        <v>768</v>
      </c>
      <c r="E38" s="12" t="s">
        <v>17</v>
      </c>
      <c r="F38" s="16" t="s">
        <v>18</v>
      </c>
      <c r="G38" s="53">
        <v>150</v>
      </c>
      <c r="H38" s="15"/>
      <c r="I38" s="15"/>
      <c r="J38" s="4"/>
      <c r="K38" s="49"/>
      <c r="L38" s="50"/>
    </row>
    <row r="39" spans="1:12" ht="24.75" x14ac:dyDescent="0.45">
      <c r="A39" s="9">
        <v>44274</v>
      </c>
      <c r="B39" s="37">
        <v>94289</v>
      </c>
      <c r="C39" s="11">
        <v>72649</v>
      </c>
      <c r="D39" s="38" t="s">
        <v>768</v>
      </c>
      <c r="E39" s="12" t="s">
        <v>14</v>
      </c>
      <c r="F39" s="13" t="s">
        <v>15</v>
      </c>
      <c r="G39" s="53">
        <v>150</v>
      </c>
      <c r="H39" s="15"/>
      <c r="I39" s="15"/>
      <c r="J39" s="4"/>
      <c r="K39" s="49"/>
      <c r="L39" s="50"/>
    </row>
    <row r="40" spans="1:12" ht="24.75" x14ac:dyDescent="0.45">
      <c r="A40" s="9">
        <v>44274</v>
      </c>
      <c r="B40" s="37">
        <v>94292</v>
      </c>
      <c r="C40" s="11">
        <v>72650</v>
      </c>
      <c r="D40" s="38" t="s">
        <v>466</v>
      </c>
      <c r="E40" s="12" t="s">
        <v>96</v>
      </c>
      <c r="F40" s="13" t="s">
        <v>97</v>
      </c>
      <c r="G40" s="53">
        <v>1200</v>
      </c>
      <c r="H40" s="15"/>
      <c r="I40" s="15"/>
      <c r="J40" s="4"/>
      <c r="K40" s="49"/>
      <c r="L40" s="50"/>
    </row>
    <row r="41" spans="1:12" ht="24.75" x14ac:dyDescent="0.45">
      <c r="A41" s="9">
        <v>44274</v>
      </c>
      <c r="B41" s="37">
        <v>93979</v>
      </c>
      <c r="C41" s="11">
        <v>72651</v>
      </c>
      <c r="D41" s="38" t="s">
        <v>1284</v>
      </c>
      <c r="E41" s="12" t="s">
        <v>22</v>
      </c>
      <c r="F41" s="13" t="s">
        <v>995</v>
      </c>
      <c r="G41" s="53">
        <v>600</v>
      </c>
      <c r="H41" s="15"/>
      <c r="I41" s="15"/>
      <c r="J41" s="4"/>
      <c r="K41" s="49"/>
      <c r="L41" s="50"/>
    </row>
    <row r="42" spans="1:12" ht="24.75" x14ac:dyDescent="0.45">
      <c r="A42" s="9">
        <v>44274</v>
      </c>
      <c r="B42" s="37">
        <v>93979</v>
      </c>
      <c r="C42" s="11">
        <v>72651</v>
      </c>
      <c r="D42" s="38" t="s">
        <v>1284</v>
      </c>
      <c r="E42" s="12" t="s">
        <v>14</v>
      </c>
      <c r="F42" s="13" t="s">
        <v>15</v>
      </c>
      <c r="G42" s="53">
        <v>100</v>
      </c>
      <c r="H42" s="15"/>
      <c r="I42" s="15"/>
      <c r="J42" s="4"/>
      <c r="K42" s="49"/>
      <c r="L42" s="50"/>
    </row>
    <row r="43" spans="1:12" ht="24.75" x14ac:dyDescent="0.45">
      <c r="A43" s="9">
        <v>44274</v>
      </c>
      <c r="B43" s="37">
        <v>94001</v>
      </c>
      <c r="C43" s="11">
        <v>72652</v>
      </c>
      <c r="D43" s="38" t="s">
        <v>169</v>
      </c>
      <c r="E43" s="12" t="s">
        <v>17</v>
      </c>
      <c r="F43" s="16" t="s">
        <v>18</v>
      </c>
      <c r="G43" s="53">
        <v>150</v>
      </c>
      <c r="H43" s="15"/>
      <c r="I43" s="15"/>
      <c r="J43" s="4"/>
      <c r="K43" s="49"/>
      <c r="L43" s="50"/>
    </row>
    <row r="44" spans="1:12" ht="24.75" x14ac:dyDescent="0.45">
      <c r="A44" s="9">
        <v>44274</v>
      </c>
      <c r="B44" s="37">
        <v>94174</v>
      </c>
      <c r="C44" s="11">
        <v>72653</v>
      </c>
      <c r="D44" s="38" t="s">
        <v>31</v>
      </c>
      <c r="E44" s="12" t="s">
        <v>17</v>
      </c>
      <c r="F44" s="16" t="s">
        <v>18</v>
      </c>
      <c r="G44" s="53">
        <v>500</v>
      </c>
      <c r="H44" s="15"/>
      <c r="I44" s="15"/>
      <c r="J44" s="4"/>
      <c r="K44" s="49"/>
      <c r="L44" s="50"/>
    </row>
    <row r="45" spans="1:12" ht="24.75" x14ac:dyDescent="0.45">
      <c r="A45" s="9">
        <v>44274</v>
      </c>
      <c r="B45" s="37">
        <v>93848</v>
      </c>
      <c r="C45" s="11">
        <v>72654</v>
      </c>
      <c r="D45" s="38" t="s">
        <v>31</v>
      </c>
      <c r="E45" s="12" t="s">
        <v>14</v>
      </c>
      <c r="F45" s="13" t="s">
        <v>15</v>
      </c>
      <c r="G45" s="53">
        <v>100</v>
      </c>
      <c r="H45" s="15"/>
      <c r="I45" s="15"/>
      <c r="J45" s="4"/>
      <c r="K45" s="49"/>
      <c r="L45" s="50"/>
    </row>
    <row r="46" spans="1:12" ht="24.75" x14ac:dyDescent="0.45">
      <c r="A46" s="9">
        <v>44274</v>
      </c>
      <c r="B46" s="37">
        <v>94156</v>
      </c>
      <c r="C46" s="11">
        <v>72655</v>
      </c>
      <c r="D46" s="38" t="s">
        <v>1273</v>
      </c>
      <c r="E46" s="12" t="s">
        <v>41</v>
      </c>
      <c r="F46" s="13" t="s">
        <v>42</v>
      </c>
      <c r="G46" s="53">
        <v>93</v>
      </c>
      <c r="H46" s="15"/>
      <c r="I46" s="15"/>
      <c r="J46" s="4"/>
      <c r="K46" s="49"/>
      <c r="L46" s="50"/>
    </row>
    <row r="47" spans="1:12" ht="24.75" x14ac:dyDescent="0.45">
      <c r="A47" s="9">
        <v>44274</v>
      </c>
      <c r="B47" s="37">
        <v>94194</v>
      </c>
      <c r="C47" s="11">
        <v>72656</v>
      </c>
      <c r="D47" s="38" t="s">
        <v>61</v>
      </c>
      <c r="E47" s="12" t="s">
        <v>17</v>
      </c>
      <c r="F47" s="16" t="s">
        <v>18</v>
      </c>
      <c r="G47" s="53">
        <v>2000</v>
      </c>
      <c r="H47" s="15"/>
      <c r="I47" s="15"/>
      <c r="J47" s="4"/>
      <c r="K47" s="49"/>
      <c r="L47" s="50"/>
    </row>
    <row r="48" spans="1:12" ht="24.75" x14ac:dyDescent="0.45">
      <c r="A48" s="9">
        <v>44274</v>
      </c>
      <c r="B48" s="37">
        <v>94194</v>
      </c>
      <c r="C48" s="11">
        <v>72656</v>
      </c>
      <c r="D48" s="38" t="s">
        <v>61</v>
      </c>
      <c r="E48" s="12" t="s">
        <v>135</v>
      </c>
      <c r="F48" s="13" t="s">
        <v>136</v>
      </c>
      <c r="G48" s="53">
        <v>500</v>
      </c>
      <c r="H48" s="15"/>
      <c r="I48" s="15"/>
      <c r="J48" s="4"/>
      <c r="K48" s="49"/>
      <c r="L48" s="50"/>
    </row>
    <row r="49" spans="1:12" ht="24.75" x14ac:dyDescent="0.45">
      <c r="A49" s="9">
        <v>44274</v>
      </c>
      <c r="B49" s="37">
        <v>14715</v>
      </c>
      <c r="C49" s="11">
        <v>72657</v>
      </c>
      <c r="D49" s="38" t="s">
        <v>199</v>
      </c>
      <c r="E49" s="12" t="s">
        <v>24</v>
      </c>
      <c r="F49" s="16" t="s">
        <v>947</v>
      </c>
      <c r="G49" s="53">
        <v>500</v>
      </c>
      <c r="H49" s="15"/>
      <c r="I49" s="15"/>
      <c r="J49" s="4"/>
      <c r="K49" s="49"/>
      <c r="L49" s="50"/>
    </row>
    <row r="50" spans="1:12" ht="24.75" x14ac:dyDescent="0.45">
      <c r="A50" s="9">
        <v>44274</v>
      </c>
      <c r="B50" s="37">
        <v>94288</v>
      </c>
      <c r="C50" s="11">
        <v>72658</v>
      </c>
      <c r="D50" s="38" t="s">
        <v>1285</v>
      </c>
      <c r="E50" s="12" t="s">
        <v>287</v>
      </c>
      <c r="F50" s="16" t="s">
        <v>132</v>
      </c>
      <c r="G50" s="53">
        <v>0</v>
      </c>
      <c r="H50" s="15">
        <v>1100</v>
      </c>
      <c r="I50" s="15"/>
      <c r="J50" s="4"/>
      <c r="K50" s="49"/>
      <c r="L50" s="50"/>
    </row>
    <row r="51" spans="1:12" ht="24.75" x14ac:dyDescent="0.45">
      <c r="A51" s="9">
        <v>44274</v>
      </c>
      <c r="B51" s="37">
        <v>14715</v>
      </c>
      <c r="C51" s="11">
        <v>72659</v>
      </c>
      <c r="D51" s="38" t="s">
        <v>199</v>
      </c>
      <c r="E51" s="12" t="s">
        <v>24</v>
      </c>
      <c r="F51" s="16" t="s">
        <v>947</v>
      </c>
      <c r="G51" s="53">
        <v>500</v>
      </c>
      <c r="H51" s="15"/>
      <c r="I51" s="15"/>
      <c r="J51" s="4"/>
      <c r="K51" s="49"/>
      <c r="L51" s="50"/>
    </row>
    <row r="52" spans="1:12" ht="24.75" x14ac:dyDescent="0.45">
      <c r="A52" s="9">
        <v>44274</v>
      </c>
      <c r="B52" s="37">
        <v>14715</v>
      </c>
      <c r="C52" s="11">
        <v>72660</v>
      </c>
      <c r="D52" s="38" t="s">
        <v>199</v>
      </c>
      <c r="E52" s="12" t="s">
        <v>24</v>
      </c>
      <c r="F52" s="16" t="s">
        <v>947</v>
      </c>
      <c r="G52" s="53">
        <v>500</v>
      </c>
      <c r="H52" s="15"/>
      <c r="I52" s="15"/>
      <c r="J52" s="4"/>
      <c r="K52" s="49"/>
      <c r="L52" s="50"/>
    </row>
    <row r="53" spans="1:12" ht="24.75" x14ac:dyDescent="0.45">
      <c r="A53" s="9">
        <v>44274</v>
      </c>
      <c r="B53" s="37">
        <v>14715</v>
      </c>
      <c r="C53" s="11">
        <v>72661</v>
      </c>
      <c r="D53" s="38" t="s">
        <v>199</v>
      </c>
      <c r="E53" s="12" t="s">
        <v>24</v>
      </c>
      <c r="F53" s="16" t="s">
        <v>947</v>
      </c>
      <c r="G53" s="53">
        <v>500</v>
      </c>
      <c r="H53" s="15"/>
      <c r="I53" s="15"/>
      <c r="J53" s="4"/>
      <c r="K53" s="49"/>
      <c r="L53" s="50"/>
    </row>
    <row r="54" spans="1:12" ht="24.75" x14ac:dyDescent="0.45">
      <c r="A54" s="9">
        <v>44274</v>
      </c>
      <c r="B54" s="37">
        <v>72662</v>
      </c>
      <c r="C54" s="11">
        <v>72662</v>
      </c>
      <c r="D54" s="38" t="s">
        <v>1255</v>
      </c>
      <c r="E54" s="12" t="s">
        <v>287</v>
      </c>
      <c r="F54" s="16" t="s">
        <v>132</v>
      </c>
      <c r="G54" s="53">
        <v>0</v>
      </c>
      <c r="H54" s="15">
        <v>80</v>
      </c>
      <c r="I54" s="15"/>
      <c r="J54" s="4"/>
      <c r="K54" s="49"/>
      <c r="L54" s="50"/>
    </row>
    <row r="55" spans="1:12" ht="24.75" x14ac:dyDescent="0.45">
      <c r="A55" s="9">
        <v>44274</v>
      </c>
      <c r="B55" s="37">
        <v>94223</v>
      </c>
      <c r="C55" s="11">
        <v>72663</v>
      </c>
      <c r="D55" s="38" t="s">
        <v>31</v>
      </c>
      <c r="E55" s="12" t="s">
        <v>17</v>
      </c>
      <c r="F55" s="16" t="s">
        <v>18</v>
      </c>
      <c r="G55" s="53">
        <v>200</v>
      </c>
      <c r="H55" s="15"/>
      <c r="I55" s="15"/>
      <c r="J55" s="4"/>
      <c r="K55" s="49"/>
      <c r="L55" s="50"/>
    </row>
    <row r="56" spans="1:12" ht="24.75" x14ac:dyDescent="0.45">
      <c r="A56" s="9">
        <v>44274</v>
      </c>
      <c r="B56" s="37">
        <v>94312</v>
      </c>
      <c r="C56" s="11">
        <v>72664</v>
      </c>
      <c r="D56" s="38" t="s">
        <v>109</v>
      </c>
      <c r="E56" s="12" t="s">
        <v>63</v>
      </c>
      <c r="F56" s="13" t="s">
        <v>64</v>
      </c>
      <c r="G56" s="53">
        <v>135</v>
      </c>
      <c r="H56" s="15"/>
      <c r="I56" s="15"/>
      <c r="J56" s="4"/>
      <c r="K56" s="49"/>
      <c r="L56" s="50"/>
    </row>
    <row r="57" spans="1:12" ht="24.75" x14ac:dyDescent="0.45">
      <c r="A57" s="9">
        <v>44274</v>
      </c>
      <c r="B57" s="37">
        <v>94095</v>
      </c>
      <c r="C57" s="11">
        <v>72665</v>
      </c>
      <c r="D57" s="38" t="s">
        <v>109</v>
      </c>
      <c r="E57" s="12" t="s">
        <v>17</v>
      </c>
      <c r="F57" s="16" t="s">
        <v>18</v>
      </c>
      <c r="G57" s="53">
        <v>750</v>
      </c>
      <c r="H57" s="15"/>
      <c r="I57" s="15"/>
      <c r="J57" s="4"/>
      <c r="K57" s="49"/>
      <c r="L57" s="50"/>
    </row>
    <row r="58" spans="1:12" ht="24.75" x14ac:dyDescent="0.45">
      <c r="A58" s="9">
        <v>44274</v>
      </c>
      <c r="B58" s="37">
        <v>94104</v>
      </c>
      <c r="C58" s="11">
        <v>72666</v>
      </c>
      <c r="D58" s="38" t="s">
        <v>1255</v>
      </c>
      <c r="E58" s="12" t="s">
        <v>287</v>
      </c>
      <c r="F58" s="16" t="s">
        <v>132</v>
      </c>
      <c r="G58" s="53">
        <v>0</v>
      </c>
      <c r="H58" s="15">
        <v>80</v>
      </c>
      <c r="I58" s="15"/>
      <c r="J58" s="4"/>
      <c r="K58" s="49"/>
      <c r="L58" s="50"/>
    </row>
    <row r="59" spans="1:12" ht="24.75" x14ac:dyDescent="0.45">
      <c r="A59" s="9">
        <v>44274</v>
      </c>
      <c r="B59" s="37">
        <v>94001</v>
      </c>
      <c r="C59" s="11">
        <v>72667</v>
      </c>
      <c r="D59" s="38" t="s">
        <v>567</v>
      </c>
      <c r="E59" s="12" t="s">
        <v>17</v>
      </c>
      <c r="F59" s="16" t="s">
        <v>18</v>
      </c>
      <c r="G59" s="53">
        <v>150</v>
      </c>
      <c r="H59" s="15"/>
      <c r="I59" s="15"/>
      <c r="J59" s="4"/>
      <c r="K59" s="49"/>
      <c r="L59" s="50"/>
    </row>
    <row r="60" spans="1:12" ht="24.75" x14ac:dyDescent="0.45">
      <c r="A60" s="9">
        <v>44274</v>
      </c>
      <c r="B60" s="37">
        <v>94316</v>
      </c>
      <c r="C60" s="11">
        <v>72668</v>
      </c>
      <c r="D60" s="38" t="s">
        <v>1286</v>
      </c>
      <c r="E60" s="12" t="s">
        <v>22</v>
      </c>
      <c r="F60" s="13" t="s">
        <v>995</v>
      </c>
      <c r="G60" s="53">
        <v>60</v>
      </c>
      <c r="H60" s="15"/>
      <c r="I60" s="15"/>
      <c r="J60" s="4"/>
      <c r="K60" s="49"/>
      <c r="L60" s="50"/>
    </row>
    <row r="61" spans="1:12" ht="24.75" x14ac:dyDescent="0.45">
      <c r="A61" s="9">
        <v>44274</v>
      </c>
      <c r="B61" s="37">
        <v>94104</v>
      </c>
      <c r="C61" s="11">
        <v>72669</v>
      </c>
      <c r="D61" s="38" t="s">
        <v>1255</v>
      </c>
      <c r="E61" s="12" t="s">
        <v>287</v>
      </c>
      <c r="F61" s="16" t="s">
        <v>132</v>
      </c>
      <c r="G61" s="53">
        <v>0</v>
      </c>
      <c r="H61" s="15">
        <v>86</v>
      </c>
      <c r="I61" s="15"/>
      <c r="J61" s="4"/>
      <c r="K61" s="49"/>
      <c r="L61" s="50"/>
    </row>
    <row r="62" spans="1:12" ht="24.75" x14ac:dyDescent="0.45">
      <c r="A62" s="9">
        <v>44274</v>
      </c>
      <c r="B62" s="37">
        <v>94328</v>
      </c>
      <c r="C62" s="11">
        <v>72670</v>
      </c>
      <c r="D62" s="38" t="s">
        <v>848</v>
      </c>
      <c r="E62" s="12" t="s">
        <v>63</v>
      </c>
      <c r="F62" s="13" t="s">
        <v>64</v>
      </c>
      <c r="G62" s="53">
        <v>1000</v>
      </c>
      <c r="H62" s="15"/>
      <c r="I62" s="15"/>
      <c r="J62" s="4"/>
      <c r="K62" s="49"/>
      <c r="L62" s="50"/>
    </row>
    <row r="63" spans="1:12" ht="24.75" x14ac:dyDescent="0.45">
      <c r="A63" s="9">
        <v>44274</v>
      </c>
      <c r="B63" s="37">
        <v>94001</v>
      </c>
      <c r="C63" s="11">
        <v>72671</v>
      </c>
      <c r="D63" s="38" t="s">
        <v>169</v>
      </c>
      <c r="E63" s="12" t="s">
        <v>17</v>
      </c>
      <c r="F63" s="16" t="s">
        <v>18</v>
      </c>
      <c r="G63" s="53">
        <v>150</v>
      </c>
      <c r="H63" s="15"/>
      <c r="I63" s="15"/>
      <c r="J63" s="4"/>
      <c r="K63" s="49"/>
      <c r="L63" s="50"/>
    </row>
    <row r="64" spans="1:12" ht="24.75" x14ac:dyDescent="0.45">
      <c r="A64" s="9">
        <v>44274</v>
      </c>
      <c r="B64" s="37">
        <v>94341</v>
      </c>
      <c r="C64" s="11">
        <v>72672</v>
      </c>
      <c r="D64" s="38" t="s">
        <v>201</v>
      </c>
      <c r="E64" s="12" t="s">
        <v>17</v>
      </c>
      <c r="F64" s="16" t="s">
        <v>18</v>
      </c>
      <c r="G64" s="53">
        <v>1000</v>
      </c>
      <c r="H64" s="15"/>
      <c r="I64" s="15"/>
      <c r="J64" s="4"/>
      <c r="K64" s="49"/>
      <c r="L64" s="50"/>
    </row>
    <row r="65" spans="1:12" ht="24.75" x14ac:dyDescent="0.45">
      <c r="A65" s="9">
        <v>44274</v>
      </c>
      <c r="B65" s="37">
        <v>93958</v>
      </c>
      <c r="C65" s="11">
        <v>72673</v>
      </c>
      <c r="D65" s="38" t="s">
        <v>1272</v>
      </c>
      <c r="E65" s="12" t="s">
        <v>17</v>
      </c>
      <c r="F65" s="16" t="s">
        <v>18</v>
      </c>
      <c r="G65" s="53">
        <v>1000</v>
      </c>
      <c r="H65" s="15"/>
      <c r="I65" s="15"/>
      <c r="J65" s="4"/>
      <c r="K65" s="49"/>
      <c r="L65" s="50"/>
    </row>
    <row r="66" spans="1:12" ht="24.75" x14ac:dyDescent="0.45">
      <c r="A66" s="9">
        <v>44274</v>
      </c>
      <c r="B66" s="37">
        <v>94339</v>
      </c>
      <c r="C66" s="25" t="s">
        <v>1287</v>
      </c>
      <c r="D66" s="38" t="s">
        <v>1288</v>
      </c>
      <c r="E66" s="12" t="s">
        <v>17</v>
      </c>
      <c r="F66" s="16" t="s">
        <v>18</v>
      </c>
      <c r="G66" s="53">
        <v>100</v>
      </c>
      <c r="H66" s="15"/>
      <c r="I66" s="15"/>
      <c r="J66" s="4"/>
      <c r="K66" s="49"/>
      <c r="L66" s="50"/>
    </row>
    <row r="67" spans="1:12" ht="21.75" thickBot="1" x14ac:dyDescent="0.4">
      <c r="A67" s="157" t="s">
        <v>26</v>
      </c>
      <c r="B67" s="158"/>
      <c r="C67" s="165" t="s">
        <v>25</v>
      </c>
      <c r="D67" s="168"/>
      <c r="E67" s="168"/>
      <c r="F67" s="169"/>
      <c r="G67" s="27">
        <f>SUM(G9:G66)</f>
        <v>37143</v>
      </c>
      <c r="H67" s="28">
        <f>SUM(H9:H66)</f>
        <v>1346</v>
      </c>
      <c r="I67" s="15"/>
      <c r="J67" s="15"/>
    </row>
    <row r="68" spans="1:12" ht="21" x14ac:dyDescent="0.35">
      <c r="B68"/>
      <c r="C68" s="3"/>
      <c r="D68" s="30"/>
      <c r="E68" s="30"/>
      <c r="F68" s="30"/>
      <c r="H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F70" s="47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C80"/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2" spans="8:10" x14ac:dyDescent="0.25">
      <c r="H122" s="35"/>
      <c r="I122" s="35"/>
      <c r="J122" s="35"/>
    </row>
  </sheetData>
  <autoFilter ref="E8:G67" xr:uid="{00000000-0009-0000-0000-00003C000000}"/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L119"/>
  <sheetViews>
    <sheetView topLeftCell="D53" workbookViewId="0">
      <selection activeCell="A9" sqref="A9:I6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1299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1685</v>
      </c>
    </row>
    <row r="9" spans="1:12" ht="21" x14ac:dyDescent="0.35">
      <c r="A9" s="9">
        <v>44275</v>
      </c>
      <c r="B9" s="37">
        <v>94387</v>
      </c>
      <c r="C9" s="11">
        <v>72674</v>
      </c>
      <c r="D9" s="38" t="s">
        <v>1241</v>
      </c>
      <c r="E9" s="12" t="s">
        <v>14</v>
      </c>
      <c r="F9" s="13" t="s">
        <v>15</v>
      </c>
      <c r="G9" s="53">
        <v>148</v>
      </c>
      <c r="H9" s="15"/>
      <c r="I9" s="15"/>
      <c r="J9" s="4"/>
      <c r="K9" s="87" t="s">
        <v>995</v>
      </c>
      <c r="L9" s="88">
        <v>6000</v>
      </c>
    </row>
    <row r="10" spans="1:12" ht="21" x14ac:dyDescent="0.35">
      <c r="A10" s="9">
        <v>44275</v>
      </c>
      <c r="B10" s="37">
        <v>94387</v>
      </c>
      <c r="C10" s="11">
        <v>72674</v>
      </c>
      <c r="D10" s="38" t="s">
        <v>1241</v>
      </c>
      <c r="E10" s="12" t="s">
        <v>394</v>
      </c>
      <c r="F10" s="13" t="s">
        <v>596</v>
      </c>
      <c r="G10" s="53">
        <v>675</v>
      </c>
      <c r="H10" s="15"/>
      <c r="I10" s="15"/>
      <c r="J10" s="4"/>
      <c r="K10" s="87" t="s">
        <v>1035</v>
      </c>
      <c r="L10" s="88">
        <v>1072</v>
      </c>
    </row>
    <row r="11" spans="1:12" ht="21" x14ac:dyDescent="0.35">
      <c r="A11" s="9">
        <v>44275</v>
      </c>
      <c r="B11" s="37">
        <v>94321</v>
      </c>
      <c r="C11" s="11">
        <v>72675</v>
      </c>
      <c r="D11" s="38" t="s">
        <v>1290</v>
      </c>
      <c r="E11" s="12" t="s">
        <v>33</v>
      </c>
      <c r="F11" s="13" t="s">
        <v>1153</v>
      </c>
      <c r="G11" s="53">
        <v>400</v>
      </c>
      <c r="H11" s="15"/>
      <c r="I11" s="15"/>
      <c r="J11" s="4"/>
      <c r="K11" s="87" t="s">
        <v>1034</v>
      </c>
      <c r="L11" s="88">
        <v>66</v>
      </c>
    </row>
    <row r="12" spans="1:12" ht="21" x14ac:dyDescent="0.35">
      <c r="A12" s="9">
        <v>44275</v>
      </c>
      <c r="B12" s="37">
        <v>14763</v>
      </c>
      <c r="C12" s="11">
        <v>72676</v>
      </c>
      <c r="D12" s="38" t="s">
        <v>325</v>
      </c>
      <c r="E12" s="12" t="s">
        <v>63</v>
      </c>
      <c r="F12" s="13" t="s">
        <v>64</v>
      </c>
      <c r="G12" s="53">
        <v>960</v>
      </c>
      <c r="H12" s="15"/>
      <c r="I12" s="15"/>
      <c r="J12" s="4"/>
      <c r="K12" s="87" t="s">
        <v>1170</v>
      </c>
      <c r="L12" s="88">
        <f>11444-842</f>
        <v>10602</v>
      </c>
    </row>
    <row r="13" spans="1:12" ht="21" x14ac:dyDescent="0.35">
      <c r="A13" s="9">
        <v>44275</v>
      </c>
      <c r="B13" s="37">
        <v>14791</v>
      </c>
      <c r="C13" s="11">
        <v>72677</v>
      </c>
      <c r="D13" s="38" t="s">
        <v>325</v>
      </c>
      <c r="E13" s="12">
        <v>98000001</v>
      </c>
      <c r="F13" s="16" t="s">
        <v>91</v>
      </c>
      <c r="G13" s="53">
        <v>0</v>
      </c>
      <c r="H13" s="15"/>
      <c r="I13" s="15"/>
      <c r="J13" s="4"/>
      <c r="K13" s="87" t="s">
        <v>1194</v>
      </c>
      <c r="L13" s="88">
        <v>48</v>
      </c>
    </row>
    <row r="14" spans="1:12" ht="21" x14ac:dyDescent="0.35">
      <c r="A14" s="9">
        <v>44275</v>
      </c>
      <c r="B14" s="37">
        <v>14763</v>
      </c>
      <c r="C14" s="11">
        <v>72678</v>
      </c>
      <c r="D14" s="38" t="s">
        <v>325</v>
      </c>
      <c r="E14" s="12" t="s">
        <v>63</v>
      </c>
      <c r="F14" s="13" t="s">
        <v>64</v>
      </c>
      <c r="G14" s="53">
        <v>960</v>
      </c>
      <c r="H14" s="15"/>
      <c r="I14" s="15"/>
      <c r="J14" s="4"/>
      <c r="K14" s="16" t="s">
        <v>596</v>
      </c>
      <c r="L14" s="88">
        <v>675</v>
      </c>
    </row>
    <row r="15" spans="1:12" ht="21" x14ac:dyDescent="0.35">
      <c r="A15" s="9">
        <v>44275</v>
      </c>
      <c r="B15" s="37">
        <v>14791</v>
      </c>
      <c r="C15" s="11">
        <v>72679</v>
      </c>
      <c r="D15" s="38" t="s">
        <v>325</v>
      </c>
      <c r="E15" s="12">
        <v>98000001</v>
      </c>
      <c r="F15" s="16" t="s">
        <v>91</v>
      </c>
      <c r="G15" s="53">
        <v>0</v>
      </c>
      <c r="H15" s="15"/>
      <c r="I15" s="15"/>
      <c r="J15" s="4"/>
      <c r="K15" s="16" t="s">
        <v>97</v>
      </c>
      <c r="L15" s="88">
        <v>942</v>
      </c>
    </row>
    <row r="16" spans="1:12" ht="21" x14ac:dyDescent="0.35">
      <c r="A16" s="9">
        <v>44275</v>
      </c>
      <c r="B16" s="37">
        <v>94294</v>
      </c>
      <c r="C16" s="11">
        <v>72680</v>
      </c>
      <c r="D16" s="38" t="s">
        <v>1291</v>
      </c>
      <c r="E16" s="12" t="s">
        <v>22</v>
      </c>
      <c r="F16" s="13" t="s">
        <v>995</v>
      </c>
      <c r="G16" s="53">
        <v>600</v>
      </c>
      <c r="H16" s="15"/>
      <c r="I16" s="15"/>
      <c r="J16" s="4"/>
      <c r="K16" s="87" t="s">
        <v>136</v>
      </c>
      <c r="L16" s="88">
        <v>85</v>
      </c>
    </row>
    <row r="17" spans="1:12" ht="21" x14ac:dyDescent="0.35">
      <c r="A17" s="9">
        <v>44275</v>
      </c>
      <c r="B17" s="37">
        <v>94386</v>
      </c>
      <c r="C17" s="11">
        <v>72681</v>
      </c>
      <c r="D17" s="38" t="s">
        <v>1010</v>
      </c>
      <c r="E17" s="12" t="s">
        <v>460</v>
      </c>
      <c r="F17" s="57" t="s">
        <v>461</v>
      </c>
      <c r="G17" s="53">
        <v>0</v>
      </c>
      <c r="H17" s="15"/>
      <c r="I17" s="15">
        <v>21</v>
      </c>
      <c r="J17" s="4"/>
      <c r="K17" s="16" t="s">
        <v>947</v>
      </c>
      <c r="L17" s="88">
        <v>4500</v>
      </c>
    </row>
    <row r="18" spans="1:12" ht="21" x14ac:dyDescent="0.35">
      <c r="A18" s="9">
        <v>44275</v>
      </c>
      <c r="B18" s="37">
        <v>14582</v>
      </c>
      <c r="C18" s="11">
        <v>72682</v>
      </c>
      <c r="D18" s="38" t="s">
        <v>1006</v>
      </c>
      <c r="E18" s="12" t="s">
        <v>421</v>
      </c>
      <c r="F18" s="13" t="s">
        <v>422</v>
      </c>
      <c r="G18" s="53">
        <v>2900</v>
      </c>
      <c r="H18" s="15"/>
      <c r="I18" s="15"/>
      <c r="J18" s="4"/>
      <c r="K18" s="16" t="s">
        <v>246</v>
      </c>
      <c r="L18" s="88">
        <v>12</v>
      </c>
    </row>
    <row r="19" spans="1:12" ht="21" x14ac:dyDescent="0.35">
      <c r="A19" s="9">
        <v>44275</v>
      </c>
      <c r="B19" s="37">
        <v>14582</v>
      </c>
      <c r="C19" s="11">
        <v>72683</v>
      </c>
      <c r="D19" s="38" t="s">
        <v>1006</v>
      </c>
      <c r="E19" s="12" t="s">
        <v>419</v>
      </c>
      <c r="F19" s="13" t="s">
        <v>420</v>
      </c>
      <c r="G19" s="53">
        <v>2900</v>
      </c>
      <c r="H19" s="15"/>
      <c r="I19" s="15"/>
      <c r="J19" s="4"/>
      <c r="K19" s="16" t="s">
        <v>195</v>
      </c>
      <c r="L19" s="88">
        <v>36</v>
      </c>
    </row>
    <row r="20" spans="1:12" ht="21" x14ac:dyDescent="0.35">
      <c r="A20" s="9">
        <v>44275</v>
      </c>
      <c r="B20" s="37">
        <v>94385</v>
      </c>
      <c r="C20" s="11">
        <v>72684</v>
      </c>
      <c r="D20" s="38" t="s">
        <v>1010</v>
      </c>
      <c r="E20" s="12" t="s">
        <v>258</v>
      </c>
      <c r="F20" s="57" t="s">
        <v>259</v>
      </c>
      <c r="G20" s="53">
        <v>0</v>
      </c>
      <c r="H20" s="15"/>
      <c r="I20" s="15">
        <v>6</v>
      </c>
      <c r="J20" s="4"/>
      <c r="K20" s="16" t="s">
        <v>64</v>
      </c>
      <c r="L20" s="88">
        <v>1920</v>
      </c>
    </row>
    <row r="21" spans="1:12" ht="21" x14ac:dyDescent="0.35">
      <c r="A21" s="9">
        <v>44275</v>
      </c>
      <c r="B21" s="37">
        <v>94384</v>
      </c>
      <c r="C21" s="11">
        <v>72685</v>
      </c>
      <c r="D21" s="38" t="s">
        <v>1010</v>
      </c>
      <c r="E21" s="12" t="s">
        <v>258</v>
      </c>
      <c r="F21" s="57" t="s">
        <v>259</v>
      </c>
      <c r="G21" s="53">
        <v>0</v>
      </c>
      <c r="H21" s="15"/>
      <c r="I21" s="15">
        <v>1</v>
      </c>
      <c r="J21" s="4"/>
      <c r="K21" s="16" t="s">
        <v>420</v>
      </c>
      <c r="L21" s="88">
        <v>5800</v>
      </c>
    </row>
    <row r="22" spans="1:12" ht="21.75" thickBot="1" x14ac:dyDescent="0.4">
      <c r="A22" s="9">
        <v>44275</v>
      </c>
      <c r="B22" s="37" t="s">
        <v>76</v>
      </c>
      <c r="C22" s="11">
        <v>72686</v>
      </c>
      <c r="D22" s="38" t="s">
        <v>76</v>
      </c>
      <c r="E22" s="12" t="s">
        <v>76</v>
      </c>
      <c r="F22" s="13" t="s">
        <v>76</v>
      </c>
      <c r="G22" s="53">
        <v>0</v>
      </c>
      <c r="H22" s="15"/>
      <c r="I22" s="15"/>
      <c r="J22" s="4"/>
      <c r="K22" s="16" t="s">
        <v>422</v>
      </c>
      <c r="L22" s="88">
        <v>5800</v>
      </c>
    </row>
    <row r="23" spans="1:12" ht="25.5" thickBot="1" x14ac:dyDescent="0.5">
      <c r="A23" s="9">
        <v>44275</v>
      </c>
      <c r="B23" s="37">
        <v>94354</v>
      </c>
      <c r="C23" s="11">
        <v>72687</v>
      </c>
      <c r="D23" s="38" t="s">
        <v>1292</v>
      </c>
      <c r="E23" s="12" t="s">
        <v>131</v>
      </c>
      <c r="F23" s="16" t="s">
        <v>132</v>
      </c>
      <c r="G23" s="53">
        <v>0</v>
      </c>
      <c r="H23" s="15">
        <v>800</v>
      </c>
      <c r="I23" s="15"/>
      <c r="J23" s="4"/>
      <c r="K23" s="17" t="s">
        <v>21</v>
      </c>
      <c r="L23" s="18">
        <f>SUM(L8:L22)</f>
        <v>39243</v>
      </c>
    </row>
    <row r="24" spans="1:12" ht="21.75" thickBot="1" x14ac:dyDescent="0.4">
      <c r="A24" s="9">
        <v>44275</v>
      </c>
      <c r="B24" s="37">
        <v>94368</v>
      </c>
      <c r="C24" s="11">
        <v>72688</v>
      </c>
      <c r="D24" s="38" t="s">
        <v>1175</v>
      </c>
      <c r="E24" s="12" t="s">
        <v>423</v>
      </c>
      <c r="F24" s="13" t="s">
        <v>195</v>
      </c>
      <c r="G24" s="53">
        <v>36</v>
      </c>
      <c r="H24" s="15"/>
      <c r="I24" s="15"/>
      <c r="J24" s="4"/>
    </row>
    <row r="25" spans="1:12" ht="21.75" thickBot="1" x14ac:dyDescent="0.4">
      <c r="A25" s="9">
        <v>44275</v>
      </c>
      <c r="B25" s="37">
        <v>14582</v>
      </c>
      <c r="C25" s="11">
        <v>72689</v>
      </c>
      <c r="D25" s="38" t="s">
        <v>1006</v>
      </c>
      <c r="E25" s="12" t="s">
        <v>421</v>
      </c>
      <c r="F25" s="13" t="s">
        <v>422</v>
      </c>
      <c r="G25" s="53">
        <v>2900</v>
      </c>
      <c r="H25" s="15"/>
      <c r="I25" s="15"/>
      <c r="J25" s="4"/>
      <c r="K25" s="5" t="s">
        <v>139</v>
      </c>
      <c r="L25" s="5" t="s">
        <v>5</v>
      </c>
    </row>
    <row r="26" spans="1:12" ht="21.75" thickBot="1" x14ac:dyDescent="0.4">
      <c r="A26" s="9">
        <v>44275</v>
      </c>
      <c r="B26" s="37">
        <v>94383</v>
      </c>
      <c r="C26" s="11">
        <v>72690</v>
      </c>
      <c r="D26" s="38" t="s">
        <v>280</v>
      </c>
      <c r="E26" s="12" t="s">
        <v>22</v>
      </c>
      <c r="F26" s="13" t="s">
        <v>995</v>
      </c>
      <c r="G26" s="53">
        <v>900</v>
      </c>
      <c r="H26" s="15"/>
      <c r="I26" s="15"/>
      <c r="J26" s="4"/>
      <c r="K26" s="16" t="s">
        <v>132</v>
      </c>
      <c r="L26" s="99">
        <v>800</v>
      </c>
    </row>
    <row r="27" spans="1:12" ht="25.5" thickBot="1" x14ac:dyDescent="0.5">
      <c r="A27" s="9">
        <v>44275</v>
      </c>
      <c r="B27" s="37">
        <v>94382</v>
      </c>
      <c r="C27" s="11">
        <v>72691</v>
      </c>
      <c r="D27" s="38" t="s">
        <v>78</v>
      </c>
      <c r="E27" s="12" t="s">
        <v>14</v>
      </c>
      <c r="F27" s="13" t="s">
        <v>15</v>
      </c>
      <c r="G27" s="53">
        <v>2500</v>
      </c>
      <c r="H27" s="15"/>
      <c r="I27" s="15"/>
      <c r="J27" s="4"/>
      <c r="K27" s="17" t="s">
        <v>21</v>
      </c>
      <c r="L27" s="18">
        <f>SUM(L26)</f>
        <v>800</v>
      </c>
    </row>
    <row r="28" spans="1:12" ht="21.75" thickBot="1" x14ac:dyDescent="0.4">
      <c r="A28" s="9">
        <v>44275</v>
      </c>
      <c r="B28" s="37">
        <v>14715</v>
      </c>
      <c r="C28" s="11">
        <v>72692</v>
      </c>
      <c r="D28" s="38" t="s">
        <v>199</v>
      </c>
      <c r="E28" s="12" t="s">
        <v>24</v>
      </c>
      <c r="F28" s="16" t="s">
        <v>947</v>
      </c>
      <c r="G28" s="53">
        <v>500</v>
      </c>
      <c r="H28" s="15"/>
      <c r="I28" s="15"/>
      <c r="J28" s="4"/>
    </row>
    <row r="29" spans="1:12" ht="21.75" thickBot="1" x14ac:dyDescent="0.4">
      <c r="A29" s="9">
        <v>44275</v>
      </c>
      <c r="B29" s="37">
        <v>14715</v>
      </c>
      <c r="C29" s="11">
        <v>72693</v>
      </c>
      <c r="D29" s="38" t="s">
        <v>199</v>
      </c>
      <c r="E29" s="12" t="s">
        <v>24</v>
      </c>
      <c r="F29" s="16" t="s">
        <v>947</v>
      </c>
      <c r="G29" s="53">
        <v>500</v>
      </c>
      <c r="H29" s="15"/>
      <c r="I29" s="15"/>
      <c r="J29" s="4"/>
      <c r="K29" s="5" t="s">
        <v>144</v>
      </c>
      <c r="L29" s="5" t="s">
        <v>5</v>
      </c>
    </row>
    <row r="30" spans="1:12" ht="21.75" thickBot="1" x14ac:dyDescent="0.4">
      <c r="A30" s="9">
        <v>44275</v>
      </c>
      <c r="B30" s="37">
        <v>14715</v>
      </c>
      <c r="C30" s="11">
        <v>72694</v>
      </c>
      <c r="D30" s="38" t="s">
        <v>199</v>
      </c>
      <c r="E30" s="12" t="s">
        <v>24</v>
      </c>
      <c r="F30" s="16" t="s">
        <v>947</v>
      </c>
      <c r="G30" s="53">
        <v>500</v>
      </c>
      <c r="H30" s="15"/>
      <c r="I30" s="15"/>
      <c r="J30" s="4"/>
      <c r="K30" s="93" t="s">
        <v>461</v>
      </c>
      <c r="L30" s="8">
        <v>21</v>
      </c>
    </row>
    <row r="31" spans="1:12" ht="21.75" thickBot="1" x14ac:dyDescent="0.4">
      <c r="A31" s="9">
        <v>44275</v>
      </c>
      <c r="B31" s="37">
        <v>14715</v>
      </c>
      <c r="C31" s="11">
        <v>72695</v>
      </c>
      <c r="D31" s="38" t="s">
        <v>199</v>
      </c>
      <c r="E31" s="12" t="s">
        <v>24</v>
      </c>
      <c r="F31" s="16" t="s">
        <v>947</v>
      </c>
      <c r="G31" s="53">
        <v>500</v>
      </c>
      <c r="H31" s="15"/>
      <c r="I31" s="15"/>
      <c r="J31" s="4"/>
      <c r="K31" s="93" t="s">
        <v>259</v>
      </c>
      <c r="L31" s="8">
        <v>7</v>
      </c>
    </row>
    <row r="32" spans="1:12" ht="25.5" thickBot="1" x14ac:dyDescent="0.5">
      <c r="A32" s="9">
        <v>44275</v>
      </c>
      <c r="B32" s="37">
        <v>14715</v>
      </c>
      <c r="C32" s="11">
        <v>72696</v>
      </c>
      <c r="D32" s="38" t="s">
        <v>199</v>
      </c>
      <c r="E32" s="12" t="s">
        <v>24</v>
      </c>
      <c r="F32" s="16" t="s">
        <v>947</v>
      </c>
      <c r="G32" s="53">
        <v>500</v>
      </c>
      <c r="H32" s="15"/>
      <c r="I32" s="15"/>
      <c r="J32" s="4"/>
      <c r="K32" s="17" t="s">
        <v>21</v>
      </c>
      <c r="L32" s="18">
        <f>SUM(L30:L31)</f>
        <v>28</v>
      </c>
    </row>
    <row r="33" spans="1:12" ht="21" x14ac:dyDescent="0.35">
      <c r="A33" s="9">
        <v>44275</v>
      </c>
      <c r="B33" s="37">
        <v>14715</v>
      </c>
      <c r="C33" s="11">
        <v>72697</v>
      </c>
      <c r="D33" s="38" t="s">
        <v>199</v>
      </c>
      <c r="E33" s="12" t="s">
        <v>24</v>
      </c>
      <c r="F33" s="16" t="s">
        <v>947</v>
      </c>
      <c r="G33" s="53">
        <v>500</v>
      </c>
      <c r="H33" s="15"/>
      <c r="I33" s="15"/>
      <c r="J33" s="4"/>
    </row>
    <row r="34" spans="1:12" ht="21" x14ac:dyDescent="0.35">
      <c r="A34" s="9">
        <v>44275</v>
      </c>
      <c r="B34" s="37">
        <v>14715</v>
      </c>
      <c r="C34" s="11">
        <v>72698</v>
      </c>
      <c r="D34" s="38" t="s">
        <v>199</v>
      </c>
      <c r="E34" s="12" t="s">
        <v>24</v>
      </c>
      <c r="F34" s="16" t="s">
        <v>947</v>
      </c>
      <c r="G34" s="53">
        <v>500</v>
      </c>
      <c r="H34" s="15"/>
      <c r="I34" s="15"/>
      <c r="J34" s="4"/>
    </row>
    <row r="35" spans="1:12" ht="24.75" x14ac:dyDescent="0.45">
      <c r="A35" s="9">
        <v>44275</v>
      </c>
      <c r="B35" s="37">
        <v>94011</v>
      </c>
      <c r="C35" s="11">
        <v>72699</v>
      </c>
      <c r="D35" s="38" t="s">
        <v>906</v>
      </c>
      <c r="E35" s="12" t="s">
        <v>14</v>
      </c>
      <c r="F35" s="13" t="s">
        <v>15</v>
      </c>
      <c r="G35" s="53">
        <v>600</v>
      </c>
      <c r="H35" s="15"/>
      <c r="I35" s="15"/>
      <c r="J35" s="4"/>
      <c r="K35" s="49"/>
      <c r="L35" s="50"/>
    </row>
    <row r="36" spans="1:12" ht="24.75" x14ac:dyDescent="0.45">
      <c r="A36" s="9">
        <v>44275</v>
      </c>
      <c r="B36" s="37">
        <v>14715</v>
      </c>
      <c r="C36" s="11">
        <v>72700</v>
      </c>
      <c r="D36" s="38" t="s">
        <v>199</v>
      </c>
      <c r="E36" s="12" t="s">
        <v>24</v>
      </c>
      <c r="F36" s="16" t="s">
        <v>947</v>
      </c>
      <c r="G36" s="53">
        <v>500</v>
      </c>
      <c r="H36" s="15"/>
      <c r="I36" s="15"/>
      <c r="J36" s="4"/>
      <c r="K36" s="49"/>
      <c r="L36" s="50"/>
    </row>
    <row r="37" spans="1:12" ht="24.75" x14ac:dyDescent="0.45">
      <c r="A37" s="9">
        <v>44275</v>
      </c>
      <c r="B37" s="37">
        <v>14715</v>
      </c>
      <c r="C37" s="11">
        <v>72701</v>
      </c>
      <c r="D37" s="38" t="s">
        <v>199</v>
      </c>
      <c r="E37" s="12" t="s">
        <v>24</v>
      </c>
      <c r="F37" s="16" t="s">
        <v>947</v>
      </c>
      <c r="G37" s="53">
        <v>500</v>
      </c>
      <c r="H37" s="15"/>
      <c r="I37" s="15"/>
      <c r="J37" s="4"/>
      <c r="K37" s="49"/>
      <c r="L37" s="50"/>
    </row>
    <row r="38" spans="1:12" ht="24.75" x14ac:dyDescent="0.45">
      <c r="A38" s="9">
        <v>44275</v>
      </c>
      <c r="B38" s="37">
        <v>91173</v>
      </c>
      <c r="C38" s="11">
        <v>72702</v>
      </c>
      <c r="D38" s="38" t="s">
        <v>1293</v>
      </c>
      <c r="E38" s="12" t="s">
        <v>17</v>
      </c>
      <c r="F38" s="16" t="s">
        <v>18</v>
      </c>
      <c r="G38" s="53">
        <v>1000</v>
      </c>
      <c r="H38" s="15"/>
      <c r="I38" s="15"/>
      <c r="J38" s="4"/>
      <c r="K38" s="49"/>
      <c r="L38" s="50"/>
    </row>
    <row r="39" spans="1:12" ht="24.75" x14ac:dyDescent="0.45">
      <c r="A39" s="9">
        <v>44275</v>
      </c>
      <c r="B39" s="37">
        <v>94381</v>
      </c>
      <c r="C39" s="11">
        <v>72703</v>
      </c>
      <c r="D39" s="38" t="s">
        <v>155</v>
      </c>
      <c r="E39" s="12" t="s">
        <v>22</v>
      </c>
      <c r="F39" s="13" t="s">
        <v>995</v>
      </c>
      <c r="G39" s="53">
        <v>2800</v>
      </c>
      <c r="H39" s="15"/>
      <c r="I39" s="15"/>
      <c r="J39" s="4"/>
      <c r="K39" s="49"/>
      <c r="L39" s="50"/>
    </row>
    <row r="40" spans="1:12" ht="24.75" x14ac:dyDescent="0.45">
      <c r="A40" s="9">
        <v>44275</v>
      </c>
      <c r="B40" s="37">
        <v>94380</v>
      </c>
      <c r="C40" s="11">
        <v>72704</v>
      </c>
      <c r="D40" s="38" t="s">
        <v>1006</v>
      </c>
      <c r="E40" s="12" t="s">
        <v>419</v>
      </c>
      <c r="F40" s="13" t="s">
        <v>420</v>
      </c>
      <c r="G40" s="53">
        <v>2900</v>
      </c>
      <c r="H40" s="15"/>
      <c r="I40" s="15"/>
      <c r="J40" s="4"/>
      <c r="K40" s="49"/>
      <c r="L40" s="50"/>
    </row>
    <row r="41" spans="1:12" ht="24.75" x14ac:dyDescent="0.45">
      <c r="A41" s="9">
        <v>44275</v>
      </c>
      <c r="B41" s="37">
        <v>14779</v>
      </c>
      <c r="C41" s="11">
        <v>72705</v>
      </c>
      <c r="D41" s="38" t="s">
        <v>199</v>
      </c>
      <c r="E41" s="12" t="s">
        <v>14</v>
      </c>
      <c r="F41" s="13" t="s">
        <v>15</v>
      </c>
      <c r="G41" s="53">
        <v>842</v>
      </c>
      <c r="H41" s="15"/>
      <c r="I41" s="15"/>
      <c r="J41" s="4"/>
      <c r="K41" s="49"/>
      <c r="L41" s="50"/>
    </row>
    <row r="42" spans="1:12" ht="24.75" x14ac:dyDescent="0.45">
      <c r="A42" s="9">
        <v>44275</v>
      </c>
      <c r="B42" s="37">
        <v>14779</v>
      </c>
      <c r="C42" s="11">
        <v>72706</v>
      </c>
      <c r="D42" s="38" t="s">
        <v>199</v>
      </c>
      <c r="E42" s="12" t="s">
        <v>14</v>
      </c>
      <c r="F42" s="13" t="s">
        <v>15</v>
      </c>
      <c r="G42" s="53">
        <v>842</v>
      </c>
      <c r="H42" s="15"/>
      <c r="I42" s="15"/>
      <c r="J42" s="4"/>
      <c r="K42" s="49"/>
      <c r="L42" s="50"/>
    </row>
    <row r="43" spans="1:12" ht="24.75" x14ac:dyDescent="0.45">
      <c r="A43" s="9">
        <v>44275</v>
      </c>
      <c r="B43" s="37">
        <v>14779</v>
      </c>
      <c r="C43" s="11">
        <v>72707</v>
      </c>
      <c r="D43" s="38" t="s">
        <v>199</v>
      </c>
      <c r="E43" s="12" t="s">
        <v>14</v>
      </c>
      <c r="F43" s="13" t="s">
        <v>15</v>
      </c>
      <c r="G43" s="53">
        <v>842</v>
      </c>
      <c r="H43" s="15"/>
      <c r="I43" s="15"/>
      <c r="J43" s="4"/>
      <c r="K43" s="49"/>
      <c r="L43" s="50"/>
    </row>
    <row r="44" spans="1:12" ht="24.75" x14ac:dyDescent="0.45">
      <c r="A44" s="9">
        <v>44275</v>
      </c>
      <c r="B44" s="37">
        <v>14779</v>
      </c>
      <c r="C44" s="11">
        <v>72708</v>
      </c>
      <c r="D44" s="38" t="s">
        <v>199</v>
      </c>
      <c r="E44" s="12" t="s">
        <v>14</v>
      </c>
      <c r="F44" s="13" t="s">
        <v>15</v>
      </c>
      <c r="G44" s="53">
        <v>842</v>
      </c>
      <c r="H44" s="15"/>
      <c r="I44" s="15"/>
      <c r="J44" s="4"/>
      <c r="K44" s="49"/>
      <c r="L44" s="50"/>
    </row>
    <row r="45" spans="1:12" ht="24.75" x14ac:dyDescent="0.45">
      <c r="A45" s="9">
        <v>44275</v>
      </c>
      <c r="B45" s="37">
        <v>14779</v>
      </c>
      <c r="C45" s="11">
        <v>72709</v>
      </c>
      <c r="D45" s="38" t="s">
        <v>199</v>
      </c>
      <c r="E45" s="12" t="s">
        <v>14</v>
      </c>
      <c r="F45" s="13" t="s">
        <v>15</v>
      </c>
      <c r="G45" s="53">
        <v>842</v>
      </c>
      <c r="H45" s="15"/>
      <c r="I45" s="15"/>
      <c r="J45" s="4"/>
      <c r="K45" s="49"/>
      <c r="L45" s="50"/>
    </row>
    <row r="46" spans="1:12" ht="24.75" x14ac:dyDescent="0.45">
      <c r="A46" s="9">
        <v>44275</v>
      </c>
      <c r="B46" s="37">
        <v>14779</v>
      </c>
      <c r="C46" s="11">
        <v>72710</v>
      </c>
      <c r="D46" s="38" t="s">
        <v>199</v>
      </c>
      <c r="E46" s="12" t="s">
        <v>14</v>
      </c>
      <c r="F46" s="13" t="s">
        <v>15</v>
      </c>
      <c r="G46" s="53">
        <v>842</v>
      </c>
      <c r="H46" s="15"/>
      <c r="I46" s="15"/>
      <c r="J46" s="4"/>
      <c r="K46" s="49"/>
      <c r="L46" s="50"/>
    </row>
    <row r="47" spans="1:12" ht="24.75" x14ac:dyDescent="0.45">
      <c r="A47" s="9">
        <v>44275</v>
      </c>
      <c r="B47" s="37" t="s">
        <v>76</v>
      </c>
      <c r="C47" s="11">
        <v>72711</v>
      </c>
      <c r="D47" s="38" t="s">
        <v>76</v>
      </c>
      <c r="E47" s="12" t="s">
        <v>76</v>
      </c>
      <c r="F47" s="13" t="s">
        <v>76</v>
      </c>
      <c r="G47" s="53">
        <v>0</v>
      </c>
      <c r="H47" s="15"/>
      <c r="I47" s="15"/>
      <c r="J47" s="4"/>
      <c r="K47" s="49"/>
      <c r="L47" s="50"/>
    </row>
    <row r="48" spans="1:12" ht="24.75" x14ac:dyDescent="0.45">
      <c r="A48" s="9">
        <v>44275</v>
      </c>
      <c r="B48" s="37">
        <v>14779</v>
      </c>
      <c r="C48" s="11">
        <v>72712</v>
      </c>
      <c r="D48" s="38" t="s">
        <v>199</v>
      </c>
      <c r="E48" s="12" t="s">
        <v>14</v>
      </c>
      <c r="F48" s="13" t="s">
        <v>15</v>
      </c>
      <c r="G48" s="53">
        <v>852</v>
      </c>
      <c r="H48" s="15"/>
      <c r="I48" s="15"/>
      <c r="J48" s="4"/>
      <c r="K48" s="49"/>
      <c r="L48" s="50"/>
    </row>
    <row r="49" spans="1:12" ht="24.75" x14ac:dyDescent="0.45">
      <c r="A49" s="9">
        <v>44275</v>
      </c>
      <c r="B49" s="37">
        <v>15126</v>
      </c>
      <c r="C49" s="11">
        <v>72713</v>
      </c>
      <c r="D49" s="38" t="s">
        <v>301</v>
      </c>
      <c r="E49" s="12" t="s">
        <v>22</v>
      </c>
      <c r="F49" s="13" t="s">
        <v>995</v>
      </c>
      <c r="G49" s="53">
        <v>1300</v>
      </c>
      <c r="H49" s="15"/>
      <c r="I49" s="15"/>
      <c r="J49" s="4"/>
      <c r="K49" s="49"/>
      <c r="L49" s="50"/>
    </row>
    <row r="50" spans="1:12" ht="24.75" x14ac:dyDescent="0.45">
      <c r="A50" s="9">
        <v>44275</v>
      </c>
      <c r="B50" s="37">
        <v>14933</v>
      </c>
      <c r="C50" s="11">
        <v>72714</v>
      </c>
      <c r="D50" s="38" t="s">
        <v>163</v>
      </c>
      <c r="E50" s="12" t="s">
        <v>14</v>
      </c>
      <c r="F50" s="13" t="s">
        <v>15</v>
      </c>
      <c r="G50" s="53">
        <v>850</v>
      </c>
      <c r="H50" s="15"/>
      <c r="I50" s="15"/>
      <c r="J50" s="4"/>
      <c r="K50" s="49"/>
      <c r="L50" s="50"/>
    </row>
    <row r="51" spans="1:12" ht="24.75" x14ac:dyDescent="0.45">
      <c r="A51" s="9">
        <v>44275</v>
      </c>
      <c r="B51" s="37">
        <v>14934</v>
      </c>
      <c r="C51" s="11">
        <v>72715</v>
      </c>
      <c r="D51" s="38" t="s">
        <v>163</v>
      </c>
      <c r="E51" s="12">
        <v>98000001</v>
      </c>
      <c r="F51" s="16" t="s">
        <v>91</v>
      </c>
      <c r="G51" s="53">
        <v>0</v>
      </c>
      <c r="H51" s="15"/>
      <c r="I51" s="15"/>
      <c r="J51" s="4"/>
      <c r="K51" s="49"/>
      <c r="L51" s="50"/>
    </row>
    <row r="52" spans="1:12" ht="24.75" x14ac:dyDescent="0.45">
      <c r="A52" s="9">
        <v>44275</v>
      </c>
      <c r="B52" s="37">
        <v>94379</v>
      </c>
      <c r="C52" s="11">
        <v>72716</v>
      </c>
      <c r="D52" s="38" t="s">
        <v>301</v>
      </c>
      <c r="E52" s="12" t="s">
        <v>22</v>
      </c>
      <c r="F52" s="13" t="s">
        <v>995</v>
      </c>
      <c r="G52" s="53">
        <v>400</v>
      </c>
      <c r="H52" s="15"/>
      <c r="I52" s="15"/>
      <c r="J52" s="4"/>
      <c r="K52" s="49"/>
      <c r="L52" s="50"/>
    </row>
    <row r="53" spans="1:12" ht="24.75" x14ac:dyDescent="0.45">
      <c r="A53" s="9">
        <v>44275</v>
      </c>
      <c r="B53" s="37">
        <v>94379</v>
      </c>
      <c r="C53" s="11">
        <v>72716</v>
      </c>
      <c r="D53" s="38" t="s">
        <v>301</v>
      </c>
      <c r="E53" s="12" t="s">
        <v>14</v>
      </c>
      <c r="F53" s="13" t="s">
        <v>15</v>
      </c>
      <c r="G53" s="53">
        <v>560</v>
      </c>
      <c r="H53" s="15"/>
      <c r="I53" s="15"/>
      <c r="J53" s="4"/>
      <c r="K53" s="49"/>
      <c r="L53" s="50"/>
    </row>
    <row r="54" spans="1:12" ht="24.75" x14ac:dyDescent="0.45">
      <c r="A54" s="9">
        <v>44275</v>
      </c>
      <c r="B54" s="37">
        <v>94378</v>
      </c>
      <c r="C54" s="11">
        <v>72717</v>
      </c>
      <c r="D54" s="38" t="s">
        <v>301</v>
      </c>
      <c r="E54" s="12" t="s">
        <v>14</v>
      </c>
      <c r="F54" s="13" t="s">
        <v>15</v>
      </c>
      <c r="G54" s="53">
        <v>40</v>
      </c>
      <c r="H54" s="15"/>
      <c r="I54" s="15"/>
      <c r="J54" s="4"/>
      <c r="K54" s="49"/>
      <c r="L54" s="50"/>
    </row>
    <row r="55" spans="1:12" ht="24.75" x14ac:dyDescent="0.45">
      <c r="A55" s="9">
        <v>44275</v>
      </c>
      <c r="B55" s="37">
        <v>94372</v>
      </c>
      <c r="C55" s="11">
        <v>72718</v>
      </c>
      <c r="D55" s="38" t="s">
        <v>1294</v>
      </c>
      <c r="E55" s="12" t="s">
        <v>17</v>
      </c>
      <c r="F55" s="16" t="s">
        <v>18</v>
      </c>
      <c r="G55" s="53">
        <v>600</v>
      </c>
      <c r="H55" s="15"/>
      <c r="I55" s="15"/>
      <c r="J55" s="4"/>
      <c r="K55" s="49"/>
      <c r="L55" s="50"/>
    </row>
    <row r="56" spans="1:12" ht="24.75" x14ac:dyDescent="0.45">
      <c r="A56" s="9">
        <v>44275</v>
      </c>
      <c r="B56" s="37" t="s">
        <v>1298</v>
      </c>
      <c r="C56" s="25" t="s">
        <v>1295</v>
      </c>
      <c r="D56" s="59" t="s">
        <v>478</v>
      </c>
      <c r="E56" s="12" t="s">
        <v>96</v>
      </c>
      <c r="F56" s="13" t="s">
        <v>97</v>
      </c>
      <c r="G56" s="53">
        <v>760</v>
      </c>
      <c r="H56" s="15"/>
      <c r="I56" s="15"/>
      <c r="J56" s="4"/>
      <c r="K56" s="49"/>
      <c r="L56" s="50"/>
    </row>
    <row r="57" spans="1:12" ht="24.75" x14ac:dyDescent="0.45">
      <c r="A57" s="9">
        <v>44275</v>
      </c>
      <c r="B57" s="37" t="s">
        <v>1298</v>
      </c>
      <c r="C57" s="25" t="s">
        <v>1296</v>
      </c>
      <c r="D57" s="59" t="s">
        <v>478</v>
      </c>
      <c r="E57" s="12" t="s">
        <v>33</v>
      </c>
      <c r="F57" s="13" t="s">
        <v>1153</v>
      </c>
      <c r="G57" s="53">
        <v>672</v>
      </c>
      <c r="H57" s="45"/>
      <c r="I57" s="15"/>
      <c r="J57" s="4"/>
      <c r="K57" s="49"/>
      <c r="L57" s="50"/>
    </row>
    <row r="58" spans="1:12" ht="24.75" x14ac:dyDescent="0.45">
      <c r="A58" s="9">
        <v>44275</v>
      </c>
      <c r="B58" s="37" t="s">
        <v>1298</v>
      </c>
      <c r="C58" s="25" t="s">
        <v>1297</v>
      </c>
      <c r="D58" s="59" t="s">
        <v>478</v>
      </c>
      <c r="E58" s="12" t="s">
        <v>17</v>
      </c>
      <c r="F58" s="16" t="s">
        <v>18</v>
      </c>
      <c r="G58" s="53">
        <v>85</v>
      </c>
      <c r="H58" s="45"/>
      <c r="I58" s="15"/>
      <c r="J58" s="4"/>
      <c r="K58" s="49"/>
      <c r="L58" s="50"/>
    </row>
    <row r="59" spans="1:12" ht="24.75" x14ac:dyDescent="0.45">
      <c r="A59" s="9">
        <v>44275</v>
      </c>
      <c r="B59" s="37" t="s">
        <v>1298</v>
      </c>
      <c r="C59" s="25" t="s">
        <v>1297</v>
      </c>
      <c r="D59" s="59" t="s">
        <v>478</v>
      </c>
      <c r="E59" s="12" t="s">
        <v>173</v>
      </c>
      <c r="F59" s="13" t="s">
        <v>1034</v>
      </c>
      <c r="G59" s="53">
        <v>66</v>
      </c>
      <c r="H59" s="45"/>
      <c r="I59" s="15"/>
      <c r="J59" s="4"/>
      <c r="K59" s="49"/>
      <c r="L59" s="50"/>
    </row>
    <row r="60" spans="1:12" ht="24.75" x14ac:dyDescent="0.45">
      <c r="A60" s="9">
        <v>44275</v>
      </c>
      <c r="B60" s="37" t="s">
        <v>1298</v>
      </c>
      <c r="C60" s="25" t="s">
        <v>1297</v>
      </c>
      <c r="D60" s="59" t="s">
        <v>478</v>
      </c>
      <c r="E60" s="12" t="s">
        <v>96</v>
      </c>
      <c r="F60" s="13" t="s">
        <v>97</v>
      </c>
      <c r="G60" s="53">
        <v>182</v>
      </c>
      <c r="H60" s="45"/>
      <c r="I60" s="15"/>
      <c r="J60" s="4"/>
      <c r="K60" s="49"/>
      <c r="L60" s="50"/>
    </row>
    <row r="61" spans="1:12" ht="24.75" x14ac:dyDescent="0.45">
      <c r="A61" s="9">
        <v>44275</v>
      </c>
      <c r="B61" s="37" t="s">
        <v>1298</v>
      </c>
      <c r="C61" s="25" t="s">
        <v>1297</v>
      </c>
      <c r="D61" s="59" t="s">
        <v>478</v>
      </c>
      <c r="E61" s="12" t="s">
        <v>135</v>
      </c>
      <c r="F61" s="13" t="s">
        <v>136</v>
      </c>
      <c r="G61" s="53">
        <v>85</v>
      </c>
      <c r="H61" s="45"/>
      <c r="I61" s="15"/>
      <c r="J61" s="4"/>
      <c r="K61" s="49"/>
      <c r="L61" s="50"/>
    </row>
    <row r="62" spans="1:12" ht="24.75" x14ac:dyDescent="0.45">
      <c r="A62" s="9">
        <v>44275</v>
      </c>
      <c r="B62" s="37" t="s">
        <v>1298</v>
      </c>
      <c r="C62" s="25" t="s">
        <v>1297</v>
      </c>
      <c r="D62" s="59" t="s">
        <v>478</v>
      </c>
      <c r="E62" s="12" t="s">
        <v>245</v>
      </c>
      <c r="F62" s="13" t="s">
        <v>246</v>
      </c>
      <c r="G62" s="53">
        <v>12</v>
      </c>
      <c r="H62" s="45"/>
      <c r="I62" s="15"/>
      <c r="J62" s="4"/>
      <c r="K62" s="49"/>
      <c r="L62" s="50"/>
    </row>
    <row r="63" spans="1:12" ht="24.75" x14ac:dyDescent="0.45">
      <c r="A63" s="9">
        <v>44275</v>
      </c>
      <c r="B63" s="37" t="s">
        <v>1298</v>
      </c>
      <c r="C63" s="25" t="s">
        <v>1297</v>
      </c>
      <c r="D63" s="59" t="s">
        <v>478</v>
      </c>
      <c r="E63" s="12" t="s">
        <v>384</v>
      </c>
      <c r="F63" s="13" t="s">
        <v>495</v>
      </c>
      <c r="G63" s="53">
        <v>48</v>
      </c>
      <c r="H63" s="45"/>
      <c r="I63" s="15"/>
      <c r="J63" s="4"/>
      <c r="K63" s="49"/>
      <c r="L63" s="50"/>
    </row>
    <row r="64" spans="1:12" ht="21.75" thickBot="1" x14ac:dyDescent="0.4">
      <c r="A64" s="157" t="s">
        <v>26</v>
      </c>
      <c r="B64" s="158"/>
      <c r="C64" s="165" t="s">
        <v>25</v>
      </c>
      <c r="D64" s="168"/>
      <c r="E64" s="168"/>
      <c r="F64" s="169"/>
      <c r="G64" s="27">
        <f>SUM(G9:G63)</f>
        <v>39243</v>
      </c>
      <c r="H64" s="28">
        <f>SUM(H9:H56)</f>
        <v>800</v>
      </c>
      <c r="I64" s="100">
        <v>28</v>
      </c>
      <c r="J64" s="15"/>
    </row>
    <row r="65" spans="2:10" ht="21" x14ac:dyDescent="0.35">
      <c r="B65"/>
      <c r="C65" s="3"/>
      <c r="D65" s="30"/>
      <c r="E65" s="30"/>
      <c r="F65" s="30"/>
      <c r="H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F67" s="4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B74"/>
      <c r="C74"/>
      <c r="H74" s="1"/>
      <c r="I74" s="1"/>
      <c r="J74" s="1"/>
    </row>
    <row r="75" spans="2:10" x14ac:dyDescent="0.25">
      <c r="B75"/>
      <c r="C75"/>
      <c r="H75" s="1"/>
      <c r="I75" s="1"/>
      <c r="J75" s="1"/>
    </row>
    <row r="76" spans="2:10" x14ac:dyDescent="0.25">
      <c r="B76"/>
      <c r="C76"/>
      <c r="H76" s="1"/>
      <c r="I76" s="1"/>
      <c r="J76" s="1"/>
    </row>
    <row r="77" spans="2:10" x14ac:dyDescent="0.25">
      <c r="C77"/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9" spans="8:10" x14ac:dyDescent="0.25">
      <c r="H119" s="35"/>
      <c r="I119" s="35"/>
      <c r="J119" s="35"/>
    </row>
  </sheetData>
  <autoFilter ref="E8:G64" xr:uid="{00000000-0009-0000-0000-00003D000000}"/>
  <mergeCells count="7">
    <mergeCell ref="K6:L6"/>
    <mergeCell ref="A7:G7"/>
    <mergeCell ref="A64:B64"/>
    <mergeCell ref="C64:F6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L130"/>
  <sheetViews>
    <sheetView topLeftCell="C34" workbookViewId="0">
      <selection activeCell="D34" sqref="D3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1315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18210</v>
      </c>
    </row>
    <row r="9" spans="1:12" ht="21" x14ac:dyDescent="0.35">
      <c r="A9" s="9">
        <v>44277</v>
      </c>
      <c r="B9" s="37">
        <v>94470</v>
      </c>
      <c r="C9" s="11">
        <v>72719</v>
      </c>
      <c r="D9" s="38" t="s">
        <v>887</v>
      </c>
      <c r="E9" s="12" t="s">
        <v>96</v>
      </c>
      <c r="F9" s="13" t="s">
        <v>97</v>
      </c>
      <c r="G9" s="53">
        <v>850</v>
      </c>
      <c r="H9" s="15"/>
      <c r="I9" s="15"/>
      <c r="J9" s="4"/>
      <c r="K9" s="87" t="s">
        <v>995</v>
      </c>
      <c r="L9" s="88">
        <v>8824</v>
      </c>
    </row>
    <row r="10" spans="1:12" ht="21" x14ac:dyDescent="0.35">
      <c r="A10" s="9">
        <v>44277</v>
      </c>
      <c r="B10" s="37">
        <v>93879</v>
      </c>
      <c r="C10" s="11">
        <v>72720</v>
      </c>
      <c r="D10" s="38" t="s">
        <v>127</v>
      </c>
      <c r="E10" s="12" t="s">
        <v>14</v>
      </c>
      <c r="F10" s="13" t="s">
        <v>15</v>
      </c>
      <c r="G10" s="53">
        <v>700</v>
      </c>
      <c r="H10" s="15"/>
      <c r="I10" s="15"/>
      <c r="J10" s="4"/>
      <c r="K10" s="87" t="s">
        <v>1170</v>
      </c>
      <c r="L10" s="88">
        <v>14094</v>
      </c>
    </row>
    <row r="11" spans="1:12" ht="21" x14ac:dyDescent="0.35">
      <c r="A11" s="9">
        <v>44277</v>
      </c>
      <c r="B11" s="37">
        <v>93738</v>
      </c>
      <c r="C11" s="11">
        <v>72721</v>
      </c>
      <c r="D11" s="38" t="s">
        <v>127</v>
      </c>
      <c r="E11" s="12" t="s">
        <v>14</v>
      </c>
      <c r="F11" s="13" t="s">
        <v>15</v>
      </c>
      <c r="G11" s="53">
        <v>100</v>
      </c>
      <c r="H11" s="15"/>
      <c r="I11" s="15"/>
      <c r="J11" s="4"/>
      <c r="K11" s="16" t="s">
        <v>97</v>
      </c>
      <c r="L11" s="88">
        <v>3100</v>
      </c>
    </row>
    <row r="12" spans="1:12" ht="21.75" thickBot="1" x14ac:dyDescent="0.4">
      <c r="A12" s="9">
        <v>44277</v>
      </c>
      <c r="B12" s="37">
        <v>93981</v>
      </c>
      <c r="C12" s="11">
        <v>72722</v>
      </c>
      <c r="D12" s="38" t="s">
        <v>512</v>
      </c>
      <c r="E12" s="12" t="s">
        <v>17</v>
      </c>
      <c r="F12" s="16" t="s">
        <v>18</v>
      </c>
      <c r="G12" s="53">
        <v>3000</v>
      </c>
      <c r="H12" s="15"/>
      <c r="I12" s="15"/>
      <c r="J12" s="4"/>
      <c r="K12" s="87" t="s">
        <v>1313</v>
      </c>
      <c r="L12" s="88">
        <v>150</v>
      </c>
    </row>
    <row r="13" spans="1:12" ht="25.5" thickBot="1" x14ac:dyDescent="0.5">
      <c r="A13" s="9">
        <v>44277</v>
      </c>
      <c r="B13" s="37">
        <v>93811</v>
      </c>
      <c r="C13" s="11">
        <v>72723</v>
      </c>
      <c r="D13" s="38" t="s">
        <v>38</v>
      </c>
      <c r="E13" s="12" t="s">
        <v>14</v>
      </c>
      <c r="F13" s="13" t="s">
        <v>15</v>
      </c>
      <c r="G13" s="53">
        <v>1000</v>
      </c>
      <c r="H13" s="15"/>
      <c r="I13" s="15"/>
      <c r="J13" s="4"/>
      <c r="K13" s="17" t="s">
        <v>21</v>
      </c>
      <c r="L13" s="18">
        <f ca="1">SUM(L8:L22)</f>
        <v>44378</v>
      </c>
    </row>
    <row r="14" spans="1:12" ht="21.75" thickBot="1" x14ac:dyDescent="0.4">
      <c r="A14" s="9">
        <v>44277</v>
      </c>
      <c r="B14" s="37">
        <v>94223</v>
      </c>
      <c r="C14" s="11">
        <v>72724</v>
      </c>
      <c r="D14" s="38" t="s">
        <v>31</v>
      </c>
      <c r="E14" s="12" t="s">
        <v>17</v>
      </c>
      <c r="F14" s="16" t="s">
        <v>18</v>
      </c>
      <c r="G14" s="53">
        <v>1000</v>
      </c>
      <c r="H14" s="15"/>
      <c r="I14" s="15"/>
      <c r="J14" s="4"/>
    </row>
    <row r="15" spans="1:12" ht="21.75" thickBot="1" x14ac:dyDescent="0.4">
      <c r="A15" s="9">
        <v>44277</v>
      </c>
      <c r="B15" s="37">
        <v>94303</v>
      </c>
      <c r="C15" s="11">
        <v>72725</v>
      </c>
      <c r="D15" s="38" t="s">
        <v>31</v>
      </c>
      <c r="E15" s="12" t="s">
        <v>17</v>
      </c>
      <c r="F15" s="16" t="s">
        <v>18</v>
      </c>
      <c r="G15" s="53">
        <v>1000</v>
      </c>
      <c r="H15" s="15"/>
      <c r="I15" s="15"/>
      <c r="J15" s="4"/>
      <c r="K15" s="5" t="s">
        <v>139</v>
      </c>
      <c r="L15" s="5" t="s">
        <v>5</v>
      </c>
    </row>
    <row r="16" spans="1:12" ht="21.75" thickBot="1" x14ac:dyDescent="0.4">
      <c r="A16" s="9">
        <v>44277</v>
      </c>
      <c r="B16" s="37">
        <v>94289</v>
      </c>
      <c r="C16" s="11">
        <v>72726</v>
      </c>
      <c r="D16" s="38" t="s">
        <v>768</v>
      </c>
      <c r="E16" s="12" t="s">
        <v>14</v>
      </c>
      <c r="F16" s="13" t="s">
        <v>15</v>
      </c>
      <c r="G16" s="53">
        <v>50</v>
      </c>
      <c r="H16" s="15"/>
      <c r="I16" s="15"/>
      <c r="J16" s="4"/>
      <c r="K16" s="16" t="s">
        <v>132</v>
      </c>
      <c r="L16" s="99">
        <v>200</v>
      </c>
    </row>
    <row r="17" spans="1:12" ht="25.5" thickBot="1" x14ac:dyDescent="0.5">
      <c r="A17" s="9">
        <v>44277</v>
      </c>
      <c r="B17" s="37">
        <v>94397</v>
      </c>
      <c r="C17" s="11">
        <v>72727</v>
      </c>
      <c r="D17" s="38" t="s">
        <v>768</v>
      </c>
      <c r="E17" s="12" t="s">
        <v>14</v>
      </c>
      <c r="F17" s="13" t="s">
        <v>15</v>
      </c>
      <c r="G17" s="53">
        <v>200</v>
      </c>
      <c r="H17" s="15"/>
      <c r="I17" s="15"/>
      <c r="J17" s="4"/>
      <c r="K17" s="17" t="s">
        <v>21</v>
      </c>
      <c r="L17" s="18">
        <f>SUM(L16)</f>
        <v>200</v>
      </c>
    </row>
    <row r="18" spans="1:12" ht="21" x14ac:dyDescent="0.35">
      <c r="A18" s="9">
        <v>44277</v>
      </c>
      <c r="B18" s="37">
        <v>93962</v>
      </c>
      <c r="C18" s="11">
        <v>72728</v>
      </c>
      <c r="D18" s="38" t="s">
        <v>150</v>
      </c>
      <c r="E18" s="12" t="s">
        <v>14</v>
      </c>
      <c r="F18" s="13" t="s">
        <v>15</v>
      </c>
      <c r="G18" s="53">
        <v>900</v>
      </c>
      <c r="H18" s="15"/>
      <c r="I18" s="15"/>
      <c r="J18" s="4"/>
    </row>
    <row r="19" spans="1:12" ht="21" x14ac:dyDescent="0.35">
      <c r="A19" s="9">
        <v>44277</v>
      </c>
      <c r="B19" s="37">
        <v>94469</v>
      </c>
      <c r="C19" s="11">
        <v>72729</v>
      </c>
      <c r="D19" s="38" t="s">
        <v>272</v>
      </c>
      <c r="E19" s="12" t="s">
        <v>14</v>
      </c>
      <c r="F19" s="13" t="s">
        <v>15</v>
      </c>
      <c r="G19" s="53">
        <v>1512</v>
      </c>
      <c r="H19" s="15"/>
      <c r="I19" s="15"/>
      <c r="J19" s="4"/>
    </row>
    <row r="20" spans="1:12" ht="21" x14ac:dyDescent="0.35">
      <c r="A20" s="9">
        <v>44277</v>
      </c>
      <c r="B20" s="37">
        <v>94129</v>
      </c>
      <c r="C20" s="11">
        <v>72730</v>
      </c>
      <c r="D20" s="38" t="s">
        <v>698</v>
      </c>
      <c r="E20" s="12" t="s">
        <v>14</v>
      </c>
      <c r="F20" s="13" t="s">
        <v>15</v>
      </c>
      <c r="G20" s="53">
        <v>850</v>
      </c>
      <c r="H20" s="15"/>
      <c r="I20" s="15"/>
      <c r="J20" s="4"/>
    </row>
    <row r="21" spans="1:12" ht="21" x14ac:dyDescent="0.35">
      <c r="A21" s="9">
        <v>44277</v>
      </c>
      <c r="B21" s="37">
        <v>94022</v>
      </c>
      <c r="C21" s="11">
        <v>72731</v>
      </c>
      <c r="D21" s="38" t="s">
        <v>1300</v>
      </c>
      <c r="E21" s="12" t="s">
        <v>14</v>
      </c>
      <c r="F21" s="13" t="s">
        <v>15</v>
      </c>
      <c r="G21" s="53">
        <v>850</v>
      </c>
      <c r="H21" s="15"/>
      <c r="I21" s="15"/>
      <c r="J21" s="4"/>
    </row>
    <row r="22" spans="1:12" ht="21" x14ac:dyDescent="0.35">
      <c r="A22" s="9">
        <v>44277</v>
      </c>
      <c r="B22" s="37">
        <v>94407</v>
      </c>
      <c r="C22" s="11">
        <v>72732</v>
      </c>
      <c r="D22" s="38" t="s">
        <v>1301</v>
      </c>
      <c r="E22" s="12" t="s">
        <v>131</v>
      </c>
      <c r="F22" s="16" t="s">
        <v>132</v>
      </c>
      <c r="G22" s="53">
        <v>0</v>
      </c>
      <c r="H22" s="15">
        <v>100</v>
      </c>
      <c r="I22" s="15"/>
      <c r="J22" s="4"/>
    </row>
    <row r="23" spans="1:12" ht="21" x14ac:dyDescent="0.35">
      <c r="A23" s="9">
        <v>44277</v>
      </c>
      <c r="B23" s="37">
        <v>94183</v>
      </c>
      <c r="C23" s="11">
        <v>72733</v>
      </c>
      <c r="D23" s="38" t="s">
        <v>1234</v>
      </c>
      <c r="E23" s="12" t="s">
        <v>17</v>
      </c>
      <c r="F23" s="16" t="s">
        <v>18</v>
      </c>
      <c r="G23" s="53">
        <v>100</v>
      </c>
      <c r="H23" s="15"/>
      <c r="I23" s="15"/>
      <c r="J23" s="4"/>
    </row>
    <row r="24" spans="1:12" ht="21" x14ac:dyDescent="0.35">
      <c r="A24" s="9">
        <v>44277</v>
      </c>
      <c r="B24" s="37">
        <v>94183</v>
      </c>
      <c r="C24" s="11">
        <v>72734</v>
      </c>
      <c r="D24" s="38" t="s">
        <v>1234</v>
      </c>
      <c r="E24" s="12" t="s">
        <v>17</v>
      </c>
      <c r="F24" s="16" t="s">
        <v>18</v>
      </c>
      <c r="G24" s="53">
        <v>100</v>
      </c>
      <c r="H24" s="15"/>
      <c r="I24" s="15"/>
      <c r="J24" s="4"/>
    </row>
    <row r="25" spans="1:12" ht="24.75" x14ac:dyDescent="0.45">
      <c r="A25" s="9">
        <v>44277</v>
      </c>
      <c r="B25" s="37">
        <v>94221</v>
      </c>
      <c r="C25" s="11">
        <v>72735</v>
      </c>
      <c r="D25" s="38" t="s">
        <v>1302</v>
      </c>
      <c r="E25" s="12" t="s">
        <v>17</v>
      </c>
      <c r="F25" s="16" t="s">
        <v>18</v>
      </c>
      <c r="G25" s="53">
        <v>600</v>
      </c>
      <c r="H25" s="15"/>
      <c r="I25" s="15"/>
      <c r="J25" s="4"/>
      <c r="K25" s="49"/>
      <c r="L25" s="50"/>
    </row>
    <row r="26" spans="1:12" ht="24.75" x14ac:dyDescent="0.45">
      <c r="A26" s="9">
        <v>44277</v>
      </c>
      <c r="B26" s="37">
        <v>94221</v>
      </c>
      <c r="C26" s="11">
        <v>72735</v>
      </c>
      <c r="D26" s="38" t="s">
        <v>1302</v>
      </c>
      <c r="E26" s="12" t="s">
        <v>14</v>
      </c>
      <c r="F26" s="13" t="s">
        <v>15</v>
      </c>
      <c r="G26" s="53">
        <v>260</v>
      </c>
      <c r="H26" s="15"/>
      <c r="I26" s="15"/>
      <c r="J26" s="4"/>
      <c r="K26" s="49"/>
      <c r="L26" s="50"/>
    </row>
    <row r="27" spans="1:12" ht="24.75" x14ac:dyDescent="0.45">
      <c r="A27" s="9">
        <v>44277</v>
      </c>
      <c r="B27" s="37">
        <v>94222</v>
      </c>
      <c r="C27" s="11">
        <v>72736</v>
      </c>
      <c r="D27" s="38" t="s">
        <v>1302</v>
      </c>
      <c r="E27" s="12">
        <v>98000001</v>
      </c>
      <c r="F27" s="16" t="s">
        <v>91</v>
      </c>
      <c r="G27" s="53">
        <v>0</v>
      </c>
      <c r="H27" s="15"/>
      <c r="I27" s="15"/>
      <c r="J27" s="4"/>
      <c r="K27" s="49"/>
      <c r="L27" s="50"/>
    </row>
    <row r="28" spans="1:12" ht="24.75" x14ac:dyDescent="0.45">
      <c r="A28" s="9">
        <v>44277</v>
      </c>
      <c r="B28" s="37">
        <v>94466</v>
      </c>
      <c r="C28" s="11">
        <v>72737</v>
      </c>
      <c r="D28" s="38" t="s">
        <v>533</v>
      </c>
      <c r="E28" s="12" t="s">
        <v>14</v>
      </c>
      <c r="F28" s="13" t="s">
        <v>15</v>
      </c>
      <c r="G28" s="53">
        <v>850</v>
      </c>
      <c r="H28" s="15"/>
      <c r="I28" s="15"/>
      <c r="J28" s="4"/>
      <c r="K28" s="49"/>
      <c r="L28" s="50"/>
    </row>
    <row r="29" spans="1:12" ht="21" x14ac:dyDescent="0.35">
      <c r="A29" s="9">
        <v>44277</v>
      </c>
      <c r="B29" s="37">
        <v>94465</v>
      </c>
      <c r="C29" s="11">
        <v>72738</v>
      </c>
      <c r="D29" s="38" t="s">
        <v>1303</v>
      </c>
      <c r="E29" s="12" t="s">
        <v>14</v>
      </c>
      <c r="F29" s="13" t="s">
        <v>15</v>
      </c>
      <c r="G29" s="53">
        <v>450</v>
      </c>
      <c r="H29" s="15"/>
      <c r="I29" s="15"/>
      <c r="J29" s="4"/>
    </row>
    <row r="30" spans="1:12" ht="24.75" x14ac:dyDescent="0.45">
      <c r="A30" s="9">
        <v>44277</v>
      </c>
      <c r="B30" s="37">
        <v>94464</v>
      </c>
      <c r="C30" s="11">
        <v>72739</v>
      </c>
      <c r="D30" s="38" t="s">
        <v>1303</v>
      </c>
      <c r="E30" s="12" t="s">
        <v>14</v>
      </c>
      <c r="F30" s="13" t="s">
        <v>15</v>
      </c>
      <c r="G30" s="53">
        <v>450</v>
      </c>
      <c r="H30" s="15"/>
      <c r="I30" s="15"/>
      <c r="J30" s="4"/>
      <c r="K30" s="49"/>
      <c r="L30" s="50"/>
    </row>
    <row r="31" spans="1:12" ht="24.75" x14ac:dyDescent="0.45">
      <c r="A31" s="9">
        <v>44277</v>
      </c>
      <c r="B31" s="37">
        <v>94462</v>
      </c>
      <c r="C31" s="11">
        <v>72740</v>
      </c>
      <c r="D31" s="38" t="s">
        <v>115</v>
      </c>
      <c r="E31" s="12" t="s">
        <v>96</v>
      </c>
      <c r="F31" s="13" t="s">
        <v>97</v>
      </c>
      <c r="G31" s="53">
        <v>750</v>
      </c>
      <c r="H31" s="15"/>
      <c r="I31" s="15"/>
      <c r="J31" s="4"/>
      <c r="K31" s="49"/>
      <c r="L31" s="50"/>
    </row>
    <row r="32" spans="1:12" ht="24.75" x14ac:dyDescent="0.45">
      <c r="A32" s="9">
        <v>44277</v>
      </c>
      <c r="B32" s="37">
        <v>94142</v>
      </c>
      <c r="C32" s="11">
        <v>72741</v>
      </c>
      <c r="D32" s="38" t="s">
        <v>1257</v>
      </c>
      <c r="E32" s="12" t="s">
        <v>17</v>
      </c>
      <c r="F32" s="16" t="s">
        <v>18</v>
      </c>
      <c r="G32" s="53">
        <v>1000</v>
      </c>
      <c r="H32" s="15"/>
      <c r="I32" s="15"/>
      <c r="J32" s="4"/>
      <c r="K32" s="49"/>
      <c r="L32" s="50"/>
    </row>
    <row r="33" spans="1:12" ht="24.75" x14ac:dyDescent="0.45">
      <c r="A33" s="9">
        <v>44277</v>
      </c>
      <c r="B33" s="37">
        <v>94461</v>
      </c>
      <c r="C33" s="11">
        <v>72742</v>
      </c>
      <c r="D33" s="38" t="s">
        <v>622</v>
      </c>
      <c r="E33" s="12" t="s">
        <v>14</v>
      </c>
      <c r="F33" s="13" t="s">
        <v>15</v>
      </c>
      <c r="G33" s="53">
        <v>850</v>
      </c>
      <c r="H33" s="15"/>
      <c r="I33" s="15"/>
      <c r="J33" s="4"/>
      <c r="K33" s="49"/>
      <c r="L33" s="50"/>
    </row>
    <row r="34" spans="1:12" ht="21" x14ac:dyDescent="0.35">
      <c r="A34" s="9">
        <v>44277</v>
      </c>
      <c r="B34" s="37">
        <v>94290</v>
      </c>
      <c r="C34" s="11">
        <v>72743</v>
      </c>
      <c r="D34" s="38" t="s">
        <v>1304</v>
      </c>
      <c r="E34" s="12" t="s">
        <v>17</v>
      </c>
      <c r="F34" s="16" t="s">
        <v>18</v>
      </c>
      <c r="G34" s="53">
        <v>1000</v>
      </c>
      <c r="H34" s="15"/>
      <c r="I34" s="15"/>
      <c r="J34" s="4"/>
    </row>
    <row r="35" spans="1:12" ht="21" x14ac:dyDescent="0.35">
      <c r="A35" s="9">
        <v>44277</v>
      </c>
      <c r="B35" s="37">
        <v>94460</v>
      </c>
      <c r="C35" s="11">
        <v>72744</v>
      </c>
      <c r="D35" s="38" t="s">
        <v>115</v>
      </c>
      <c r="E35" s="12" t="s">
        <v>96</v>
      </c>
      <c r="F35" s="13" t="s">
        <v>97</v>
      </c>
      <c r="G35" s="53">
        <v>750</v>
      </c>
      <c r="H35" s="15"/>
      <c r="I35" s="15"/>
      <c r="J35" s="4"/>
    </row>
    <row r="36" spans="1:12" ht="24.75" x14ac:dyDescent="0.45">
      <c r="A36" s="9">
        <v>44277</v>
      </c>
      <c r="B36" s="37">
        <v>93983</v>
      </c>
      <c r="C36" s="11">
        <v>72745</v>
      </c>
      <c r="D36" s="38" t="s">
        <v>1089</v>
      </c>
      <c r="E36" s="12" t="s">
        <v>14</v>
      </c>
      <c r="F36" s="13" t="s">
        <v>15</v>
      </c>
      <c r="G36" s="53">
        <v>850</v>
      </c>
      <c r="H36" s="15"/>
      <c r="I36" s="15"/>
      <c r="J36" s="4"/>
      <c r="K36" s="49"/>
      <c r="L36" s="50"/>
    </row>
    <row r="37" spans="1:12" ht="24.75" x14ac:dyDescent="0.45">
      <c r="A37" s="9">
        <v>44277</v>
      </c>
      <c r="B37" s="37">
        <v>94459</v>
      </c>
      <c r="C37" s="11">
        <v>72746</v>
      </c>
      <c r="D37" s="38" t="s">
        <v>253</v>
      </c>
      <c r="E37" s="12" t="s">
        <v>22</v>
      </c>
      <c r="F37" s="13" t="s">
        <v>995</v>
      </c>
      <c r="G37" s="53">
        <v>2500</v>
      </c>
      <c r="H37" s="15"/>
      <c r="I37" s="15"/>
      <c r="J37" s="4"/>
      <c r="K37" s="49"/>
      <c r="L37" s="50"/>
    </row>
    <row r="38" spans="1:12" ht="24.75" x14ac:dyDescent="0.45">
      <c r="A38" s="9">
        <v>44277</v>
      </c>
      <c r="B38" s="37">
        <v>94442</v>
      </c>
      <c r="C38" s="11">
        <v>72747</v>
      </c>
      <c r="D38" s="38" t="s">
        <v>229</v>
      </c>
      <c r="E38" s="12" t="s">
        <v>17</v>
      </c>
      <c r="F38" s="16" t="s">
        <v>18</v>
      </c>
      <c r="G38" s="53">
        <v>900</v>
      </c>
      <c r="H38" s="15"/>
      <c r="I38" s="15"/>
      <c r="J38" s="4"/>
      <c r="K38" s="49"/>
      <c r="L38" s="50"/>
    </row>
    <row r="39" spans="1:12" ht="24.75" x14ac:dyDescent="0.45">
      <c r="A39" s="9">
        <v>44277</v>
      </c>
      <c r="B39" s="37">
        <v>93987</v>
      </c>
      <c r="C39" s="11">
        <v>72748</v>
      </c>
      <c r="D39" s="38" t="s">
        <v>1305</v>
      </c>
      <c r="E39" s="12" t="s">
        <v>17</v>
      </c>
      <c r="F39" s="16" t="s">
        <v>18</v>
      </c>
      <c r="G39" s="53">
        <v>1000</v>
      </c>
      <c r="H39" s="15"/>
      <c r="I39" s="15"/>
      <c r="J39" s="4"/>
      <c r="K39" s="49"/>
      <c r="L39" s="50"/>
    </row>
    <row r="40" spans="1:12" ht="24.75" x14ac:dyDescent="0.45">
      <c r="A40" s="9">
        <v>44277</v>
      </c>
      <c r="B40" s="37">
        <v>93987</v>
      </c>
      <c r="C40" s="11">
        <v>72748</v>
      </c>
      <c r="D40" s="38" t="s">
        <v>1305</v>
      </c>
      <c r="E40" s="12" t="s">
        <v>22</v>
      </c>
      <c r="F40" s="13" t="s">
        <v>995</v>
      </c>
      <c r="G40" s="53">
        <v>2000</v>
      </c>
      <c r="H40" s="15"/>
      <c r="I40" s="15"/>
      <c r="J40" s="4"/>
      <c r="K40" s="49"/>
      <c r="L40" s="50"/>
    </row>
    <row r="41" spans="1:12" ht="24.75" x14ac:dyDescent="0.45">
      <c r="A41" s="9">
        <v>44277</v>
      </c>
      <c r="B41" s="37">
        <v>94458</v>
      </c>
      <c r="C41" s="11">
        <v>72749</v>
      </c>
      <c r="D41" s="38" t="s">
        <v>115</v>
      </c>
      <c r="E41" s="12" t="s">
        <v>96</v>
      </c>
      <c r="F41" s="13" t="s">
        <v>97</v>
      </c>
      <c r="G41" s="53">
        <v>750</v>
      </c>
      <c r="H41" s="15"/>
      <c r="I41" s="15"/>
      <c r="J41" s="4"/>
      <c r="K41" s="49"/>
      <c r="L41" s="50"/>
    </row>
    <row r="42" spans="1:12" ht="24.75" x14ac:dyDescent="0.45">
      <c r="A42" s="9">
        <v>44277</v>
      </c>
      <c r="B42" s="37">
        <v>94457</v>
      </c>
      <c r="C42" s="11">
        <v>72750</v>
      </c>
      <c r="D42" s="38" t="s">
        <v>1306</v>
      </c>
      <c r="E42" s="12" t="s">
        <v>17</v>
      </c>
      <c r="F42" s="16" t="s">
        <v>18</v>
      </c>
      <c r="G42" s="53">
        <v>900</v>
      </c>
      <c r="H42" s="15"/>
      <c r="I42" s="15"/>
      <c r="J42" s="4"/>
      <c r="K42" s="49"/>
      <c r="L42" s="50"/>
    </row>
    <row r="43" spans="1:12" ht="24.75" x14ac:dyDescent="0.45">
      <c r="A43" s="9">
        <v>44277</v>
      </c>
      <c r="B43" s="37">
        <v>94004</v>
      </c>
      <c r="C43" s="11">
        <v>72751</v>
      </c>
      <c r="D43" s="38" t="s">
        <v>1307</v>
      </c>
      <c r="E43" s="12" t="s">
        <v>14</v>
      </c>
      <c r="F43" s="13" t="s">
        <v>15</v>
      </c>
      <c r="G43" s="53">
        <v>350</v>
      </c>
      <c r="H43" s="15"/>
      <c r="I43" s="15"/>
      <c r="J43" s="4"/>
      <c r="K43" s="49"/>
      <c r="L43" s="50"/>
    </row>
    <row r="44" spans="1:12" ht="24.75" x14ac:dyDescent="0.45">
      <c r="A44" s="9">
        <v>44277</v>
      </c>
      <c r="B44" s="37">
        <v>94431</v>
      </c>
      <c r="C44" s="11">
        <v>72752</v>
      </c>
      <c r="D44" s="38" t="s">
        <v>1307</v>
      </c>
      <c r="E44" s="12">
        <v>98000001</v>
      </c>
      <c r="F44" s="16" t="s">
        <v>91</v>
      </c>
      <c r="G44" s="53">
        <v>0</v>
      </c>
      <c r="H44" s="15"/>
      <c r="I44" s="15"/>
      <c r="J44" s="4"/>
      <c r="K44" s="49"/>
      <c r="L44" s="50"/>
    </row>
    <row r="45" spans="1:12" ht="24.75" x14ac:dyDescent="0.45">
      <c r="A45" s="9">
        <v>44277</v>
      </c>
      <c r="B45" s="37">
        <v>94424</v>
      </c>
      <c r="C45" s="11">
        <v>72753</v>
      </c>
      <c r="D45" s="38" t="s">
        <v>67</v>
      </c>
      <c r="E45" s="12" t="s">
        <v>22</v>
      </c>
      <c r="F45" s="13" t="s">
        <v>995</v>
      </c>
      <c r="G45" s="53">
        <v>300</v>
      </c>
      <c r="H45" s="15"/>
      <c r="I45" s="15"/>
      <c r="J45" s="4"/>
      <c r="K45" s="49"/>
      <c r="L45" s="50"/>
    </row>
    <row r="46" spans="1:12" ht="24.75" x14ac:dyDescent="0.45">
      <c r="A46" s="9">
        <v>44277</v>
      </c>
      <c r="B46" s="37">
        <v>94456</v>
      </c>
      <c r="C46" s="11">
        <v>72754</v>
      </c>
      <c r="D46" s="38" t="s">
        <v>1090</v>
      </c>
      <c r="E46" s="12" t="s">
        <v>14</v>
      </c>
      <c r="F46" s="13" t="s">
        <v>15</v>
      </c>
      <c r="G46" s="53">
        <v>850</v>
      </c>
      <c r="H46" s="15"/>
      <c r="I46" s="15"/>
      <c r="J46" s="4"/>
      <c r="K46" s="49"/>
      <c r="L46" s="50"/>
    </row>
    <row r="47" spans="1:12" ht="24.75" x14ac:dyDescent="0.45">
      <c r="A47" s="9">
        <v>44277</v>
      </c>
      <c r="B47" s="37">
        <v>94303</v>
      </c>
      <c r="C47" s="11">
        <v>72755</v>
      </c>
      <c r="D47" s="38" t="s">
        <v>31</v>
      </c>
      <c r="E47" s="12" t="s">
        <v>17</v>
      </c>
      <c r="F47" s="16" t="s">
        <v>18</v>
      </c>
      <c r="G47" s="53">
        <v>1000</v>
      </c>
      <c r="H47" s="15"/>
      <c r="I47" s="15"/>
      <c r="J47" s="4"/>
      <c r="K47" s="49"/>
      <c r="L47" s="50"/>
    </row>
    <row r="48" spans="1:12" ht="24.75" x14ac:dyDescent="0.45">
      <c r="A48" s="9">
        <v>44277</v>
      </c>
      <c r="B48" s="37">
        <v>94012</v>
      </c>
      <c r="C48" s="11">
        <v>72756</v>
      </c>
      <c r="D48" s="38" t="s">
        <v>125</v>
      </c>
      <c r="E48" s="12" t="s">
        <v>17</v>
      </c>
      <c r="F48" s="16" t="s">
        <v>18</v>
      </c>
      <c r="G48" s="53">
        <v>2800</v>
      </c>
      <c r="H48" s="15"/>
      <c r="I48" s="15"/>
      <c r="J48" s="4"/>
      <c r="K48" s="49"/>
      <c r="L48" s="50"/>
    </row>
    <row r="49" spans="1:12" ht="24.75" x14ac:dyDescent="0.45">
      <c r="A49" s="9">
        <v>44277</v>
      </c>
      <c r="B49" s="37">
        <v>94085</v>
      </c>
      <c r="C49" s="11">
        <v>72757</v>
      </c>
      <c r="D49" s="38" t="s">
        <v>37</v>
      </c>
      <c r="E49" s="12" t="s">
        <v>17</v>
      </c>
      <c r="F49" s="16" t="s">
        <v>18</v>
      </c>
      <c r="G49" s="53">
        <v>660</v>
      </c>
      <c r="H49" s="15"/>
      <c r="I49" s="15"/>
      <c r="J49" s="4"/>
      <c r="K49" s="49"/>
      <c r="L49" s="50"/>
    </row>
    <row r="50" spans="1:12" ht="24.75" x14ac:dyDescent="0.45">
      <c r="A50" s="9">
        <v>44277</v>
      </c>
      <c r="B50" s="37">
        <v>94303</v>
      </c>
      <c r="C50" s="11">
        <v>72758</v>
      </c>
      <c r="D50" s="38" t="s">
        <v>31</v>
      </c>
      <c r="E50" s="12" t="s">
        <v>17</v>
      </c>
      <c r="F50" s="16" t="s">
        <v>18</v>
      </c>
      <c r="G50" s="53">
        <v>1000</v>
      </c>
      <c r="H50" s="15"/>
      <c r="I50" s="15"/>
      <c r="J50" s="4"/>
      <c r="K50" s="49"/>
      <c r="L50" s="50"/>
    </row>
    <row r="51" spans="1:12" ht="24.75" x14ac:dyDescent="0.45">
      <c r="A51" s="9">
        <v>44277</v>
      </c>
      <c r="B51" s="37">
        <v>94446</v>
      </c>
      <c r="C51" s="11">
        <v>72759</v>
      </c>
      <c r="D51" s="38" t="s">
        <v>231</v>
      </c>
      <c r="E51" s="12" t="s">
        <v>22</v>
      </c>
      <c r="F51" s="13" t="s">
        <v>995</v>
      </c>
      <c r="G51" s="53">
        <v>400</v>
      </c>
      <c r="H51" s="15"/>
      <c r="I51" s="15"/>
      <c r="J51" s="4"/>
      <c r="K51" s="49"/>
      <c r="L51" s="50"/>
    </row>
    <row r="52" spans="1:12" ht="24.75" x14ac:dyDescent="0.45">
      <c r="A52" s="9">
        <v>44277</v>
      </c>
      <c r="B52" s="37">
        <v>94446</v>
      </c>
      <c r="C52" s="11">
        <v>72759</v>
      </c>
      <c r="D52" s="38" t="s">
        <v>231</v>
      </c>
      <c r="E52" s="12" t="s">
        <v>14</v>
      </c>
      <c r="F52" s="13" t="s">
        <v>15</v>
      </c>
      <c r="G52" s="53">
        <v>250</v>
      </c>
      <c r="H52" s="15"/>
      <c r="I52" s="15"/>
      <c r="J52" s="4"/>
      <c r="K52" s="49"/>
      <c r="L52" s="50"/>
    </row>
    <row r="53" spans="1:12" ht="24.75" x14ac:dyDescent="0.45">
      <c r="A53" s="9">
        <v>44277</v>
      </c>
      <c r="B53" s="37">
        <v>94410</v>
      </c>
      <c r="C53" s="11">
        <v>72760</v>
      </c>
      <c r="D53" s="38" t="s">
        <v>231</v>
      </c>
      <c r="E53" s="12" t="s">
        <v>17</v>
      </c>
      <c r="F53" s="16" t="s">
        <v>18</v>
      </c>
      <c r="G53" s="53">
        <v>100</v>
      </c>
      <c r="H53" s="15"/>
      <c r="I53" s="15"/>
      <c r="J53" s="4"/>
      <c r="K53" s="49"/>
      <c r="L53" s="50"/>
    </row>
    <row r="54" spans="1:12" ht="24.75" x14ac:dyDescent="0.45">
      <c r="A54" s="9">
        <v>44277</v>
      </c>
      <c r="B54" s="37">
        <v>94410</v>
      </c>
      <c r="C54" s="11">
        <v>72761</v>
      </c>
      <c r="D54" s="38" t="s">
        <v>231</v>
      </c>
      <c r="E54" s="12" t="s">
        <v>17</v>
      </c>
      <c r="F54" s="16" t="s">
        <v>18</v>
      </c>
      <c r="G54" s="53">
        <v>100</v>
      </c>
      <c r="H54" s="15"/>
      <c r="I54" s="15"/>
      <c r="J54" s="4"/>
      <c r="K54" s="49"/>
      <c r="L54" s="50"/>
    </row>
    <row r="55" spans="1:12" ht="24.75" x14ac:dyDescent="0.45">
      <c r="A55" s="9">
        <v>44277</v>
      </c>
      <c r="B55" s="37">
        <v>93662</v>
      </c>
      <c r="C55" s="11">
        <v>72762</v>
      </c>
      <c r="D55" s="38" t="s">
        <v>272</v>
      </c>
      <c r="E55" s="12" t="s">
        <v>22</v>
      </c>
      <c r="F55" s="13" t="s">
        <v>995</v>
      </c>
      <c r="G55" s="53">
        <v>972</v>
      </c>
      <c r="H55" s="15"/>
      <c r="I55" s="15"/>
      <c r="J55" s="4"/>
      <c r="K55" s="49"/>
      <c r="L55" s="50"/>
    </row>
    <row r="56" spans="1:12" ht="24.75" x14ac:dyDescent="0.45">
      <c r="A56" s="9">
        <v>44277</v>
      </c>
      <c r="B56" s="37">
        <v>94455</v>
      </c>
      <c r="C56" s="11">
        <v>72763</v>
      </c>
      <c r="D56" s="38" t="s">
        <v>272</v>
      </c>
      <c r="E56" s="12" t="s">
        <v>22</v>
      </c>
      <c r="F56" s="13" t="s">
        <v>995</v>
      </c>
      <c r="G56" s="53">
        <v>972</v>
      </c>
      <c r="H56" s="15"/>
      <c r="I56" s="15"/>
      <c r="J56" s="4"/>
      <c r="K56" s="49"/>
      <c r="L56" s="50"/>
    </row>
    <row r="57" spans="1:12" ht="24.75" x14ac:dyDescent="0.45">
      <c r="A57" s="9">
        <v>44277</v>
      </c>
      <c r="B57" s="37">
        <v>94451</v>
      </c>
      <c r="C57" s="11">
        <v>72764</v>
      </c>
      <c r="D57" s="38" t="s">
        <v>1308</v>
      </c>
      <c r="E57" s="12" t="s">
        <v>22</v>
      </c>
      <c r="F57" s="13" t="s">
        <v>995</v>
      </c>
      <c r="G57" s="53">
        <v>50</v>
      </c>
      <c r="H57" s="15"/>
      <c r="I57" s="15"/>
      <c r="J57" s="4"/>
      <c r="K57" s="49"/>
      <c r="L57" s="50"/>
    </row>
    <row r="58" spans="1:12" ht="24.75" x14ac:dyDescent="0.45">
      <c r="A58" s="9">
        <v>44277</v>
      </c>
      <c r="B58" s="37">
        <v>94452</v>
      </c>
      <c r="C58" s="11">
        <v>72765</v>
      </c>
      <c r="D58" s="38" t="s">
        <v>802</v>
      </c>
      <c r="E58" s="12" t="s">
        <v>131</v>
      </c>
      <c r="F58" s="16" t="s">
        <v>132</v>
      </c>
      <c r="G58" s="53">
        <v>0</v>
      </c>
      <c r="H58" s="15">
        <v>100</v>
      </c>
      <c r="I58" s="15"/>
      <c r="J58" s="4"/>
      <c r="K58" s="49"/>
      <c r="L58" s="50"/>
    </row>
    <row r="59" spans="1:12" ht="24.75" x14ac:dyDescent="0.45">
      <c r="A59" s="9">
        <v>44277</v>
      </c>
      <c r="B59" s="37">
        <v>14639</v>
      </c>
      <c r="C59" s="11">
        <v>72766</v>
      </c>
      <c r="D59" s="38" t="s">
        <v>163</v>
      </c>
      <c r="E59" s="12" t="s">
        <v>14</v>
      </c>
      <c r="F59" s="13" t="s">
        <v>15</v>
      </c>
      <c r="G59" s="53">
        <v>850</v>
      </c>
      <c r="H59" s="15"/>
      <c r="I59" s="15"/>
      <c r="J59" s="4"/>
      <c r="K59" s="49"/>
      <c r="L59" s="50"/>
    </row>
    <row r="60" spans="1:12" ht="24.75" x14ac:dyDescent="0.45">
      <c r="A60" s="9">
        <v>44277</v>
      </c>
      <c r="B60" s="37">
        <v>14640</v>
      </c>
      <c r="C60" s="11">
        <v>72767</v>
      </c>
      <c r="D60" s="38" t="s">
        <v>163</v>
      </c>
      <c r="E60" s="12">
        <v>98000001</v>
      </c>
      <c r="F60" s="16" t="s">
        <v>91</v>
      </c>
      <c r="G60" s="53">
        <v>0</v>
      </c>
      <c r="H60" s="15"/>
      <c r="I60" s="15"/>
      <c r="J60" s="4"/>
      <c r="K60" s="49"/>
      <c r="L60" s="50"/>
    </row>
    <row r="61" spans="1:12" ht="24.75" x14ac:dyDescent="0.45">
      <c r="A61" s="9">
        <v>44277</v>
      </c>
      <c r="B61" s="37">
        <v>94302</v>
      </c>
      <c r="C61" s="11">
        <v>72768</v>
      </c>
      <c r="D61" s="38" t="s">
        <v>1309</v>
      </c>
      <c r="E61" s="12" t="s">
        <v>22</v>
      </c>
      <c r="F61" s="13" t="s">
        <v>995</v>
      </c>
      <c r="G61" s="53">
        <v>400</v>
      </c>
      <c r="H61" s="15"/>
      <c r="I61" s="15"/>
      <c r="J61" s="4"/>
      <c r="K61" s="49"/>
      <c r="L61" s="50"/>
    </row>
    <row r="62" spans="1:12" ht="24.75" x14ac:dyDescent="0.45">
      <c r="A62" s="9">
        <v>44277</v>
      </c>
      <c r="B62" s="37">
        <v>94451</v>
      </c>
      <c r="C62" s="11">
        <v>72769</v>
      </c>
      <c r="D62" s="38" t="s">
        <v>1308</v>
      </c>
      <c r="E62" s="12" t="s">
        <v>22</v>
      </c>
      <c r="F62" s="13" t="s">
        <v>995</v>
      </c>
      <c r="G62" s="53">
        <v>10</v>
      </c>
      <c r="H62" s="15"/>
      <c r="I62" s="15"/>
      <c r="J62" s="4"/>
      <c r="K62" s="49"/>
      <c r="L62" s="50"/>
    </row>
    <row r="63" spans="1:12" ht="24.75" x14ac:dyDescent="0.45">
      <c r="A63" s="9">
        <v>44277</v>
      </c>
      <c r="B63" s="37">
        <v>94123</v>
      </c>
      <c r="C63" s="11">
        <v>72770</v>
      </c>
      <c r="D63" s="59" t="s">
        <v>1310</v>
      </c>
      <c r="E63" s="12" t="s">
        <v>17</v>
      </c>
      <c r="F63" s="16" t="s">
        <v>18</v>
      </c>
      <c r="G63" s="53">
        <v>500</v>
      </c>
      <c r="H63" s="15"/>
      <c r="I63" s="15"/>
      <c r="J63" s="4"/>
      <c r="K63" s="49"/>
      <c r="L63" s="50"/>
    </row>
    <row r="64" spans="1:12" ht="24.75" x14ac:dyDescent="0.45">
      <c r="A64" s="9">
        <v>44277</v>
      </c>
      <c r="B64" s="37">
        <v>94123</v>
      </c>
      <c r="C64" s="11">
        <v>72770</v>
      </c>
      <c r="D64" s="59" t="s">
        <v>1310</v>
      </c>
      <c r="E64" s="12" t="s">
        <v>14</v>
      </c>
      <c r="F64" s="13" t="s">
        <v>15</v>
      </c>
      <c r="G64" s="53">
        <v>300</v>
      </c>
      <c r="H64" s="15"/>
      <c r="I64" s="15"/>
      <c r="J64" s="4"/>
      <c r="K64" s="49"/>
      <c r="L64" s="50"/>
    </row>
    <row r="65" spans="1:12" ht="24.75" x14ac:dyDescent="0.45">
      <c r="A65" s="9">
        <v>44277</v>
      </c>
      <c r="B65" s="37">
        <v>94438</v>
      </c>
      <c r="C65" s="11">
        <v>72771</v>
      </c>
      <c r="D65" s="59" t="s">
        <v>179</v>
      </c>
      <c r="E65" s="12" t="s">
        <v>17</v>
      </c>
      <c r="F65" s="16" t="s">
        <v>18</v>
      </c>
      <c r="G65" s="53">
        <v>350</v>
      </c>
      <c r="H65" s="15"/>
      <c r="I65" s="15"/>
      <c r="J65" s="4"/>
      <c r="K65" s="49"/>
      <c r="L65" s="50"/>
    </row>
    <row r="66" spans="1:12" ht="24.75" x14ac:dyDescent="0.45">
      <c r="A66" s="9">
        <v>44277</v>
      </c>
      <c r="B66" s="37">
        <v>94425</v>
      </c>
      <c r="C66" s="11">
        <v>72772</v>
      </c>
      <c r="D66" s="59" t="s">
        <v>289</v>
      </c>
      <c r="E66" s="12" t="s">
        <v>17</v>
      </c>
      <c r="F66" s="16" t="s">
        <v>18</v>
      </c>
      <c r="G66" s="53">
        <v>1000</v>
      </c>
      <c r="H66" s="15"/>
      <c r="I66" s="15"/>
      <c r="J66" s="4"/>
      <c r="K66" s="49"/>
      <c r="L66" s="50"/>
    </row>
    <row r="67" spans="1:12" ht="24.75" x14ac:dyDescent="0.45">
      <c r="A67" s="9">
        <v>44277</v>
      </c>
      <c r="B67" s="37">
        <v>93989</v>
      </c>
      <c r="C67" s="11">
        <v>72773</v>
      </c>
      <c r="D67" s="59" t="s">
        <v>931</v>
      </c>
      <c r="E67" s="12" t="s">
        <v>22</v>
      </c>
      <c r="F67" s="13" t="s">
        <v>995</v>
      </c>
      <c r="G67" s="53">
        <v>820</v>
      </c>
      <c r="H67" s="15"/>
      <c r="I67" s="15"/>
      <c r="J67" s="4"/>
      <c r="K67" s="49"/>
      <c r="L67" s="50"/>
    </row>
    <row r="68" spans="1:12" ht="24.75" x14ac:dyDescent="0.45">
      <c r="A68" s="9">
        <v>44277</v>
      </c>
      <c r="B68" s="37">
        <v>93989</v>
      </c>
      <c r="C68" s="11">
        <v>72773</v>
      </c>
      <c r="D68" s="59" t="s">
        <v>931</v>
      </c>
      <c r="E68" s="12" t="s">
        <v>14</v>
      </c>
      <c r="F68" s="13" t="s">
        <v>15</v>
      </c>
      <c r="G68" s="53">
        <v>80</v>
      </c>
      <c r="H68" s="15"/>
      <c r="I68" s="15"/>
      <c r="J68" s="4"/>
      <c r="K68" s="49"/>
      <c r="L68" s="50"/>
    </row>
    <row r="69" spans="1:12" ht="24.75" x14ac:dyDescent="0.45">
      <c r="A69" s="9">
        <v>44277</v>
      </c>
      <c r="B69" s="37">
        <v>94478</v>
      </c>
      <c r="C69" s="11">
        <v>72774</v>
      </c>
      <c r="D69" s="59" t="s">
        <v>1311</v>
      </c>
      <c r="E69" s="12" t="s">
        <v>1312</v>
      </c>
      <c r="F69" s="13" t="s">
        <v>1313</v>
      </c>
      <c r="G69" s="53">
        <v>150</v>
      </c>
      <c r="H69" s="15"/>
      <c r="I69" s="15"/>
      <c r="J69" s="4"/>
      <c r="K69" s="49"/>
      <c r="L69" s="50"/>
    </row>
    <row r="70" spans="1:12" ht="24.75" x14ac:dyDescent="0.45">
      <c r="A70" s="9">
        <v>44277</v>
      </c>
      <c r="B70" s="37">
        <v>92633</v>
      </c>
      <c r="C70" s="11">
        <v>72775</v>
      </c>
      <c r="D70" s="59" t="s">
        <v>1071</v>
      </c>
      <c r="E70" s="12" t="s">
        <v>14</v>
      </c>
      <c r="F70" s="13" t="s">
        <v>15</v>
      </c>
      <c r="G70" s="53">
        <v>200</v>
      </c>
      <c r="H70" s="15"/>
      <c r="I70" s="15"/>
      <c r="J70" s="4"/>
      <c r="K70" s="49"/>
      <c r="L70" s="50"/>
    </row>
    <row r="71" spans="1:12" ht="24.75" x14ac:dyDescent="0.45">
      <c r="A71" s="9">
        <v>44277</v>
      </c>
      <c r="B71" s="37">
        <v>92837</v>
      </c>
      <c r="C71" s="11">
        <v>72776</v>
      </c>
      <c r="D71" s="59" t="s">
        <v>1071</v>
      </c>
      <c r="E71" s="12" t="s">
        <v>22</v>
      </c>
      <c r="F71" s="13" t="s">
        <v>995</v>
      </c>
      <c r="G71" s="53">
        <v>400</v>
      </c>
      <c r="H71" s="15"/>
      <c r="I71" s="15"/>
      <c r="J71" s="4"/>
      <c r="K71" s="49"/>
      <c r="L71" s="50"/>
    </row>
    <row r="72" spans="1:12" ht="24.75" x14ac:dyDescent="0.45">
      <c r="A72" s="9">
        <v>44277</v>
      </c>
      <c r="B72" s="37">
        <v>94014</v>
      </c>
      <c r="C72" s="11">
        <v>72777</v>
      </c>
      <c r="D72" s="59" t="s">
        <v>1237</v>
      </c>
      <c r="E72" s="12" t="s">
        <v>17</v>
      </c>
      <c r="F72" s="16" t="s">
        <v>18</v>
      </c>
      <c r="G72" s="53">
        <v>100</v>
      </c>
      <c r="H72" s="15"/>
      <c r="I72" s="15"/>
      <c r="J72" s="4"/>
      <c r="K72" s="49"/>
      <c r="L72" s="50"/>
    </row>
    <row r="73" spans="1:12" ht="24.75" x14ac:dyDescent="0.45">
      <c r="A73" s="9">
        <v>44277</v>
      </c>
      <c r="B73" s="37">
        <v>94015</v>
      </c>
      <c r="C73" s="11">
        <v>72778</v>
      </c>
      <c r="D73" s="59" t="s">
        <v>1237</v>
      </c>
      <c r="E73" s="12" t="s">
        <v>14</v>
      </c>
      <c r="F73" s="13" t="s">
        <v>15</v>
      </c>
      <c r="G73" s="53">
        <v>500</v>
      </c>
      <c r="H73" s="15"/>
      <c r="I73" s="15"/>
      <c r="J73" s="4"/>
      <c r="K73" s="49"/>
      <c r="L73" s="50"/>
    </row>
    <row r="74" spans="1:12" ht="24.75" x14ac:dyDescent="0.45">
      <c r="A74" s="9">
        <v>44277</v>
      </c>
      <c r="B74" s="37">
        <v>14779</v>
      </c>
      <c r="C74" s="25" t="s">
        <v>1314</v>
      </c>
      <c r="D74" s="38" t="s">
        <v>199</v>
      </c>
      <c r="E74" s="12" t="s">
        <v>14</v>
      </c>
      <c r="F74" s="13" t="s">
        <v>15</v>
      </c>
      <c r="G74" s="53">
        <v>842</v>
      </c>
      <c r="H74" s="45"/>
      <c r="I74" s="15"/>
      <c r="J74" s="4"/>
      <c r="K74" s="49"/>
      <c r="L74" s="50"/>
    </row>
    <row r="75" spans="1:12" ht="21.75" thickBot="1" x14ac:dyDescent="0.4">
      <c r="A75" s="157" t="s">
        <v>26</v>
      </c>
      <c r="B75" s="158"/>
      <c r="C75" s="165" t="s">
        <v>25</v>
      </c>
      <c r="D75" s="168"/>
      <c r="E75" s="168"/>
      <c r="F75" s="169"/>
      <c r="G75" s="27">
        <f>SUM(G9:G74)</f>
        <v>44378</v>
      </c>
      <c r="H75" s="28">
        <f>SUM(H9:H73)</f>
        <v>200</v>
      </c>
      <c r="I75" s="100"/>
      <c r="J75" s="15"/>
    </row>
    <row r="76" spans="1:12" ht="21" x14ac:dyDescent="0.35">
      <c r="B76"/>
      <c r="C76" s="3"/>
      <c r="D76" s="30"/>
      <c r="E76" s="30"/>
      <c r="F76" s="30"/>
      <c r="H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F78" s="47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C88"/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30" spans="8:10" x14ac:dyDescent="0.25">
      <c r="H130" s="35"/>
      <c r="I130" s="35"/>
      <c r="J130" s="35"/>
    </row>
  </sheetData>
  <autoFilter ref="E8:G75" xr:uid="{00000000-0009-0000-0000-00003E000000}"/>
  <mergeCells count="7">
    <mergeCell ref="K6:L6"/>
    <mergeCell ref="A7:G7"/>
    <mergeCell ref="A75:B75"/>
    <mergeCell ref="C75:F7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L128"/>
  <sheetViews>
    <sheetView topLeftCell="C61" workbookViewId="0">
      <selection activeCell="A9" sqref="A9:I7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1326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1450</v>
      </c>
    </row>
    <row r="9" spans="1:12" ht="21" x14ac:dyDescent="0.35">
      <c r="A9" s="9">
        <v>44278</v>
      </c>
      <c r="B9" s="37" t="s">
        <v>1268</v>
      </c>
      <c r="C9" s="11">
        <v>72779</v>
      </c>
      <c r="D9" s="38" t="s">
        <v>279</v>
      </c>
      <c r="E9" s="12" t="s">
        <v>22</v>
      </c>
      <c r="F9" s="13" t="s">
        <v>995</v>
      </c>
      <c r="G9" s="53">
        <v>1000</v>
      </c>
      <c r="H9" s="15"/>
      <c r="I9" s="15"/>
      <c r="J9" s="4"/>
      <c r="K9" s="87" t="s">
        <v>995</v>
      </c>
      <c r="L9" s="88">
        <v>20020</v>
      </c>
    </row>
    <row r="10" spans="1:12" ht="21" x14ac:dyDescent="0.35">
      <c r="A10" s="9">
        <v>44278</v>
      </c>
      <c r="B10" s="37" t="s">
        <v>1268</v>
      </c>
      <c r="C10" s="11">
        <v>72780</v>
      </c>
      <c r="D10" s="38" t="s">
        <v>279</v>
      </c>
      <c r="E10" s="12" t="s">
        <v>22</v>
      </c>
      <c r="F10" s="13" t="s">
        <v>995</v>
      </c>
      <c r="G10" s="53">
        <v>1000</v>
      </c>
      <c r="H10" s="15"/>
      <c r="I10" s="15"/>
      <c r="J10" s="4"/>
      <c r="K10" s="87" t="s">
        <v>1170</v>
      </c>
      <c r="L10" s="88">
        <v>16230</v>
      </c>
    </row>
    <row r="11" spans="1:12" ht="21" x14ac:dyDescent="0.35">
      <c r="A11" s="9">
        <v>44278</v>
      </c>
      <c r="B11" s="37" t="s">
        <v>1268</v>
      </c>
      <c r="C11" s="11">
        <v>72781</v>
      </c>
      <c r="D11" s="38" t="s">
        <v>279</v>
      </c>
      <c r="E11" s="12" t="s">
        <v>22</v>
      </c>
      <c r="F11" s="13" t="s">
        <v>995</v>
      </c>
      <c r="G11" s="53">
        <v>1000</v>
      </c>
      <c r="H11" s="15"/>
      <c r="I11" s="15"/>
      <c r="J11" s="4"/>
      <c r="K11" s="16" t="s">
        <v>97</v>
      </c>
      <c r="L11" s="88">
        <v>3040</v>
      </c>
    </row>
    <row r="12" spans="1:12" ht="21" x14ac:dyDescent="0.35">
      <c r="A12" s="9">
        <v>44278</v>
      </c>
      <c r="B12" s="37" t="s">
        <v>1268</v>
      </c>
      <c r="C12" s="11">
        <v>72782</v>
      </c>
      <c r="D12" s="38" t="s">
        <v>279</v>
      </c>
      <c r="E12" s="12" t="s">
        <v>22</v>
      </c>
      <c r="F12" s="13" t="s">
        <v>995</v>
      </c>
      <c r="G12" s="53">
        <v>1000</v>
      </c>
      <c r="H12" s="15"/>
      <c r="I12" s="15"/>
      <c r="J12" s="4"/>
      <c r="K12" s="16" t="s">
        <v>136</v>
      </c>
      <c r="L12" s="88">
        <v>40</v>
      </c>
    </row>
    <row r="13" spans="1:12" ht="21" x14ac:dyDescent="0.35">
      <c r="A13" s="9">
        <v>44278</v>
      </c>
      <c r="B13" s="37" t="s">
        <v>1268</v>
      </c>
      <c r="C13" s="11">
        <v>72783</v>
      </c>
      <c r="D13" s="38" t="s">
        <v>279</v>
      </c>
      <c r="E13" s="12" t="s">
        <v>22</v>
      </c>
      <c r="F13" s="13" t="s">
        <v>995</v>
      </c>
      <c r="G13" s="53">
        <v>1000</v>
      </c>
      <c r="H13" s="15"/>
      <c r="I13" s="15"/>
      <c r="J13" s="4"/>
      <c r="K13" s="16" t="s">
        <v>947</v>
      </c>
      <c r="L13" s="88">
        <v>3640</v>
      </c>
    </row>
    <row r="14" spans="1:12" ht="21" x14ac:dyDescent="0.35">
      <c r="A14" s="9">
        <v>44278</v>
      </c>
      <c r="B14" s="37" t="s">
        <v>1268</v>
      </c>
      <c r="C14" s="11">
        <v>72784</v>
      </c>
      <c r="D14" s="38" t="s">
        <v>279</v>
      </c>
      <c r="E14" s="12" t="s">
        <v>22</v>
      </c>
      <c r="F14" s="13" t="s">
        <v>995</v>
      </c>
      <c r="G14" s="53">
        <v>1000</v>
      </c>
      <c r="H14" s="15"/>
      <c r="I14" s="15"/>
      <c r="J14" s="4"/>
      <c r="K14" s="16" t="s">
        <v>948</v>
      </c>
      <c r="L14" s="88">
        <v>410</v>
      </c>
    </row>
    <row r="15" spans="1:12" ht="21" x14ac:dyDescent="0.35">
      <c r="A15" s="9">
        <v>44278</v>
      </c>
      <c r="B15" s="37" t="s">
        <v>1268</v>
      </c>
      <c r="C15" s="11">
        <v>72785</v>
      </c>
      <c r="D15" s="38" t="s">
        <v>279</v>
      </c>
      <c r="E15" s="12" t="s">
        <v>22</v>
      </c>
      <c r="F15" s="13" t="s">
        <v>995</v>
      </c>
      <c r="G15" s="53">
        <v>1000</v>
      </c>
      <c r="H15" s="15"/>
      <c r="I15" s="15"/>
      <c r="J15" s="4"/>
      <c r="K15" s="16" t="s">
        <v>195</v>
      </c>
      <c r="L15" s="88">
        <v>440</v>
      </c>
    </row>
    <row r="16" spans="1:12" ht="21.75" thickBot="1" x14ac:dyDescent="0.4">
      <c r="A16" s="9">
        <v>44278</v>
      </c>
      <c r="B16" s="37" t="s">
        <v>1268</v>
      </c>
      <c r="C16" s="11">
        <v>72786</v>
      </c>
      <c r="D16" s="38" t="s">
        <v>279</v>
      </c>
      <c r="E16" s="12" t="s">
        <v>22</v>
      </c>
      <c r="F16" s="13" t="s">
        <v>995</v>
      </c>
      <c r="G16" s="53">
        <v>1000</v>
      </c>
      <c r="H16" s="15"/>
      <c r="I16" s="15"/>
      <c r="J16" s="4"/>
      <c r="K16" s="16" t="s">
        <v>64</v>
      </c>
      <c r="L16" s="88">
        <v>3933</v>
      </c>
    </row>
    <row r="17" spans="1:12" ht="25.5" thickBot="1" x14ac:dyDescent="0.5">
      <c r="A17" s="9">
        <v>44278</v>
      </c>
      <c r="B17" s="37" t="s">
        <v>1268</v>
      </c>
      <c r="C17" s="11">
        <v>72787</v>
      </c>
      <c r="D17" s="38" t="s">
        <v>279</v>
      </c>
      <c r="E17" s="12" t="s">
        <v>22</v>
      </c>
      <c r="F17" s="13" t="s">
        <v>995</v>
      </c>
      <c r="G17" s="53">
        <v>1000</v>
      </c>
      <c r="H17" s="15"/>
      <c r="I17" s="15"/>
      <c r="J17" s="4"/>
      <c r="K17" s="17" t="s">
        <v>21</v>
      </c>
      <c r="L17" s="18">
        <f>SUM(L8:L16)</f>
        <v>49203</v>
      </c>
    </row>
    <row r="18" spans="1:12" ht="21" x14ac:dyDescent="0.35">
      <c r="A18" s="9">
        <v>44278</v>
      </c>
      <c r="B18" s="37" t="s">
        <v>1268</v>
      </c>
      <c r="C18" s="11">
        <v>72788</v>
      </c>
      <c r="D18" s="38" t="s">
        <v>279</v>
      </c>
      <c r="E18" s="12" t="s">
        <v>96</v>
      </c>
      <c r="F18" s="13" t="s">
        <v>97</v>
      </c>
      <c r="G18" s="53">
        <v>940</v>
      </c>
      <c r="H18" s="15"/>
      <c r="I18" s="15"/>
      <c r="J18" s="4"/>
    </row>
    <row r="19" spans="1:12" ht="21" x14ac:dyDescent="0.35">
      <c r="A19" s="9">
        <v>44278</v>
      </c>
      <c r="B19" s="37" t="s">
        <v>1268</v>
      </c>
      <c r="C19" s="11">
        <v>72788</v>
      </c>
      <c r="D19" s="38" t="s">
        <v>279</v>
      </c>
      <c r="E19" s="12" t="s">
        <v>17</v>
      </c>
      <c r="F19" s="16" t="s">
        <v>18</v>
      </c>
      <c r="G19" s="53">
        <v>950</v>
      </c>
      <c r="H19" s="15"/>
      <c r="I19" s="15"/>
      <c r="J19" s="4"/>
    </row>
    <row r="20" spans="1:12" ht="21" x14ac:dyDescent="0.35">
      <c r="A20" s="9">
        <v>44278</v>
      </c>
      <c r="B20" s="37">
        <v>94129</v>
      </c>
      <c r="C20" s="11">
        <v>72789</v>
      </c>
      <c r="D20" s="38" t="s">
        <v>684</v>
      </c>
      <c r="E20" s="12" t="s">
        <v>14</v>
      </c>
      <c r="F20" s="13" t="s">
        <v>15</v>
      </c>
      <c r="G20" s="53">
        <v>850</v>
      </c>
      <c r="H20" s="15"/>
      <c r="I20" s="15"/>
      <c r="J20" s="4"/>
    </row>
    <row r="21" spans="1:12" ht="21" x14ac:dyDescent="0.35">
      <c r="A21" s="9">
        <v>44278</v>
      </c>
      <c r="B21" s="37">
        <v>94184</v>
      </c>
      <c r="C21" s="11">
        <v>72790</v>
      </c>
      <c r="D21" s="38" t="s">
        <v>127</v>
      </c>
      <c r="E21" s="12" t="s">
        <v>17</v>
      </c>
      <c r="F21" s="16" t="s">
        <v>18</v>
      </c>
      <c r="G21" s="53">
        <v>500</v>
      </c>
      <c r="H21" s="15"/>
      <c r="I21" s="15"/>
      <c r="J21" s="4"/>
    </row>
    <row r="22" spans="1:12" ht="21" x14ac:dyDescent="0.35">
      <c r="A22" s="9">
        <v>44278</v>
      </c>
      <c r="B22" s="37">
        <v>94184</v>
      </c>
      <c r="C22" s="11">
        <v>72790</v>
      </c>
      <c r="D22" s="38" t="s">
        <v>127</v>
      </c>
      <c r="E22" s="12" t="s">
        <v>22</v>
      </c>
      <c r="F22" s="13" t="s">
        <v>995</v>
      </c>
      <c r="G22" s="53">
        <v>500</v>
      </c>
      <c r="H22" s="15"/>
      <c r="I22" s="15"/>
      <c r="J22" s="4"/>
    </row>
    <row r="23" spans="1:12" ht="21" x14ac:dyDescent="0.35">
      <c r="A23" s="9">
        <v>44278</v>
      </c>
      <c r="B23" s="37">
        <v>94553</v>
      </c>
      <c r="C23" s="11">
        <v>72791</v>
      </c>
      <c r="D23" s="38" t="s">
        <v>900</v>
      </c>
      <c r="E23" s="12" t="s">
        <v>22</v>
      </c>
      <c r="F23" s="13" t="s">
        <v>995</v>
      </c>
      <c r="G23" s="53">
        <v>2400</v>
      </c>
      <c r="H23" s="15"/>
      <c r="I23" s="15"/>
      <c r="J23" s="4"/>
    </row>
    <row r="24" spans="1:12" ht="21" x14ac:dyDescent="0.35">
      <c r="A24" s="9">
        <v>44278</v>
      </c>
      <c r="B24" s="37">
        <v>94552</v>
      </c>
      <c r="C24" s="11">
        <v>72792</v>
      </c>
      <c r="D24" s="38" t="s">
        <v>78</v>
      </c>
      <c r="E24" s="12" t="s">
        <v>22</v>
      </c>
      <c r="F24" s="13" t="s">
        <v>995</v>
      </c>
      <c r="G24" s="53">
        <v>2400</v>
      </c>
      <c r="H24" s="15"/>
      <c r="I24" s="15"/>
      <c r="J24" s="4"/>
    </row>
    <row r="25" spans="1:12" ht="21" x14ac:dyDescent="0.35">
      <c r="A25" s="9">
        <v>44278</v>
      </c>
      <c r="B25" s="37">
        <v>14792</v>
      </c>
      <c r="C25" s="11">
        <v>72793</v>
      </c>
      <c r="D25" s="38" t="s">
        <v>770</v>
      </c>
      <c r="E25" s="12" t="s">
        <v>14</v>
      </c>
      <c r="F25" s="13" t="s">
        <v>15</v>
      </c>
      <c r="G25" s="53">
        <v>850</v>
      </c>
      <c r="H25" s="15"/>
      <c r="I25" s="15"/>
      <c r="J25" s="4"/>
    </row>
    <row r="26" spans="1:12" ht="21" x14ac:dyDescent="0.35">
      <c r="A26" s="9">
        <v>44278</v>
      </c>
      <c r="B26" s="37">
        <v>14793</v>
      </c>
      <c r="C26" s="11">
        <v>72794</v>
      </c>
      <c r="D26" s="38" t="s">
        <v>770</v>
      </c>
      <c r="E26" s="12">
        <v>98000001</v>
      </c>
      <c r="F26" s="16" t="s">
        <v>91</v>
      </c>
      <c r="G26" s="53">
        <v>0</v>
      </c>
      <c r="H26" s="15"/>
      <c r="I26" s="15"/>
      <c r="J26" s="4"/>
    </row>
    <row r="27" spans="1:12" ht="24.75" x14ac:dyDescent="0.45">
      <c r="A27" s="9">
        <v>44278</v>
      </c>
      <c r="B27" s="37">
        <v>15136</v>
      </c>
      <c r="C27" s="11">
        <v>72795</v>
      </c>
      <c r="D27" s="38" t="s">
        <v>199</v>
      </c>
      <c r="E27" s="12" t="s">
        <v>14</v>
      </c>
      <c r="F27" s="13" t="s">
        <v>15</v>
      </c>
      <c r="G27" s="53">
        <v>850</v>
      </c>
      <c r="H27" s="15"/>
      <c r="I27" s="15"/>
      <c r="J27" s="4"/>
      <c r="K27" s="49"/>
      <c r="L27" s="50"/>
    </row>
    <row r="28" spans="1:12" ht="24.75" x14ac:dyDescent="0.45">
      <c r="A28" s="9">
        <v>44278</v>
      </c>
      <c r="B28" s="37">
        <v>94064</v>
      </c>
      <c r="C28" s="11">
        <v>72796</v>
      </c>
      <c r="D28" s="38" t="s">
        <v>1316</v>
      </c>
      <c r="E28" s="12" t="s">
        <v>14</v>
      </c>
      <c r="F28" s="13" t="s">
        <v>15</v>
      </c>
      <c r="G28" s="53">
        <v>780</v>
      </c>
      <c r="H28" s="15"/>
      <c r="I28" s="15"/>
      <c r="J28" s="4"/>
      <c r="K28" s="49"/>
      <c r="L28" s="50"/>
    </row>
    <row r="29" spans="1:12" ht="24.75" x14ac:dyDescent="0.45">
      <c r="A29" s="9">
        <v>44278</v>
      </c>
      <c r="B29" s="37">
        <v>94551</v>
      </c>
      <c r="C29" s="11">
        <v>72797</v>
      </c>
      <c r="D29" s="38" t="s">
        <v>848</v>
      </c>
      <c r="E29" s="12" t="s">
        <v>63</v>
      </c>
      <c r="F29" s="13" t="s">
        <v>64</v>
      </c>
      <c r="G29" s="53">
        <v>1000</v>
      </c>
      <c r="H29" s="15"/>
      <c r="I29" s="15"/>
      <c r="J29" s="4"/>
      <c r="K29" s="49"/>
      <c r="L29" s="50"/>
    </row>
    <row r="30" spans="1:12" ht="24.75" x14ac:dyDescent="0.45">
      <c r="A30" s="9">
        <v>44278</v>
      </c>
      <c r="B30" s="37">
        <v>93963</v>
      </c>
      <c r="C30" s="11">
        <v>72798</v>
      </c>
      <c r="D30" s="38" t="s">
        <v>1247</v>
      </c>
      <c r="E30" s="12" t="s">
        <v>14</v>
      </c>
      <c r="F30" s="13" t="s">
        <v>15</v>
      </c>
      <c r="G30" s="53">
        <v>850</v>
      </c>
      <c r="H30" s="15"/>
      <c r="I30" s="15"/>
      <c r="J30" s="4"/>
      <c r="K30" s="49"/>
      <c r="L30" s="50"/>
    </row>
    <row r="31" spans="1:12" ht="21" x14ac:dyDescent="0.35">
      <c r="A31" s="9">
        <v>44278</v>
      </c>
      <c r="B31" s="37">
        <v>94320</v>
      </c>
      <c r="C31" s="11">
        <v>72799</v>
      </c>
      <c r="D31" s="38" t="s">
        <v>151</v>
      </c>
      <c r="E31" s="12" t="s">
        <v>14</v>
      </c>
      <c r="F31" s="13" t="s">
        <v>15</v>
      </c>
      <c r="G31" s="53">
        <v>850</v>
      </c>
      <c r="H31" s="15"/>
      <c r="I31" s="15"/>
      <c r="J31" s="4"/>
    </row>
    <row r="32" spans="1:12" ht="24.75" x14ac:dyDescent="0.45">
      <c r="A32" s="9">
        <v>44278</v>
      </c>
      <c r="B32" s="37">
        <v>94411</v>
      </c>
      <c r="C32" s="11">
        <v>72800</v>
      </c>
      <c r="D32" s="38" t="s">
        <v>128</v>
      </c>
      <c r="E32" s="12" t="s">
        <v>14</v>
      </c>
      <c r="F32" s="13" t="s">
        <v>15</v>
      </c>
      <c r="G32" s="53">
        <v>850</v>
      </c>
      <c r="H32" s="15"/>
      <c r="I32" s="15"/>
      <c r="J32" s="4"/>
      <c r="K32" s="49"/>
      <c r="L32" s="50"/>
    </row>
    <row r="33" spans="1:12" ht="24.75" x14ac:dyDescent="0.45">
      <c r="A33" s="9">
        <v>44278</v>
      </c>
      <c r="B33" s="37">
        <v>94057</v>
      </c>
      <c r="C33" s="11">
        <v>72801</v>
      </c>
      <c r="D33" s="38" t="s">
        <v>1317</v>
      </c>
      <c r="E33" s="12" t="s">
        <v>24</v>
      </c>
      <c r="F33" s="16" t="s">
        <v>947</v>
      </c>
      <c r="G33" s="53">
        <v>550</v>
      </c>
      <c r="H33" s="15"/>
      <c r="I33" s="15"/>
      <c r="J33" s="4"/>
      <c r="K33" s="49"/>
      <c r="L33" s="50"/>
    </row>
    <row r="34" spans="1:12" ht="24.75" x14ac:dyDescent="0.45">
      <c r="A34" s="9">
        <v>44278</v>
      </c>
      <c r="B34" s="37">
        <v>15208</v>
      </c>
      <c r="C34" s="11">
        <v>72802</v>
      </c>
      <c r="D34" s="38" t="s">
        <v>280</v>
      </c>
      <c r="E34" s="12" t="s">
        <v>22</v>
      </c>
      <c r="F34" s="13" t="s">
        <v>995</v>
      </c>
      <c r="G34" s="53">
        <v>900</v>
      </c>
      <c r="H34" s="15"/>
      <c r="I34" s="15"/>
      <c r="J34" s="4"/>
      <c r="K34" s="49"/>
      <c r="L34" s="50"/>
    </row>
    <row r="35" spans="1:12" ht="24.75" x14ac:dyDescent="0.45">
      <c r="A35" s="9">
        <v>44278</v>
      </c>
      <c r="B35" s="37">
        <v>94548</v>
      </c>
      <c r="C35" s="11">
        <v>72803</v>
      </c>
      <c r="D35" s="38" t="s">
        <v>848</v>
      </c>
      <c r="E35" s="12" t="s">
        <v>63</v>
      </c>
      <c r="F35" s="13" t="s">
        <v>64</v>
      </c>
      <c r="G35" s="53">
        <v>1000</v>
      </c>
      <c r="H35" s="15"/>
      <c r="I35" s="15"/>
      <c r="J35" s="4"/>
      <c r="K35" s="49"/>
      <c r="L35" s="50"/>
    </row>
    <row r="36" spans="1:12" ht="21" x14ac:dyDescent="0.35">
      <c r="A36" s="9">
        <v>44278</v>
      </c>
      <c r="B36" s="37">
        <v>90677</v>
      </c>
      <c r="C36" s="11">
        <v>72804</v>
      </c>
      <c r="D36" s="38" t="s">
        <v>702</v>
      </c>
      <c r="E36" s="12" t="s">
        <v>14</v>
      </c>
      <c r="F36" s="13" t="s">
        <v>15</v>
      </c>
      <c r="G36" s="53">
        <v>500</v>
      </c>
      <c r="H36" s="15"/>
      <c r="I36" s="15"/>
      <c r="J36" s="4"/>
    </row>
    <row r="37" spans="1:12" ht="21" x14ac:dyDescent="0.35">
      <c r="A37" s="9">
        <v>44278</v>
      </c>
      <c r="B37" s="37">
        <v>14792</v>
      </c>
      <c r="C37" s="11">
        <v>72805</v>
      </c>
      <c r="D37" s="38" t="s">
        <v>770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2" ht="24.75" x14ac:dyDescent="0.45">
      <c r="A38" s="9">
        <v>44278</v>
      </c>
      <c r="B38" s="37">
        <v>14793</v>
      </c>
      <c r="C38" s="11">
        <v>72806</v>
      </c>
      <c r="D38" s="38" t="s">
        <v>770</v>
      </c>
      <c r="E38" s="12">
        <v>98000001</v>
      </c>
      <c r="F38" s="16" t="s">
        <v>91</v>
      </c>
      <c r="G38" s="53">
        <v>0</v>
      </c>
      <c r="H38" s="15"/>
      <c r="I38" s="15"/>
      <c r="J38" s="4"/>
      <c r="K38" s="49"/>
      <c r="L38" s="50"/>
    </row>
    <row r="39" spans="1:12" ht="24.75" x14ac:dyDescent="0.45">
      <c r="A39" s="9">
        <v>44278</v>
      </c>
      <c r="B39" s="37">
        <v>94451</v>
      </c>
      <c r="C39" s="11">
        <v>72807</v>
      </c>
      <c r="D39" s="38" t="s">
        <v>1308</v>
      </c>
      <c r="E39" s="12" t="s">
        <v>22</v>
      </c>
      <c r="F39" s="13" t="s">
        <v>995</v>
      </c>
      <c r="G39" s="53">
        <v>60</v>
      </c>
      <c r="H39" s="15"/>
      <c r="I39" s="15"/>
      <c r="J39" s="4"/>
      <c r="K39" s="49"/>
      <c r="L39" s="50"/>
    </row>
    <row r="40" spans="1:12" ht="24.75" x14ac:dyDescent="0.45">
      <c r="A40" s="9">
        <v>44278</v>
      </c>
      <c r="B40" s="37">
        <v>93986</v>
      </c>
      <c r="C40" s="11">
        <v>72808</v>
      </c>
      <c r="D40" s="38" t="s">
        <v>328</v>
      </c>
      <c r="E40" s="12" t="s">
        <v>14</v>
      </c>
      <c r="F40" s="13" t="s">
        <v>15</v>
      </c>
      <c r="G40" s="53">
        <v>350</v>
      </c>
      <c r="H40" s="15"/>
      <c r="I40" s="15"/>
      <c r="J40" s="4"/>
      <c r="K40" s="49"/>
      <c r="L40" s="50"/>
    </row>
    <row r="41" spans="1:12" ht="24.75" x14ac:dyDescent="0.45">
      <c r="A41" s="9">
        <v>44278</v>
      </c>
      <c r="B41" s="37">
        <v>14792</v>
      </c>
      <c r="C41" s="11">
        <v>72809</v>
      </c>
      <c r="D41" s="38" t="s">
        <v>770</v>
      </c>
      <c r="E41" s="12" t="s">
        <v>14</v>
      </c>
      <c r="F41" s="13" t="s">
        <v>15</v>
      </c>
      <c r="G41" s="53">
        <v>850</v>
      </c>
      <c r="H41" s="15"/>
      <c r="I41" s="15"/>
      <c r="J41" s="4"/>
      <c r="K41" s="49"/>
      <c r="L41" s="50"/>
    </row>
    <row r="42" spans="1:12" ht="24.75" x14ac:dyDescent="0.45">
      <c r="A42" s="9">
        <v>44278</v>
      </c>
      <c r="B42" s="37">
        <v>14793</v>
      </c>
      <c r="C42" s="11">
        <v>72810</v>
      </c>
      <c r="D42" s="38" t="s">
        <v>770</v>
      </c>
      <c r="E42" s="12">
        <v>98000001</v>
      </c>
      <c r="F42" s="16" t="s">
        <v>91</v>
      </c>
      <c r="G42" s="53">
        <v>0</v>
      </c>
      <c r="H42" s="15"/>
      <c r="I42" s="15"/>
      <c r="J42" s="4"/>
      <c r="K42" s="49"/>
      <c r="L42" s="50"/>
    </row>
    <row r="43" spans="1:12" ht="24.75" x14ac:dyDescent="0.45">
      <c r="A43" s="9">
        <v>44278</v>
      </c>
      <c r="B43" s="37">
        <v>94514</v>
      </c>
      <c r="C43" s="11">
        <v>72811</v>
      </c>
      <c r="D43" s="38" t="s">
        <v>1318</v>
      </c>
      <c r="E43" s="12" t="s">
        <v>14</v>
      </c>
      <c r="F43" s="13" t="s">
        <v>15</v>
      </c>
      <c r="G43" s="53">
        <v>300</v>
      </c>
      <c r="H43" s="15"/>
      <c r="I43" s="15"/>
      <c r="J43" s="4"/>
      <c r="K43" s="49"/>
      <c r="L43" s="50"/>
    </row>
    <row r="44" spans="1:12" ht="24.75" x14ac:dyDescent="0.45">
      <c r="A44" s="9">
        <v>44278</v>
      </c>
      <c r="B44" s="37">
        <v>94479</v>
      </c>
      <c r="C44" s="11">
        <v>72812</v>
      </c>
      <c r="D44" s="38" t="s">
        <v>1319</v>
      </c>
      <c r="E44" s="12" t="s">
        <v>24</v>
      </c>
      <c r="F44" s="16" t="s">
        <v>947</v>
      </c>
      <c r="G44" s="53">
        <v>550</v>
      </c>
      <c r="H44" s="15"/>
      <c r="I44" s="15"/>
      <c r="J44" s="4"/>
      <c r="K44" s="49"/>
      <c r="L44" s="50"/>
    </row>
    <row r="45" spans="1:12" ht="24.75" x14ac:dyDescent="0.45">
      <c r="A45" s="9">
        <v>44278</v>
      </c>
      <c r="B45" s="37">
        <v>94547</v>
      </c>
      <c r="C45" s="11">
        <v>72813</v>
      </c>
      <c r="D45" s="38" t="s">
        <v>792</v>
      </c>
      <c r="E45" s="12" t="s">
        <v>63</v>
      </c>
      <c r="F45" s="13" t="s">
        <v>64</v>
      </c>
      <c r="G45" s="53">
        <v>933</v>
      </c>
      <c r="H45" s="15"/>
      <c r="I45" s="15"/>
      <c r="J45" s="4"/>
      <c r="K45" s="49"/>
      <c r="L45" s="50"/>
    </row>
    <row r="46" spans="1:12" ht="24.75" x14ac:dyDescent="0.45">
      <c r="A46" s="9">
        <v>44278</v>
      </c>
      <c r="B46" s="37">
        <v>94546</v>
      </c>
      <c r="C46" s="11">
        <v>72814</v>
      </c>
      <c r="D46" s="38" t="s">
        <v>78</v>
      </c>
      <c r="E46" s="12" t="s">
        <v>96</v>
      </c>
      <c r="F46" s="13" t="s">
        <v>97</v>
      </c>
      <c r="G46" s="53">
        <v>1500</v>
      </c>
      <c r="H46" s="15"/>
      <c r="I46" s="15"/>
      <c r="J46" s="4"/>
      <c r="K46" s="49"/>
      <c r="L46" s="50"/>
    </row>
    <row r="47" spans="1:12" ht="24.75" x14ac:dyDescent="0.45">
      <c r="A47" s="9">
        <v>44278</v>
      </c>
      <c r="B47" s="37">
        <v>94546</v>
      </c>
      <c r="C47" s="11">
        <v>72814</v>
      </c>
      <c r="D47" s="38" t="s">
        <v>78</v>
      </c>
      <c r="E47" s="12" t="s">
        <v>22</v>
      </c>
      <c r="F47" s="13" t="s">
        <v>995</v>
      </c>
      <c r="G47" s="53">
        <v>1050</v>
      </c>
      <c r="H47" s="15"/>
      <c r="I47" s="15"/>
      <c r="J47" s="4"/>
      <c r="K47" s="49"/>
      <c r="L47" s="50"/>
    </row>
    <row r="48" spans="1:12" ht="24.75" x14ac:dyDescent="0.45">
      <c r="A48" s="9">
        <v>44278</v>
      </c>
      <c r="B48" s="37">
        <v>94528</v>
      </c>
      <c r="C48" s="11">
        <v>72815</v>
      </c>
      <c r="D48" s="38" t="s">
        <v>78</v>
      </c>
      <c r="E48" s="12" t="s">
        <v>24</v>
      </c>
      <c r="F48" s="16" t="s">
        <v>947</v>
      </c>
      <c r="G48" s="53">
        <v>40</v>
      </c>
      <c r="H48" s="15"/>
      <c r="I48" s="15"/>
      <c r="J48" s="4"/>
      <c r="K48" s="49"/>
      <c r="L48" s="50"/>
    </row>
    <row r="49" spans="1:12" ht="24.75" x14ac:dyDescent="0.45">
      <c r="A49" s="9">
        <v>44278</v>
      </c>
      <c r="B49" s="37" t="s">
        <v>76</v>
      </c>
      <c r="C49" s="11">
        <v>72816</v>
      </c>
      <c r="D49" s="38" t="s">
        <v>76</v>
      </c>
      <c r="E49" s="12" t="s">
        <v>76</v>
      </c>
      <c r="F49" s="13" t="s">
        <v>76</v>
      </c>
      <c r="G49" s="53">
        <v>0</v>
      </c>
      <c r="H49" s="15"/>
      <c r="I49" s="15"/>
      <c r="J49" s="4"/>
      <c r="K49" s="49"/>
      <c r="L49" s="50"/>
    </row>
    <row r="50" spans="1:12" ht="24.75" x14ac:dyDescent="0.45">
      <c r="A50" s="9">
        <v>44278</v>
      </c>
      <c r="B50" s="37">
        <v>94545</v>
      </c>
      <c r="C50" s="11">
        <v>72817</v>
      </c>
      <c r="D50" s="38" t="s">
        <v>253</v>
      </c>
      <c r="E50" s="12" t="s">
        <v>14</v>
      </c>
      <c r="F50" s="13" t="s">
        <v>15</v>
      </c>
      <c r="G50" s="53">
        <v>900</v>
      </c>
      <c r="H50" s="15"/>
      <c r="I50" s="15"/>
      <c r="J50" s="4"/>
      <c r="K50" s="49"/>
      <c r="L50" s="50"/>
    </row>
    <row r="51" spans="1:12" ht="24.75" x14ac:dyDescent="0.45">
      <c r="A51" s="9">
        <v>44278</v>
      </c>
      <c r="B51" s="37">
        <v>94545</v>
      </c>
      <c r="C51" s="11">
        <v>72818</v>
      </c>
      <c r="D51" s="38" t="s">
        <v>253</v>
      </c>
      <c r="E51" s="12" t="s">
        <v>14</v>
      </c>
      <c r="F51" s="13" t="s">
        <v>15</v>
      </c>
      <c r="G51" s="53">
        <v>700</v>
      </c>
      <c r="H51" s="15"/>
      <c r="I51" s="15"/>
      <c r="J51" s="4"/>
      <c r="K51" s="49"/>
      <c r="L51" s="50"/>
    </row>
    <row r="52" spans="1:12" ht="24.75" x14ac:dyDescent="0.45">
      <c r="A52" s="9">
        <v>44278</v>
      </c>
      <c r="B52" s="37">
        <v>94057</v>
      </c>
      <c r="C52" s="11">
        <v>72819</v>
      </c>
      <c r="D52" s="38" t="s">
        <v>1320</v>
      </c>
      <c r="E52" s="12" t="s">
        <v>24</v>
      </c>
      <c r="F52" s="16" t="s">
        <v>947</v>
      </c>
      <c r="G52" s="53">
        <v>550</v>
      </c>
      <c r="H52" s="15"/>
      <c r="I52" s="15"/>
      <c r="J52" s="4"/>
      <c r="K52" s="49"/>
      <c r="L52" s="50"/>
    </row>
    <row r="53" spans="1:12" ht="24.75" x14ac:dyDescent="0.45">
      <c r="A53" s="9">
        <v>44278</v>
      </c>
      <c r="B53" s="37">
        <v>94479</v>
      </c>
      <c r="C53" s="11">
        <v>72820</v>
      </c>
      <c r="D53" s="38" t="s">
        <v>1319</v>
      </c>
      <c r="E53" s="12" t="s">
        <v>24</v>
      </c>
      <c r="F53" s="16" t="s">
        <v>947</v>
      </c>
      <c r="G53" s="53">
        <v>550</v>
      </c>
      <c r="H53" s="15"/>
      <c r="I53" s="15"/>
      <c r="J53" s="4"/>
      <c r="K53" s="49"/>
      <c r="L53" s="50"/>
    </row>
    <row r="54" spans="1:12" ht="24.75" x14ac:dyDescent="0.45">
      <c r="A54" s="9">
        <v>44278</v>
      </c>
      <c r="B54" s="37">
        <v>94537</v>
      </c>
      <c r="C54" s="11">
        <v>72821</v>
      </c>
      <c r="D54" s="38" t="s">
        <v>1154</v>
      </c>
      <c r="E54" s="12" t="s">
        <v>423</v>
      </c>
      <c r="F54" s="13" t="s">
        <v>195</v>
      </c>
      <c r="G54" s="53">
        <v>120</v>
      </c>
      <c r="H54" s="15"/>
      <c r="I54" s="15"/>
      <c r="J54" s="4"/>
      <c r="K54" s="49"/>
      <c r="L54" s="50"/>
    </row>
    <row r="55" spans="1:12" ht="24.75" x14ac:dyDescent="0.45">
      <c r="A55" s="9">
        <v>44278</v>
      </c>
      <c r="B55" s="37">
        <v>94479</v>
      </c>
      <c r="C55" s="11">
        <v>72822</v>
      </c>
      <c r="D55" s="38" t="s">
        <v>1319</v>
      </c>
      <c r="E55" s="12" t="s">
        <v>24</v>
      </c>
      <c r="F55" s="16" t="s">
        <v>947</v>
      </c>
      <c r="G55" s="53">
        <v>550</v>
      </c>
      <c r="H55" s="15"/>
      <c r="I55" s="15"/>
      <c r="J55" s="4"/>
      <c r="K55" s="49"/>
      <c r="L55" s="50"/>
    </row>
    <row r="56" spans="1:12" ht="24.75" x14ac:dyDescent="0.45">
      <c r="A56" s="9">
        <v>44278</v>
      </c>
      <c r="B56" s="37">
        <v>94479</v>
      </c>
      <c r="C56" s="11">
        <v>72823</v>
      </c>
      <c r="D56" s="38" t="s">
        <v>1319</v>
      </c>
      <c r="E56" s="12" t="s">
        <v>24</v>
      </c>
      <c r="F56" s="16" t="s">
        <v>947</v>
      </c>
      <c r="G56" s="53">
        <v>550</v>
      </c>
      <c r="H56" s="15"/>
      <c r="I56" s="15"/>
      <c r="J56" s="4"/>
      <c r="K56" s="49"/>
      <c r="L56" s="50"/>
    </row>
    <row r="57" spans="1:12" ht="24.75" x14ac:dyDescent="0.45">
      <c r="A57" s="9">
        <v>44278</v>
      </c>
      <c r="B57" s="37">
        <v>93138</v>
      </c>
      <c r="C57" s="11">
        <v>72824</v>
      </c>
      <c r="D57" s="38" t="s">
        <v>1149</v>
      </c>
      <c r="E57" s="12" t="s">
        <v>22</v>
      </c>
      <c r="F57" s="13" t="s">
        <v>995</v>
      </c>
      <c r="G57" s="53">
        <v>900</v>
      </c>
      <c r="H57" s="15"/>
      <c r="I57" s="15"/>
      <c r="J57" s="4"/>
      <c r="K57" s="49"/>
      <c r="L57" s="50"/>
    </row>
    <row r="58" spans="1:12" ht="24.75" x14ac:dyDescent="0.45">
      <c r="A58" s="9">
        <v>44278</v>
      </c>
      <c r="B58" s="37">
        <v>93960</v>
      </c>
      <c r="C58" s="11">
        <v>72825</v>
      </c>
      <c r="D58" s="38" t="s">
        <v>120</v>
      </c>
      <c r="E58" s="12" t="s">
        <v>14</v>
      </c>
      <c r="F58" s="13" t="s">
        <v>15</v>
      </c>
      <c r="G58" s="53">
        <v>1200</v>
      </c>
      <c r="H58" s="15"/>
      <c r="I58" s="15"/>
      <c r="J58" s="4"/>
      <c r="K58" s="49"/>
      <c r="L58" s="50"/>
    </row>
    <row r="59" spans="1:12" ht="24.75" x14ac:dyDescent="0.45">
      <c r="A59" s="9">
        <v>44278</v>
      </c>
      <c r="B59" s="37">
        <v>94312</v>
      </c>
      <c r="C59" s="11">
        <v>72826</v>
      </c>
      <c r="D59" s="38" t="s">
        <v>109</v>
      </c>
      <c r="E59" s="12" t="s">
        <v>14</v>
      </c>
      <c r="F59" s="13" t="s">
        <v>15</v>
      </c>
      <c r="G59" s="53">
        <v>600</v>
      </c>
      <c r="H59" s="15"/>
      <c r="I59" s="15"/>
      <c r="J59" s="4"/>
      <c r="K59" s="49"/>
      <c r="L59" s="50"/>
    </row>
    <row r="60" spans="1:12" ht="24.75" x14ac:dyDescent="0.45">
      <c r="A60" s="9">
        <v>44278</v>
      </c>
      <c r="B60" s="37">
        <v>94550</v>
      </c>
      <c r="C60" s="11">
        <v>72827</v>
      </c>
      <c r="D60" s="38" t="s">
        <v>109</v>
      </c>
      <c r="E60" s="12" t="s">
        <v>22</v>
      </c>
      <c r="F60" s="13" t="s">
        <v>995</v>
      </c>
      <c r="G60" s="53">
        <v>110</v>
      </c>
      <c r="H60" s="15"/>
      <c r="I60" s="15"/>
      <c r="J60" s="4"/>
      <c r="K60" s="49"/>
      <c r="L60" s="50"/>
    </row>
    <row r="61" spans="1:12" ht="24.75" x14ac:dyDescent="0.45">
      <c r="A61" s="9">
        <v>44278</v>
      </c>
      <c r="B61" s="37">
        <v>94560</v>
      </c>
      <c r="C61" s="11">
        <v>72828</v>
      </c>
      <c r="D61" s="38" t="s">
        <v>848</v>
      </c>
      <c r="E61" s="12" t="s">
        <v>63</v>
      </c>
      <c r="F61" s="13" t="s">
        <v>64</v>
      </c>
      <c r="G61" s="53">
        <v>1000</v>
      </c>
      <c r="H61" s="15"/>
      <c r="I61" s="15"/>
      <c r="J61" s="4"/>
      <c r="K61" s="49"/>
      <c r="L61" s="50"/>
    </row>
    <row r="62" spans="1:12" ht="24.75" x14ac:dyDescent="0.45">
      <c r="A62" s="9">
        <v>44278</v>
      </c>
      <c r="B62" s="37">
        <v>14639</v>
      </c>
      <c r="C62" s="11">
        <v>72829</v>
      </c>
      <c r="D62" s="38" t="s">
        <v>317</v>
      </c>
      <c r="E62" s="12" t="s">
        <v>14</v>
      </c>
      <c r="F62" s="13" t="s">
        <v>15</v>
      </c>
      <c r="G62" s="53">
        <v>850</v>
      </c>
      <c r="H62" s="15"/>
      <c r="I62" s="15"/>
      <c r="J62" s="4"/>
      <c r="K62" s="49"/>
      <c r="L62" s="50"/>
    </row>
    <row r="63" spans="1:12" ht="24.75" x14ac:dyDescent="0.45">
      <c r="A63" s="9">
        <v>44278</v>
      </c>
      <c r="B63" s="37">
        <v>14640</v>
      </c>
      <c r="C63" s="11">
        <v>72830</v>
      </c>
      <c r="D63" s="38" t="s">
        <v>317</v>
      </c>
      <c r="E63" s="12">
        <v>98000001</v>
      </c>
      <c r="F63" s="16" t="s">
        <v>91</v>
      </c>
      <c r="G63" s="53">
        <v>0</v>
      </c>
      <c r="H63" s="15"/>
      <c r="I63" s="15"/>
      <c r="J63" s="4"/>
      <c r="K63" s="49"/>
      <c r="L63" s="50"/>
    </row>
    <row r="64" spans="1:12" ht="24.75" x14ac:dyDescent="0.45">
      <c r="A64" s="9">
        <v>44278</v>
      </c>
      <c r="B64" s="37">
        <v>94563</v>
      </c>
      <c r="C64" s="11">
        <v>72831</v>
      </c>
      <c r="D64" s="38" t="s">
        <v>220</v>
      </c>
      <c r="E64" s="12" t="s">
        <v>14</v>
      </c>
      <c r="F64" s="13" t="s">
        <v>15</v>
      </c>
      <c r="G64" s="53">
        <v>2250</v>
      </c>
      <c r="H64" s="15"/>
      <c r="I64" s="15"/>
      <c r="J64" s="4"/>
      <c r="K64" s="49"/>
      <c r="L64" s="50"/>
    </row>
    <row r="65" spans="1:12" ht="24.75" x14ac:dyDescent="0.45">
      <c r="A65" s="9">
        <v>44278</v>
      </c>
      <c r="B65" s="37">
        <v>94399</v>
      </c>
      <c r="C65" s="11">
        <v>72832</v>
      </c>
      <c r="D65" s="38" t="s">
        <v>841</v>
      </c>
      <c r="E65" s="12" t="s">
        <v>22</v>
      </c>
      <c r="F65" s="13" t="s">
        <v>995</v>
      </c>
      <c r="G65" s="53">
        <v>2700</v>
      </c>
      <c r="H65" s="15"/>
      <c r="I65" s="15"/>
      <c r="J65" s="4"/>
      <c r="K65" s="49"/>
      <c r="L65" s="50"/>
    </row>
    <row r="66" spans="1:12" ht="24.75" x14ac:dyDescent="0.45">
      <c r="A66" s="9">
        <v>44278</v>
      </c>
      <c r="B66" s="37">
        <v>94564</v>
      </c>
      <c r="C66" s="11">
        <v>72833</v>
      </c>
      <c r="D66" s="59" t="s">
        <v>1321</v>
      </c>
      <c r="E66" s="12" t="s">
        <v>423</v>
      </c>
      <c r="F66" s="13" t="s">
        <v>195</v>
      </c>
      <c r="G66" s="53">
        <v>10</v>
      </c>
      <c r="H66" s="15"/>
      <c r="I66" s="15"/>
      <c r="J66" s="4"/>
      <c r="K66" s="49"/>
      <c r="L66" s="50"/>
    </row>
    <row r="67" spans="1:12" ht="24.75" x14ac:dyDescent="0.45">
      <c r="A67" s="9">
        <v>44278</v>
      </c>
      <c r="B67" s="37">
        <v>94570</v>
      </c>
      <c r="C67" s="11">
        <v>72834</v>
      </c>
      <c r="D67" s="59" t="s">
        <v>78</v>
      </c>
      <c r="E67" s="12" t="s">
        <v>24</v>
      </c>
      <c r="F67" s="16" t="s">
        <v>947</v>
      </c>
      <c r="G67" s="53">
        <v>300</v>
      </c>
      <c r="H67" s="15"/>
      <c r="I67" s="15"/>
      <c r="J67" s="4"/>
      <c r="K67" s="49"/>
      <c r="L67" s="50"/>
    </row>
    <row r="68" spans="1:12" ht="24.75" x14ac:dyDescent="0.45">
      <c r="A68" s="9">
        <v>44278</v>
      </c>
      <c r="B68" s="37">
        <v>94571</v>
      </c>
      <c r="C68" s="11">
        <v>72835</v>
      </c>
      <c r="D68" s="59" t="s">
        <v>78</v>
      </c>
      <c r="E68" s="12" t="s">
        <v>96</v>
      </c>
      <c r="F68" s="13" t="s">
        <v>97</v>
      </c>
      <c r="G68" s="53">
        <v>600</v>
      </c>
      <c r="H68" s="15"/>
      <c r="I68" s="15"/>
      <c r="J68" s="4"/>
      <c r="K68" s="49"/>
      <c r="L68" s="50"/>
    </row>
    <row r="69" spans="1:12" ht="24.75" x14ac:dyDescent="0.45">
      <c r="A69" s="9">
        <v>44278</v>
      </c>
      <c r="B69" s="37">
        <v>94572</v>
      </c>
      <c r="C69" s="11">
        <v>72836</v>
      </c>
      <c r="D69" s="59" t="s">
        <v>1322</v>
      </c>
      <c r="E69" s="12" t="s">
        <v>14</v>
      </c>
      <c r="F69" s="13" t="s">
        <v>15</v>
      </c>
      <c r="G69" s="53">
        <v>1000</v>
      </c>
      <c r="H69" s="15"/>
      <c r="I69" s="15"/>
      <c r="J69" s="4"/>
      <c r="K69" s="49"/>
      <c r="L69" s="50"/>
    </row>
    <row r="70" spans="1:12" ht="24.75" x14ac:dyDescent="0.45">
      <c r="A70" s="9">
        <v>44278</v>
      </c>
      <c r="B70" s="37">
        <v>94554</v>
      </c>
      <c r="C70" s="25" t="s">
        <v>1323</v>
      </c>
      <c r="D70" s="59" t="s">
        <v>985</v>
      </c>
      <c r="E70" s="12" t="s">
        <v>190</v>
      </c>
      <c r="F70" s="16" t="s">
        <v>948</v>
      </c>
      <c r="G70" s="53">
        <v>410</v>
      </c>
      <c r="H70" s="15"/>
      <c r="I70" s="15"/>
      <c r="J70" s="4"/>
      <c r="K70" s="49"/>
      <c r="L70" s="50"/>
    </row>
    <row r="71" spans="1:12" ht="24.75" x14ac:dyDescent="0.45">
      <c r="A71" s="9">
        <v>44278</v>
      </c>
      <c r="B71" s="37">
        <v>94530</v>
      </c>
      <c r="C71" s="25" t="s">
        <v>1324</v>
      </c>
      <c r="D71" s="59" t="s">
        <v>1325</v>
      </c>
      <c r="E71" s="12" t="s">
        <v>135</v>
      </c>
      <c r="F71" s="13" t="s">
        <v>136</v>
      </c>
      <c r="G71" s="53">
        <v>40</v>
      </c>
      <c r="H71" s="15"/>
      <c r="I71" s="15"/>
      <c r="J71" s="4"/>
      <c r="K71" s="49"/>
      <c r="L71" s="50"/>
    </row>
    <row r="72" spans="1:12" ht="24.75" x14ac:dyDescent="0.45">
      <c r="A72" s="9">
        <v>44278</v>
      </c>
      <c r="B72" s="37">
        <v>94530</v>
      </c>
      <c r="C72" s="25" t="s">
        <v>1324</v>
      </c>
      <c r="D72" s="59" t="s">
        <v>1325</v>
      </c>
      <c r="E72" s="12" t="s">
        <v>423</v>
      </c>
      <c r="F72" s="13" t="s">
        <v>195</v>
      </c>
      <c r="G72" s="53">
        <v>310</v>
      </c>
      <c r="H72" s="15"/>
      <c r="I72" s="15"/>
      <c r="J72" s="4"/>
      <c r="K72" s="49"/>
      <c r="L72" s="50"/>
    </row>
    <row r="73" spans="1:12" ht="21.75" thickBot="1" x14ac:dyDescent="0.4">
      <c r="A73" s="157" t="s">
        <v>26</v>
      </c>
      <c r="B73" s="158"/>
      <c r="C73" s="165" t="s">
        <v>25</v>
      </c>
      <c r="D73" s="168"/>
      <c r="E73" s="168"/>
      <c r="F73" s="169"/>
      <c r="G73" s="27">
        <f>SUM(G9:G72)</f>
        <v>49203</v>
      </c>
      <c r="H73" s="28">
        <f>SUM(H9:H72)</f>
        <v>0</v>
      </c>
      <c r="I73" s="100"/>
      <c r="J73" s="15"/>
    </row>
    <row r="74" spans="1:12" ht="21" x14ac:dyDescent="0.35">
      <c r="B74"/>
      <c r="C74" s="3"/>
      <c r="D74" s="30"/>
      <c r="E74" s="30"/>
      <c r="F74" s="30"/>
      <c r="H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F76" s="47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C86"/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8" spans="8:10" x14ac:dyDescent="0.25">
      <c r="H128" s="35"/>
      <c r="I128" s="35"/>
      <c r="J128" s="35"/>
    </row>
  </sheetData>
  <autoFilter ref="E8:G73" xr:uid="{00000000-0009-0000-0000-00003F000000}"/>
  <mergeCells count="7">
    <mergeCell ref="K6:L6"/>
    <mergeCell ref="A7:G7"/>
    <mergeCell ref="A73:B73"/>
    <mergeCell ref="C73:F7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L102"/>
  <sheetViews>
    <sheetView topLeftCell="A35" workbookViewId="0">
      <selection activeCell="A9" sqref="A9:G4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1378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6515</v>
      </c>
    </row>
    <row r="9" spans="1:12" ht="21" x14ac:dyDescent="0.35">
      <c r="A9" s="9">
        <v>44279</v>
      </c>
      <c r="B9" s="37">
        <v>94648</v>
      </c>
      <c r="C9" s="11">
        <v>72837</v>
      </c>
      <c r="D9" s="38" t="s">
        <v>694</v>
      </c>
      <c r="E9" s="12" t="s">
        <v>460</v>
      </c>
      <c r="F9" s="57" t="s">
        <v>1397</v>
      </c>
      <c r="G9" s="53">
        <v>0</v>
      </c>
      <c r="H9" s="15"/>
      <c r="I9" s="15">
        <v>18</v>
      </c>
      <c r="J9" s="4"/>
      <c r="K9" s="87" t="s">
        <v>995</v>
      </c>
      <c r="L9" s="88">
        <v>3750</v>
      </c>
    </row>
    <row r="10" spans="1:12" ht="21" x14ac:dyDescent="0.35">
      <c r="A10" s="9">
        <v>44279</v>
      </c>
      <c r="B10" s="37">
        <v>94194</v>
      </c>
      <c r="C10" s="11">
        <v>72838</v>
      </c>
      <c r="D10" s="38" t="s">
        <v>61</v>
      </c>
      <c r="E10" s="12" t="s">
        <v>14</v>
      </c>
      <c r="F10" s="13" t="s">
        <v>15</v>
      </c>
      <c r="G10" s="53">
        <v>2800</v>
      </c>
      <c r="H10" s="15"/>
      <c r="I10" s="15"/>
      <c r="J10" s="4"/>
      <c r="K10" s="87" t="s">
        <v>1170</v>
      </c>
      <c r="L10" s="88">
        <v>11000</v>
      </c>
    </row>
    <row r="11" spans="1:12" ht="21" x14ac:dyDescent="0.35">
      <c r="A11" s="9">
        <v>44279</v>
      </c>
      <c r="B11" s="37">
        <v>94158</v>
      </c>
      <c r="C11" s="11">
        <v>72839</v>
      </c>
      <c r="D11" s="38" t="s">
        <v>819</v>
      </c>
      <c r="E11" s="12" t="s">
        <v>17</v>
      </c>
      <c r="F11" s="16" t="s">
        <v>18</v>
      </c>
      <c r="G11" s="53">
        <v>850</v>
      </c>
      <c r="H11" s="15"/>
      <c r="I11" s="15"/>
      <c r="J11" s="4"/>
      <c r="K11" s="16" t="s">
        <v>595</v>
      </c>
      <c r="L11" s="88">
        <v>300</v>
      </c>
    </row>
    <row r="12" spans="1:12" ht="21" x14ac:dyDescent="0.35">
      <c r="A12" s="9">
        <v>44279</v>
      </c>
      <c r="B12" s="37">
        <v>94650</v>
      </c>
      <c r="C12" s="11">
        <v>72840</v>
      </c>
      <c r="D12" s="38" t="s">
        <v>158</v>
      </c>
      <c r="E12" s="12" t="s">
        <v>14</v>
      </c>
      <c r="F12" s="13" t="s">
        <v>15</v>
      </c>
      <c r="G12" s="53">
        <v>850</v>
      </c>
      <c r="H12" s="15"/>
      <c r="I12" s="15"/>
      <c r="J12" s="4"/>
      <c r="K12" s="16" t="s">
        <v>947</v>
      </c>
      <c r="L12" s="88">
        <v>800</v>
      </c>
    </row>
    <row r="13" spans="1:12" ht="21" x14ac:dyDescent="0.35">
      <c r="A13" s="9">
        <v>44279</v>
      </c>
      <c r="B13" s="37">
        <v>94650</v>
      </c>
      <c r="C13" s="11">
        <v>72841</v>
      </c>
      <c r="D13" s="38" t="s">
        <v>158</v>
      </c>
      <c r="E13" s="12" t="s">
        <v>14</v>
      </c>
      <c r="F13" s="13" t="s">
        <v>15</v>
      </c>
      <c r="G13" s="53">
        <v>850</v>
      </c>
      <c r="H13" s="15"/>
      <c r="I13" s="15"/>
      <c r="J13" s="4"/>
      <c r="K13" s="16" t="s">
        <v>64</v>
      </c>
      <c r="L13" s="88">
        <v>2867</v>
      </c>
    </row>
    <row r="14" spans="1:12" ht="21.75" thickBot="1" x14ac:dyDescent="0.4">
      <c r="A14" s="9">
        <v>44279</v>
      </c>
      <c r="B14" s="37">
        <v>94649</v>
      </c>
      <c r="C14" s="11">
        <v>72842</v>
      </c>
      <c r="D14" s="38" t="s">
        <v>280</v>
      </c>
      <c r="E14" s="12" t="s">
        <v>14</v>
      </c>
      <c r="F14" s="13" t="s">
        <v>15</v>
      </c>
      <c r="G14" s="53">
        <v>850</v>
      </c>
      <c r="H14" s="15"/>
      <c r="I14" s="15"/>
      <c r="J14" s="4"/>
      <c r="K14" s="16" t="s">
        <v>42</v>
      </c>
      <c r="L14" s="88">
        <v>5000</v>
      </c>
    </row>
    <row r="15" spans="1:12" ht="25.5" thickBot="1" x14ac:dyDescent="0.5">
      <c r="A15" s="9">
        <v>44279</v>
      </c>
      <c r="B15" s="37">
        <v>94375</v>
      </c>
      <c r="C15" s="11">
        <v>72843</v>
      </c>
      <c r="D15" s="38" t="s">
        <v>39</v>
      </c>
      <c r="E15" s="12" t="s">
        <v>22</v>
      </c>
      <c r="F15" s="13" t="s">
        <v>995</v>
      </c>
      <c r="G15" s="53">
        <v>900</v>
      </c>
      <c r="H15" s="15"/>
      <c r="I15" s="15"/>
      <c r="J15" s="4"/>
      <c r="K15" s="17" t="s">
        <v>21</v>
      </c>
      <c r="L15" s="18">
        <f ca="1">SUM(L8:L16)</f>
        <v>30232</v>
      </c>
    </row>
    <row r="16" spans="1:12" ht="21.75" thickBot="1" x14ac:dyDescent="0.4">
      <c r="A16" s="9">
        <v>44279</v>
      </c>
      <c r="B16" s="37">
        <v>94374</v>
      </c>
      <c r="C16" s="11">
        <v>72844</v>
      </c>
      <c r="D16" s="38" t="s">
        <v>39</v>
      </c>
      <c r="E16" s="12" t="s">
        <v>22</v>
      </c>
      <c r="F16" s="13" t="s">
        <v>995</v>
      </c>
      <c r="G16" s="53">
        <v>900</v>
      </c>
      <c r="H16" s="15"/>
      <c r="I16" s="15"/>
      <c r="J16" s="4"/>
    </row>
    <row r="17" spans="1:12" ht="21.75" thickBot="1" x14ac:dyDescent="0.4">
      <c r="A17" s="9">
        <v>44279</v>
      </c>
      <c r="B17" s="37">
        <v>94648</v>
      </c>
      <c r="C17" s="11">
        <v>72845</v>
      </c>
      <c r="D17" s="38" t="s">
        <v>694</v>
      </c>
      <c r="E17" s="12" t="s">
        <v>460</v>
      </c>
      <c r="F17" s="57" t="s">
        <v>1397</v>
      </c>
      <c r="G17" s="53">
        <v>0</v>
      </c>
      <c r="H17" s="15"/>
      <c r="I17" s="15">
        <v>18</v>
      </c>
      <c r="J17" s="4"/>
      <c r="K17" s="5" t="s">
        <v>144</v>
      </c>
      <c r="L17" s="5" t="s">
        <v>5</v>
      </c>
    </row>
    <row r="18" spans="1:12" ht="21.75" thickBot="1" x14ac:dyDescent="0.4">
      <c r="A18" s="9">
        <v>44279</v>
      </c>
      <c r="B18" s="37">
        <v>94352</v>
      </c>
      <c r="C18" s="11">
        <v>72846</v>
      </c>
      <c r="D18" s="38" t="s">
        <v>112</v>
      </c>
      <c r="E18" s="12" t="s">
        <v>14</v>
      </c>
      <c r="F18" s="13" t="s">
        <v>15</v>
      </c>
      <c r="G18" s="53">
        <v>500</v>
      </c>
      <c r="H18" s="15"/>
      <c r="I18" s="15"/>
      <c r="J18" s="4"/>
      <c r="K18" s="93" t="s">
        <v>461</v>
      </c>
      <c r="L18" s="8">
        <v>36</v>
      </c>
    </row>
    <row r="19" spans="1:12" ht="25.5" thickBot="1" x14ac:dyDescent="0.5">
      <c r="A19" s="9">
        <v>44279</v>
      </c>
      <c r="B19" s="37">
        <v>72847</v>
      </c>
      <c r="C19" s="11">
        <v>72847</v>
      </c>
      <c r="D19" s="38" t="s">
        <v>1223</v>
      </c>
      <c r="E19" s="12" t="s">
        <v>63</v>
      </c>
      <c r="F19" s="13" t="s">
        <v>64</v>
      </c>
      <c r="G19" s="53">
        <v>1000</v>
      </c>
      <c r="H19" s="15"/>
      <c r="I19" s="15"/>
      <c r="J19" s="4"/>
      <c r="K19" s="17" t="s">
        <v>21</v>
      </c>
      <c r="L19" s="18">
        <f ca="1">SUM(L18:L19)</f>
        <v>21</v>
      </c>
    </row>
    <row r="20" spans="1:12" ht="21" x14ac:dyDescent="0.35">
      <c r="A20" s="9">
        <v>44279</v>
      </c>
      <c r="B20" s="37">
        <v>94395</v>
      </c>
      <c r="C20" s="11">
        <v>72848</v>
      </c>
      <c r="D20" s="38" t="s">
        <v>1327</v>
      </c>
      <c r="E20" s="12" t="s">
        <v>22</v>
      </c>
      <c r="F20" s="13" t="s">
        <v>995</v>
      </c>
      <c r="G20" s="53">
        <v>900</v>
      </c>
      <c r="H20" s="15"/>
      <c r="I20" s="15"/>
      <c r="J20" s="4"/>
    </row>
    <row r="21" spans="1:12" ht="21" x14ac:dyDescent="0.35">
      <c r="A21" s="9">
        <v>44279</v>
      </c>
      <c r="B21" s="37">
        <v>94576</v>
      </c>
      <c r="C21" s="11">
        <v>72849</v>
      </c>
      <c r="D21" s="38" t="s">
        <v>1328</v>
      </c>
      <c r="E21" s="12" t="s">
        <v>24</v>
      </c>
      <c r="F21" s="16" t="s">
        <v>947</v>
      </c>
      <c r="G21" s="53">
        <v>800</v>
      </c>
      <c r="H21" s="15"/>
      <c r="I21" s="15"/>
      <c r="J21" s="4"/>
    </row>
    <row r="22" spans="1:12" ht="21" x14ac:dyDescent="0.35">
      <c r="A22" s="9">
        <v>44279</v>
      </c>
      <c r="B22" s="37">
        <v>94646</v>
      </c>
      <c r="C22" s="11">
        <v>72850</v>
      </c>
      <c r="D22" s="38" t="s">
        <v>1329</v>
      </c>
      <c r="E22" s="12" t="s">
        <v>63</v>
      </c>
      <c r="F22" s="13" t="s">
        <v>64</v>
      </c>
      <c r="G22" s="53">
        <v>933</v>
      </c>
      <c r="H22" s="15"/>
      <c r="I22" s="15"/>
      <c r="J22" s="4"/>
    </row>
    <row r="23" spans="1:12" ht="21" x14ac:dyDescent="0.35">
      <c r="A23" s="9">
        <v>44279</v>
      </c>
      <c r="B23" s="37">
        <v>94646</v>
      </c>
      <c r="C23" s="11">
        <v>72851</v>
      </c>
      <c r="D23" s="38" t="s">
        <v>1329</v>
      </c>
      <c r="E23" s="12" t="s">
        <v>63</v>
      </c>
      <c r="F23" s="13" t="s">
        <v>64</v>
      </c>
      <c r="G23" s="53">
        <v>934</v>
      </c>
      <c r="H23" s="15"/>
      <c r="I23" s="15"/>
      <c r="J23" s="4"/>
    </row>
    <row r="24" spans="1:12" ht="21" x14ac:dyDescent="0.35">
      <c r="A24" s="9">
        <v>44279</v>
      </c>
      <c r="B24" s="37">
        <v>94645</v>
      </c>
      <c r="C24" s="11">
        <v>72852</v>
      </c>
      <c r="D24" s="38" t="s">
        <v>253</v>
      </c>
      <c r="E24" s="12" t="s">
        <v>14</v>
      </c>
      <c r="F24" s="13" t="s">
        <v>15</v>
      </c>
      <c r="G24" s="53">
        <v>300</v>
      </c>
      <c r="H24" s="15"/>
      <c r="I24" s="15"/>
      <c r="J24" s="4"/>
    </row>
    <row r="25" spans="1:12" ht="21" x14ac:dyDescent="0.35">
      <c r="A25" s="9">
        <v>44279</v>
      </c>
      <c r="B25" s="37">
        <v>94235</v>
      </c>
      <c r="C25" s="11">
        <v>72853</v>
      </c>
      <c r="D25" s="38" t="s">
        <v>219</v>
      </c>
      <c r="E25" s="12" t="s">
        <v>14</v>
      </c>
      <c r="F25" s="13" t="s">
        <v>15</v>
      </c>
      <c r="G25" s="53">
        <v>850</v>
      </c>
      <c r="H25" s="15"/>
      <c r="I25" s="15"/>
      <c r="J25" s="4"/>
    </row>
    <row r="26" spans="1:12" ht="21" x14ac:dyDescent="0.35">
      <c r="A26" s="9">
        <v>44279</v>
      </c>
      <c r="B26" s="37">
        <v>94644</v>
      </c>
      <c r="C26" s="11">
        <v>72854</v>
      </c>
      <c r="D26" s="38" t="s">
        <v>1223</v>
      </c>
      <c r="E26" s="12" t="s">
        <v>41</v>
      </c>
      <c r="F26" s="13" t="s">
        <v>42</v>
      </c>
      <c r="G26" s="53">
        <v>2500</v>
      </c>
      <c r="H26" s="15"/>
      <c r="I26" s="15"/>
      <c r="J26" s="4"/>
    </row>
    <row r="27" spans="1:12" ht="24.75" x14ac:dyDescent="0.45">
      <c r="A27" s="9">
        <v>44279</v>
      </c>
      <c r="B27" s="37">
        <v>94644</v>
      </c>
      <c r="C27" s="11">
        <v>72855</v>
      </c>
      <c r="D27" s="38" t="s">
        <v>1223</v>
      </c>
      <c r="E27" s="12" t="s">
        <v>41</v>
      </c>
      <c r="F27" s="13" t="s">
        <v>42</v>
      </c>
      <c r="G27" s="53">
        <v>2500</v>
      </c>
      <c r="H27" s="15"/>
      <c r="I27" s="15"/>
      <c r="J27" s="4"/>
      <c r="K27" s="49"/>
      <c r="L27" s="50"/>
    </row>
    <row r="28" spans="1:12" ht="24.75" x14ac:dyDescent="0.45">
      <c r="A28" s="9">
        <v>44279</v>
      </c>
      <c r="B28" s="37">
        <v>94175</v>
      </c>
      <c r="C28" s="11">
        <v>72856</v>
      </c>
      <c r="D28" s="38" t="s">
        <v>123</v>
      </c>
      <c r="E28" s="12" t="s">
        <v>22</v>
      </c>
      <c r="F28" s="13" t="s">
        <v>995</v>
      </c>
      <c r="G28" s="53">
        <v>450</v>
      </c>
      <c r="H28" s="15"/>
      <c r="I28" s="15"/>
      <c r="J28" s="4"/>
      <c r="K28" s="49"/>
      <c r="L28" s="50"/>
    </row>
    <row r="29" spans="1:12" ht="24.75" x14ac:dyDescent="0.45">
      <c r="A29" s="9">
        <v>44279</v>
      </c>
      <c r="B29" s="37">
        <v>94175</v>
      </c>
      <c r="C29" s="11">
        <v>72856</v>
      </c>
      <c r="D29" s="38" t="s">
        <v>123</v>
      </c>
      <c r="E29" s="12" t="s">
        <v>14</v>
      </c>
      <c r="F29" s="13" t="s">
        <v>15</v>
      </c>
      <c r="G29" s="53">
        <v>450</v>
      </c>
      <c r="H29" s="15"/>
      <c r="I29" s="15"/>
      <c r="J29" s="4"/>
      <c r="K29" s="49"/>
      <c r="L29" s="50"/>
    </row>
    <row r="30" spans="1:12" ht="24.75" x14ac:dyDescent="0.45">
      <c r="A30" s="9">
        <v>44279</v>
      </c>
      <c r="B30" s="37">
        <v>94643</v>
      </c>
      <c r="C30" s="11">
        <v>72857</v>
      </c>
      <c r="D30" s="38" t="s">
        <v>1330</v>
      </c>
      <c r="E30" s="12" t="s">
        <v>17</v>
      </c>
      <c r="F30" s="16" t="s">
        <v>18</v>
      </c>
      <c r="G30" s="53">
        <v>900</v>
      </c>
      <c r="H30" s="15"/>
      <c r="I30" s="15"/>
      <c r="J30" s="4"/>
      <c r="K30" s="49"/>
      <c r="L30" s="50"/>
    </row>
    <row r="31" spans="1:12" ht="24.75" x14ac:dyDescent="0.45">
      <c r="A31" s="9">
        <v>44279</v>
      </c>
      <c r="B31" s="37">
        <v>94642</v>
      </c>
      <c r="C31" s="11">
        <v>72858</v>
      </c>
      <c r="D31" s="38" t="s">
        <v>158</v>
      </c>
      <c r="E31" s="12" t="s">
        <v>402</v>
      </c>
      <c r="F31" s="13" t="s">
        <v>595</v>
      </c>
      <c r="G31" s="53">
        <v>300</v>
      </c>
      <c r="H31" s="15"/>
      <c r="I31" s="15"/>
      <c r="J31" s="4"/>
      <c r="K31" s="49"/>
      <c r="L31" s="50"/>
    </row>
    <row r="32" spans="1:12" ht="21" x14ac:dyDescent="0.35">
      <c r="A32" s="9">
        <v>44279</v>
      </c>
      <c r="B32" s="37">
        <v>94137</v>
      </c>
      <c r="C32" s="11">
        <v>72859</v>
      </c>
      <c r="D32" s="38" t="s">
        <v>1331</v>
      </c>
      <c r="E32" s="12" t="s">
        <v>17</v>
      </c>
      <c r="F32" s="16" t="s">
        <v>18</v>
      </c>
      <c r="G32" s="53">
        <v>500</v>
      </c>
      <c r="H32" s="15"/>
      <c r="I32" s="15"/>
      <c r="J32" s="4"/>
    </row>
    <row r="33" spans="1:12" ht="24.75" x14ac:dyDescent="0.45">
      <c r="A33" s="9">
        <v>44279</v>
      </c>
      <c r="B33" s="37">
        <v>94137</v>
      </c>
      <c r="C33" s="11">
        <v>72860</v>
      </c>
      <c r="D33" s="38" t="s">
        <v>1331</v>
      </c>
      <c r="E33" s="12" t="s">
        <v>17</v>
      </c>
      <c r="F33" s="16" t="s">
        <v>18</v>
      </c>
      <c r="G33" s="53">
        <v>500</v>
      </c>
      <c r="H33" s="15"/>
      <c r="I33" s="15"/>
      <c r="J33" s="4"/>
      <c r="K33" s="49"/>
      <c r="L33" s="50"/>
    </row>
    <row r="34" spans="1:12" ht="24.75" x14ac:dyDescent="0.45">
      <c r="A34" s="9">
        <v>44279</v>
      </c>
      <c r="B34" s="37">
        <v>94137</v>
      </c>
      <c r="C34" s="11">
        <v>72861</v>
      </c>
      <c r="D34" s="38" t="s">
        <v>1331</v>
      </c>
      <c r="E34" s="12" t="s">
        <v>17</v>
      </c>
      <c r="F34" s="16" t="s">
        <v>18</v>
      </c>
      <c r="G34" s="53">
        <v>500</v>
      </c>
      <c r="H34" s="15"/>
      <c r="I34" s="15"/>
      <c r="J34" s="4"/>
      <c r="K34" s="49"/>
      <c r="L34" s="50"/>
    </row>
    <row r="35" spans="1:12" ht="24.75" x14ac:dyDescent="0.45">
      <c r="A35" s="9">
        <v>44279</v>
      </c>
      <c r="B35" s="37">
        <v>94632</v>
      </c>
      <c r="C35" s="11">
        <v>72862</v>
      </c>
      <c r="D35" s="38" t="s">
        <v>1332</v>
      </c>
      <c r="E35" s="12" t="s">
        <v>17</v>
      </c>
      <c r="F35" s="16" t="s">
        <v>18</v>
      </c>
      <c r="G35" s="53">
        <v>90</v>
      </c>
      <c r="H35" s="15"/>
      <c r="I35" s="15"/>
      <c r="J35" s="4"/>
      <c r="K35" s="49"/>
      <c r="L35" s="50"/>
    </row>
    <row r="36" spans="1:12" ht="24.75" x14ac:dyDescent="0.45">
      <c r="A36" s="9">
        <v>44279</v>
      </c>
      <c r="B36" s="37">
        <v>94633</v>
      </c>
      <c r="C36" s="11">
        <v>72863</v>
      </c>
      <c r="D36" s="38" t="s">
        <v>252</v>
      </c>
      <c r="E36" s="12" t="s">
        <v>14</v>
      </c>
      <c r="F36" s="13" t="s">
        <v>15</v>
      </c>
      <c r="G36" s="53">
        <v>1000</v>
      </c>
      <c r="H36" s="15"/>
      <c r="I36" s="15"/>
      <c r="J36" s="4"/>
      <c r="K36" s="49"/>
      <c r="L36" s="50"/>
    </row>
    <row r="37" spans="1:12" ht="21" x14ac:dyDescent="0.35">
      <c r="A37" s="9">
        <v>44279</v>
      </c>
      <c r="B37" s="37">
        <v>94641</v>
      </c>
      <c r="C37" s="11">
        <v>72864</v>
      </c>
      <c r="D37" s="38" t="s">
        <v>558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2" ht="21" x14ac:dyDescent="0.35">
      <c r="A38" s="9">
        <v>44279</v>
      </c>
      <c r="B38" s="37">
        <v>94640</v>
      </c>
      <c r="C38" s="11">
        <v>72865</v>
      </c>
      <c r="D38" s="38" t="s">
        <v>272</v>
      </c>
      <c r="E38" s="12" t="s">
        <v>17</v>
      </c>
      <c r="F38" s="16" t="s">
        <v>18</v>
      </c>
      <c r="G38" s="53">
        <v>2000</v>
      </c>
      <c r="H38" s="15"/>
      <c r="I38" s="15"/>
      <c r="J38" s="4"/>
    </row>
    <row r="39" spans="1:12" ht="24.75" x14ac:dyDescent="0.45">
      <c r="A39" s="9">
        <v>44279</v>
      </c>
      <c r="B39" s="37">
        <v>14933</v>
      </c>
      <c r="C39" s="11">
        <v>72866</v>
      </c>
      <c r="D39" s="38" t="s">
        <v>163</v>
      </c>
      <c r="E39" s="12" t="s">
        <v>14</v>
      </c>
      <c r="F39" s="13" t="s">
        <v>15</v>
      </c>
      <c r="G39" s="53">
        <v>850</v>
      </c>
      <c r="H39" s="15"/>
      <c r="I39" s="15"/>
      <c r="J39" s="4"/>
      <c r="K39" s="49"/>
      <c r="L39" s="50"/>
    </row>
    <row r="40" spans="1:12" ht="24.75" x14ac:dyDescent="0.45">
      <c r="A40" s="9">
        <v>44279</v>
      </c>
      <c r="B40" s="37">
        <v>14934</v>
      </c>
      <c r="C40" s="11">
        <v>72867</v>
      </c>
      <c r="D40" s="38" t="s">
        <v>163</v>
      </c>
      <c r="E40" s="12">
        <v>98000001</v>
      </c>
      <c r="F40" s="16" t="s">
        <v>91</v>
      </c>
      <c r="G40" s="53">
        <v>0</v>
      </c>
      <c r="H40" s="15"/>
      <c r="I40" s="15"/>
      <c r="J40" s="4"/>
      <c r="K40" s="49"/>
      <c r="L40" s="50"/>
    </row>
    <row r="41" spans="1:12" ht="24.75" x14ac:dyDescent="0.45">
      <c r="A41" s="9">
        <v>44279</v>
      </c>
      <c r="B41" s="37">
        <v>94624</v>
      </c>
      <c r="C41" s="11">
        <v>72868</v>
      </c>
      <c r="D41" s="38" t="s">
        <v>273</v>
      </c>
      <c r="E41" s="12" t="s">
        <v>17</v>
      </c>
      <c r="F41" s="16" t="s">
        <v>18</v>
      </c>
      <c r="G41" s="53">
        <v>60</v>
      </c>
      <c r="H41" s="15"/>
      <c r="I41" s="15"/>
      <c r="J41" s="4"/>
      <c r="K41" s="49"/>
      <c r="L41" s="50"/>
    </row>
    <row r="42" spans="1:12" ht="24.75" x14ac:dyDescent="0.45">
      <c r="A42" s="9">
        <v>44279</v>
      </c>
      <c r="B42" s="37">
        <v>94268</v>
      </c>
      <c r="C42" s="11">
        <v>72869</v>
      </c>
      <c r="D42" s="38" t="s">
        <v>1333</v>
      </c>
      <c r="E42" s="12" t="s">
        <v>17</v>
      </c>
      <c r="F42" s="16" t="s">
        <v>18</v>
      </c>
      <c r="G42" s="53">
        <v>115</v>
      </c>
      <c r="H42" s="15"/>
      <c r="I42" s="15"/>
      <c r="J42" s="4"/>
      <c r="K42" s="49"/>
      <c r="L42" s="50"/>
    </row>
    <row r="43" spans="1:12" ht="24.75" x14ac:dyDescent="0.45">
      <c r="A43" s="9">
        <v>44279</v>
      </c>
      <c r="B43" s="37">
        <v>14933</v>
      </c>
      <c r="C43" s="11">
        <v>72870</v>
      </c>
      <c r="D43" s="38" t="s">
        <v>163</v>
      </c>
      <c r="E43" s="12" t="s">
        <v>14</v>
      </c>
      <c r="F43" s="13" t="s">
        <v>15</v>
      </c>
      <c r="G43" s="53">
        <v>850</v>
      </c>
      <c r="H43" s="15"/>
      <c r="I43" s="15"/>
      <c r="J43" s="4"/>
      <c r="K43" s="49"/>
      <c r="L43" s="50"/>
    </row>
    <row r="44" spans="1:12" ht="24.75" x14ac:dyDescent="0.45">
      <c r="A44" s="9">
        <v>44279</v>
      </c>
      <c r="B44" s="37">
        <v>14934</v>
      </c>
      <c r="C44" s="11">
        <v>72871</v>
      </c>
      <c r="D44" s="38" t="s">
        <v>163</v>
      </c>
      <c r="E44" s="12">
        <v>98000001</v>
      </c>
      <c r="F44" s="16" t="s">
        <v>91</v>
      </c>
      <c r="G44" s="53">
        <v>0</v>
      </c>
      <c r="H44" s="15"/>
      <c r="I44" s="15"/>
      <c r="J44" s="4"/>
      <c r="K44" s="49"/>
      <c r="L44" s="50"/>
    </row>
    <row r="45" spans="1:12" ht="24.75" x14ac:dyDescent="0.45">
      <c r="A45" s="9">
        <v>44279</v>
      </c>
      <c r="B45" s="37">
        <v>94424</v>
      </c>
      <c r="C45" s="11">
        <v>72872</v>
      </c>
      <c r="D45" s="38" t="s">
        <v>67</v>
      </c>
      <c r="E45" s="12" t="s">
        <v>17</v>
      </c>
      <c r="F45" s="16" t="s">
        <v>18</v>
      </c>
      <c r="G45" s="53">
        <v>1000</v>
      </c>
      <c r="H45" s="15"/>
      <c r="I45" s="15"/>
      <c r="J45" s="4"/>
      <c r="K45" s="49"/>
      <c r="L45" s="50"/>
    </row>
    <row r="46" spans="1:12" ht="24.75" x14ac:dyDescent="0.45">
      <c r="A46" s="9">
        <v>44279</v>
      </c>
      <c r="B46" s="37">
        <v>92837</v>
      </c>
      <c r="C46" s="25" t="s">
        <v>1334</v>
      </c>
      <c r="D46" s="59" t="s">
        <v>1335</v>
      </c>
      <c r="E46" s="12" t="s">
        <v>22</v>
      </c>
      <c r="F46" s="13" t="s">
        <v>995</v>
      </c>
      <c r="G46" s="53">
        <v>600</v>
      </c>
      <c r="H46" s="15"/>
      <c r="I46" s="15"/>
      <c r="J46" s="4"/>
      <c r="K46" s="49"/>
      <c r="L46" s="50"/>
    </row>
    <row r="47" spans="1:12" ht="21.75" thickBot="1" x14ac:dyDescent="0.4">
      <c r="A47" s="157" t="s">
        <v>26</v>
      </c>
      <c r="B47" s="158"/>
      <c r="C47" s="165" t="s">
        <v>25</v>
      </c>
      <c r="D47" s="168"/>
      <c r="E47" s="168"/>
      <c r="F47" s="169"/>
      <c r="G47" s="27">
        <f>SUM(G9:G46)</f>
        <v>30232</v>
      </c>
      <c r="H47" s="28">
        <f>SUM(H9:H46)</f>
        <v>0</v>
      </c>
      <c r="I47" s="100"/>
      <c r="J47" s="15"/>
    </row>
    <row r="48" spans="1:12" ht="21" x14ac:dyDescent="0.35">
      <c r="B48"/>
      <c r="C48" s="3"/>
      <c r="D48" s="30"/>
      <c r="E48" s="30"/>
      <c r="F48" s="30"/>
      <c r="H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F50" s="47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B57"/>
      <c r="C57"/>
      <c r="H57" s="1"/>
      <c r="I57" s="1"/>
      <c r="J57" s="1"/>
    </row>
    <row r="58" spans="2:10" x14ac:dyDescent="0.25">
      <c r="B58"/>
      <c r="C58"/>
      <c r="H58" s="1"/>
      <c r="I58" s="1"/>
      <c r="J58" s="1"/>
    </row>
    <row r="59" spans="2:10" x14ac:dyDescent="0.25">
      <c r="B59"/>
      <c r="C59"/>
      <c r="H59" s="1"/>
      <c r="I59" s="1"/>
      <c r="J59" s="1"/>
    </row>
    <row r="60" spans="2:10" x14ac:dyDescent="0.25">
      <c r="C60"/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2" spans="8:10" x14ac:dyDescent="0.25">
      <c r="H102" s="35"/>
      <c r="I102" s="35"/>
      <c r="J102" s="35"/>
    </row>
  </sheetData>
  <autoFilter ref="E8:G47" xr:uid="{00000000-0009-0000-0000-000040000000}"/>
  <mergeCells count="7">
    <mergeCell ref="K6:L6"/>
    <mergeCell ref="A7:G7"/>
    <mergeCell ref="A47:B47"/>
    <mergeCell ref="C47:F4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L127"/>
  <sheetViews>
    <sheetView topLeftCell="C60" workbookViewId="0">
      <selection activeCell="A9" sqref="A9:I7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1353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16120</v>
      </c>
    </row>
    <row r="9" spans="1:12" ht="21" x14ac:dyDescent="0.35">
      <c r="A9" s="9">
        <v>44280</v>
      </c>
      <c r="B9" s="37">
        <v>93978</v>
      </c>
      <c r="C9" s="11">
        <v>72873</v>
      </c>
      <c r="D9" s="38" t="s">
        <v>171</v>
      </c>
      <c r="E9" s="12" t="s">
        <v>22</v>
      </c>
      <c r="F9" s="13" t="s">
        <v>995</v>
      </c>
      <c r="G9" s="53">
        <v>2600</v>
      </c>
      <c r="H9" s="15"/>
      <c r="I9" s="15"/>
      <c r="J9" s="4"/>
      <c r="K9" s="87" t="s">
        <v>995</v>
      </c>
      <c r="L9" s="88">
        <v>12930</v>
      </c>
    </row>
    <row r="10" spans="1:12" ht="21" x14ac:dyDescent="0.35">
      <c r="A10" s="9">
        <v>44280</v>
      </c>
      <c r="B10" s="37">
        <v>94290</v>
      </c>
      <c r="C10" s="11">
        <v>72874</v>
      </c>
      <c r="D10" s="38" t="s">
        <v>1304</v>
      </c>
      <c r="E10" s="12" t="s">
        <v>17</v>
      </c>
      <c r="F10" s="16" t="s">
        <v>18</v>
      </c>
      <c r="G10" s="53">
        <v>1000</v>
      </c>
      <c r="H10" s="15"/>
      <c r="I10" s="15"/>
      <c r="J10" s="4"/>
      <c r="K10" s="87" t="s">
        <v>1035</v>
      </c>
      <c r="L10" s="88">
        <v>672</v>
      </c>
    </row>
    <row r="11" spans="1:12" ht="21" x14ac:dyDescent="0.35">
      <c r="A11" s="9">
        <v>44280</v>
      </c>
      <c r="B11" s="37">
        <v>94745</v>
      </c>
      <c r="C11" s="11">
        <v>72875</v>
      </c>
      <c r="D11" s="38" t="s">
        <v>78</v>
      </c>
      <c r="E11" s="12" t="s">
        <v>17</v>
      </c>
      <c r="F11" s="16" t="s">
        <v>18</v>
      </c>
      <c r="G11" s="53">
        <v>1300</v>
      </c>
      <c r="H11" s="15"/>
      <c r="I11" s="15"/>
      <c r="J11" s="4"/>
      <c r="K11" s="87" t="s">
        <v>1170</v>
      </c>
      <c r="L11" s="88">
        <v>5399</v>
      </c>
    </row>
    <row r="12" spans="1:12" ht="21" x14ac:dyDescent="0.35">
      <c r="A12" s="9">
        <v>44280</v>
      </c>
      <c r="B12" s="37">
        <v>94745</v>
      </c>
      <c r="C12" s="11">
        <v>72875</v>
      </c>
      <c r="D12" s="38" t="s">
        <v>78</v>
      </c>
      <c r="E12" s="12" t="s">
        <v>22</v>
      </c>
      <c r="F12" s="13" t="s">
        <v>995</v>
      </c>
      <c r="G12" s="53">
        <v>1700</v>
      </c>
      <c r="H12" s="15"/>
      <c r="I12" s="15"/>
      <c r="J12" s="4"/>
      <c r="K12" s="16" t="s">
        <v>596</v>
      </c>
      <c r="L12" s="88">
        <v>1200</v>
      </c>
    </row>
    <row r="13" spans="1:12" ht="21" x14ac:dyDescent="0.35">
      <c r="A13" s="9">
        <v>44280</v>
      </c>
      <c r="B13" s="37">
        <v>94744</v>
      </c>
      <c r="C13" s="11">
        <v>72876</v>
      </c>
      <c r="D13" s="38" t="s">
        <v>900</v>
      </c>
      <c r="E13" s="12" t="s">
        <v>22</v>
      </c>
      <c r="F13" s="13" t="s">
        <v>995</v>
      </c>
      <c r="G13" s="53">
        <v>2400</v>
      </c>
      <c r="H13" s="15"/>
      <c r="I13" s="15"/>
      <c r="J13" s="4"/>
      <c r="K13" s="16" t="s">
        <v>1347</v>
      </c>
      <c r="L13" s="88">
        <v>25</v>
      </c>
    </row>
    <row r="14" spans="1:12" ht="21" x14ac:dyDescent="0.35">
      <c r="A14" s="9">
        <v>44280</v>
      </c>
      <c r="B14" s="37">
        <v>94743</v>
      </c>
      <c r="C14" s="11">
        <v>72877</v>
      </c>
      <c r="D14" s="38" t="s">
        <v>1336</v>
      </c>
      <c r="E14" s="12" t="s">
        <v>1337</v>
      </c>
      <c r="F14" s="13" t="s">
        <v>1338</v>
      </c>
      <c r="G14" s="53">
        <v>0</v>
      </c>
      <c r="H14" s="15">
        <v>0</v>
      </c>
      <c r="I14" s="15">
        <v>64</v>
      </c>
      <c r="J14" s="4"/>
      <c r="K14" s="16" t="s">
        <v>97</v>
      </c>
      <c r="L14" s="88">
        <v>3400</v>
      </c>
    </row>
    <row r="15" spans="1:12" ht="21" x14ac:dyDescent="0.35">
      <c r="A15" s="9">
        <v>44280</v>
      </c>
      <c r="B15" s="37">
        <v>94743</v>
      </c>
      <c r="C15" s="11">
        <v>72877</v>
      </c>
      <c r="D15" s="38" t="s">
        <v>1336</v>
      </c>
      <c r="E15" s="12" t="s">
        <v>1339</v>
      </c>
      <c r="F15" s="13" t="s">
        <v>1340</v>
      </c>
      <c r="G15" s="53">
        <v>0</v>
      </c>
      <c r="H15" s="15"/>
      <c r="I15" s="15">
        <v>18</v>
      </c>
      <c r="J15" s="4"/>
      <c r="K15" s="16" t="s">
        <v>195</v>
      </c>
      <c r="L15" s="88">
        <v>300</v>
      </c>
    </row>
    <row r="16" spans="1:12" ht="21" x14ac:dyDescent="0.35">
      <c r="A16" s="9">
        <v>44280</v>
      </c>
      <c r="B16" s="37">
        <v>94742</v>
      </c>
      <c r="C16" s="11">
        <v>72878</v>
      </c>
      <c r="D16" s="38" t="s">
        <v>1243</v>
      </c>
      <c r="E16" s="12" t="s">
        <v>394</v>
      </c>
      <c r="F16" s="13" t="s">
        <v>596</v>
      </c>
      <c r="G16" s="53">
        <v>525</v>
      </c>
      <c r="H16" s="15"/>
      <c r="I16" s="15"/>
      <c r="J16" s="4"/>
      <c r="K16" s="16" t="s">
        <v>64</v>
      </c>
      <c r="L16" s="88">
        <v>1326</v>
      </c>
    </row>
    <row r="17" spans="1:12" ht="21" x14ac:dyDescent="0.35">
      <c r="A17" s="9">
        <v>44280</v>
      </c>
      <c r="B17" s="37">
        <v>94741</v>
      </c>
      <c r="C17" s="11">
        <v>72879</v>
      </c>
      <c r="D17" s="38" t="s">
        <v>622</v>
      </c>
      <c r="E17" s="12" t="s">
        <v>17</v>
      </c>
      <c r="F17" s="16" t="s">
        <v>18</v>
      </c>
      <c r="G17" s="53">
        <v>900</v>
      </c>
      <c r="H17" s="15"/>
      <c r="I17" s="15"/>
      <c r="J17" s="4"/>
      <c r="K17" s="16" t="s">
        <v>44</v>
      </c>
      <c r="L17" s="88">
        <v>1800</v>
      </c>
    </row>
    <row r="18" spans="1:12" ht="21.75" thickBot="1" x14ac:dyDescent="0.4">
      <c r="A18" s="9">
        <v>44280</v>
      </c>
      <c r="B18" s="37">
        <v>94740</v>
      </c>
      <c r="C18" s="11">
        <v>72880</v>
      </c>
      <c r="D18" s="38" t="s">
        <v>1159</v>
      </c>
      <c r="E18" s="12" t="s">
        <v>14</v>
      </c>
      <c r="F18" s="13" t="s">
        <v>15</v>
      </c>
      <c r="G18" s="53">
        <v>900</v>
      </c>
      <c r="H18" s="15"/>
      <c r="I18" s="15"/>
      <c r="J18" s="4"/>
      <c r="K18" s="16" t="s">
        <v>216</v>
      </c>
      <c r="L18" s="88">
        <v>1800</v>
      </c>
    </row>
    <row r="19" spans="1:12" ht="25.5" thickBot="1" x14ac:dyDescent="0.5">
      <c r="A19" s="9">
        <v>44280</v>
      </c>
      <c r="B19" s="37">
        <v>94739</v>
      </c>
      <c r="C19" s="11">
        <v>72881</v>
      </c>
      <c r="D19" s="38" t="s">
        <v>1330</v>
      </c>
      <c r="E19" s="12" t="s">
        <v>17</v>
      </c>
      <c r="F19" s="16" t="s">
        <v>18</v>
      </c>
      <c r="G19" s="53">
        <v>900</v>
      </c>
      <c r="H19" s="15"/>
      <c r="I19" s="15"/>
      <c r="J19" s="4"/>
      <c r="K19" s="17" t="s">
        <v>21</v>
      </c>
      <c r="L19" s="18">
        <f>SUM(L8:L18)</f>
        <v>44972</v>
      </c>
    </row>
    <row r="20" spans="1:12" ht="21.75" thickBot="1" x14ac:dyDescent="0.4">
      <c r="A20" s="9">
        <v>44280</v>
      </c>
      <c r="B20" s="37" t="s">
        <v>76</v>
      </c>
      <c r="C20" s="11">
        <v>72882</v>
      </c>
      <c r="D20" s="38" t="s">
        <v>76</v>
      </c>
      <c r="E20" s="12" t="s">
        <v>76</v>
      </c>
      <c r="F20" s="13" t="s">
        <v>76</v>
      </c>
      <c r="G20" s="53">
        <v>0</v>
      </c>
      <c r="H20" s="15"/>
      <c r="I20" s="15"/>
      <c r="J20" s="4"/>
    </row>
    <row r="21" spans="1:12" ht="21.75" thickBot="1" x14ac:dyDescent="0.4">
      <c r="A21" s="9">
        <v>44280</v>
      </c>
      <c r="B21" s="37">
        <v>94579</v>
      </c>
      <c r="C21" s="11">
        <v>72883</v>
      </c>
      <c r="D21" s="38" t="s">
        <v>308</v>
      </c>
      <c r="E21" s="12" t="s">
        <v>17</v>
      </c>
      <c r="F21" s="16" t="s">
        <v>18</v>
      </c>
      <c r="G21" s="53">
        <v>700</v>
      </c>
      <c r="H21" s="15"/>
      <c r="I21" s="15"/>
      <c r="J21" s="4"/>
      <c r="K21" s="5" t="s">
        <v>1352</v>
      </c>
      <c r="L21" s="5" t="s">
        <v>5</v>
      </c>
    </row>
    <row r="22" spans="1:12" ht="21.75" thickBot="1" x14ac:dyDescent="0.4">
      <c r="A22" s="9">
        <v>44280</v>
      </c>
      <c r="B22" s="37">
        <v>94579</v>
      </c>
      <c r="C22" s="11">
        <v>72883</v>
      </c>
      <c r="D22" s="38" t="s">
        <v>308</v>
      </c>
      <c r="E22" s="12" t="s">
        <v>22</v>
      </c>
      <c r="F22" s="13" t="s">
        <v>995</v>
      </c>
      <c r="G22" s="53">
        <v>100</v>
      </c>
      <c r="H22" s="15"/>
      <c r="I22" s="15"/>
      <c r="J22" s="4"/>
      <c r="K22" s="13" t="s">
        <v>1338</v>
      </c>
      <c r="L22" s="8">
        <v>64</v>
      </c>
    </row>
    <row r="23" spans="1:12" ht="21.75" thickBot="1" x14ac:dyDescent="0.4">
      <c r="A23" s="9">
        <v>44280</v>
      </c>
      <c r="B23" s="37">
        <v>94579</v>
      </c>
      <c r="C23" s="11">
        <v>72883</v>
      </c>
      <c r="D23" s="38" t="s">
        <v>308</v>
      </c>
      <c r="E23" s="12" t="s">
        <v>14</v>
      </c>
      <c r="F23" s="13" t="s">
        <v>15</v>
      </c>
      <c r="G23" s="53">
        <v>100</v>
      </c>
      <c r="H23" s="15"/>
      <c r="I23" s="15"/>
      <c r="J23" s="4"/>
      <c r="K23" s="13" t="s">
        <v>1340</v>
      </c>
      <c r="L23" s="76">
        <v>18</v>
      </c>
    </row>
    <row r="24" spans="1:12" ht="25.5" thickBot="1" x14ac:dyDescent="0.5">
      <c r="A24" s="9">
        <v>44280</v>
      </c>
      <c r="B24" s="37">
        <v>94310</v>
      </c>
      <c r="C24" s="11">
        <v>72884</v>
      </c>
      <c r="D24" s="38" t="s">
        <v>1341</v>
      </c>
      <c r="E24" s="12" t="s">
        <v>17</v>
      </c>
      <c r="F24" s="16" t="s">
        <v>18</v>
      </c>
      <c r="G24" s="53">
        <v>300</v>
      </c>
      <c r="H24" s="15"/>
      <c r="I24" s="15"/>
      <c r="J24" s="4"/>
      <c r="K24" s="17" t="s">
        <v>21</v>
      </c>
      <c r="L24" s="18">
        <f>SUM(L22:L23)</f>
        <v>82</v>
      </c>
    </row>
    <row r="25" spans="1:12" ht="21.75" thickBot="1" x14ac:dyDescent="0.4">
      <c r="A25" s="9">
        <v>44280</v>
      </c>
      <c r="B25" s="37">
        <v>94409</v>
      </c>
      <c r="C25" s="11">
        <v>72885</v>
      </c>
      <c r="D25" s="38" t="s">
        <v>1342</v>
      </c>
      <c r="E25" s="12">
        <v>98000001</v>
      </c>
      <c r="F25" s="16" t="s">
        <v>91</v>
      </c>
      <c r="G25" s="53">
        <v>0</v>
      </c>
      <c r="H25" s="15"/>
      <c r="I25" s="15"/>
      <c r="J25" s="4"/>
    </row>
    <row r="26" spans="1:12" ht="21.75" thickBot="1" x14ac:dyDescent="0.4">
      <c r="A26" s="9">
        <v>44280</v>
      </c>
      <c r="B26" s="37">
        <v>94738</v>
      </c>
      <c r="C26" s="11">
        <v>72886</v>
      </c>
      <c r="D26" s="38" t="s">
        <v>78</v>
      </c>
      <c r="E26" s="12" t="s">
        <v>17</v>
      </c>
      <c r="F26" s="16" t="s">
        <v>18</v>
      </c>
      <c r="G26" s="53">
        <v>2000</v>
      </c>
      <c r="H26" s="15"/>
      <c r="I26" s="15"/>
      <c r="J26" s="4"/>
      <c r="K26" s="5" t="s">
        <v>144</v>
      </c>
      <c r="L26" s="5" t="s">
        <v>5</v>
      </c>
    </row>
    <row r="27" spans="1:12" ht="21.75" thickBot="1" x14ac:dyDescent="0.4">
      <c r="A27" s="9">
        <v>44280</v>
      </c>
      <c r="B27" s="37">
        <v>94738</v>
      </c>
      <c r="C27" s="11">
        <v>72886</v>
      </c>
      <c r="D27" s="38" t="s">
        <v>78</v>
      </c>
      <c r="E27" s="12" t="s">
        <v>22</v>
      </c>
      <c r="F27" s="13" t="s">
        <v>995</v>
      </c>
      <c r="G27" s="53">
        <v>1100</v>
      </c>
      <c r="H27" s="15"/>
      <c r="I27" s="15"/>
      <c r="J27" s="4"/>
      <c r="K27" s="93" t="s">
        <v>149</v>
      </c>
      <c r="L27" s="8">
        <v>24</v>
      </c>
    </row>
    <row r="28" spans="1:12" ht="25.5" thickBot="1" x14ac:dyDescent="0.5">
      <c r="A28" s="9">
        <v>44280</v>
      </c>
      <c r="B28" s="37">
        <v>94737</v>
      </c>
      <c r="C28" s="11">
        <v>72887</v>
      </c>
      <c r="D28" s="38" t="s">
        <v>1342</v>
      </c>
      <c r="E28" s="12" t="s">
        <v>17</v>
      </c>
      <c r="F28" s="16" t="s">
        <v>18</v>
      </c>
      <c r="G28" s="53">
        <v>900</v>
      </c>
      <c r="H28" s="15"/>
      <c r="I28" s="15"/>
      <c r="J28" s="4"/>
      <c r="K28" s="17" t="s">
        <v>21</v>
      </c>
      <c r="L28" s="18">
        <f>SUM(L27)</f>
        <v>24</v>
      </c>
    </row>
    <row r="29" spans="1:12" ht="21.75" thickBot="1" x14ac:dyDescent="0.4">
      <c r="A29" s="9">
        <v>44280</v>
      </c>
      <c r="B29" s="37">
        <v>94671</v>
      </c>
      <c r="C29" s="11">
        <v>72888</v>
      </c>
      <c r="D29" s="38" t="s">
        <v>206</v>
      </c>
      <c r="E29" s="12" t="s">
        <v>17</v>
      </c>
      <c r="F29" s="16" t="s">
        <v>18</v>
      </c>
      <c r="G29" s="53">
        <v>450</v>
      </c>
      <c r="H29" s="15"/>
      <c r="I29" s="15"/>
      <c r="J29" s="4"/>
    </row>
    <row r="30" spans="1:12" ht="21.75" thickBot="1" x14ac:dyDescent="0.4">
      <c r="A30" s="9">
        <v>44280</v>
      </c>
      <c r="B30" s="37">
        <v>94736</v>
      </c>
      <c r="C30" s="11">
        <v>72889</v>
      </c>
      <c r="D30" s="38" t="s">
        <v>959</v>
      </c>
      <c r="E30" s="12" t="s">
        <v>14</v>
      </c>
      <c r="F30" s="13" t="s">
        <v>15</v>
      </c>
      <c r="G30" s="53">
        <v>700</v>
      </c>
      <c r="H30" s="15"/>
      <c r="I30" s="15"/>
      <c r="J30" s="4"/>
      <c r="K30" s="5" t="s">
        <v>139</v>
      </c>
      <c r="L30" s="5" t="s">
        <v>5</v>
      </c>
    </row>
    <row r="31" spans="1:12" ht="21.75" thickBot="1" x14ac:dyDescent="0.4">
      <c r="A31" s="9">
        <v>44280</v>
      </c>
      <c r="B31" s="37">
        <v>94673</v>
      </c>
      <c r="C31" s="11">
        <v>72890</v>
      </c>
      <c r="D31" s="38" t="s">
        <v>662</v>
      </c>
      <c r="E31" s="12" t="s">
        <v>17</v>
      </c>
      <c r="F31" s="16" t="s">
        <v>18</v>
      </c>
      <c r="G31" s="53">
        <v>60</v>
      </c>
      <c r="H31" s="15"/>
      <c r="I31" s="15"/>
      <c r="J31" s="4"/>
      <c r="K31" s="16" t="s">
        <v>132</v>
      </c>
      <c r="L31" s="99">
        <v>100</v>
      </c>
    </row>
    <row r="32" spans="1:12" ht="21.75" thickBot="1" x14ac:dyDescent="0.4">
      <c r="A32" s="9">
        <v>44280</v>
      </c>
      <c r="B32" s="37">
        <v>94673</v>
      </c>
      <c r="C32" s="11">
        <v>72891</v>
      </c>
      <c r="D32" s="38" t="s">
        <v>662</v>
      </c>
      <c r="E32" s="12" t="s">
        <v>17</v>
      </c>
      <c r="F32" s="16" t="s">
        <v>18</v>
      </c>
      <c r="G32" s="53">
        <v>60</v>
      </c>
      <c r="H32" s="15"/>
      <c r="I32" s="15"/>
      <c r="J32" s="4"/>
      <c r="K32" s="93" t="s">
        <v>1354</v>
      </c>
      <c r="L32" s="101">
        <v>3</v>
      </c>
    </row>
    <row r="33" spans="1:12" ht="25.5" thickBot="1" x14ac:dyDescent="0.5">
      <c r="A33" s="9">
        <v>44280</v>
      </c>
      <c r="B33" s="37">
        <v>14763</v>
      </c>
      <c r="C33" s="11">
        <v>72892</v>
      </c>
      <c r="D33" s="38" t="s">
        <v>325</v>
      </c>
      <c r="E33" s="12" t="s">
        <v>63</v>
      </c>
      <c r="F33" s="13" t="s">
        <v>64</v>
      </c>
      <c r="G33" s="53">
        <v>326</v>
      </c>
      <c r="H33" s="15"/>
      <c r="I33" s="15"/>
      <c r="J33" s="4"/>
      <c r="K33" s="17" t="s">
        <v>21</v>
      </c>
      <c r="L33" s="18">
        <f>SUM(L31:L32)</f>
        <v>103</v>
      </c>
    </row>
    <row r="34" spans="1:12" ht="24.75" x14ac:dyDescent="0.45">
      <c r="A34" s="9">
        <v>44280</v>
      </c>
      <c r="B34" s="37">
        <v>14791</v>
      </c>
      <c r="C34" s="11">
        <v>72893</v>
      </c>
      <c r="D34" s="38" t="s">
        <v>959</v>
      </c>
      <c r="E34" s="12">
        <v>98000001</v>
      </c>
      <c r="F34" s="16" t="s">
        <v>91</v>
      </c>
      <c r="G34" s="53">
        <v>0</v>
      </c>
      <c r="H34" s="15"/>
      <c r="I34" s="15"/>
      <c r="J34" s="4"/>
      <c r="K34" s="49"/>
      <c r="L34" s="50"/>
    </row>
    <row r="35" spans="1:12" ht="24.75" x14ac:dyDescent="0.45">
      <c r="A35" s="9">
        <v>44280</v>
      </c>
      <c r="B35" s="37">
        <v>94680</v>
      </c>
      <c r="C35" s="11">
        <v>72894</v>
      </c>
      <c r="D35" s="38" t="s">
        <v>535</v>
      </c>
      <c r="E35" s="12" t="s">
        <v>17</v>
      </c>
      <c r="F35" s="16" t="s">
        <v>18</v>
      </c>
      <c r="G35" s="53">
        <v>100</v>
      </c>
      <c r="H35" s="15"/>
      <c r="I35" s="15"/>
      <c r="J35" s="4"/>
      <c r="K35" s="49"/>
      <c r="L35" s="50"/>
    </row>
    <row r="36" spans="1:12" ht="24.75" x14ac:dyDescent="0.45">
      <c r="A36" s="9">
        <v>44280</v>
      </c>
      <c r="B36" s="37">
        <v>93962</v>
      </c>
      <c r="C36" s="11">
        <v>72895</v>
      </c>
      <c r="D36" s="38" t="s">
        <v>150</v>
      </c>
      <c r="E36" s="12" t="s">
        <v>14</v>
      </c>
      <c r="F36" s="13" t="s">
        <v>15</v>
      </c>
      <c r="G36" s="53">
        <v>900</v>
      </c>
      <c r="H36" s="15"/>
      <c r="I36" s="15"/>
      <c r="J36" s="4"/>
      <c r="K36" s="49"/>
      <c r="L36" s="50"/>
    </row>
    <row r="37" spans="1:12" ht="21" x14ac:dyDescent="0.35">
      <c r="A37" s="9">
        <v>44280</v>
      </c>
      <c r="B37" s="37">
        <v>94305</v>
      </c>
      <c r="C37" s="11">
        <v>72896</v>
      </c>
      <c r="D37" s="38" t="s">
        <v>1343</v>
      </c>
      <c r="E37" s="12" t="s">
        <v>22</v>
      </c>
      <c r="F37" s="13" t="s">
        <v>995</v>
      </c>
      <c r="G37" s="53">
        <v>750</v>
      </c>
      <c r="H37" s="15"/>
      <c r="I37" s="15"/>
      <c r="J37" s="4"/>
    </row>
    <row r="38" spans="1:12" ht="21" x14ac:dyDescent="0.35">
      <c r="A38" s="9">
        <v>44280</v>
      </c>
      <c r="B38" s="37">
        <v>94305</v>
      </c>
      <c r="C38" s="11">
        <v>72896</v>
      </c>
      <c r="D38" s="38" t="s">
        <v>1343</v>
      </c>
      <c r="E38" s="12" t="s">
        <v>14</v>
      </c>
      <c r="F38" s="13" t="s">
        <v>15</v>
      </c>
      <c r="G38" s="53">
        <v>1800</v>
      </c>
      <c r="H38" s="15"/>
      <c r="I38" s="15"/>
      <c r="J38" s="4"/>
    </row>
    <row r="39" spans="1:12" ht="24.75" x14ac:dyDescent="0.45">
      <c r="A39" s="9">
        <v>44280</v>
      </c>
      <c r="B39" s="37">
        <v>94472</v>
      </c>
      <c r="C39" s="11">
        <v>72897</v>
      </c>
      <c r="D39" s="38" t="s">
        <v>333</v>
      </c>
      <c r="E39" s="12" t="s">
        <v>17</v>
      </c>
      <c r="F39" s="16" t="s">
        <v>18</v>
      </c>
      <c r="G39" s="53">
        <v>150</v>
      </c>
      <c r="H39" s="15"/>
      <c r="I39" s="15"/>
      <c r="J39" s="4"/>
      <c r="K39" s="49"/>
      <c r="L39" s="50"/>
    </row>
    <row r="40" spans="1:12" ht="24.75" x14ac:dyDescent="0.45">
      <c r="A40" s="9">
        <v>44280</v>
      </c>
      <c r="B40" s="37">
        <v>94735</v>
      </c>
      <c r="C40" s="11">
        <v>72898</v>
      </c>
      <c r="D40" s="38" t="s">
        <v>78</v>
      </c>
      <c r="E40" s="12" t="s">
        <v>96</v>
      </c>
      <c r="F40" s="13" t="s">
        <v>97</v>
      </c>
      <c r="G40" s="53">
        <v>1900</v>
      </c>
      <c r="H40" s="15"/>
      <c r="I40" s="15"/>
      <c r="J40" s="4"/>
      <c r="K40" s="49"/>
      <c r="L40" s="50"/>
    </row>
    <row r="41" spans="1:12" ht="24.75" x14ac:dyDescent="0.45">
      <c r="A41" s="9">
        <v>44280</v>
      </c>
      <c r="B41" s="37">
        <v>94735</v>
      </c>
      <c r="C41" s="11">
        <v>72898</v>
      </c>
      <c r="D41" s="38" t="s">
        <v>78</v>
      </c>
      <c r="E41" s="12" t="s">
        <v>17</v>
      </c>
      <c r="F41" s="16" t="s">
        <v>18</v>
      </c>
      <c r="G41" s="53">
        <v>800</v>
      </c>
      <c r="H41" s="15"/>
      <c r="I41" s="15"/>
      <c r="J41" s="4"/>
      <c r="K41" s="49"/>
      <c r="L41" s="50"/>
    </row>
    <row r="42" spans="1:12" ht="24.75" x14ac:dyDescent="0.45">
      <c r="A42" s="9">
        <v>44280</v>
      </c>
      <c r="B42" s="37">
        <v>94735</v>
      </c>
      <c r="C42" s="11">
        <v>72899</v>
      </c>
      <c r="D42" s="38" t="s">
        <v>78</v>
      </c>
      <c r="E42" s="12" t="s">
        <v>22</v>
      </c>
      <c r="F42" s="13" t="s">
        <v>995</v>
      </c>
      <c r="G42" s="53">
        <v>2000</v>
      </c>
      <c r="H42" s="15"/>
      <c r="I42" s="15"/>
      <c r="J42" s="4"/>
      <c r="K42" s="49"/>
      <c r="L42" s="50"/>
    </row>
    <row r="43" spans="1:12" ht="24.75" x14ac:dyDescent="0.45">
      <c r="A43" s="9">
        <v>44280</v>
      </c>
      <c r="B43" s="37">
        <v>94734</v>
      </c>
      <c r="C43" s="11">
        <v>72900</v>
      </c>
      <c r="D43" s="38" t="s">
        <v>78</v>
      </c>
      <c r="E43" s="12" t="s">
        <v>22</v>
      </c>
      <c r="F43" s="13" t="s">
        <v>995</v>
      </c>
      <c r="G43" s="53">
        <v>800</v>
      </c>
      <c r="H43" s="15"/>
      <c r="I43" s="15"/>
      <c r="J43" s="4"/>
      <c r="K43" s="49"/>
      <c r="L43" s="50"/>
    </row>
    <row r="44" spans="1:12" ht="21" x14ac:dyDescent="0.35">
      <c r="A44" s="9">
        <v>44280</v>
      </c>
      <c r="B44" s="37">
        <v>94733</v>
      </c>
      <c r="C44" s="11">
        <v>72901</v>
      </c>
      <c r="D44" s="38" t="s">
        <v>950</v>
      </c>
      <c r="E44" s="12" t="s">
        <v>22</v>
      </c>
      <c r="F44" s="13" t="s">
        <v>995</v>
      </c>
      <c r="G44" s="53">
        <v>680</v>
      </c>
      <c r="H44" s="15"/>
      <c r="I44" s="15"/>
      <c r="J44" s="4"/>
    </row>
    <row r="45" spans="1:12" ht="21" x14ac:dyDescent="0.35">
      <c r="A45" s="9">
        <v>44280</v>
      </c>
      <c r="B45" s="37">
        <v>94158</v>
      </c>
      <c r="C45" s="11">
        <v>72902</v>
      </c>
      <c r="D45" s="38" t="s">
        <v>819</v>
      </c>
      <c r="E45" s="12" t="s">
        <v>17</v>
      </c>
      <c r="F45" s="16" t="s">
        <v>18</v>
      </c>
      <c r="G45" s="53">
        <v>850</v>
      </c>
      <c r="H45" s="15"/>
      <c r="I45" s="15"/>
      <c r="J45" s="4"/>
    </row>
    <row r="46" spans="1:12" ht="24.75" x14ac:dyDescent="0.45">
      <c r="A46" s="9">
        <v>44280</v>
      </c>
      <c r="B46" s="37">
        <v>94699</v>
      </c>
      <c r="C46" s="11">
        <v>72903</v>
      </c>
      <c r="D46" s="38" t="s">
        <v>715</v>
      </c>
      <c r="E46" s="12" t="s">
        <v>63</v>
      </c>
      <c r="F46" s="13" t="s">
        <v>64</v>
      </c>
      <c r="G46" s="53">
        <v>1000</v>
      </c>
      <c r="H46" s="15"/>
      <c r="I46" s="15"/>
      <c r="J46" s="4"/>
      <c r="K46" s="49"/>
      <c r="L46" s="50"/>
    </row>
    <row r="47" spans="1:12" ht="24.75" x14ac:dyDescent="0.45">
      <c r="A47" s="9">
        <v>44280</v>
      </c>
      <c r="B47" s="37">
        <v>94696</v>
      </c>
      <c r="C47" s="11">
        <v>72904</v>
      </c>
      <c r="D47" s="38" t="s">
        <v>50</v>
      </c>
      <c r="E47" s="12" t="s">
        <v>131</v>
      </c>
      <c r="F47" s="16" t="s">
        <v>132</v>
      </c>
      <c r="G47" s="53">
        <v>0</v>
      </c>
      <c r="H47" s="15">
        <v>100</v>
      </c>
      <c r="I47" s="15"/>
      <c r="J47" s="4"/>
      <c r="K47" s="49"/>
      <c r="L47" s="50"/>
    </row>
    <row r="48" spans="1:12" ht="24.75" x14ac:dyDescent="0.45">
      <c r="A48" s="9">
        <v>44280</v>
      </c>
      <c r="B48" s="37">
        <v>94529</v>
      </c>
      <c r="C48" s="11">
        <v>72905</v>
      </c>
      <c r="D48" s="38" t="s">
        <v>256</v>
      </c>
      <c r="E48" s="12" t="s">
        <v>17</v>
      </c>
      <c r="F48" s="16" t="s">
        <v>18</v>
      </c>
      <c r="G48" s="53">
        <v>1000</v>
      </c>
      <c r="H48" s="15"/>
      <c r="I48" s="15"/>
      <c r="J48" s="4"/>
      <c r="K48" s="49"/>
      <c r="L48" s="50"/>
    </row>
    <row r="49" spans="1:12" ht="24.75" x14ac:dyDescent="0.45">
      <c r="A49" s="9">
        <v>44280</v>
      </c>
      <c r="B49" s="37">
        <v>94732</v>
      </c>
      <c r="C49" s="11">
        <v>72906</v>
      </c>
      <c r="D49" s="38" t="s">
        <v>852</v>
      </c>
      <c r="E49" s="12" t="s">
        <v>43</v>
      </c>
      <c r="F49" s="16" t="s">
        <v>44</v>
      </c>
      <c r="G49" s="53">
        <v>1800</v>
      </c>
      <c r="H49" s="15"/>
      <c r="I49" s="15"/>
      <c r="J49" s="4"/>
      <c r="K49" s="49"/>
      <c r="L49" s="50"/>
    </row>
    <row r="50" spans="1:12" ht="24.75" x14ac:dyDescent="0.45">
      <c r="A50" s="9">
        <v>44280</v>
      </c>
      <c r="B50" s="37">
        <v>94732</v>
      </c>
      <c r="C50" s="11">
        <v>72906</v>
      </c>
      <c r="D50" s="38" t="s">
        <v>852</v>
      </c>
      <c r="E50" s="12" t="s">
        <v>299</v>
      </c>
      <c r="F50" s="16" t="s">
        <v>216</v>
      </c>
      <c r="G50" s="53">
        <v>1800</v>
      </c>
      <c r="H50" s="15"/>
      <c r="I50" s="15"/>
      <c r="J50" s="4"/>
      <c r="K50" s="49"/>
      <c r="L50" s="50"/>
    </row>
    <row r="51" spans="1:12" ht="24.75" x14ac:dyDescent="0.45">
      <c r="A51" s="9">
        <v>44280</v>
      </c>
      <c r="B51" s="37">
        <v>94671</v>
      </c>
      <c r="C51" s="11">
        <v>72907</v>
      </c>
      <c r="D51" s="38" t="s">
        <v>206</v>
      </c>
      <c r="E51" s="12" t="s">
        <v>17</v>
      </c>
      <c r="F51" s="16" t="s">
        <v>18</v>
      </c>
      <c r="G51" s="53">
        <v>450</v>
      </c>
      <c r="H51" s="15"/>
      <c r="I51" s="15"/>
      <c r="J51" s="4"/>
      <c r="K51" s="49"/>
      <c r="L51" s="50"/>
    </row>
    <row r="52" spans="1:12" ht="24.75" x14ac:dyDescent="0.45">
      <c r="A52" s="9">
        <v>44280</v>
      </c>
      <c r="B52" s="37">
        <v>93960</v>
      </c>
      <c r="C52" s="11">
        <v>72908</v>
      </c>
      <c r="D52" s="38" t="s">
        <v>466</v>
      </c>
      <c r="E52" s="12" t="s">
        <v>17</v>
      </c>
      <c r="F52" s="16" t="s">
        <v>18</v>
      </c>
      <c r="G52" s="53">
        <v>1300</v>
      </c>
      <c r="H52" s="15"/>
      <c r="I52" s="15"/>
      <c r="J52" s="4"/>
      <c r="K52" s="49"/>
      <c r="L52" s="50"/>
    </row>
    <row r="53" spans="1:12" ht="24.75" x14ac:dyDescent="0.45">
      <c r="A53" s="9">
        <v>44280</v>
      </c>
      <c r="B53" s="37">
        <v>94674</v>
      </c>
      <c r="C53" s="11">
        <v>72909</v>
      </c>
      <c r="D53" s="38" t="s">
        <v>128</v>
      </c>
      <c r="E53" s="12" t="s">
        <v>17</v>
      </c>
      <c r="F53" s="16" t="s">
        <v>18</v>
      </c>
      <c r="G53" s="53">
        <v>900</v>
      </c>
      <c r="H53" s="15"/>
      <c r="I53" s="15"/>
      <c r="J53" s="4"/>
      <c r="K53" s="49"/>
      <c r="L53" s="50"/>
    </row>
    <row r="54" spans="1:12" ht="24.75" x14ac:dyDescent="0.45">
      <c r="A54" s="9">
        <v>44280</v>
      </c>
      <c r="B54" s="37">
        <v>94415</v>
      </c>
      <c r="C54" s="11">
        <v>72910</v>
      </c>
      <c r="D54" s="38" t="s">
        <v>169</v>
      </c>
      <c r="E54" s="12" t="s">
        <v>17</v>
      </c>
      <c r="F54" s="16" t="s">
        <v>18</v>
      </c>
      <c r="G54" s="53">
        <v>150</v>
      </c>
      <c r="H54" s="15"/>
      <c r="I54" s="15"/>
      <c r="J54" s="4"/>
      <c r="K54" s="49"/>
      <c r="L54" s="50"/>
    </row>
    <row r="55" spans="1:12" ht="24.75" x14ac:dyDescent="0.45">
      <c r="A55" s="9">
        <v>44280</v>
      </c>
      <c r="B55" s="37">
        <v>94731</v>
      </c>
      <c r="C55" s="11">
        <v>72911</v>
      </c>
      <c r="D55" s="38" t="s">
        <v>1344</v>
      </c>
      <c r="E55" s="12" t="s">
        <v>1345</v>
      </c>
      <c r="F55" s="16" t="s">
        <v>1346</v>
      </c>
      <c r="G55" s="53">
        <v>0</v>
      </c>
      <c r="H55" s="15"/>
      <c r="I55" s="15">
        <v>3</v>
      </c>
      <c r="J55" s="4"/>
      <c r="K55" s="49"/>
      <c r="L55" s="50"/>
    </row>
    <row r="56" spans="1:12" ht="24.75" x14ac:dyDescent="0.45">
      <c r="A56" s="9">
        <v>44280</v>
      </c>
      <c r="B56" s="37">
        <v>94192</v>
      </c>
      <c r="C56" s="11">
        <v>72912</v>
      </c>
      <c r="D56" s="38" t="s">
        <v>111</v>
      </c>
      <c r="E56" s="12" t="s">
        <v>17</v>
      </c>
      <c r="F56" s="16" t="s">
        <v>18</v>
      </c>
      <c r="G56" s="53">
        <v>600</v>
      </c>
      <c r="H56" s="15"/>
      <c r="I56" s="15"/>
      <c r="J56" s="4"/>
      <c r="K56" s="49"/>
      <c r="L56" s="50"/>
    </row>
    <row r="57" spans="1:12" ht="24.75" x14ac:dyDescent="0.45">
      <c r="A57" s="9">
        <v>44280</v>
      </c>
      <c r="B57" s="37">
        <v>94192</v>
      </c>
      <c r="C57" s="11">
        <v>72912</v>
      </c>
      <c r="D57" s="38" t="s">
        <v>111</v>
      </c>
      <c r="E57" s="12" t="s">
        <v>14</v>
      </c>
      <c r="F57" s="13" t="s">
        <v>15</v>
      </c>
      <c r="G57" s="53">
        <v>300</v>
      </c>
      <c r="H57" s="15"/>
      <c r="I57" s="15"/>
      <c r="J57" s="4"/>
      <c r="K57" s="49"/>
      <c r="L57" s="50"/>
    </row>
    <row r="58" spans="1:12" ht="24.75" x14ac:dyDescent="0.45">
      <c r="A58" s="9">
        <v>44280</v>
      </c>
      <c r="B58" s="37">
        <v>93623</v>
      </c>
      <c r="C58" s="11">
        <v>72913</v>
      </c>
      <c r="D58" s="38" t="s">
        <v>108</v>
      </c>
      <c r="E58" s="12" t="s">
        <v>22</v>
      </c>
      <c r="F58" s="13" t="s">
        <v>995</v>
      </c>
      <c r="G58" s="53">
        <v>500</v>
      </c>
      <c r="H58" s="15"/>
      <c r="I58" s="15"/>
      <c r="J58" s="4"/>
      <c r="K58" s="49"/>
      <c r="L58" s="50"/>
    </row>
    <row r="59" spans="1:12" ht="24.75" x14ac:dyDescent="0.45">
      <c r="A59" s="9">
        <v>44280</v>
      </c>
      <c r="B59" s="37">
        <v>94700</v>
      </c>
      <c r="C59" s="11">
        <v>72914</v>
      </c>
      <c r="D59" s="38" t="s">
        <v>587</v>
      </c>
      <c r="E59" s="12" t="s">
        <v>423</v>
      </c>
      <c r="F59" s="13" t="s">
        <v>195</v>
      </c>
      <c r="G59" s="53">
        <v>300</v>
      </c>
      <c r="H59" s="15"/>
      <c r="I59" s="15"/>
      <c r="J59" s="4"/>
      <c r="K59" s="49"/>
      <c r="L59" s="50"/>
    </row>
    <row r="60" spans="1:12" ht="24.75" x14ac:dyDescent="0.45">
      <c r="A60" s="9">
        <v>44280</v>
      </c>
      <c r="B60" s="37">
        <v>94137</v>
      </c>
      <c r="C60" s="11">
        <v>72915</v>
      </c>
      <c r="D60" s="38" t="s">
        <v>1331</v>
      </c>
      <c r="E60" s="12" t="s">
        <v>17</v>
      </c>
      <c r="F60" s="16" t="s">
        <v>18</v>
      </c>
      <c r="G60" s="53">
        <v>500</v>
      </c>
      <c r="H60" s="15"/>
      <c r="I60" s="15"/>
      <c r="J60" s="4"/>
      <c r="K60" s="49"/>
      <c r="L60" s="50"/>
    </row>
    <row r="61" spans="1:12" ht="24.75" x14ac:dyDescent="0.45">
      <c r="A61" s="9">
        <v>44280</v>
      </c>
      <c r="B61" s="37">
        <v>94720</v>
      </c>
      <c r="C61" s="11">
        <v>72916</v>
      </c>
      <c r="D61" s="38" t="s">
        <v>108</v>
      </c>
      <c r="E61" s="12" t="s">
        <v>14</v>
      </c>
      <c r="F61" s="13" t="s">
        <v>15</v>
      </c>
      <c r="G61" s="53">
        <v>600</v>
      </c>
      <c r="H61" s="15"/>
      <c r="I61" s="15"/>
      <c r="J61" s="4"/>
      <c r="K61" s="49"/>
      <c r="L61" s="50"/>
    </row>
    <row r="62" spans="1:12" ht="24.75" x14ac:dyDescent="0.45">
      <c r="A62" s="9">
        <v>44280</v>
      </c>
      <c r="B62" s="37">
        <v>94415</v>
      </c>
      <c r="C62" s="11">
        <v>72917</v>
      </c>
      <c r="D62" s="38" t="s">
        <v>169</v>
      </c>
      <c r="E62" s="12" t="s">
        <v>17</v>
      </c>
      <c r="F62" s="16" t="s">
        <v>18</v>
      </c>
      <c r="G62" s="53">
        <v>150</v>
      </c>
      <c r="H62" s="15"/>
      <c r="I62" s="15"/>
      <c r="J62" s="4"/>
      <c r="K62" s="49"/>
      <c r="L62" s="50"/>
    </row>
    <row r="63" spans="1:12" ht="24.75" x14ac:dyDescent="0.45">
      <c r="A63" s="9">
        <v>44280</v>
      </c>
      <c r="B63" s="37">
        <v>94753</v>
      </c>
      <c r="C63" s="11">
        <v>72918</v>
      </c>
      <c r="D63" s="38" t="s">
        <v>1241</v>
      </c>
      <c r="E63" s="12" t="s">
        <v>14</v>
      </c>
      <c r="F63" s="13" t="s">
        <v>15</v>
      </c>
      <c r="G63" s="53">
        <v>99</v>
      </c>
      <c r="H63" s="15"/>
      <c r="I63" s="15"/>
      <c r="J63" s="4"/>
      <c r="K63" s="49"/>
      <c r="L63" s="50"/>
    </row>
    <row r="64" spans="1:12" ht="24.75" x14ac:dyDescent="0.45">
      <c r="A64" s="9">
        <v>44280</v>
      </c>
      <c r="B64" s="37">
        <v>94753</v>
      </c>
      <c r="C64" s="11">
        <v>72918</v>
      </c>
      <c r="D64" s="38" t="s">
        <v>1241</v>
      </c>
      <c r="E64" s="12" t="s">
        <v>394</v>
      </c>
      <c r="F64" s="13" t="s">
        <v>596</v>
      </c>
      <c r="G64" s="53">
        <v>675</v>
      </c>
      <c r="H64" s="15"/>
      <c r="I64" s="15"/>
      <c r="J64" s="4"/>
      <c r="K64" s="49"/>
      <c r="L64" s="50"/>
    </row>
    <row r="65" spans="1:12" ht="24.75" x14ac:dyDescent="0.45">
      <c r="A65" s="9">
        <v>44280</v>
      </c>
      <c r="B65" s="37">
        <v>94753</v>
      </c>
      <c r="C65" s="11">
        <v>72918</v>
      </c>
      <c r="D65" s="38" t="s">
        <v>1241</v>
      </c>
      <c r="E65" s="12" t="s">
        <v>454</v>
      </c>
      <c r="F65" s="13" t="s">
        <v>1347</v>
      </c>
      <c r="G65" s="53">
        <v>25</v>
      </c>
      <c r="H65" s="15"/>
      <c r="I65" s="15"/>
      <c r="J65" s="4"/>
      <c r="K65" s="49"/>
      <c r="L65" s="50"/>
    </row>
    <row r="66" spans="1:12" ht="24.75" x14ac:dyDescent="0.45">
      <c r="A66" s="9">
        <v>44280</v>
      </c>
      <c r="B66" s="37">
        <v>94549</v>
      </c>
      <c r="C66" s="11">
        <v>72919</v>
      </c>
      <c r="D66" s="38" t="s">
        <v>236</v>
      </c>
      <c r="E66" s="12" t="s">
        <v>17</v>
      </c>
      <c r="F66" s="16" t="s">
        <v>18</v>
      </c>
      <c r="G66" s="53">
        <v>600</v>
      </c>
      <c r="H66" s="15"/>
      <c r="I66" s="15"/>
      <c r="J66" s="4"/>
      <c r="K66" s="49"/>
      <c r="L66" s="50"/>
    </row>
    <row r="67" spans="1:12" ht="24.75" x14ac:dyDescent="0.45">
      <c r="A67" s="9">
        <v>44280</v>
      </c>
      <c r="B67" s="37">
        <v>94549</v>
      </c>
      <c r="C67" s="11">
        <v>72919</v>
      </c>
      <c r="D67" s="38" t="s">
        <v>236</v>
      </c>
      <c r="E67" s="12" t="s">
        <v>22</v>
      </c>
      <c r="F67" s="13" t="s">
        <v>995</v>
      </c>
      <c r="G67" s="53">
        <v>300</v>
      </c>
      <c r="H67" s="15"/>
      <c r="I67" s="15"/>
      <c r="J67" s="4"/>
      <c r="K67" s="49"/>
      <c r="L67" s="50"/>
    </row>
    <row r="68" spans="1:12" ht="24.75" x14ac:dyDescent="0.45">
      <c r="A68" s="9">
        <v>44280</v>
      </c>
      <c r="B68" s="37">
        <v>94717</v>
      </c>
      <c r="C68" s="11">
        <v>72920</v>
      </c>
      <c r="D68" s="38" t="s">
        <v>77</v>
      </c>
      <c r="E68" s="12" t="s">
        <v>96</v>
      </c>
      <c r="F68" s="13" t="s">
        <v>97</v>
      </c>
      <c r="G68" s="53">
        <v>750</v>
      </c>
      <c r="H68" s="15"/>
      <c r="I68" s="15"/>
      <c r="J68" s="4"/>
      <c r="K68" s="49"/>
      <c r="L68" s="50"/>
    </row>
    <row r="69" spans="1:12" ht="24.75" x14ac:dyDescent="0.45">
      <c r="A69" s="9">
        <v>44280</v>
      </c>
      <c r="B69" s="37" t="s">
        <v>1351</v>
      </c>
      <c r="C69" s="25" t="s">
        <v>1348</v>
      </c>
      <c r="D69" s="59" t="s">
        <v>583</v>
      </c>
      <c r="E69" s="12" t="s">
        <v>1213</v>
      </c>
      <c r="F69" s="93" t="s">
        <v>149</v>
      </c>
      <c r="G69" s="53">
        <v>0</v>
      </c>
      <c r="H69" s="15"/>
      <c r="I69" s="15">
        <v>24</v>
      </c>
      <c r="J69" s="4"/>
      <c r="K69" s="49"/>
      <c r="L69" s="50"/>
    </row>
    <row r="70" spans="1:12" ht="24.75" x14ac:dyDescent="0.45">
      <c r="A70" s="9">
        <v>44280</v>
      </c>
      <c r="B70" s="58" t="s">
        <v>1394</v>
      </c>
      <c r="C70" s="25" t="s">
        <v>1349</v>
      </c>
      <c r="D70" s="38" t="s">
        <v>478</v>
      </c>
      <c r="E70" s="12" t="s">
        <v>96</v>
      </c>
      <c r="F70" s="13" t="s">
        <v>97</v>
      </c>
      <c r="G70" s="53">
        <v>750</v>
      </c>
      <c r="H70" s="15"/>
      <c r="I70" s="15"/>
      <c r="J70" s="4"/>
      <c r="K70" s="49"/>
      <c r="L70" s="50"/>
    </row>
    <row r="71" spans="1:12" ht="24.75" x14ac:dyDescent="0.45">
      <c r="A71" s="9">
        <v>44280</v>
      </c>
      <c r="B71" s="58" t="s">
        <v>1394</v>
      </c>
      <c r="C71" s="25" t="s">
        <v>1350</v>
      </c>
      <c r="D71" s="38" t="s">
        <v>478</v>
      </c>
      <c r="E71" s="12" t="s">
        <v>33</v>
      </c>
      <c r="F71" s="13" t="s">
        <v>1153</v>
      </c>
      <c r="G71" s="53">
        <v>672</v>
      </c>
      <c r="H71" s="15"/>
      <c r="I71" s="15"/>
      <c r="J71" s="4"/>
      <c r="K71" s="49"/>
      <c r="L71" s="50"/>
    </row>
    <row r="72" spans="1:12" ht="21.75" thickBot="1" x14ac:dyDescent="0.4">
      <c r="A72" s="157" t="s">
        <v>26</v>
      </c>
      <c r="B72" s="158"/>
      <c r="C72" s="165" t="s">
        <v>25</v>
      </c>
      <c r="D72" s="168"/>
      <c r="E72" s="168"/>
      <c r="F72" s="169"/>
      <c r="G72" s="27">
        <f>SUM(G9:G71)</f>
        <v>44972</v>
      </c>
      <c r="H72" s="28">
        <f>SUM(H9:H71)</f>
        <v>100</v>
      </c>
      <c r="I72" s="100"/>
      <c r="J72" s="15"/>
    </row>
    <row r="73" spans="1:12" ht="21" x14ac:dyDescent="0.35">
      <c r="B73"/>
      <c r="C73" s="3"/>
      <c r="D73" s="30"/>
      <c r="E73" s="30"/>
      <c r="F73" s="30"/>
      <c r="H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F75" s="47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C85"/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7" spans="8:10" x14ac:dyDescent="0.25">
      <c r="H127" s="35"/>
      <c r="I127" s="35"/>
      <c r="J127" s="35"/>
    </row>
  </sheetData>
  <autoFilter ref="E8:G72" xr:uid="{00000000-0009-0000-0000-000041000000}"/>
  <mergeCells count="7">
    <mergeCell ref="K6:L6"/>
    <mergeCell ref="A7:G7"/>
    <mergeCell ref="A72:B72"/>
    <mergeCell ref="C72:F7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L129"/>
  <sheetViews>
    <sheetView topLeftCell="D62" workbookViewId="0">
      <selection activeCell="A9" sqref="A9:I7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1372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17150</v>
      </c>
    </row>
    <row r="9" spans="1:12" ht="21" x14ac:dyDescent="0.35">
      <c r="A9" s="9">
        <v>44281</v>
      </c>
      <c r="B9" s="37">
        <v>94534</v>
      </c>
      <c r="C9" s="11">
        <v>72921</v>
      </c>
      <c r="D9" s="38" t="s">
        <v>276</v>
      </c>
      <c r="E9" s="12" t="s">
        <v>96</v>
      </c>
      <c r="F9" s="13" t="s">
        <v>97</v>
      </c>
      <c r="G9" s="53">
        <v>2500</v>
      </c>
      <c r="H9" s="15"/>
      <c r="I9" s="15"/>
      <c r="J9" s="4"/>
      <c r="K9" s="87" t="s">
        <v>995</v>
      </c>
      <c r="L9" s="88">
        <v>11570</v>
      </c>
    </row>
    <row r="10" spans="1:12" ht="21" x14ac:dyDescent="0.35">
      <c r="A10" s="9">
        <v>44281</v>
      </c>
      <c r="B10" s="37">
        <v>94534</v>
      </c>
      <c r="C10" s="11">
        <v>72922</v>
      </c>
      <c r="D10" s="38" t="s">
        <v>276</v>
      </c>
      <c r="E10" s="12" t="s">
        <v>96</v>
      </c>
      <c r="F10" s="13" t="s">
        <v>97</v>
      </c>
      <c r="G10" s="53">
        <v>1500</v>
      </c>
      <c r="H10" s="15"/>
      <c r="I10" s="15"/>
      <c r="J10" s="4"/>
      <c r="K10" s="87" t="s">
        <v>1170</v>
      </c>
      <c r="L10" s="88">
        <v>13170</v>
      </c>
    </row>
    <row r="11" spans="1:12" ht="21" x14ac:dyDescent="0.35">
      <c r="A11" s="9">
        <v>44281</v>
      </c>
      <c r="B11" s="37">
        <v>94534</v>
      </c>
      <c r="C11" s="11">
        <v>72922</v>
      </c>
      <c r="D11" s="38" t="s">
        <v>276</v>
      </c>
      <c r="E11" s="12" t="s">
        <v>17</v>
      </c>
      <c r="F11" s="16" t="s">
        <v>18</v>
      </c>
      <c r="G11" s="53">
        <v>50</v>
      </c>
      <c r="H11" s="15"/>
      <c r="I11" s="15"/>
      <c r="J11" s="4"/>
      <c r="K11" s="16" t="s">
        <v>97</v>
      </c>
      <c r="L11" s="88">
        <v>5150</v>
      </c>
    </row>
    <row r="12" spans="1:12" ht="21" x14ac:dyDescent="0.35">
      <c r="A12" s="9">
        <v>44281</v>
      </c>
      <c r="B12" s="37">
        <v>94534</v>
      </c>
      <c r="C12" s="11">
        <v>72922</v>
      </c>
      <c r="D12" s="38" t="s">
        <v>276</v>
      </c>
      <c r="E12" s="12" t="s">
        <v>22</v>
      </c>
      <c r="F12" s="13" t="s">
        <v>995</v>
      </c>
      <c r="G12" s="53">
        <v>500</v>
      </c>
      <c r="H12" s="15"/>
      <c r="I12" s="15"/>
      <c r="J12" s="4"/>
      <c r="K12" s="16" t="s">
        <v>947</v>
      </c>
      <c r="L12" s="88">
        <v>2625</v>
      </c>
    </row>
    <row r="13" spans="1:12" ht="21" x14ac:dyDescent="0.35">
      <c r="A13" s="9">
        <v>44281</v>
      </c>
      <c r="B13" s="37">
        <v>94683</v>
      </c>
      <c r="C13" s="11">
        <v>72923</v>
      </c>
      <c r="D13" s="38" t="s">
        <v>276</v>
      </c>
      <c r="E13" s="12" t="s">
        <v>17</v>
      </c>
      <c r="F13" s="16" t="s">
        <v>18</v>
      </c>
      <c r="G13" s="53">
        <v>450</v>
      </c>
      <c r="H13" s="15"/>
      <c r="I13" s="15"/>
      <c r="J13" s="4"/>
      <c r="K13" s="16" t="s">
        <v>195</v>
      </c>
      <c r="L13" s="88">
        <v>750</v>
      </c>
    </row>
    <row r="14" spans="1:12" ht="21.75" thickBot="1" x14ac:dyDescent="0.4">
      <c r="A14" s="9">
        <v>44281</v>
      </c>
      <c r="B14" s="37">
        <v>94822</v>
      </c>
      <c r="C14" s="11">
        <v>72924</v>
      </c>
      <c r="D14" s="38" t="s">
        <v>1355</v>
      </c>
      <c r="E14" s="12" t="s">
        <v>1356</v>
      </c>
      <c r="F14" s="93" t="s">
        <v>461</v>
      </c>
      <c r="G14" s="53">
        <v>0</v>
      </c>
      <c r="H14" s="15">
        <v>0</v>
      </c>
      <c r="I14" s="15">
        <v>19</v>
      </c>
      <c r="J14" s="4"/>
      <c r="K14" s="16" t="s">
        <v>64</v>
      </c>
      <c r="L14" s="88">
        <v>5050</v>
      </c>
    </row>
    <row r="15" spans="1:12" ht="25.5" thickBot="1" x14ac:dyDescent="0.5">
      <c r="A15" s="9">
        <v>44281</v>
      </c>
      <c r="B15" s="37">
        <v>94823</v>
      </c>
      <c r="C15" s="11">
        <v>72925</v>
      </c>
      <c r="D15" s="38" t="s">
        <v>1357</v>
      </c>
      <c r="E15" s="12" t="s">
        <v>63</v>
      </c>
      <c r="F15" s="13" t="s">
        <v>64</v>
      </c>
      <c r="G15" s="53">
        <v>1000</v>
      </c>
      <c r="H15" s="15"/>
      <c r="I15" s="15"/>
      <c r="J15" s="4"/>
      <c r="K15" s="17" t="s">
        <v>21</v>
      </c>
      <c r="L15" s="18">
        <f ca="1">SUM(L8:L20)</f>
        <v>45045</v>
      </c>
    </row>
    <row r="16" spans="1:12" ht="21.75" thickBot="1" x14ac:dyDescent="0.4">
      <c r="A16" s="9">
        <v>44281</v>
      </c>
      <c r="B16" s="37">
        <v>94823</v>
      </c>
      <c r="C16" s="11">
        <v>72926</v>
      </c>
      <c r="D16" s="38" t="s">
        <v>1357</v>
      </c>
      <c r="E16" s="12" t="s">
        <v>63</v>
      </c>
      <c r="F16" s="13" t="s">
        <v>64</v>
      </c>
      <c r="G16" s="53">
        <v>1000</v>
      </c>
      <c r="H16" s="15"/>
      <c r="I16" s="15"/>
      <c r="J16" s="4"/>
    </row>
    <row r="17" spans="1:12" ht="21.75" thickBot="1" x14ac:dyDescent="0.4">
      <c r="A17" s="9">
        <v>44281</v>
      </c>
      <c r="B17" s="37">
        <v>94057</v>
      </c>
      <c r="C17" s="11">
        <v>72927</v>
      </c>
      <c r="D17" s="38" t="s">
        <v>1320</v>
      </c>
      <c r="E17" s="12" t="s">
        <v>24</v>
      </c>
      <c r="F17" s="16" t="s">
        <v>947</v>
      </c>
      <c r="G17" s="53">
        <v>550</v>
      </c>
      <c r="H17" s="15"/>
      <c r="I17" s="15"/>
      <c r="J17" s="4"/>
      <c r="K17" s="5" t="s">
        <v>144</v>
      </c>
      <c r="L17" s="5" t="s">
        <v>5</v>
      </c>
    </row>
    <row r="18" spans="1:12" ht="21.75" thickBot="1" x14ac:dyDescent="0.4">
      <c r="A18" s="9">
        <v>44281</v>
      </c>
      <c r="B18" s="37">
        <v>93983</v>
      </c>
      <c r="C18" s="11">
        <v>72928</v>
      </c>
      <c r="D18" s="38" t="s">
        <v>1089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93" t="s">
        <v>461</v>
      </c>
      <c r="L18" s="8">
        <v>38</v>
      </c>
    </row>
    <row r="19" spans="1:12" ht="25.5" thickBot="1" x14ac:dyDescent="0.5">
      <c r="A19" s="9">
        <v>44281</v>
      </c>
      <c r="B19" s="37">
        <v>94823</v>
      </c>
      <c r="C19" s="11">
        <v>72929</v>
      </c>
      <c r="D19" s="38" t="s">
        <v>848</v>
      </c>
      <c r="E19" s="12" t="s">
        <v>63</v>
      </c>
      <c r="F19" s="13" t="s">
        <v>64</v>
      </c>
      <c r="G19" s="53">
        <v>1000</v>
      </c>
      <c r="H19" s="15"/>
      <c r="I19" s="15"/>
      <c r="J19" s="4"/>
      <c r="K19" s="17" t="s">
        <v>21</v>
      </c>
      <c r="L19" s="18">
        <f>SUM(L18)</f>
        <v>38</v>
      </c>
    </row>
    <row r="20" spans="1:12" ht="21.75" thickBot="1" x14ac:dyDescent="0.4">
      <c r="A20" s="9">
        <v>44281</v>
      </c>
      <c r="B20" s="37">
        <v>94823</v>
      </c>
      <c r="C20" s="11">
        <v>72930</v>
      </c>
      <c r="D20" s="38" t="s">
        <v>848</v>
      </c>
      <c r="E20" s="12" t="s">
        <v>63</v>
      </c>
      <c r="F20" s="13" t="s">
        <v>64</v>
      </c>
      <c r="G20" s="53">
        <v>1000</v>
      </c>
      <c r="H20" s="15"/>
      <c r="I20" s="15"/>
      <c r="J20" s="4"/>
    </row>
    <row r="21" spans="1:12" ht="21.75" thickBot="1" x14ac:dyDescent="0.4">
      <c r="A21" s="9">
        <v>44281</v>
      </c>
      <c r="B21" s="37">
        <v>94822</v>
      </c>
      <c r="C21" s="11">
        <v>72931</v>
      </c>
      <c r="D21" s="38" t="s">
        <v>1355</v>
      </c>
      <c r="E21" s="12" t="s">
        <v>1356</v>
      </c>
      <c r="F21" s="93" t="s">
        <v>461</v>
      </c>
      <c r="G21" s="53">
        <v>0</v>
      </c>
      <c r="H21" s="15">
        <v>0</v>
      </c>
      <c r="I21" s="15">
        <v>19</v>
      </c>
      <c r="J21" s="4"/>
      <c r="K21" s="5" t="s">
        <v>139</v>
      </c>
      <c r="L21" s="5" t="s">
        <v>5</v>
      </c>
    </row>
    <row r="22" spans="1:12" ht="21.75" thickBot="1" x14ac:dyDescent="0.4">
      <c r="A22" s="9">
        <v>44281</v>
      </c>
      <c r="B22" s="37">
        <v>94262</v>
      </c>
      <c r="C22" s="11">
        <v>72932</v>
      </c>
      <c r="D22" s="38" t="s">
        <v>512</v>
      </c>
      <c r="E22" s="12" t="s">
        <v>17</v>
      </c>
      <c r="F22" s="16" t="s">
        <v>18</v>
      </c>
      <c r="G22" s="53">
        <v>1000</v>
      </c>
      <c r="H22" s="15"/>
      <c r="I22" s="15"/>
      <c r="J22" s="4"/>
      <c r="K22" s="16" t="s">
        <v>132</v>
      </c>
      <c r="L22" s="99">
        <v>100</v>
      </c>
    </row>
    <row r="23" spans="1:12" ht="25.5" thickBot="1" x14ac:dyDescent="0.5">
      <c r="A23" s="9">
        <v>44281</v>
      </c>
      <c r="B23" s="37">
        <v>94262</v>
      </c>
      <c r="C23" s="11">
        <v>72932</v>
      </c>
      <c r="D23" s="38" t="s">
        <v>512</v>
      </c>
      <c r="E23" s="12" t="s">
        <v>14</v>
      </c>
      <c r="F23" s="13" t="s">
        <v>15</v>
      </c>
      <c r="G23" s="53">
        <v>2000</v>
      </c>
      <c r="H23" s="15"/>
      <c r="I23" s="15"/>
      <c r="J23" s="4"/>
      <c r="K23" s="17" t="s">
        <v>21</v>
      </c>
      <c r="L23" s="18">
        <f ca="1">SUM(L22:L23)</f>
        <v>100</v>
      </c>
    </row>
    <row r="24" spans="1:12" ht="21" x14ac:dyDescent="0.35">
      <c r="A24" s="9">
        <v>44281</v>
      </c>
      <c r="B24" s="37">
        <v>94821</v>
      </c>
      <c r="C24" s="11">
        <v>72933</v>
      </c>
      <c r="D24" s="38" t="s">
        <v>1330</v>
      </c>
      <c r="E24" s="12" t="s">
        <v>17</v>
      </c>
      <c r="F24" s="16" t="s">
        <v>18</v>
      </c>
      <c r="G24" s="53">
        <v>900</v>
      </c>
      <c r="H24" s="15"/>
      <c r="I24" s="15"/>
      <c r="J24" s="4"/>
    </row>
    <row r="25" spans="1:12" ht="21" x14ac:dyDescent="0.35">
      <c r="A25" s="9">
        <v>44281</v>
      </c>
      <c r="B25" s="37">
        <v>94393</v>
      </c>
      <c r="C25" s="11">
        <v>72934</v>
      </c>
      <c r="D25" s="38" t="s">
        <v>127</v>
      </c>
      <c r="E25" s="12" t="s">
        <v>14</v>
      </c>
      <c r="F25" s="13" t="s">
        <v>15</v>
      </c>
      <c r="G25" s="53">
        <v>700</v>
      </c>
      <c r="H25" s="15"/>
      <c r="I25" s="15"/>
      <c r="J25" s="4"/>
    </row>
    <row r="26" spans="1:12" ht="21" x14ac:dyDescent="0.35">
      <c r="A26" s="9">
        <v>44281</v>
      </c>
      <c r="B26" s="37">
        <v>94675</v>
      </c>
      <c r="C26" s="11">
        <v>72935</v>
      </c>
      <c r="D26" s="38" t="s">
        <v>121</v>
      </c>
      <c r="E26" s="12" t="s">
        <v>17</v>
      </c>
      <c r="F26" s="16" t="s">
        <v>18</v>
      </c>
      <c r="G26" s="53">
        <v>500</v>
      </c>
      <c r="H26" s="15"/>
      <c r="I26" s="15"/>
      <c r="J26" s="4"/>
    </row>
    <row r="27" spans="1:12" ht="21" x14ac:dyDescent="0.35">
      <c r="A27" s="9">
        <v>44281</v>
      </c>
      <c r="B27" s="37">
        <v>94450</v>
      </c>
      <c r="C27" s="11">
        <v>72936</v>
      </c>
      <c r="D27" s="38" t="s">
        <v>1358</v>
      </c>
      <c r="E27" s="12" t="s">
        <v>17</v>
      </c>
      <c r="F27" s="16" t="s">
        <v>18</v>
      </c>
      <c r="G27" s="53">
        <v>200</v>
      </c>
      <c r="H27" s="15"/>
      <c r="I27" s="15"/>
      <c r="J27" s="4"/>
    </row>
    <row r="28" spans="1:12" ht="21" x14ac:dyDescent="0.35">
      <c r="A28" s="9">
        <v>44281</v>
      </c>
      <c r="B28" s="37" t="s">
        <v>1268</v>
      </c>
      <c r="C28" s="11">
        <v>72937</v>
      </c>
      <c r="D28" s="38" t="s">
        <v>279</v>
      </c>
      <c r="E28" s="12" t="s">
        <v>22</v>
      </c>
      <c r="F28" s="13" t="s">
        <v>995</v>
      </c>
      <c r="G28" s="53">
        <v>1000</v>
      </c>
      <c r="H28" s="15"/>
      <c r="I28" s="15"/>
      <c r="J28" s="4"/>
    </row>
    <row r="29" spans="1:12" ht="21" x14ac:dyDescent="0.35">
      <c r="A29" s="9">
        <v>44281</v>
      </c>
      <c r="B29" s="37">
        <v>93976</v>
      </c>
      <c r="C29" s="11">
        <v>72938</v>
      </c>
      <c r="D29" s="38" t="s">
        <v>771</v>
      </c>
      <c r="E29" s="12" t="s">
        <v>14</v>
      </c>
      <c r="F29" s="13" t="s">
        <v>15</v>
      </c>
      <c r="G29" s="53">
        <v>850</v>
      </c>
      <c r="H29" s="15"/>
      <c r="I29" s="15"/>
      <c r="J29" s="4"/>
    </row>
    <row r="30" spans="1:12" ht="21" x14ac:dyDescent="0.35">
      <c r="A30" s="9">
        <v>44281</v>
      </c>
      <c r="B30" s="37">
        <v>94756</v>
      </c>
      <c r="C30" s="11">
        <v>72939</v>
      </c>
      <c r="D30" s="38" t="s">
        <v>179</v>
      </c>
      <c r="E30" s="12" t="s">
        <v>17</v>
      </c>
      <c r="F30" s="16" t="s">
        <v>18</v>
      </c>
      <c r="G30" s="53">
        <v>1200</v>
      </c>
      <c r="H30" s="15"/>
      <c r="I30" s="15"/>
      <c r="J30" s="4"/>
    </row>
    <row r="31" spans="1:12" ht="21" x14ac:dyDescent="0.35">
      <c r="A31" s="9">
        <v>44281</v>
      </c>
      <c r="B31" s="37">
        <v>94510</v>
      </c>
      <c r="C31" s="11">
        <v>72940</v>
      </c>
      <c r="D31" s="38" t="s">
        <v>881</v>
      </c>
      <c r="E31" s="12" t="s">
        <v>17</v>
      </c>
      <c r="F31" s="16" t="s">
        <v>18</v>
      </c>
      <c r="G31" s="53">
        <v>500</v>
      </c>
      <c r="H31" s="15"/>
      <c r="I31" s="15"/>
      <c r="J31" s="4"/>
    </row>
    <row r="32" spans="1:12" ht="21" x14ac:dyDescent="0.35">
      <c r="A32" s="9">
        <v>44281</v>
      </c>
      <c r="B32" s="37">
        <v>94223</v>
      </c>
      <c r="C32" s="11">
        <v>72941</v>
      </c>
      <c r="D32" s="38" t="s">
        <v>31</v>
      </c>
      <c r="E32" s="12" t="s">
        <v>17</v>
      </c>
      <c r="F32" s="16" t="s">
        <v>18</v>
      </c>
      <c r="G32" s="53">
        <v>800</v>
      </c>
      <c r="H32" s="15"/>
      <c r="I32" s="15"/>
      <c r="J32" s="4"/>
    </row>
    <row r="33" spans="1:12" ht="21" x14ac:dyDescent="0.35">
      <c r="A33" s="9">
        <v>44281</v>
      </c>
      <c r="B33" s="37">
        <v>94820</v>
      </c>
      <c r="C33" s="11">
        <v>72942</v>
      </c>
      <c r="D33" s="38" t="s">
        <v>253</v>
      </c>
      <c r="E33" s="12" t="s">
        <v>14</v>
      </c>
      <c r="F33" s="13" t="s">
        <v>15</v>
      </c>
      <c r="G33" s="53">
        <v>200</v>
      </c>
      <c r="H33" s="15"/>
      <c r="I33" s="15"/>
      <c r="J33" s="4"/>
    </row>
    <row r="34" spans="1:12" ht="21" x14ac:dyDescent="0.35">
      <c r="A34" s="9">
        <v>44281</v>
      </c>
      <c r="B34" s="37">
        <v>94424</v>
      </c>
      <c r="C34" s="11">
        <v>72943</v>
      </c>
      <c r="D34" s="38" t="s">
        <v>67</v>
      </c>
      <c r="E34" s="12" t="s">
        <v>17</v>
      </c>
      <c r="F34" s="16" t="s">
        <v>18</v>
      </c>
      <c r="G34" s="53">
        <v>1000</v>
      </c>
      <c r="H34" s="15"/>
      <c r="I34" s="15"/>
      <c r="J34" s="4"/>
    </row>
    <row r="35" spans="1:12" ht="21" x14ac:dyDescent="0.35">
      <c r="A35" s="9">
        <v>44281</v>
      </c>
      <c r="B35" s="37">
        <v>14933</v>
      </c>
      <c r="C35" s="11">
        <v>72944</v>
      </c>
      <c r="D35" s="38" t="s">
        <v>163</v>
      </c>
      <c r="E35" s="12" t="s">
        <v>14</v>
      </c>
      <c r="F35" s="13" t="s">
        <v>15</v>
      </c>
      <c r="G35" s="53">
        <v>850</v>
      </c>
      <c r="H35" s="15"/>
      <c r="I35" s="15"/>
      <c r="J35" s="4"/>
    </row>
    <row r="36" spans="1:12" ht="21" x14ac:dyDescent="0.35">
      <c r="A36" s="9">
        <v>44281</v>
      </c>
      <c r="B36" s="37">
        <v>14934</v>
      </c>
      <c r="C36" s="11">
        <v>72945</v>
      </c>
      <c r="D36" s="38" t="s">
        <v>163</v>
      </c>
      <c r="E36" s="12">
        <v>98000001</v>
      </c>
      <c r="F36" s="16" t="s">
        <v>91</v>
      </c>
      <c r="G36" s="53">
        <v>0</v>
      </c>
      <c r="H36" s="15"/>
      <c r="I36" s="15"/>
      <c r="J36" s="4"/>
    </row>
    <row r="37" spans="1:12" ht="24.75" x14ac:dyDescent="0.45">
      <c r="A37" s="9">
        <v>44281</v>
      </c>
      <c r="B37" s="37">
        <v>94818</v>
      </c>
      <c r="C37" s="11">
        <v>72946</v>
      </c>
      <c r="D37" s="38" t="s">
        <v>533</v>
      </c>
      <c r="E37" s="12" t="s">
        <v>14</v>
      </c>
      <c r="F37" s="13" t="s">
        <v>15</v>
      </c>
      <c r="G37" s="53">
        <v>850</v>
      </c>
      <c r="H37" s="15"/>
      <c r="I37" s="15"/>
      <c r="J37" s="4"/>
      <c r="K37" s="49"/>
      <c r="L37" s="50"/>
    </row>
    <row r="38" spans="1:12" ht="24.75" x14ac:dyDescent="0.45">
      <c r="A38" s="9">
        <v>44281</v>
      </c>
      <c r="B38" s="37">
        <v>94765</v>
      </c>
      <c r="C38" s="11">
        <v>72947</v>
      </c>
      <c r="D38" s="38" t="s">
        <v>1359</v>
      </c>
      <c r="E38" s="12" t="s">
        <v>14</v>
      </c>
      <c r="F38" s="13" t="s">
        <v>15</v>
      </c>
      <c r="G38" s="53">
        <v>20</v>
      </c>
      <c r="H38" s="15"/>
      <c r="I38" s="15"/>
      <c r="J38" s="4"/>
      <c r="K38" s="49"/>
      <c r="L38" s="50"/>
    </row>
    <row r="39" spans="1:12" ht="24.75" x14ac:dyDescent="0.45">
      <c r="A39" s="9">
        <v>44281</v>
      </c>
      <c r="B39" s="37">
        <v>94106</v>
      </c>
      <c r="C39" s="11">
        <v>72948</v>
      </c>
      <c r="D39" s="38" t="s">
        <v>1360</v>
      </c>
      <c r="E39" s="12" t="s">
        <v>96</v>
      </c>
      <c r="F39" s="13" t="s">
        <v>97</v>
      </c>
      <c r="G39" s="53">
        <v>750</v>
      </c>
      <c r="H39" s="15"/>
      <c r="I39" s="15"/>
      <c r="J39" s="4"/>
      <c r="K39" s="49"/>
      <c r="L39" s="50"/>
    </row>
    <row r="40" spans="1:12" ht="21" x14ac:dyDescent="0.35">
      <c r="A40" s="9">
        <v>44281</v>
      </c>
      <c r="B40" s="37">
        <v>94266</v>
      </c>
      <c r="C40" s="11">
        <v>72949</v>
      </c>
      <c r="D40" s="38" t="s">
        <v>1361</v>
      </c>
      <c r="E40" s="12" t="s">
        <v>17</v>
      </c>
      <c r="F40" s="16" t="s">
        <v>18</v>
      </c>
      <c r="G40" s="53">
        <v>220</v>
      </c>
      <c r="H40" s="15"/>
      <c r="I40" s="15"/>
      <c r="J40" s="4"/>
    </row>
    <row r="41" spans="1:12" ht="21" x14ac:dyDescent="0.35">
      <c r="A41" s="9">
        <v>44281</v>
      </c>
      <c r="B41" s="37">
        <v>94266</v>
      </c>
      <c r="C41" s="11">
        <v>72949</v>
      </c>
      <c r="D41" s="38" t="s">
        <v>1361</v>
      </c>
      <c r="E41" s="12" t="s">
        <v>22</v>
      </c>
      <c r="F41" s="13" t="s">
        <v>995</v>
      </c>
      <c r="G41" s="53">
        <v>750</v>
      </c>
      <c r="H41" s="15"/>
      <c r="I41" s="15"/>
      <c r="J41" s="4"/>
    </row>
    <row r="42" spans="1:12" ht="21" x14ac:dyDescent="0.35">
      <c r="A42" s="9">
        <v>44281</v>
      </c>
      <c r="B42" s="37">
        <v>94773</v>
      </c>
      <c r="C42" s="11">
        <v>72950</v>
      </c>
      <c r="D42" s="38" t="s">
        <v>1362</v>
      </c>
      <c r="E42" s="12" t="s">
        <v>24</v>
      </c>
      <c r="F42" s="16" t="s">
        <v>947</v>
      </c>
      <c r="G42" s="53">
        <v>25</v>
      </c>
      <c r="H42" s="15"/>
      <c r="I42" s="15"/>
      <c r="J42" s="4"/>
    </row>
    <row r="43" spans="1:12" ht="24.75" x14ac:dyDescent="0.45">
      <c r="A43" s="9">
        <v>44281</v>
      </c>
      <c r="B43" s="37">
        <v>94471</v>
      </c>
      <c r="C43" s="11">
        <v>72951</v>
      </c>
      <c r="D43" s="38" t="s">
        <v>336</v>
      </c>
      <c r="E43" s="12" t="s">
        <v>17</v>
      </c>
      <c r="F43" s="16" t="s">
        <v>18</v>
      </c>
      <c r="G43" s="53">
        <v>500</v>
      </c>
      <c r="H43" s="15"/>
      <c r="I43" s="15"/>
      <c r="J43" s="4"/>
      <c r="K43" s="49"/>
      <c r="L43" s="50"/>
    </row>
    <row r="44" spans="1:12" ht="24.75" x14ac:dyDescent="0.45">
      <c r="A44" s="9">
        <v>44281</v>
      </c>
      <c r="B44" s="37">
        <v>94471</v>
      </c>
      <c r="C44" s="11">
        <v>72951</v>
      </c>
      <c r="D44" s="38" t="s">
        <v>336</v>
      </c>
      <c r="E44" s="12" t="s">
        <v>22</v>
      </c>
      <c r="F44" s="13" t="s">
        <v>995</v>
      </c>
      <c r="G44" s="53">
        <v>500</v>
      </c>
      <c r="H44" s="15"/>
      <c r="I44" s="15"/>
      <c r="J44" s="4"/>
      <c r="K44" s="49"/>
      <c r="L44" s="50"/>
    </row>
    <row r="45" spans="1:12" ht="24.75" x14ac:dyDescent="0.45">
      <c r="A45" s="9">
        <v>44281</v>
      </c>
      <c r="B45" s="37">
        <v>94471</v>
      </c>
      <c r="C45" s="11">
        <v>72951</v>
      </c>
      <c r="D45" s="38" t="s">
        <v>336</v>
      </c>
      <c r="E45" s="12" t="s">
        <v>14</v>
      </c>
      <c r="F45" s="13" t="s">
        <v>15</v>
      </c>
      <c r="G45" s="53">
        <v>500</v>
      </c>
      <c r="H45" s="15"/>
      <c r="I45" s="15"/>
      <c r="J45" s="4"/>
      <c r="K45" s="49"/>
      <c r="L45" s="50"/>
    </row>
    <row r="46" spans="1:12" ht="24.75" x14ac:dyDescent="0.45">
      <c r="A46" s="9">
        <v>44281</v>
      </c>
      <c r="B46" s="37">
        <v>94657</v>
      </c>
      <c r="C46" s="11">
        <v>72952</v>
      </c>
      <c r="D46" s="38" t="s">
        <v>1363</v>
      </c>
      <c r="E46" s="12" t="s">
        <v>24</v>
      </c>
      <c r="F46" s="16" t="s">
        <v>947</v>
      </c>
      <c r="G46" s="53">
        <v>2000</v>
      </c>
      <c r="H46" s="15"/>
      <c r="I46" s="15"/>
      <c r="J46" s="4"/>
      <c r="K46" s="49"/>
      <c r="L46" s="50"/>
    </row>
    <row r="47" spans="1:12" ht="24.75" x14ac:dyDescent="0.45">
      <c r="A47" s="9">
        <v>44281</v>
      </c>
      <c r="B47" s="37">
        <v>94777</v>
      </c>
      <c r="C47" s="11">
        <v>72953</v>
      </c>
      <c r="D47" s="38" t="s">
        <v>1364</v>
      </c>
      <c r="E47" s="12" t="s">
        <v>24</v>
      </c>
      <c r="F47" s="16" t="s">
        <v>947</v>
      </c>
      <c r="G47" s="53">
        <v>25</v>
      </c>
      <c r="H47" s="15"/>
      <c r="I47" s="15"/>
      <c r="J47" s="4"/>
      <c r="K47" s="49"/>
      <c r="L47" s="50"/>
    </row>
    <row r="48" spans="1:12" ht="24.75" x14ac:dyDescent="0.45">
      <c r="A48" s="9">
        <v>44281</v>
      </c>
      <c r="B48" s="37">
        <v>94509</v>
      </c>
      <c r="C48" s="11">
        <v>72954</v>
      </c>
      <c r="D48" s="38" t="s">
        <v>1103</v>
      </c>
      <c r="E48" s="12" t="s">
        <v>14</v>
      </c>
      <c r="F48" s="13" t="s">
        <v>15</v>
      </c>
      <c r="G48" s="53">
        <v>850</v>
      </c>
      <c r="H48" s="15"/>
      <c r="I48" s="15"/>
      <c r="J48" s="4"/>
      <c r="K48" s="49"/>
      <c r="L48" s="50"/>
    </row>
    <row r="49" spans="1:12" ht="24.75" x14ac:dyDescent="0.45">
      <c r="A49" s="9">
        <v>44281</v>
      </c>
      <c r="B49" s="37">
        <v>14933</v>
      </c>
      <c r="C49" s="11">
        <v>72955</v>
      </c>
      <c r="D49" s="38" t="s">
        <v>163</v>
      </c>
      <c r="E49" s="12" t="s">
        <v>14</v>
      </c>
      <c r="F49" s="13" t="s">
        <v>15</v>
      </c>
      <c r="G49" s="53">
        <v>850</v>
      </c>
      <c r="H49" s="15"/>
      <c r="I49" s="15"/>
      <c r="J49" s="4"/>
      <c r="K49" s="49"/>
      <c r="L49" s="50"/>
    </row>
    <row r="50" spans="1:12" ht="21" x14ac:dyDescent="0.35">
      <c r="A50" s="9">
        <v>44281</v>
      </c>
      <c r="B50" s="37">
        <v>14934</v>
      </c>
      <c r="C50" s="11">
        <v>72956</v>
      </c>
      <c r="D50" s="38" t="s">
        <v>163</v>
      </c>
      <c r="E50" s="12">
        <v>98000001</v>
      </c>
      <c r="F50" s="16" t="s">
        <v>91</v>
      </c>
      <c r="G50" s="53">
        <v>0</v>
      </c>
      <c r="H50" s="15"/>
      <c r="I50" s="15"/>
      <c r="J50" s="4"/>
    </row>
    <row r="51" spans="1:12" ht="21" x14ac:dyDescent="0.35">
      <c r="A51" s="9">
        <v>44281</v>
      </c>
      <c r="B51" s="37">
        <v>94789</v>
      </c>
      <c r="C51" s="11">
        <v>72957</v>
      </c>
      <c r="D51" s="38" t="s">
        <v>1365</v>
      </c>
      <c r="E51" s="12" t="s">
        <v>17</v>
      </c>
      <c r="F51" s="16" t="s">
        <v>18</v>
      </c>
      <c r="G51" s="53">
        <v>120</v>
      </c>
      <c r="H51" s="15"/>
      <c r="I51" s="15"/>
      <c r="J51" s="4"/>
    </row>
    <row r="52" spans="1:12" ht="24.75" x14ac:dyDescent="0.45">
      <c r="A52" s="9">
        <v>44281</v>
      </c>
      <c r="B52" s="37">
        <v>94796</v>
      </c>
      <c r="C52" s="11">
        <v>72958</v>
      </c>
      <c r="D52" s="38" t="s">
        <v>1366</v>
      </c>
      <c r="E52" s="12" t="s">
        <v>17</v>
      </c>
      <c r="F52" s="16" t="s">
        <v>18</v>
      </c>
      <c r="G52" s="53">
        <v>100</v>
      </c>
      <c r="H52" s="15"/>
      <c r="I52" s="15"/>
      <c r="J52" s="4"/>
      <c r="K52" s="49"/>
      <c r="L52" s="50"/>
    </row>
    <row r="53" spans="1:12" ht="24.75" x14ac:dyDescent="0.45">
      <c r="A53" s="9">
        <v>44281</v>
      </c>
      <c r="B53" s="37">
        <v>94677</v>
      </c>
      <c r="C53" s="11">
        <v>72959</v>
      </c>
      <c r="D53" s="38" t="s">
        <v>330</v>
      </c>
      <c r="E53" s="12" t="s">
        <v>17</v>
      </c>
      <c r="F53" s="16" t="s">
        <v>18</v>
      </c>
      <c r="G53" s="53">
        <v>1600</v>
      </c>
      <c r="H53" s="15"/>
      <c r="I53" s="15"/>
      <c r="J53" s="4"/>
      <c r="K53" s="49"/>
      <c r="L53" s="50"/>
    </row>
    <row r="54" spans="1:12" ht="24.75" x14ac:dyDescent="0.45">
      <c r="A54" s="9">
        <v>44281</v>
      </c>
      <c r="B54" s="37">
        <v>94817</v>
      </c>
      <c r="C54" s="11">
        <v>72960</v>
      </c>
      <c r="D54" s="38" t="s">
        <v>220</v>
      </c>
      <c r="E54" s="12" t="s">
        <v>17</v>
      </c>
      <c r="F54" s="16" t="s">
        <v>18</v>
      </c>
      <c r="G54" s="53">
        <v>2850</v>
      </c>
      <c r="H54" s="15"/>
      <c r="I54" s="15"/>
      <c r="J54" s="4"/>
      <c r="K54" s="49"/>
      <c r="L54" s="50"/>
    </row>
    <row r="55" spans="1:12" ht="24.75" x14ac:dyDescent="0.45">
      <c r="A55" s="9">
        <v>44281</v>
      </c>
      <c r="B55" s="37">
        <v>14933</v>
      </c>
      <c r="C55" s="11">
        <v>72961</v>
      </c>
      <c r="D55" s="38" t="s">
        <v>163</v>
      </c>
      <c r="E55" s="12" t="s">
        <v>14</v>
      </c>
      <c r="F55" s="13" t="s">
        <v>15</v>
      </c>
      <c r="G55" s="53">
        <v>850</v>
      </c>
      <c r="H55" s="15"/>
      <c r="I55" s="15"/>
      <c r="J55" s="4"/>
      <c r="K55" s="49"/>
      <c r="L55" s="50"/>
    </row>
    <row r="56" spans="1:12" ht="24.75" x14ac:dyDescent="0.45">
      <c r="A56" s="9">
        <v>44281</v>
      </c>
      <c r="B56" s="37">
        <v>14934</v>
      </c>
      <c r="C56" s="11">
        <v>72962</v>
      </c>
      <c r="D56" s="38" t="s">
        <v>163</v>
      </c>
      <c r="E56" s="12">
        <v>98000001</v>
      </c>
      <c r="F56" s="16" t="s">
        <v>91</v>
      </c>
      <c r="G56" s="53">
        <v>0</v>
      </c>
      <c r="H56" s="15"/>
      <c r="I56" s="15"/>
      <c r="J56" s="4"/>
      <c r="K56" s="49"/>
      <c r="L56" s="50"/>
    </row>
    <row r="57" spans="1:12" ht="24.75" x14ac:dyDescent="0.45">
      <c r="A57" s="9">
        <v>44281</v>
      </c>
      <c r="B57" s="37">
        <v>94800</v>
      </c>
      <c r="C57" s="11">
        <v>72963</v>
      </c>
      <c r="D57" s="38" t="s">
        <v>1367</v>
      </c>
      <c r="E57" s="12" t="s">
        <v>131</v>
      </c>
      <c r="F57" s="16" t="s">
        <v>132</v>
      </c>
      <c r="G57" s="53">
        <v>0</v>
      </c>
      <c r="H57" s="15">
        <v>100</v>
      </c>
      <c r="I57" s="15"/>
      <c r="J57" s="4"/>
      <c r="K57" s="49"/>
      <c r="L57" s="50"/>
    </row>
    <row r="58" spans="1:12" ht="24.75" x14ac:dyDescent="0.45">
      <c r="A58" s="9">
        <v>44281</v>
      </c>
      <c r="B58" s="37">
        <v>94773</v>
      </c>
      <c r="C58" s="11">
        <v>72964</v>
      </c>
      <c r="D58" s="38" t="s">
        <v>1362</v>
      </c>
      <c r="E58" s="12" t="s">
        <v>24</v>
      </c>
      <c r="F58" s="16" t="s">
        <v>947</v>
      </c>
      <c r="G58" s="53">
        <v>25</v>
      </c>
      <c r="H58" s="15"/>
      <c r="I58" s="15"/>
      <c r="J58" s="4"/>
      <c r="K58" s="49"/>
      <c r="L58" s="50"/>
    </row>
    <row r="59" spans="1:12" ht="24.75" x14ac:dyDescent="0.45">
      <c r="A59" s="9">
        <v>44281</v>
      </c>
      <c r="B59" s="37">
        <v>94720</v>
      </c>
      <c r="C59" s="11">
        <v>72965</v>
      </c>
      <c r="D59" s="38" t="s">
        <v>108</v>
      </c>
      <c r="E59" s="12" t="s">
        <v>17</v>
      </c>
      <c r="F59" s="16" t="s">
        <v>18</v>
      </c>
      <c r="G59" s="53">
        <v>1000</v>
      </c>
      <c r="H59" s="15"/>
      <c r="I59" s="15"/>
      <c r="J59" s="4"/>
      <c r="K59" s="49"/>
      <c r="L59" s="50"/>
    </row>
    <row r="60" spans="1:12" ht="24.75" x14ac:dyDescent="0.45">
      <c r="A60" s="9">
        <v>44281</v>
      </c>
      <c r="B60" s="37">
        <v>94815</v>
      </c>
      <c r="C60" s="11">
        <v>72966</v>
      </c>
      <c r="D60" s="38" t="s">
        <v>158</v>
      </c>
      <c r="E60" s="12" t="s">
        <v>423</v>
      </c>
      <c r="F60" s="13" t="s">
        <v>195</v>
      </c>
      <c r="G60" s="53">
        <v>750</v>
      </c>
      <c r="H60" s="15"/>
      <c r="I60" s="15"/>
      <c r="J60" s="4"/>
      <c r="K60" s="49"/>
      <c r="L60" s="50"/>
    </row>
    <row r="61" spans="1:12" ht="24.75" x14ac:dyDescent="0.45">
      <c r="A61" s="9">
        <v>44281</v>
      </c>
      <c r="B61" s="37" t="s">
        <v>76</v>
      </c>
      <c r="C61" s="11">
        <v>72967</v>
      </c>
      <c r="D61" s="38" t="s">
        <v>76</v>
      </c>
      <c r="E61" s="12" t="s">
        <v>14</v>
      </c>
      <c r="F61" s="13" t="s">
        <v>76</v>
      </c>
      <c r="G61" s="53">
        <v>0</v>
      </c>
      <c r="H61" s="15"/>
      <c r="I61" s="15"/>
      <c r="J61" s="4"/>
      <c r="K61" s="49"/>
      <c r="L61" s="50"/>
    </row>
    <row r="62" spans="1:12" ht="24.75" x14ac:dyDescent="0.45">
      <c r="A62" s="9">
        <v>44281</v>
      </c>
      <c r="B62" s="37">
        <v>93976</v>
      </c>
      <c r="C62" s="11">
        <v>72968</v>
      </c>
      <c r="D62" s="38" t="s">
        <v>771</v>
      </c>
      <c r="E62" s="12" t="s">
        <v>14</v>
      </c>
      <c r="F62" s="13" t="s">
        <v>15</v>
      </c>
      <c r="G62" s="53">
        <v>850</v>
      </c>
      <c r="H62" s="15"/>
      <c r="I62" s="15"/>
      <c r="J62" s="4"/>
      <c r="K62" s="49"/>
      <c r="L62" s="50"/>
    </row>
    <row r="63" spans="1:12" ht="24.75" x14ac:dyDescent="0.45">
      <c r="A63" s="9">
        <v>44281</v>
      </c>
      <c r="B63" s="37">
        <v>94291</v>
      </c>
      <c r="C63" s="11">
        <v>72969</v>
      </c>
      <c r="D63" s="38" t="s">
        <v>72</v>
      </c>
      <c r="E63" s="12" t="s">
        <v>17</v>
      </c>
      <c r="F63" s="16" t="s">
        <v>18</v>
      </c>
      <c r="G63" s="53">
        <v>700</v>
      </c>
      <c r="H63" s="15"/>
      <c r="I63" s="15"/>
      <c r="J63" s="4"/>
      <c r="K63" s="49"/>
      <c r="L63" s="50"/>
    </row>
    <row r="64" spans="1:12" ht="24.75" x14ac:dyDescent="0.45">
      <c r="A64" s="9">
        <v>44281</v>
      </c>
      <c r="B64" s="37">
        <v>94291</v>
      </c>
      <c r="C64" s="11">
        <v>72969</v>
      </c>
      <c r="D64" s="38" t="s">
        <v>72</v>
      </c>
      <c r="E64" s="12" t="s">
        <v>14</v>
      </c>
      <c r="F64" s="13" t="s">
        <v>15</v>
      </c>
      <c r="G64" s="53">
        <v>300</v>
      </c>
      <c r="H64" s="15"/>
      <c r="I64" s="15"/>
      <c r="J64" s="4"/>
      <c r="K64" s="49"/>
      <c r="L64" s="50"/>
    </row>
    <row r="65" spans="1:12" ht="24.75" x14ac:dyDescent="0.45">
      <c r="A65" s="9">
        <v>44281</v>
      </c>
      <c r="B65" s="37">
        <v>94393</v>
      </c>
      <c r="C65" s="11">
        <v>72970</v>
      </c>
      <c r="D65" s="38" t="s">
        <v>127</v>
      </c>
      <c r="E65" s="12" t="s">
        <v>14</v>
      </c>
      <c r="F65" s="13" t="s">
        <v>15</v>
      </c>
      <c r="G65" s="53">
        <v>300</v>
      </c>
      <c r="H65" s="15"/>
      <c r="I65" s="15"/>
      <c r="J65" s="4"/>
      <c r="K65" s="49"/>
      <c r="L65" s="50"/>
    </row>
    <row r="66" spans="1:12" ht="24.75" x14ac:dyDescent="0.45">
      <c r="A66" s="9">
        <v>44281</v>
      </c>
      <c r="B66" s="37">
        <v>94814</v>
      </c>
      <c r="C66" s="11">
        <v>72971</v>
      </c>
      <c r="D66" s="38" t="s">
        <v>848</v>
      </c>
      <c r="E66" s="12" t="s">
        <v>63</v>
      </c>
      <c r="F66" s="13" t="s">
        <v>64</v>
      </c>
      <c r="G66" s="53">
        <v>1000</v>
      </c>
      <c r="H66" s="15"/>
      <c r="I66" s="15"/>
      <c r="J66" s="4"/>
      <c r="K66" s="49"/>
      <c r="L66" s="50"/>
    </row>
    <row r="67" spans="1:12" ht="24.75" x14ac:dyDescent="0.45">
      <c r="A67" s="9">
        <v>44281</v>
      </c>
      <c r="B67" s="37">
        <v>94813</v>
      </c>
      <c r="C67" s="11">
        <v>72972</v>
      </c>
      <c r="D67" s="38" t="s">
        <v>201</v>
      </c>
      <c r="E67" s="12" t="s">
        <v>96</v>
      </c>
      <c r="F67" s="13" t="s">
        <v>97</v>
      </c>
      <c r="G67" s="53">
        <v>400</v>
      </c>
      <c r="H67" s="15"/>
      <c r="I67" s="15"/>
      <c r="J67" s="4"/>
      <c r="K67" s="49"/>
      <c r="L67" s="50"/>
    </row>
    <row r="68" spans="1:12" ht="24.75" x14ac:dyDescent="0.45">
      <c r="A68" s="9">
        <v>44281</v>
      </c>
      <c r="B68" s="37">
        <v>94813</v>
      </c>
      <c r="C68" s="11">
        <v>72972</v>
      </c>
      <c r="D68" s="38" t="s">
        <v>201</v>
      </c>
      <c r="E68" s="12" t="s">
        <v>17</v>
      </c>
      <c r="F68" s="16" t="s">
        <v>18</v>
      </c>
      <c r="G68" s="53">
        <v>500</v>
      </c>
      <c r="H68" s="15"/>
      <c r="I68" s="15"/>
      <c r="J68" s="4"/>
      <c r="K68" s="49"/>
      <c r="L68" s="50"/>
    </row>
    <row r="69" spans="1:12" ht="24.75" x14ac:dyDescent="0.45">
      <c r="A69" s="9">
        <v>44281</v>
      </c>
      <c r="B69" s="37">
        <v>94429</v>
      </c>
      <c r="C69" s="11">
        <v>72973</v>
      </c>
      <c r="D69" s="38" t="s">
        <v>1368</v>
      </c>
      <c r="E69" s="12" t="s">
        <v>17</v>
      </c>
      <c r="F69" s="16" t="s">
        <v>18</v>
      </c>
      <c r="G69" s="53">
        <v>1000</v>
      </c>
      <c r="H69" s="15"/>
      <c r="I69" s="15"/>
      <c r="J69" s="4"/>
      <c r="K69" s="49"/>
      <c r="L69" s="50"/>
    </row>
    <row r="70" spans="1:12" ht="24.75" x14ac:dyDescent="0.45">
      <c r="A70" s="9">
        <v>44281</v>
      </c>
      <c r="B70" s="37">
        <v>94826</v>
      </c>
      <c r="C70" s="11">
        <v>72974</v>
      </c>
      <c r="D70" s="38" t="s">
        <v>1369</v>
      </c>
      <c r="E70" s="12" t="s">
        <v>63</v>
      </c>
      <c r="F70" s="13" t="s">
        <v>64</v>
      </c>
      <c r="G70" s="53">
        <v>50</v>
      </c>
      <c r="H70" s="15"/>
      <c r="I70" s="15"/>
      <c r="J70" s="4"/>
      <c r="K70" s="49"/>
      <c r="L70" s="50"/>
    </row>
    <row r="71" spans="1:12" ht="24.75" x14ac:dyDescent="0.45">
      <c r="A71" s="9">
        <v>44281</v>
      </c>
      <c r="B71" s="37">
        <v>94827</v>
      </c>
      <c r="C71" s="11">
        <v>72975</v>
      </c>
      <c r="D71" s="38" t="s">
        <v>72</v>
      </c>
      <c r="E71" s="12" t="s">
        <v>14</v>
      </c>
      <c r="F71" s="13" t="s">
        <v>15</v>
      </c>
      <c r="G71" s="53">
        <v>750</v>
      </c>
      <c r="H71" s="15"/>
      <c r="I71" s="15"/>
      <c r="J71" s="4"/>
      <c r="K71" s="49"/>
      <c r="L71" s="50"/>
    </row>
    <row r="72" spans="1:12" ht="24.75" x14ac:dyDescent="0.45">
      <c r="A72" s="9">
        <v>44281</v>
      </c>
      <c r="B72" s="37">
        <v>94824</v>
      </c>
      <c r="C72" s="25" t="s">
        <v>1370</v>
      </c>
      <c r="D72" s="59" t="s">
        <v>272</v>
      </c>
      <c r="E72" s="12" t="s">
        <v>17</v>
      </c>
      <c r="F72" s="16" t="s">
        <v>18</v>
      </c>
      <c r="G72" s="53">
        <v>1960</v>
      </c>
      <c r="H72" s="15"/>
      <c r="I72" s="15"/>
      <c r="J72" s="4"/>
      <c r="K72" s="49"/>
      <c r="L72" s="50"/>
    </row>
    <row r="73" spans="1:12" ht="24.75" x14ac:dyDescent="0.45">
      <c r="A73" s="9">
        <v>44281</v>
      </c>
      <c r="B73" s="37" t="s">
        <v>76</v>
      </c>
      <c r="C73" s="25" t="s">
        <v>1371</v>
      </c>
      <c r="D73" s="38" t="s">
        <v>76</v>
      </c>
      <c r="E73" s="12" t="s">
        <v>76</v>
      </c>
      <c r="F73" s="13" t="s">
        <v>76</v>
      </c>
      <c r="G73" s="53">
        <v>0</v>
      </c>
      <c r="H73" s="15"/>
      <c r="I73" s="15"/>
      <c r="J73" s="4"/>
      <c r="K73" s="49"/>
      <c r="L73" s="50"/>
    </row>
    <row r="74" spans="1:12" ht="21.75" thickBot="1" x14ac:dyDescent="0.4">
      <c r="A74" s="157" t="s">
        <v>26</v>
      </c>
      <c r="B74" s="158"/>
      <c r="C74" s="165" t="s">
        <v>25</v>
      </c>
      <c r="D74" s="168"/>
      <c r="E74" s="168"/>
      <c r="F74" s="169"/>
      <c r="G74" s="27">
        <f>SUM(G9:G73)</f>
        <v>45045</v>
      </c>
      <c r="H74" s="28">
        <f>SUM(H9:H73)</f>
        <v>100</v>
      </c>
      <c r="I74" s="100"/>
      <c r="J74" s="15"/>
    </row>
    <row r="75" spans="1:12" ht="21" x14ac:dyDescent="0.35">
      <c r="B75"/>
      <c r="C75" s="3"/>
      <c r="D75" s="30"/>
      <c r="E75" s="30"/>
      <c r="F75" s="30"/>
      <c r="H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F77" s="4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C87"/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9" spans="8:10" x14ac:dyDescent="0.25">
      <c r="H129" s="35"/>
      <c r="I129" s="35"/>
      <c r="J129" s="35"/>
    </row>
  </sheetData>
  <autoFilter ref="E8:G74" xr:uid="{00000000-0009-0000-0000-000042000000}"/>
  <mergeCells count="7">
    <mergeCell ref="K6:L6"/>
    <mergeCell ref="A7:G7"/>
    <mergeCell ref="A74:B74"/>
    <mergeCell ref="C74:F7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L94"/>
  <sheetViews>
    <sheetView topLeftCell="D25" workbookViewId="0">
      <selection activeCell="A9" sqref="A9:J3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1377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800</v>
      </c>
    </row>
    <row r="9" spans="1:12" ht="21" x14ac:dyDescent="0.35">
      <c r="A9" s="9">
        <v>44282</v>
      </c>
      <c r="B9" s="37">
        <v>14639</v>
      </c>
      <c r="C9" s="11">
        <v>72976</v>
      </c>
      <c r="D9" s="38" t="s">
        <v>163</v>
      </c>
      <c r="E9" s="12" t="s">
        <v>14</v>
      </c>
      <c r="F9" s="13" t="s">
        <v>15</v>
      </c>
      <c r="G9" s="53">
        <v>850</v>
      </c>
      <c r="H9" s="15"/>
      <c r="I9" s="15"/>
      <c r="J9" s="4"/>
      <c r="K9" s="87" t="s">
        <v>1170</v>
      </c>
      <c r="L9" s="88">
        <v>15712</v>
      </c>
    </row>
    <row r="10" spans="1:12" ht="21" x14ac:dyDescent="0.35">
      <c r="A10" s="9">
        <v>44282</v>
      </c>
      <c r="B10" s="37">
        <v>14640</v>
      </c>
      <c r="C10" s="11">
        <v>72977</v>
      </c>
      <c r="D10" s="38" t="s">
        <v>163</v>
      </c>
      <c r="E10" s="12">
        <v>98000001</v>
      </c>
      <c r="F10" s="16" t="s">
        <v>91</v>
      </c>
      <c r="G10" s="53">
        <v>0</v>
      </c>
      <c r="H10" s="15"/>
      <c r="I10" s="15"/>
      <c r="J10" s="4"/>
      <c r="K10" s="16" t="s">
        <v>97</v>
      </c>
      <c r="L10" s="88">
        <v>3700</v>
      </c>
    </row>
    <row r="11" spans="1:12" ht="21.75" thickBot="1" x14ac:dyDescent="0.4">
      <c r="A11" s="9">
        <v>44282</v>
      </c>
      <c r="B11" s="37">
        <v>14639</v>
      </c>
      <c r="C11" s="11">
        <v>72978</v>
      </c>
      <c r="D11" s="38" t="s">
        <v>163</v>
      </c>
      <c r="E11" s="12" t="s">
        <v>14</v>
      </c>
      <c r="F11" s="13" t="s">
        <v>15</v>
      </c>
      <c r="G11" s="53">
        <v>850</v>
      </c>
      <c r="H11" s="15"/>
      <c r="I11" s="15"/>
      <c r="J11" s="4"/>
      <c r="K11" s="16" t="s">
        <v>947</v>
      </c>
      <c r="L11" s="88">
        <v>25</v>
      </c>
    </row>
    <row r="12" spans="1:12" ht="25.5" thickBot="1" x14ac:dyDescent="0.5">
      <c r="A12" s="9">
        <v>44282</v>
      </c>
      <c r="B12" s="37">
        <v>14640</v>
      </c>
      <c r="C12" s="11">
        <v>72979</v>
      </c>
      <c r="D12" s="38" t="s">
        <v>163</v>
      </c>
      <c r="E12" s="12">
        <v>98000001</v>
      </c>
      <c r="F12" s="16" t="s">
        <v>91</v>
      </c>
      <c r="G12" s="53">
        <v>0</v>
      </c>
      <c r="H12" s="15"/>
      <c r="I12" s="15"/>
      <c r="J12" s="4"/>
      <c r="K12" s="17" t="s">
        <v>21</v>
      </c>
      <c r="L12" s="18">
        <f>SUM(L8:L11)</f>
        <v>20237</v>
      </c>
    </row>
    <row r="13" spans="1:12" ht="21" x14ac:dyDescent="0.35">
      <c r="A13" s="9">
        <v>44282</v>
      </c>
      <c r="B13" s="37">
        <v>14639</v>
      </c>
      <c r="C13" s="11">
        <v>72980</v>
      </c>
      <c r="D13" s="38" t="s">
        <v>163</v>
      </c>
      <c r="E13" s="12" t="s">
        <v>14</v>
      </c>
      <c r="F13" s="13" t="s">
        <v>15</v>
      </c>
      <c r="G13" s="53">
        <v>850</v>
      </c>
      <c r="H13" s="15"/>
      <c r="I13" s="15"/>
      <c r="J13" s="4"/>
    </row>
    <row r="14" spans="1:12" ht="21" x14ac:dyDescent="0.35">
      <c r="A14" s="9">
        <v>44282</v>
      </c>
      <c r="B14" s="37">
        <v>14640</v>
      </c>
      <c r="C14" s="11">
        <v>72981</v>
      </c>
      <c r="D14" s="38" t="s">
        <v>163</v>
      </c>
      <c r="E14" s="12">
        <v>98000001</v>
      </c>
      <c r="F14" s="16" t="s">
        <v>91</v>
      </c>
      <c r="G14" s="53">
        <v>0</v>
      </c>
      <c r="H14" s="15">
        <v>0</v>
      </c>
      <c r="I14" s="15"/>
      <c r="J14" s="4"/>
    </row>
    <row r="15" spans="1:12" ht="21" x14ac:dyDescent="0.35">
      <c r="A15" s="9">
        <v>44282</v>
      </c>
      <c r="B15" s="37">
        <v>14639</v>
      </c>
      <c r="C15" s="11">
        <v>72982</v>
      </c>
      <c r="D15" s="38" t="s">
        <v>163</v>
      </c>
      <c r="E15" s="12" t="s">
        <v>14</v>
      </c>
      <c r="F15" s="13" t="s">
        <v>15</v>
      </c>
      <c r="G15" s="53">
        <v>850</v>
      </c>
      <c r="H15" s="15"/>
      <c r="I15" s="15"/>
      <c r="J15" s="4"/>
    </row>
    <row r="16" spans="1:12" ht="21" x14ac:dyDescent="0.35">
      <c r="A16" s="9">
        <v>44282</v>
      </c>
      <c r="B16" s="37">
        <v>14640</v>
      </c>
      <c r="C16" s="11">
        <v>72983</v>
      </c>
      <c r="D16" s="38" t="s">
        <v>163</v>
      </c>
      <c r="E16" s="12">
        <v>98000001</v>
      </c>
      <c r="F16" s="16" t="s">
        <v>91</v>
      </c>
      <c r="G16" s="53">
        <v>0</v>
      </c>
      <c r="H16" s="15"/>
      <c r="I16" s="15"/>
      <c r="J16" s="4"/>
    </row>
    <row r="17" spans="1:10" ht="21" x14ac:dyDescent="0.35">
      <c r="A17" s="9">
        <v>44282</v>
      </c>
      <c r="B17" s="37">
        <v>14639</v>
      </c>
      <c r="C17" s="11">
        <v>72984</v>
      </c>
      <c r="D17" s="38" t="s">
        <v>163</v>
      </c>
      <c r="E17" s="12" t="s">
        <v>14</v>
      </c>
      <c r="F17" s="13" t="s">
        <v>15</v>
      </c>
      <c r="G17" s="53">
        <v>850</v>
      </c>
      <c r="H17" s="15"/>
      <c r="I17" s="15"/>
      <c r="J17" s="4"/>
    </row>
    <row r="18" spans="1:10" ht="21" x14ac:dyDescent="0.35">
      <c r="A18" s="9">
        <v>44282</v>
      </c>
      <c r="B18" s="37">
        <v>14640</v>
      </c>
      <c r="C18" s="11">
        <v>72985</v>
      </c>
      <c r="D18" s="38" t="s">
        <v>163</v>
      </c>
      <c r="E18" s="12">
        <v>98000001</v>
      </c>
      <c r="F18" s="16" t="s">
        <v>91</v>
      </c>
      <c r="G18" s="53">
        <v>0</v>
      </c>
      <c r="H18" s="15"/>
      <c r="I18" s="15"/>
      <c r="J18" s="4"/>
    </row>
    <row r="19" spans="1:10" ht="21" x14ac:dyDescent="0.35">
      <c r="A19" s="9">
        <v>44282</v>
      </c>
      <c r="B19" s="37">
        <v>94777</v>
      </c>
      <c r="C19" s="11">
        <v>72986</v>
      </c>
      <c r="D19" s="38" t="s">
        <v>1373</v>
      </c>
      <c r="E19" s="12" t="s">
        <v>24</v>
      </c>
      <c r="F19" s="16" t="s">
        <v>947</v>
      </c>
      <c r="G19" s="53">
        <v>25</v>
      </c>
      <c r="H19" s="15"/>
      <c r="I19" s="15"/>
      <c r="J19" s="4"/>
    </row>
    <row r="20" spans="1:10" ht="21" x14ac:dyDescent="0.35">
      <c r="A20" s="9">
        <v>44282</v>
      </c>
      <c r="B20" s="37">
        <v>72987</v>
      </c>
      <c r="C20" s="11">
        <v>72987</v>
      </c>
      <c r="D20" s="38" t="s">
        <v>178</v>
      </c>
      <c r="E20" s="12" t="s">
        <v>14</v>
      </c>
      <c r="F20" s="13" t="s">
        <v>15</v>
      </c>
      <c r="G20" s="53">
        <v>2500</v>
      </c>
      <c r="H20" s="15"/>
      <c r="I20" s="15"/>
      <c r="J20" s="4"/>
    </row>
    <row r="21" spans="1:10" ht="21" x14ac:dyDescent="0.35">
      <c r="A21" s="9">
        <v>44282</v>
      </c>
      <c r="B21" s="37">
        <v>72988</v>
      </c>
      <c r="C21" s="11">
        <v>72988</v>
      </c>
      <c r="D21" s="38" t="s">
        <v>163</v>
      </c>
      <c r="E21" s="12" t="s">
        <v>14</v>
      </c>
      <c r="F21" s="13" t="s">
        <v>15</v>
      </c>
      <c r="G21" s="53">
        <v>850</v>
      </c>
      <c r="H21" s="15">
        <v>0</v>
      </c>
      <c r="I21" s="15"/>
      <c r="J21" s="4"/>
    </row>
    <row r="22" spans="1:10" ht="21" x14ac:dyDescent="0.35">
      <c r="A22" s="9">
        <v>44282</v>
      </c>
      <c r="B22" s="37">
        <v>72989</v>
      </c>
      <c r="C22" s="11">
        <v>72989</v>
      </c>
      <c r="D22" s="38" t="s">
        <v>163</v>
      </c>
      <c r="E22" s="12">
        <v>98000001</v>
      </c>
      <c r="F22" s="16" t="s">
        <v>91</v>
      </c>
      <c r="G22" s="53">
        <v>0</v>
      </c>
      <c r="H22" s="15"/>
      <c r="I22" s="15"/>
      <c r="J22" s="4"/>
    </row>
    <row r="23" spans="1:10" ht="21" x14ac:dyDescent="0.35">
      <c r="A23" s="9">
        <v>44282</v>
      </c>
      <c r="B23" s="37">
        <v>14639</v>
      </c>
      <c r="C23" s="11">
        <v>72990</v>
      </c>
      <c r="D23" s="38" t="s">
        <v>163</v>
      </c>
      <c r="E23" s="12" t="s">
        <v>14</v>
      </c>
      <c r="F23" s="13" t="s">
        <v>15</v>
      </c>
      <c r="G23" s="53">
        <v>850</v>
      </c>
      <c r="H23" s="15"/>
      <c r="I23" s="15"/>
      <c r="J23" s="4"/>
    </row>
    <row r="24" spans="1:10" ht="21" x14ac:dyDescent="0.35">
      <c r="A24" s="9">
        <v>44282</v>
      </c>
      <c r="B24" s="37">
        <v>14640</v>
      </c>
      <c r="C24" s="11">
        <v>72991</v>
      </c>
      <c r="D24" s="38" t="s">
        <v>163</v>
      </c>
      <c r="E24" s="12">
        <v>98000001</v>
      </c>
      <c r="F24" s="16" t="s">
        <v>91</v>
      </c>
      <c r="G24" s="53">
        <v>0</v>
      </c>
      <c r="H24" s="15"/>
      <c r="I24" s="15"/>
      <c r="J24" s="4"/>
    </row>
    <row r="25" spans="1:10" ht="21" x14ac:dyDescent="0.35">
      <c r="A25" s="9">
        <v>44282</v>
      </c>
      <c r="B25" s="37">
        <v>94638</v>
      </c>
      <c r="C25" s="11">
        <v>72992</v>
      </c>
      <c r="D25" s="38" t="s">
        <v>109</v>
      </c>
      <c r="E25" s="12" t="s">
        <v>14</v>
      </c>
      <c r="F25" s="13" t="s">
        <v>15</v>
      </c>
      <c r="G25" s="53">
        <v>1200</v>
      </c>
      <c r="H25" s="15"/>
      <c r="I25" s="15"/>
      <c r="J25" s="4"/>
    </row>
    <row r="26" spans="1:10" ht="21" x14ac:dyDescent="0.35">
      <c r="A26" s="9">
        <v>44282</v>
      </c>
      <c r="B26" s="37">
        <v>94856</v>
      </c>
      <c r="C26" s="11">
        <v>72993</v>
      </c>
      <c r="D26" s="38" t="s">
        <v>1374</v>
      </c>
      <c r="E26" s="12" t="s">
        <v>96</v>
      </c>
      <c r="F26" s="13" t="s">
        <v>97</v>
      </c>
      <c r="G26" s="53">
        <v>2200</v>
      </c>
      <c r="H26" s="15"/>
      <c r="I26" s="15"/>
      <c r="J26" s="4"/>
    </row>
    <row r="27" spans="1:10" ht="21" x14ac:dyDescent="0.35">
      <c r="A27" s="9">
        <v>44282</v>
      </c>
      <c r="B27" s="37">
        <v>93978</v>
      </c>
      <c r="C27" s="11">
        <v>72994</v>
      </c>
      <c r="D27" s="38" t="s">
        <v>771</v>
      </c>
      <c r="E27" s="12" t="s">
        <v>14</v>
      </c>
      <c r="F27" s="13" t="s">
        <v>15</v>
      </c>
      <c r="G27" s="53">
        <v>850</v>
      </c>
      <c r="H27" s="15"/>
      <c r="I27" s="15"/>
      <c r="J27" s="4"/>
    </row>
    <row r="28" spans="1:10" ht="21" x14ac:dyDescent="0.35">
      <c r="A28" s="9">
        <v>44282</v>
      </c>
      <c r="B28" s="37">
        <v>94057</v>
      </c>
      <c r="C28" s="11">
        <v>72995</v>
      </c>
      <c r="D28" s="38" t="s">
        <v>1317</v>
      </c>
      <c r="E28" s="12" t="s">
        <v>14</v>
      </c>
      <c r="F28" s="13" t="s">
        <v>15</v>
      </c>
      <c r="G28" s="53">
        <v>850</v>
      </c>
      <c r="H28" s="15"/>
      <c r="I28" s="15"/>
      <c r="J28" s="4"/>
    </row>
    <row r="29" spans="1:10" ht="21" x14ac:dyDescent="0.35">
      <c r="A29" s="9">
        <v>44282</v>
      </c>
      <c r="B29" s="37">
        <v>93983</v>
      </c>
      <c r="C29" s="11">
        <v>72996</v>
      </c>
      <c r="D29" s="38" t="s">
        <v>1089</v>
      </c>
      <c r="E29" s="12" t="s">
        <v>14</v>
      </c>
      <c r="F29" s="13" t="s">
        <v>15</v>
      </c>
      <c r="G29" s="53">
        <v>850</v>
      </c>
      <c r="H29" s="15"/>
      <c r="I29" s="15"/>
      <c r="J29" s="4"/>
    </row>
    <row r="30" spans="1:10" ht="21" x14ac:dyDescent="0.35">
      <c r="A30" s="9">
        <v>44282</v>
      </c>
      <c r="B30" s="37">
        <v>94301</v>
      </c>
      <c r="C30" s="11">
        <v>72997</v>
      </c>
      <c r="D30" s="38" t="s">
        <v>1375</v>
      </c>
      <c r="E30" s="12" t="s">
        <v>17</v>
      </c>
      <c r="F30" s="16" t="s">
        <v>18</v>
      </c>
      <c r="G30" s="53">
        <v>300</v>
      </c>
      <c r="H30" s="15"/>
      <c r="I30" s="15"/>
      <c r="J30" s="4"/>
    </row>
    <row r="31" spans="1:10" ht="21" x14ac:dyDescent="0.35">
      <c r="A31" s="9">
        <v>44282</v>
      </c>
      <c r="B31" s="37">
        <v>94301</v>
      </c>
      <c r="C31" s="11">
        <v>72997</v>
      </c>
      <c r="D31" s="38" t="s">
        <v>1375</v>
      </c>
      <c r="E31" s="12" t="s">
        <v>14</v>
      </c>
      <c r="F31" s="13" t="s">
        <v>15</v>
      </c>
      <c r="G31" s="53">
        <v>300</v>
      </c>
      <c r="H31" s="15"/>
      <c r="I31" s="15"/>
      <c r="J31" s="4"/>
    </row>
    <row r="32" spans="1:10" ht="21" x14ac:dyDescent="0.35">
      <c r="A32" s="9">
        <v>44282</v>
      </c>
      <c r="B32" s="37">
        <v>94855</v>
      </c>
      <c r="C32" s="11">
        <v>72998</v>
      </c>
      <c r="D32" s="38" t="s">
        <v>115</v>
      </c>
      <c r="E32" s="12" t="s">
        <v>96</v>
      </c>
      <c r="F32" s="13" t="s">
        <v>97</v>
      </c>
      <c r="G32" s="53">
        <v>750</v>
      </c>
      <c r="H32" s="15"/>
      <c r="I32" s="15"/>
      <c r="J32" s="4"/>
    </row>
    <row r="33" spans="1:12" ht="21" x14ac:dyDescent="0.35">
      <c r="A33" s="9">
        <v>44282</v>
      </c>
      <c r="B33" s="37">
        <v>94855</v>
      </c>
      <c r="C33" s="11">
        <v>72999</v>
      </c>
      <c r="D33" s="38" t="s">
        <v>115</v>
      </c>
      <c r="E33" s="12" t="s">
        <v>96</v>
      </c>
      <c r="F33" s="13" t="s">
        <v>97</v>
      </c>
      <c r="G33" s="53">
        <v>750</v>
      </c>
      <c r="H33" s="15"/>
      <c r="I33" s="15"/>
      <c r="J33" s="4"/>
    </row>
    <row r="34" spans="1:12" ht="21" x14ac:dyDescent="0.35">
      <c r="A34" s="9">
        <v>44282</v>
      </c>
      <c r="B34" s="37">
        <v>94654</v>
      </c>
      <c r="C34" s="11">
        <v>73000</v>
      </c>
      <c r="D34" s="38" t="s">
        <v>664</v>
      </c>
      <c r="E34" s="12" t="s">
        <v>14</v>
      </c>
      <c r="F34" s="13" t="s">
        <v>15</v>
      </c>
      <c r="G34" s="53">
        <v>200</v>
      </c>
      <c r="H34" s="15"/>
      <c r="I34" s="15"/>
      <c r="J34" s="4"/>
    </row>
    <row r="35" spans="1:12" ht="21" x14ac:dyDescent="0.35">
      <c r="A35" s="9">
        <v>44282</v>
      </c>
      <c r="B35" s="37">
        <v>94590</v>
      </c>
      <c r="C35" s="11">
        <v>73001</v>
      </c>
      <c r="D35" s="38" t="s">
        <v>664</v>
      </c>
      <c r="E35" s="12" t="s">
        <v>14</v>
      </c>
      <c r="F35" s="13" t="s">
        <v>15</v>
      </c>
      <c r="G35" s="53">
        <v>700</v>
      </c>
      <c r="H35" s="15"/>
      <c r="I35" s="15"/>
      <c r="J35" s="4"/>
    </row>
    <row r="36" spans="1:12" ht="21" x14ac:dyDescent="0.35">
      <c r="A36" s="9">
        <v>44282</v>
      </c>
      <c r="B36" s="37">
        <v>94585</v>
      </c>
      <c r="C36" s="11">
        <v>73002</v>
      </c>
      <c r="D36" s="38" t="s">
        <v>1221</v>
      </c>
      <c r="E36" s="12" t="s">
        <v>14</v>
      </c>
      <c r="F36" s="13" t="s">
        <v>15</v>
      </c>
      <c r="G36" s="53">
        <v>800</v>
      </c>
      <c r="H36" s="15"/>
      <c r="I36" s="15"/>
      <c r="J36" s="4"/>
    </row>
    <row r="37" spans="1:12" ht="21" x14ac:dyDescent="0.35">
      <c r="A37" s="9">
        <v>44282</v>
      </c>
      <c r="B37" s="37">
        <v>94854</v>
      </c>
      <c r="C37" s="11">
        <v>73003</v>
      </c>
      <c r="D37" s="38" t="s">
        <v>272</v>
      </c>
      <c r="E37" s="12" t="s">
        <v>14</v>
      </c>
      <c r="F37" s="13" t="s">
        <v>15</v>
      </c>
      <c r="G37" s="53">
        <v>1512</v>
      </c>
      <c r="H37" s="15"/>
      <c r="I37" s="15"/>
      <c r="J37" s="4"/>
    </row>
    <row r="38" spans="1:12" ht="24.75" x14ac:dyDescent="0.45">
      <c r="A38" s="9">
        <v>44282</v>
      </c>
      <c r="B38" s="37">
        <v>94862</v>
      </c>
      <c r="C38" s="11">
        <v>73004</v>
      </c>
      <c r="D38" s="38" t="s">
        <v>1376</v>
      </c>
      <c r="E38" s="12" t="s">
        <v>17</v>
      </c>
      <c r="F38" s="16" t="s">
        <v>18</v>
      </c>
      <c r="G38" s="53">
        <v>500</v>
      </c>
      <c r="H38" s="15"/>
      <c r="I38" s="15"/>
      <c r="J38" s="4"/>
      <c r="K38" s="49"/>
      <c r="L38" s="50"/>
    </row>
    <row r="39" spans="1:12" ht="21.75" thickBot="1" x14ac:dyDescent="0.4">
      <c r="A39" s="157" t="s">
        <v>26</v>
      </c>
      <c r="B39" s="158"/>
      <c r="C39" s="165" t="s">
        <v>25</v>
      </c>
      <c r="D39" s="168"/>
      <c r="E39" s="168"/>
      <c r="F39" s="169"/>
      <c r="G39" s="27">
        <f>SUM(G9:G38)</f>
        <v>20237</v>
      </c>
      <c r="H39" s="28">
        <f>SUM(H9:H38)</f>
        <v>0</v>
      </c>
      <c r="I39" s="100"/>
      <c r="J39" s="15"/>
    </row>
    <row r="40" spans="1:12" ht="21" x14ac:dyDescent="0.35">
      <c r="B40"/>
      <c r="C40" s="3"/>
      <c r="D40" s="30"/>
      <c r="E40" s="30"/>
      <c r="F40" s="30"/>
      <c r="H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F42" s="47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C52"/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4" spans="8:10" x14ac:dyDescent="0.25">
      <c r="H94" s="35"/>
      <c r="I94" s="35"/>
      <c r="J94" s="35"/>
    </row>
  </sheetData>
  <autoFilter ref="E8:G39" xr:uid="{00000000-0009-0000-0000-000043000000}"/>
  <mergeCells count="7">
    <mergeCell ref="K6:L6"/>
    <mergeCell ref="A7:G7"/>
    <mergeCell ref="A39:B39"/>
    <mergeCell ref="C39:F3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L155"/>
  <sheetViews>
    <sheetView topLeftCell="C87" workbookViewId="0">
      <selection activeCell="A9" sqref="A9:H9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1395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11290</v>
      </c>
    </row>
    <row r="9" spans="1:12" ht="21" x14ac:dyDescent="0.35">
      <c r="A9" s="9">
        <v>44284</v>
      </c>
      <c r="B9" s="37">
        <v>94973</v>
      </c>
      <c r="C9" s="11">
        <v>73005</v>
      </c>
      <c r="D9" s="38" t="s">
        <v>78</v>
      </c>
      <c r="E9" s="12" t="s">
        <v>96</v>
      </c>
      <c r="F9" s="13" t="s">
        <v>97</v>
      </c>
      <c r="G9" s="53">
        <v>2000</v>
      </c>
      <c r="H9" s="15"/>
      <c r="I9" s="15"/>
      <c r="J9" s="4"/>
      <c r="K9" s="13" t="s">
        <v>995</v>
      </c>
      <c r="L9" s="88">
        <v>25994</v>
      </c>
    </row>
    <row r="10" spans="1:12" ht="21" x14ac:dyDescent="0.35">
      <c r="A10" s="9">
        <v>44284</v>
      </c>
      <c r="B10" s="37">
        <v>94973</v>
      </c>
      <c r="C10" s="11">
        <v>73005</v>
      </c>
      <c r="D10" s="38" t="s">
        <v>78</v>
      </c>
      <c r="E10" s="12" t="s">
        <v>17</v>
      </c>
      <c r="F10" s="16" t="s">
        <v>18</v>
      </c>
      <c r="G10" s="53">
        <v>700</v>
      </c>
      <c r="H10" s="15"/>
      <c r="I10" s="15"/>
      <c r="J10" s="4"/>
      <c r="K10" s="13" t="s">
        <v>1034</v>
      </c>
      <c r="L10" s="88">
        <v>67</v>
      </c>
    </row>
    <row r="11" spans="1:12" ht="21" x14ac:dyDescent="0.35">
      <c r="A11" s="9">
        <v>44284</v>
      </c>
      <c r="B11" s="37">
        <v>15330</v>
      </c>
      <c r="C11" s="11">
        <v>73006</v>
      </c>
      <c r="D11" s="38" t="s">
        <v>78</v>
      </c>
      <c r="E11" s="12" t="s">
        <v>22</v>
      </c>
      <c r="F11" s="13" t="s">
        <v>995</v>
      </c>
      <c r="G11" s="53">
        <v>2900</v>
      </c>
      <c r="H11" s="15"/>
      <c r="I11" s="15"/>
      <c r="J11" s="4"/>
      <c r="K11" s="87" t="s">
        <v>1170</v>
      </c>
      <c r="L11" s="88">
        <v>18445</v>
      </c>
    </row>
    <row r="12" spans="1:12" ht="21" x14ac:dyDescent="0.35">
      <c r="A12" s="9">
        <v>44284</v>
      </c>
      <c r="B12" s="37">
        <v>94436</v>
      </c>
      <c r="C12" s="11">
        <v>73007</v>
      </c>
      <c r="D12" s="38" t="s">
        <v>178</v>
      </c>
      <c r="E12" s="12" t="s">
        <v>14</v>
      </c>
      <c r="F12" s="13" t="s">
        <v>15</v>
      </c>
      <c r="G12" s="53">
        <v>2500</v>
      </c>
      <c r="H12" s="15"/>
      <c r="I12" s="15"/>
      <c r="J12" s="4"/>
      <c r="K12" s="16" t="s">
        <v>495</v>
      </c>
      <c r="L12" s="88">
        <v>48</v>
      </c>
    </row>
    <row r="13" spans="1:12" ht="21" x14ac:dyDescent="0.35">
      <c r="A13" s="9">
        <v>44284</v>
      </c>
      <c r="B13" s="37">
        <v>94972</v>
      </c>
      <c r="C13" s="11">
        <v>73008</v>
      </c>
      <c r="D13" s="38" t="s">
        <v>848</v>
      </c>
      <c r="E13" s="12" t="s">
        <v>63</v>
      </c>
      <c r="F13" s="13" t="s">
        <v>64</v>
      </c>
      <c r="G13" s="53">
        <v>1000</v>
      </c>
      <c r="H13" s="15"/>
      <c r="I13" s="15"/>
      <c r="J13" s="4"/>
      <c r="K13" s="16" t="s">
        <v>97</v>
      </c>
      <c r="L13" s="88">
        <v>3782</v>
      </c>
    </row>
    <row r="14" spans="1:12" ht="21" x14ac:dyDescent="0.35">
      <c r="A14" s="9">
        <v>44284</v>
      </c>
      <c r="B14" s="37">
        <v>94972</v>
      </c>
      <c r="C14" s="11">
        <v>73009</v>
      </c>
      <c r="D14" s="38" t="s">
        <v>848</v>
      </c>
      <c r="E14" s="12" t="s">
        <v>63</v>
      </c>
      <c r="F14" s="13" t="s">
        <v>64</v>
      </c>
      <c r="G14" s="53">
        <v>1000</v>
      </c>
      <c r="H14" s="15"/>
      <c r="I14" s="15"/>
      <c r="J14" s="4"/>
      <c r="K14" s="16" t="s">
        <v>136</v>
      </c>
      <c r="L14" s="88">
        <v>385</v>
      </c>
    </row>
    <row r="15" spans="1:12" ht="21" x14ac:dyDescent="0.35">
      <c r="A15" s="9">
        <v>44284</v>
      </c>
      <c r="B15" s="37">
        <v>94970</v>
      </c>
      <c r="C15" s="11">
        <v>73010</v>
      </c>
      <c r="D15" s="38" t="s">
        <v>1330</v>
      </c>
      <c r="E15" s="12" t="s">
        <v>17</v>
      </c>
      <c r="F15" s="16" t="s">
        <v>18</v>
      </c>
      <c r="G15" s="53">
        <v>400</v>
      </c>
      <c r="H15" s="15"/>
      <c r="I15" s="15"/>
      <c r="J15" s="4"/>
      <c r="K15" s="16" t="s">
        <v>947</v>
      </c>
      <c r="L15" s="88">
        <v>2100</v>
      </c>
    </row>
    <row r="16" spans="1:12" ht="21" x14ac:dyDescent="0.35">
      <c r="A16" s="9">
        <v>44284</v>
      </c>
      <c r="B16" s="37">
        <v>94970</v>
      </c>
      <c r="C16" s="11">
        <v>73010</v>
      </c>
      <c r="D16" s="38" t="s">
        <v>1330</v>
      </c>
      <c r="E16" s="12" t="s">
        <v>22</v>
      </c>
      <c r="F16" s="13" t="s">
        <v>995</v>
      </c>
      <c r="G16" s="53">
        <v>500</v>
      </c>
      <c r="H16" s="15"/>
      <c r="I16" s="15"/>
      <c r="J16" s="4"/>
      <c r="K16" s="13" t="s">
        <v>64</v>
      </c>
      <c r="L16" s="88">
        <v>8220</v>
      </c>
    </row>
    <row r="17" spans="1:12" ht="21.75" thickBot="1" x14ac:dyDescent="0.4">
      <c r="A17" s="9">
        <v>44284</v>
      </c>
      <c r="B17" s="37">
        <v>94969</v>
      </c>
      <c r="C17" s="11">
        <v>73011</v>
      </c>
      <c r="D17" s="38" t="s">
        <v>848</v>
      </c>
      <c r="E17" s="12" t="s">
        <v>63</v>
      </c>
      <c r="F17" s="13" t="s">
        <v>64</v>
      </c>
      <c r="G17" s="53">
        <v>1000</v>
      </c>
      <c r="H17" s="15">
        <v>0</v>
      </c>
      <c r="I17" s="15"/>
      <c r="J17" s="4"/>
      <c r="K17" s="13" t="s">
        <v>42</v>
      </c>
      <c r="L17" s="88">
        <v>2500</v>
      </c>
    </row>
    <row r="18" spans="1:12" ht="25.5" thickBot="1" x14ac:dyDescent="0.5">
      <c r="A18" s="9">
        <v>44284</v>
      </c>
      <c r="B18" s="37">
        <v>94969</v>
      </c>
      <c r="C18" s="11">
        <v>73012</v>
      </c>
      <c r="D18" s="38" t="s">
        <v>848</v>
      </c>
      <c r="E18" s="12" t="s">
        <v>63</v>
      </c>
      <c r="F18" s="13" t="s">
        <v>64</v>
      </c>
      <c r="G18" s="53">
        <v>1000</v>
      </c>
      <c r="H18" s="15"/>
      <c r="I18" s="15"/>
      <c r="J18" s="4"/>
      <c r="K18" s="17" t="s">
        <v>21</v>
      </c>
      <c r="L18" s="18">
        <f>SUM(L8:L17)</f>
        <v>72831</v>
      </c>
    </row>
    <row r="19" spans="1:12" ht="21" x14ac:dyDescent="0.35">
      <c r="A19" s="9">
        <v>44284</v>
      </c>
      <c r="B19" s="37">
        <v>94175</v>
      </c>
      <c r="C19" s="11">
        <v>73013</v>
      </c>
      <c r="D19" s="38" t="s">
        <v>123</v>
      </c>
      <c r="E19" s="12" t="s">
        <v>22</v>
      </c>
      <c r="F19" s="13" t="s">
        <v>995</v>
      </c>
      <c r="G19" s="53">
        <v>900</v>
      </c>
      <c r="H19" s="15"/>
      <c r="I19" s="15"/>
      <c r="J19" s="4"/>
    </row>
    <row r="20" spans="1:12" ht="21" x14ac:dyDescent="0.35">
      <c r="A20" s="9">
        <v>44284</v>
      </c>
      <c r="B20" s="37">
        <v>94175</v>
      </c>
      <c r="C20" s="11">
        <v>73013</v>
      </c>
      <c r="D20" s="38" t="s">
        <v>123</v>
      </c>
      <c r="E20" s="12" t="s">
        <v>14</v>
      </c>
      <c r="F20" s="13" t="s">
        <v>15</v>
      </c>
      <c r="G20" s="53">
        <v>10</v>
      </c>
      <c r="H20" s="15"/>
      <c r="I20" s="15"/>
      <c r="J20" s="4"/>
    </row>
    <row r="21" spans="1:12" ht="21" x14ac:dyDescent="0.35">
      <c r="A21" s="9">
        <v>44284</v>
      </c>
      <c r="B21" s="37">
        <v>73014</v>
      </c>
      <c r="C21" s="11">
        <v>73014</v>
      </c>
      <c r="D21" s="38" t="s">
        <v>280</v>
      </c>
      <c r="E21" s="12" t="s">
        <v>22</v>
      </c>
      <c r="F21" s="13" t="s">
        <v>995</v>
      </c>
      <c r="G21" s="53">
        <v>900</v>
      </c>
      <c r="H21" s="15"/>
      <c r="I21" s="15"/>
      <c r="J21" s="4"/>
    </row>
    <row r="22" spans="1:12" ht="21" x14ac:dyDescent="0.35">
      <c r="A22" s="9">
        <v>44284</v>
      </c>
      <c r="B22" s="37">
        <v>94447</v>
      </c>
      <c r="C22" s="11">
        <v>73015</v>
      </c>
      <c r="D22" s="38" t="s">
        <v>37</v>
      </c>
      <c r="E22" s="12" t="s">
        <v>22</v>
      </c>
      <c r="F22" s="13" t="s">
        <v>995</v>
      </c>
      <c r="G22" s="53">
        <v>550</v>
      </c>
      <c r="H22" s="15"/>
      <c r="I22" s="15"/>
      <c r="J22" s="4"/>
    </row>
    <row r="23" spans="1:12" ht="21" x14ac:dyDescent="0.35">
      <c r="A23" s="9">
        <v>44284</v>
      </c>
      <c r="B23" s="37" t="s">
        <v>76</v>
      </c>
      <c r="C23" s="11">
        <v>73016</v>
      </c>
      <c r="D23" s="38" t="s">
        <v>76</v>
      </c>
      <c r="E23" s="12" t="s">
        <v>76</v>
      </c>
      <c r="F23" s="16" t="s">
        <v>76</v>
      </c>
      <c r="G23" s="53">
        <v>0</v>
      </c>
      <c r="H23" s="15"/>
      <c r="I23" s="15"/>
      <c r="J23" s="4"/>
    </row>
    <row r="24" spans="1:12" ht="21" x14ac:dyDescent="0.35">
      <c r="A24" s="9">
        <v>44284</v>
      </c>
      <c r="B24" s="37">
        <v>94543</v>
      </c>
      <c r="C24" s="11">
        <v>73017</v>
      </c>
      <c r="D24" s="38" t="s">
        <v>31</v>
      </c>
      <c r="E24" s="12" t="s">
        <v>17</v>
      </c>
      <c r="F24" s="16" t="s">
        <v>18</v>
      </c>
      <c r="G24" s="53">
        <v>1000</v>
      </c>
      <c r="H24" s="15"/>
      <c r="I24" s="15"/>
      <c r="J24" s="4"/>
    </row>
    <row r="25" spans="1:12" ht="21" x14ac:dyDescent="0.35">
      <c r="A25" s="9">
        <v>44284</v>
      </c>
      <c r="B25" s="37">
        <v>94543</v>
      </c>
      <c r="C25" s="11">
        <v>73018</v>
      </c>
      <c r="D25" s="38" t="s">
        <v>31</v>
      </c>
      <c r="E25" s="12" t="s">
        <v>17</v>
      </c>
      <c r="F25" s="16" t="s">
        <v>18</v>
      </c>
      <c r="G25" s="53">
        <v>1000</v>
      </c>
      <c r="H25" s="15">
        <v>0</v>
      </c>
      <c r="I25" s="15"/>
      <c r="J25" s="4"/>
    </row>
    <row r="26" spans="1:12" ht="21" x14ac:dyDescent="0.35">
      <c r="A26" s="9">
        <v>44284</v>
      </c>
      <c r="B26" s="37">
        <v>94964</v>
      </c>
      <c r="C26" s="11">
        <v>73019</v>
      </c>
      <c r="D26" s="38" t="s">
        <v>78</v>
      </c>
      <c r="E26" s="12" t="s">
        <v>14</v>
      </c>
      <c r="F26" s="13" t="s">
        <v>15</v>
      </c>
      <c r="G26" s="53">
        <v>2500</v>
      </c>
      <c r="H26" s="15"/>
      <c r="I26" s="15"/>
      <c r="J26" s="4"/>
    </row>
    <row r="27" spans="1:12" ht="21" x14ac:dyDescent="0.35">
      <c r="A27" s="9">
        <v>44284</v>
      </c>
      <c r="B27" s="37">
        <v>94178</v>
      </c>
      <c r="C27" s="11">
        <v>73020</v>
      </c>
      <c r="D27" s="38" t="s">
        <v>1374</v>
      </c>
      <c r="E27" s="12" t="s">
        <v>14</v>
      </c>
      <c r="F27" s="13" t="s">
        <v>15</v>
      </c>
      <c r="G27" s="53">
        <v>1000</v>
      </c>
      <c r="H27" s="15"/>
      <c r="I27" s="15"/>
      <c r="J27" s="4"/>
    </row>
    <row r="28" spans="1:12" ht="21" x14ac:dyDescent="0.35">
      <c r="A28" s="9">
        <v>44284</v>
      </c>
      <c r="B28" s="37" t="s">
        <v>76</v>
      </c>
      <c r="C28" s="11">
        <v>73021</v>
      </c>
      <c r="D28" s="38" t="s">
        <v>76</v>
      </c>
      <c r="E28" s="12" t="s">
        <v>76</v>
      </c>
      <c r="F28" s="16" t="s">
        <v>76</v>
      </c>
      <c r="G28" s="53">
        <v>0</v>
      </c>
      <c r="H28" s="15"/>
      <c r="I28" s="15"/>
      <c r="J28" s="4"/>
    </row>
    <row r="29" spans="1:12" ht="21" x14ac:dyDescent="0.35">
      <c r="A29" s="9">
        <v>44284</v>
      </c>
      <c r="B29" s="37">
        <v>94963</v>
      </c>
      <c r="C29" s="11">
        <v>73022</v>
      </c>
      <c r="D29" s="38" t="s">
        <v>1374</v>
      </c>
      <c r="E29" s="12" t="s">
        <v>14</v>
      </c>
      <c r="F29" s="13" t="s">
        <v>15</v>
      </c>
      <c r="G29" s="53">
        <v>1200</v>
      </c>
      <c r="H29" s="15"/>
      <c r="I29" s="15"/>
      <c r="J29" s="4"/>
    </row>
    <row r="30" spans="1:12" ht="21" x14ac:dyDescent="0.35">
      <c r="A30" s="9">
        <v>44284</v>
      </c>
      <c r="B30" s="37">
        <v>94962</v>
      </c>
      <c r="C30" s="11">
        <v>73023</v>
      </c>
      <c r="D30" s="38" t="s">
        <v>1380</v>
      </c>
      <c r="E30" s="12" t="s">
        <v>14</v>
      </c>
      <c r="F30" s="13" t="s">
        <v>15</v>
      </c>
      <c r="G30" s="53">
        <v>700</v>
      </c>
      <c r="H30" s="15"/>
      <c r="I30" s="15"/>
      <c r="J30" s="4"/>
    </row>
    <row r="31" spans="1:12" ht="21" x14ac:dyDescent="0.35">
      <c r="A31" s="9">
        <v>44284</v>
      </c>
      <c r="B31" s="37">
        <v>94828</v>
      </c>
      <c r="C31" s="11">
        <v>73024</v>
      </c>
      <c r="D31" s="38" t="s">
        <v>1381</v>
      </c>
      <c r="E31" s="12" t="s">
        <v>135</v>
      </c>
      <c r="F31" s="13" t="s">
        <v>136</v>
      </c>
      <c r="G31" s="53">
        <v>300</v>
      </c>
      <c r="H31" s="15"/>
      <c r="I31" s="15"/>
      <c r="J31" s="4"/>
    </row>
    <row r="32" spans="1:12" ht="21" x14ac:dyDescent="0.35">
      <c r="A32" s="9">
        <v>44284</v>
      </c>
      <c r="B32" s="37">
        <v>94463</v>
      </c>
      <c r="C32" s="11">
        <v>73025</v>
      </c>
      <c r="D32" s="38" t="s">
        <v>119</v>
      </c>
      <c r="E32" s="12" t="s">
        <v>14</v>
      </c>
      <c r="F32" s="13" t="s">
        <v>15</v>
      </c>
      <c r="G32" s="53">
        <v>850</v>
      </c>
      <c r="H32" s="15"/>
      <c r="I32" s="15"/>
      <c r="J32" s="4"/>
    </row>
    <row r="33" spans="1:10" ht="21" x14ac:dyDescent="0.35">
      <c r="A33" s="9">
        <v>44284</v>
      </c>
      <c r="B33" s="37">
        <v>94955</v>
      </c>
      <c r="C33" s="11">
        <v>73026</v>
      </c>
      <c r="D33" s="38" t="s">
        <v>950</v>
      </c>
      <c r="E33" s="12" t="s">
        <v>22</v>
      </c>
      <c r="F33" s="13" t="s">
        <v>995</v>
      </c>
      <c r="G33" s="53">
        <v>2050</v>
      </c>
      <c r="H33" s="15"/>
      <c r="I33" s="15"/>
      <c r="J33" s="4"/>
    </row>
    <row r="34" spans="1:10" ht="21" x14ac:dyDescent="0.35">
      <c r="A34" s="9">
        <v>44284</v>
      </c>
      <c r="B34" s="37">
        <v>94955</v>
      </c>
      <c r="C34" s="11">
        <v>73026</v>
      </c>
      <c r="D34" s="38" t="s">
        <v>950</v>
      </c>
      <c r="E34" s="12" t="s">
        <v>14</v>
      </c>
      <c r="F34" s="13" t="s">
        <v>15</v>
      </c>
      <c r="G34" s="53">
        <v>118</v>
      </c>
      <c r="H34" s="15"/>
      <c r="I34" s="15"/>
      <c r="J34" s="4"/>
    </row>
    <row r="35" spans="1:10" ht="21" x14ac:dyDescent="0.35">
      <c r="A35" s="9">
        <v>44284</v>
      </c>
      <c r="B35" s="37">
        <v>94955</v>
      </c>
      <c r="C35" s="11">
        <v>73027</v>
      </c>
      <c r="D35" s="38" t="s">
        <v>950</v>
      </c>
      <c r="E35" s="12" t="s">
        <v>22</v>
      </c>
      <c r="F35" s="13" t="s">
        <v>995</v>
      </c>
      <c r="G35" s="53">
        <v>2050</v>
      </c>
      <c r="H35" s="15"/>
      <c r="I35" s="15"/>
      <c r="J35" s="4"/>
    </row>
    <row r="36" spans="1:10" ht="21" x14ac:dyDescent="0.35">
      <c r="A36" s="9">
        <v>44284</v>
      </c>
      <c r="B36" s="37">
        <v>94955</v>
      </c>
      <c r="C36" s="11">
        <v>73027</v>
      </c>
      <c r="D36" s="38" t="s">
        <v>950</v>
      </c>
      <c r="E36" s="12" t="s">
        <v>14</v>
      </c>
      <c r="F36" s="13" t="s">
        <v>15</v>
      </c>
      <c r="G36" s="53">
        <v>118</v>
      </c>
      <c r="H36" s="15"/>
      <c r="I36" s="15"/>
      <c r="J36" s="4"/>
    </row>
    <row r="37" spans="1:10" ht="21" x14ac:dyDescent="0.35">
      <c r="A37" s="9">
        <v>44284</v>
      </c>
      <c r="B37" s="37">
        <v>94874</v>
      </c>
      <c r="C37" s="11">
        <v>73028</v>
      </c>
      <c r="D37" s="38" t="s">
        <v>1234</v>
      </c>
      <c r="E37" s="12" t="s">
        <v>17</v>
      </c>
      <c r="F37" s="16" t="s">
        <v>18</v>
      </c>
      <c r="G37" s="53">
        <v>100</v>
      </c>
      <c r="H37" s="15"/>
      <c r="I37" s="15"/>
      <c r="J37" s="4"/>
    </row>
    <row r="38" spans="1:10" ht="21" x14ac:dyDescent="0.35">
      <c r="A38" s="9">
        <v>44284</v>
      </c>
      <c r="B38" s="37">
        <v>94953</v>
      </c>
      <c r="C38" s="11">
        <v>73029</v>
      </c>
      <c r="D38" s="38" t="s">
        <v>848</v>
      </c>
      <c r="E38" s="12" t="s">
        <v>63</v>
      </c>
      <c r="F38" s="13" t="s">
        <v>64</v>
      </c>
      <c r="G38" s="53">
        <v>1000</v>
      </c>
      <c r="H38" s="15"/>
      <c r="I38" s="15"/>
      <c r="J38" s="4"/>
    </row>
    <row r="39" spans="1:10" ht="21" x14ac:dyDescent="0.35">
      <c r="A39" s="9">
        <v>44284</v>
      </c>
      <c r="B39" s="37">
        <v>94756</v>
      </c>
      <c r="C39" s="11">
        <v>73030</v>
      </c>
      <c r="D39" s="38" t="s">
        <v>179</v>
      </c>
      <c r="E39" s="12" t="s">
        <v>17</v>
      </c>
      <c r="F39" s="16" t="s">
        <v>18</v>
      </c>
      <c r="G39" s="53">
        <v>1200</v>
      </c>
      <c r="H39" s="15"/>
      <c r="I39" s="15"/>
      <c r="J39" s="4"/>
    </row>
    <row r="40" spans="1:10" ht="21" x14ac:dyDescent="0.35">
      <c r="A40" s="9">
        <v>44284</v>
      </c>
      <c r="B40" s="37">
        <v>94719</v>
      </c>
      <c r="C40" s="11">
        <v>73031</v>
      </c>
      <c r="D40" s="38" t="s">
        <v>1382</v>
      </c>
      <c r="E40" s="12" t="s">
        <v>17</v>
      </c>
      <c r="F40" s="16" t="s">
        <v>18</v>
      </c>
      <c r="G40" s="53">
        <v>600</v>
      </c>
      <c r="H40" s="15"/>
      <c r="I40" s="15"/>
      <c r="J40" s="4"/>
    </row>
    <row r="41" spans="1:10" ht="21" x14ac:dyDescent="0.35">
      <c r="A41" s="9">
        <v>44284</v>
      </c>
      <c r="B41" s="37">
        <v>94952</v>
      </c>
      <c r="C41" s="11">
        <v>73032</v>
      </c>
      <c r="D41" s="38" t="s">
        <v>848</v>
      </c>
      <c r="E41" s="12" t="s">
        <v>63</v>
      </c>
      <c r="F41" s="13" t="s">
        <v>64</v>
      </c>
      <c r="G41" s="53">
        <v>1000</v>
      </c>
      <c r="H41" s="15"/>
      <c r="I41" s="15"/>
      <c r="J41" s="4"/>
    </row>
    <row r="42" spans="1:10" ht="21" x14ac:dyDescent="0.35">
      <c r="A42" s="9">
        <v>44284</v>
      </c>
      <c r="B42" s="37">
        <v>94874</v>
      </c>
      <c r="C42" s="11">
        <v>73033</v>
      </c>
      <c r="D42" s="38" t="s">
        <v>1234</v>
      </c>
      <c r="E42" s="12" t="s">
        <v>17</v>
      </c>
      <c r="F42" s="16" t="s">
        <v>18</v>
      </c>
      <c r="G42" s="53">
        <v>100</v>
      </c>
      <c r="H42" s="15"/>
      <c r="I42" s="15"/>
      <c r="J42" s="4"/>
    </row>
    <row r="43" spans="1:10" ht="21" x14ac:dyDescent="0.35">
      <c r="A43" s="9">
        <v>44284</v>
      </c>
      <c r="B43" s="37">
        <v>94951</v>
      </c>
      <c r="C43" s="11">
        <v>73034</v>
      </c>
      <c r="D43" s="38" t="s">
        <v>272</v>
      </c>
      <c r="E43" s="12" t="s">
        <v>22</v>
      </c>
      <c r="F43" s="13" t="s">
        <v>995</v>
      </c>
      <c r="G43" s="53">
        <v>1944</v>
      </c>
      <c r="H43" s="15"/>
      <c r="I43" s="15"/>
      <c r="J43" s="4"/>
    </row>
    <row r="44" spans="1:10" ht="21" x14ac:dyDescent="0.35">
      <c r="A44" s="9">
        <v>44284</v>
      </c>
      <c r="B44" s="37">
        <v>94950</v>
      </c>
      <c r="C44" s="11">
        <v>73035</v>
      </c>
      <c r="D44" s="38" t="s">
        <v>848</v>
      </c>
      <c r="E44" s="12" t="s">
        <v>63</v>
      </c>
      <c r="F44" s="13" t="s">
        <v>64</v>
      </c>
      <c r="G44" s="53">
        <v>1000</v>
      </c>
      <c r="H44" s="15"/>
      <c r="I44" s="15"/>
      <c r="J44" s="4"/>
    </row>
    <row r="45" spans="1:10" ht="21" x14ac:dyDescent="0.35">
      <c r="A45" s="9">
        <v>44284</v>
      </c>
      <c r="B45" s="37">
        <v>93154</v>
      </c>
      <c r="C45" s="11">
        <v>73036</v>
      </c>
      <c r="D45" s="38" t="s">
        <v>1383</v>
      </c>
      <c r="E45" s="12" t="s">
        <v>22</v>
      </c>
      <c r="F45" s="13" t="s">
        <v>995</v>
      </c>
      <c r="G45" s="53">
        <v>1000</v>
      </c>
      <c r="H45" s="15"/>
      <c r="I45" s="15"/>
      <c r="J45" s="4"/>
    </row>
    <row r="46" spans="1:10" ht="21" x14ac:dyDescent="0.35">
      <c r="A46" s="9">
        <v>44284</v>
      </c>
      <c r="B46" s="37">
        <v>94716</v>
      </c>
      <c r="C46" s="11">
        <v>73037</v>
      </c>
      <c r="D46" s="38" t="s">
        <v>169</v>
      </c>
      <c r="E46" s="12" t="s">
        <v>17</v>
      </c>
      <c r="F46" s="16" t="s">
        <v>18</v>
      </c>
      <c r="G46" s="53">
        <v>150</v>
      </c>
      <c r="H46" s="15"/>
      <c r="I46" s="15"/>
      <c r="J46" s="4"/>
    </row>
    <row r="47" spans="1:10" ht="21" x14ac:dyDescent="0.35">
      <c r="A47" s="9">
        <v>44284</v>
      </c>
      <c r="B47" s="37">
        <v>94889</v>
      </c>
      <c r="C47" s="11">
        <v>73038</v>
      </c>
      <c r="D47" s="38" t="s">
        <v>1369</v>
      </c>
      <c r="E47" s="12" t="s">
        <v>173</v>
      </c>
      <c r="F47" s="13" t="s">
        <v>1034</v>
      </c>
      <c r="G47" s="53">
        <v>1</v>
      </c>
      <c r="H47" s="15"/>
      <c r="I47" s="15"/>
      <c r="J47" s="4"/>
    </row>
    <row r="48" spans="1:10" ht="21" x14ac:dyDescent="0.35">
      <c r="A48" s="9">
        <v>44284</v>
      </c>
      <c r="B48" s="37">
        <v>94889</v>
      </c>
      <c r="C48" s="11">
        <v>73038</v>
      </c>
      <c r="D48" s="38" t="s">
        <v>1369</v>
      </c>
      <c r="E48" s="12" t="s">
        <v>63</v>
      </c>
      <c r="F48" s="13" t="s">
        <v>64</v>
      </c>
      <c r="G48" s="53">
        <v>60</v>
      </c>
      <c r="H48" s="15"/>
      <c r="I48" s="15"/>
      <c r="J48" s="4"/>
    </row>
    <row r="49" spans="1:10" ht="21" x14ac:dyDescent="0.35">
      <c r="A49" s="9">
        <v>44284</v>
      </c>
      <c r="B49" s="37">
        <v>94949</v>
      </c>
      <c r="C49" s="11">
        <v>73039</v>
      </c>
      <c r="D49" s="38" t="s">
        <v>1330</v>
      </c>
      <c r="E49" s="12" t="s">
        <v>14</v>
      </c>
      <c r="F49" s="13" t="s">
        <v>15</v>
      </c>
      <c r="G49" s="53">
        <v>850</v>
      </c>
      <c r="H49" s="15"/>
      <c r="I49" s="15"/>
      <c r="J49" s="4"/>
    </row>
    <row r="50" spans="1:10" ht="21" x14ac:dyDescent="0.35">
      <c r="A50" s="9">
        <v>44284</v>
      </c>
      <c r="B50" s="37">
        <v>94874</v>
      </c>
      <c r="C50" s="11">
        <v>73040</v>
      </c>
      <c r="D50" s="38" t="s">
        <v>1234</v>
      </c>
      <c r="E50" s="12" t="s">
        <v>17</v>
      </c>
      <c r="F50" s="16" t="s">
        <v>18</v>
      </c>
      <c r="G50" s="53">
        <v>100</v>
      </c>
      <c r="H50" s="15"/>
      <c r="I50" s="15"/>
      <c r="J50" s="4"/>
    </row>
    <row r="51" spans="1:10" ht="21" x14ac:dyDescent="0.35">
      <c r="A51" s="9">
        <v>44284</v>
      </c>
      <c r="B51" s="37">
        <v>94908</v>
      </c>
      <c r="C51" s="11">
        <v>73041</v>
      </c>
      <c r="D51" s="38" t="s">
        <v>1384</v>
      </c>
      <c r="E51" s="12" t="s">
        <v>17</v>
      </c>
      <c r="F51" s="16" t="s">
        <v>18</v>
      </c>
      <c r="G51" s="53">
        <v>55</v>
      </c>
      <c r="H51" s="15"/>
      <c r="I51" s="15"/>
      <c r="J51" s="4"/>
    </row>
    <row r="52" spans="1:10" ht="21" x14ac:dyDescent="0.35">
      <c r="A52" s="9">
        <v>44284</v>
      </c>
      <c r="B52" s="37">
        <v>94908</v>
      </c>
      <c r="C52" s="11">
        <v>73041</v>
      </c>
      <c r="D52" s="38" t="s">
        <v>1384</v>
      </c>
      <c r="E52" s="12" t="s">
        <v>14</v>
      </c>
      <c r="F52" s="13" t="s">
        <v>15</v>
      </c>
      <c r="G52" s="53">
        <v>776</v>
      </c>
      <c r="H52" s="15"/>
      <c r="I52" s="15"/>
      <c r="J52" s="4"/>
    </row>
    <row r="53" spans="1:10" ht="21" x14ac:dyDescent="0.35">
      <c r="A53" s="9">
        <v>44284</v>
      </c>
      <c r="B53" s="37">
        <v>94946</v>
      </c>
      <c r="C53" s="11">
        <v>73042</v>
      </c>
      <c r="D53" s="38" t="s">
        <v>1223</v>
      </c>
      <c r="E53" s="12" t="s">
        <v>41</v>
      </c>
      <c r="F53" s="13" t="s">
        <v>42</v>
      </c>
      <c r="G53" s="53">
        <v>2500</v>
      </c>
      <c r="H53" s="15"/>
      <c r="I53" s="15"/>
      <c r="J53" s="4"/>
    </row>
    <row r="54" spans="1:10" ht="21" x14ac:dyDescent="0.35">
      <c r="A54" s="9">
        <v>44284</v>
      </c>
      <c r="B54" s="37">
        <v>94948</v>
      </c>
      <c r="C54" s="11">
        <v>73043</v>
      </c>
      <c r="D54" s="38" t="s">
        <v>848</v>
      </c>
      <c r="E54" s="12" t="s">
        <v>63</v>
      </c>
      <c r="F54" s="13" t="s">
        <v>64</v>
      </c>
      <c r="G54" s="53">
        <v>1000</v>
      </c>
      <c r="H54" s="15"/>
      <c r="I54" s="15"/>
      <c r="J54" s="4"/>
    </row>
    <row r="55" spans="1:10" ht="21" x14ac:dyDescent="0.35">
      <c r="A55" s="9">
        <v>44284</v>
      </c>
      <c r="B55" s="37">
        <v>94542</v>
      </c>
      <c r="C55" s="11">
        <v>73044</v>
      </c>
      <c r="D55" s="38" t="s">
        <v>512</v>
      </c>
      <c r="E55" s="12" t="s">
        <v>17</v>
      </c>
      <c r="F55" s="16" t="s">
        <v>18</v>
      </c>
      <c r="G55" s="53">
        <v>2000</v>
      </c>
      <c r="H55" s="15"/>
      <c r="I55" s="15"/>
      <c r="J55" s="4"/>
    </row>
    <row r="56" spans="1:10" ht="21" x14ac:dyDescent="0.35">
      <c r="A56" s="9">
        <v>44284</v>
      </c>
      <c r="B56" s="37">
        <v>94582</v>
      </c>
      <c r="C56" s="11">
        <v>73045</v>
      </c>
      <c r="D56" s="38" t="s">
        <v>512</v>
      </c>
      <c r="E56" s="12" t="s">
        <v>14</v>
      </c>
      <c r="F56" s="13" t="s">
        <v>15</v>
      </c>
      <c r="G56" s="53">
        <v>600</v>
      </c>
      <c r="H56" s="15"/>
      <c r="I56" s="15"/>
      <c r="J56" s="4"/>
    </row>
    <row r="57" spans="1:10" ht="21" x14ac:dyDescent="0.35">
      <c r="A57" s="9">
        <v>44284</v>
      </c>
      <c r="B57" s="37">
        <v>94716</v>
      </c>
      <c r="C57" s="11">
        <v>73046</v>
      </c>
      <c r="D57" s="38" t="s">
        <v>169</v>
      </c>
      <c r="E57" s="12" t="s">
        <v>17</v>
      </c>
      <c r="F57" s="16" t="s">
        <v>18</v>
      </c>
      <c r="G57" s="53">
        <v>150</v>
      </c>
      <c r="H57" s="15"/>
      <c r="I57" s="15"/>
      <c r="J57" s="4"/>
    </row>
    <row r="58" spans="1:10" ht="21" x14ac:dyDescent="0.35">
      <c r="A58" s="9">
        <v>44284</v>
      </c>
      <c r="B58" s="37">
        <v>94906</v>
      </c>
      <c r="C58" s="11">
        <v>73047</v>
      </c>
      <c r="D58" s="38" t="s">
        <v>1385</v>
      </c>
      <c r="E58" s="12" t="s">
        <v>14</v>
      </c>
      <c r="F58" s="13" t="s">
        <v>15</v>
      </c>
      <c r="G58" s="53">
        <v>200</v>
      </c>
      <c r="H58" s="15"/>
      <c r="I58" s="15"/>
      <c r="J58" s="4"/>
    </row>
    <row r="59" spans="1:10" ht="21" x14ac:dyDescent="0.35">
      <c r="A59" s="9">
        <v>44284</v>
      </c>
      <c r="B59" s="37">
        <v>94947</v>
      </c>
      <c r="C59" s="11">
        <v>73048</v>
      </c>
      <c r="D59" s="38" t="s">
        <v>280</v>
      </c>
      <c r="E59" s="12" t="s">
        <v>14</v>
      </c>
      <c r="F59" s="13" t="s">
        <v>15</v>
      </c>
      <c r="G59" s="53">
        <v>850</v>
      </c>
      <c r="H59" s="15"/>
      <c r="I59" s="15"/>
      <c r="J59" s="4"/>
    </row>
    <row r="60" spans="1:10" ht="21" x14ac:dyDescent="0.35">
      <c r="A60" s="9">
        <v>44284</v>
      </c>
      <c r="B60" s="37">
        <v>94467</v>
      </c>
      <c r="C60" s="11">
        <v>73049</v>
      </c>
      <c r="D60" s="38" t="s">
        <v>119</v>
      </c>
      <c r="E60" s="12" t="s">
        <v>14</v>
      </c>
      <c r="F60" s="13" t="s">
        <v>15</v>
      </c>
      <c r="G60" s="53">
        <v>850</v>
      </c>
      <c r="H60" s="15"/>
      <c r="I60" s="15"/>
      <c r="J60" s="4"/>
    </row>
    <row r="61" spans="1:10" ht="21" x14ac:dyDescent="0.35">
      <c r="A61" s="9">
        <v>44284</v>
      </c>
      <c r="B61" s="37">
        <v>94880</v>
      </c>
      <c r="C61" s="11">
        <v>73050</v>
      </c>
      <c r="D61" s="38" t="s">
        <v>321</v>
      </c>
      <c r="E61" s="12" t="s">
        <v>22</v>
      </c>
      <c r="F61" s="13" t="s">
        <v>995</v>
      </c>
      <c r="G61" s="53">
        <v>900</v>
      </c>
      <c r="H61" s="15"/>
      <c r="I61" s="15"/>
      <c r="J61" s="4"/>
    </row>
    <row r="62" spans="1:10" ht="21" x14ac:dyDescent="0.35">
      <c r="A62" s="9">
        <v>44284</v>
      </c>
      <c r="B62" s="37">
        <v>94543</v>
      </c>
      <c r="C62" s="11">
        <v>73051</v>
      </c>
      <c r="D62" s="38" t="s">
        <v>31</v>
      </c>
      <c r="E62" s="12" t="s">
        <v>17</v>
      </c>
      <c r="F62" s="16" t="s">
        <v>18</v>
      </c>
      <c r="G62" s="53">
        <v>1000</v>
      </c>
      <c r="H62" s="15"/>
      <c r="I62" s="15"/>
      <c r="J62" s="4"/>
    </row>
    <row r="63" spans="1:10" ht="21" x14ac:dyDescent="0.35">
      <c r="A63" s="9">
        <v>44284</v>
      </c>
      <c r="B63" s="37">
        <v>94396</v>
      </c>
      <c r="C63" s="11">
        <v>73052</v>
      </c>
      <c r="D63" s="38" t="s">
        <v>31</v>
      </c>
      <c r="E63" s="12" t="s">
        <v>14</v>
      </c>
      <c r="F63" s="13" t="s">
        <v>15</v>
      </c>
      <c r="G63" s="53">
        <v>900</v>
      </c>
      <c r="H63" s="15"/>
      <c r="I63" s="15"/>
      <c r="J63" s="4"/>
    </row>
    <row r="64" spans="1:10" ht="21" x14ac:dyDescent="0.35">
      <c r="A64" s="9">
        <v>44284</v>
      </c>
      <c r="B64" s="37">
        <v>94401</v>
      </c>
      <c r="C64" s="11">
        <v>73053</v>
      </c>
      <c r="D64" s="38" t="s">
        <v>159</v>
      </c>
      <c r="E64" s="12" t="s">
        <v>22</v>
      </c>
      <c r="F64" s="13" t="s">
        <v>995</v>
      </c>
      <c r="G64" s="53">
        <v>3000</v>
      </c>
      <c r="H64" s="15"/>
      <c r="I64" s="15"/>
      <c r="J64" s="4"/>
    </row>
    <row r="65" spans="1:10" ht="21" x14ac:dyDescent="0.35">
      <c r="A65" s="9">
        <v>44284</v>
      </c>
      <c r="B65" s="37">
        <v>94889</v>
      </c>
      <c r="C65" s="11">
        <v>73054</v>
      </c>
      <c r="D65" s="38" t="s">
        <v>1369</v>
      </c>
      <c r="E65" s="12" t="s">
        <v>63</v>
      </c>
      <c r="F65" s="13" t="s">
        <v>64</v>
      </c>
      <c r="G65" s="53">
        <v>60</v>
      </c>
      <c r="H65" s="15"/>
      <c r="I65" s="15"/>
      <c r="J65" s="4"/>
    </row>
    <row r="66" spans="1:10" ht="21" x14ac:dyDescent="0.35">
      <c r="A66" s="9">
        <v>44284</v>
      </c>
      <c r="B66" s="37">
        <v>94945</v>
      </c>
      <c r="C66" s="11">
        <v>73055</v>
      </c>
      <c r="D66" s="38" t="s">
        <v>78</v>
      </c>
      <c r="E66" s="12" t="s">
        <v>96</v>
      </c>
      <c r="F66" s="13" t="s">
        <v>97</v>
      </c>
      <c r="G66" s="53">
        <v>1600</v>
      </c>
      <c r="H66" s="15"/>
      <c r="I66" s="15"/>
      <c r="J66" s="4"/>
    </row>
    <row r="67" spans="1:10" ht="21" x14ac:dyDescent="0.35">
      <c r="A67" s="9">
        <v>44284</v>
      </c>
      <c r="B67" s="37">
        <v>94447</v>
      </c>
      <c r="C67" s="11">
        <v>73056</v>
      </c>
      <c r="D67" s="38" t="s">
        <v>37</v>
      </c>
      <c r="E67" s="12" t="s">
        <v>17</v>
      </c>
      <c r="F67" s="16" t="s">
        <v>18</v>
      </c>
      <c r="G67" s="53">
        <v>660</v>
      </c>
      <c r="H67" s="15"/>
      <c r="I67" s="15"/>
      <c r="J67" s="4"/>
    </row>
    <row r="68" spans="1:10" ht="21" x14ac:dyDescent="0.35">
      <c r="A68" s="9">
        <v>44284</v>
      </c>
      <c r="B68" s="37">
        <v>94583</v>
      </c>
      <c r="C68" s="11">
        <v>73057</v>
      </c>
      <c r="D68" s="38" t="s">
        <v>112</v>
      </c>
      <c r="E68" s="12" t="s">
        <v>14</v>
      </c>
      <c r="F68" s="13" t="s">
        <v>15</v>
      </c>
      <c r="G68" s="53">
        <v>400</v>
      </c>
      <c r="H68" s="15"/>
      <c r="I68" s="15"/>
      <c r="J68" s="4"/>
    </row>
    <row r="69" spans="1:10" ht="21" x14ac:dyDescent="0.35">
      <c r="A69" s="9">
        <v>44284</v>
      </c>
      <c r="B69" s="37">
        <v>94874</v>
      </c>
      <c r="C69" s="11">
        <v>73058</v>
      </c>
      <c r="D69" s="38" t="s">
        <v>1234</v>
      </c>
      <c r="E69" s="12" t="s">
        <v>17</v>
      </c>
      <c r="F69" s="16" t="s">
        <v>18</v>
      </c>
      <c r="G69" s="53">
        <v>40</v>
      </c>
      <c r="H69" s="15"/>
      <c r="I69" s="15"/>
      <c r="J69" s="4"/>
    </row>
    <row r="70" spans="1:10" ht="21" x14ac:dyDescent="0.35">
      <c r="A70" s="9">
        <v>44284</v>
      </c>
      <c r="B70" s="37">
        <v>94944</v>
      </c>
      <c r="C70" s="11">
        <v>73059</v>
      </c>
      <c r="D70" s="38" t="s">
        <v>1386</v>
      </c>
      <c r="E70" s="12" t="s">
        <v>22</v>
      </c>
      <c r="F70" s="13" t="s">
        <v>995</v>
      </c>
      <c r="G70" s="53">
        <v>900</v>
      </c>
      <c r="H70" s="15"/>
      <c r="I70" s="15"/>
      <c r="J70" s="4"/>
    </row>
    <row r="71" spans="1:10" ht="21" x14ac:dyDescent="0.35">
      <c r="A71" s="9">
        <v>44284</v>
      </c>
      <c r="B71" s="37">
        <v>94676</v>
      </c>
      <c r="C71" s="11">
        <v>73060</v>
      </c>
      <c r="D71" s="38" t="s">
        <v>1387</v>
      </c>
      <c r="E71" s="12" t="s">
        <v>14</v>
      </c>
      <c r="F71" s="13" t="s">
        <v>15</v>
      </c>
      <c r="G71" s="53">
        <v>450</v>
      </c>
      <c r="H71" s="15"/>
      <c r="I71" s="15"/>
      <c r="J71" s="4"/>
    </row>
    <row r="72" spans="1:10" ht="21" x14ac:dyDescent="0.35">
      <c r="A72" s="9">
        <v>44284</v>
      </c>
      <c r="B72" s="37">
        <v>94678</v>
      </c>
      <c r="C72" s="11">
        <v>73061</v>
      </c>
      <c r="D72" s="38" t="s">
        <v>1388</v>
      </c>
      <c r="E72" s="12" t="s">
        <v>17</v>
      </c>
      <c r="F72" s="16" t="s">
        <v>18</v>
      </c>
      <c r="G72" s="53">
        <v>50</v>
      </c>
      <c r="H72" s="15"/>
      <c r="I72" s="15"/>
      <c r="J72" s="4"/>
    </row>
    <row r="73" spans="1:10" ht="21" x14ac:dyDescent="0.35">
      <c r="A73" s="9">
        <v>44284</v>
      </c>
      <c r="B73" s="37">
        <v>94678</v>
      </c>
      <c r="C73" s="11">
        <v>73061</v>
      </c>
      <c r="D73" s="38" t="s">
        <v>1388</v>
      </c>
      <c r="E73" s="12" t="s">
        <v>14</v>
      </c>
      <c r="F73" s="13" t="s">
        <v>15</v>
      </c>
      <c r="G73" s="53">
        <v>350</v>
      </c>
      <c r="H73" s="15"/>
      <c r="I73" s="15"/>
      <c r="J73" s="4"/>
    </row>
    <row r="74" spans="1:10" ht="21" x14ac:dyDescent="0.35">
      <c r="A74" s="9">
        <v>44284</v>
      </c>
      <c r="B74" s="37">
        <v>94925</v>
      </c>
      <c r="C74" s="11">
        <v>73062</v>
      </c>
      <c r="D74" s="38" t="s">
        <v>67</v>
      </c>
      <c r="E74" s="12" t="s">
        <v>22</v>
      </c>
      <c r="F74" s="13" t="s">
        <v>995</v>
      </c>
      <c r="G74" s="53">
        <v>540</v>
      </c>
      <c r="H74" s="15"/>
      <c r="I74" s="15"/>
      <c r="J74" s="4"/>
    </row>
    <row r="75" spans="1:10" ht="21" x14ac:dyDescent="0.35">
      <c r="A75" s="9">
        <v>44284</v>
      </c>
      <c r="B75" s="37">
        <v>94175</v>
      </c>
      <c r="C75" s="11">
        <v>73063</v>
      </c>
      <c r="D75" s="38" t="s">
        <v>123</v>
      </c>
      <c r="E75" s="12" t="s">
        <v>22</v>
      </c>
      <c r="F75" s="13" t="s">
        <v>995</v>
      </c>
      <c r="G75" s="53">
        <v>900</v>
      </c>
      <c r="H75" s="15"/>
      <c r="I75" s="15"/>
      <c r="J75" s="4"/>
    </row>
    <row r="76" spans="1:10" ht="21" x14ac:dyDescent="0.35">
      <c r="A76" s="9">
        <v>44284</v>
      </c>
      <c r="B76" s="37">
        <v>94506</v>
      </c>
      <c r="C76" s="11">
        <v>73064</v>
      </c>
      <c r="D76" s="38" t="s">
        <v>1389</v>
      </c>
      <c r="E76" s="12" t="s">
        <v>14</v>
      </c>
      <c r="F76" s="13" t="s">
        <v>15</v>
      </c>
      <c r="G76" s="53">
        <v>773</v>
      </c>
      <c r="H76" s="15"/>
      <c r="I76" s="15"/>
      <c r="J76" s="4"/>
    </row>
    <row r="77" spans="1:10" ht="21" x14ac:dyDescent="0.35">
      <c r="A77" s="9">
        <v>44284</v>
      </c>
      <c r="B77" s="37">
        <v>94921</v>
      </c>
      <c r="C77" s="11">
        <v>73065</v>
      </c>
      <c r="D77" s="38" t="s">
        <v>1390</v>
      </c>
      <c r="E77" s="12" t="s">
        <v>63</v>
      </c>
      <c r="F77" s="13" t="s">
        <v>64</v>
      </c>
      <c r="G77" s="53">
        <v>100</v>
      </c>
      <c r="H77" s="15"/>
      <c r="I77" s="15"/>
      <c r="J77" s="4"/>
    </row>
    <row r="78" spans="1:10" ht="21" x14ac:dyDescent="0.35">
      <c r="A78" s="9">
        <v>44284</v>
      </c>
      <c r="B78" s="37">
        <v>94943</v>
      </c>
      <c r="C78" s="11">
        <v>73066</v>
      </c>
      <c r="D78" s="38" t="s">
        <v>301</v>
      </c>
      <c r="E78" s="12" t="s">
        <v>22</v>
      </c>
      <c r="F78" s="13" t="s">
        <v>995</v>
      </c>
      <c r="G78" s="53">
        <v>750</v>
      </c>
      <c r="H78" s="15"/>
      <c r="I78" s="15"/>
      <c r="J78" s="4"/>
    </row>
    <row r="79" spans="1:10" ht="21" x14ac:dyDescent="0.35">
      <c r="A79" s="9">
        <v>44284</v>
      </c>
      <c r="B79" s="37">
        <v>94716</v>
      </c>
      <c r="C79" s="11">
        <v>73067</v>
      </c>
      <c r="D79" s="38" t="s">
        <v>169</v>
      </c>
      <c r="E79" s="12" t="s">
        <v>17</v>
      </c>
      <c r="F79" s="16" t="s">
        <v>18</v>
      </c>
      <c r="G79" s="53">
        <v>150</v>
      </c>
      <c r="H79" s="15"/>
      <c r="I79" s="15"/>
      <c r="J79" s="4"/>
    </row>
    <row r="80" spans="1:10" ht="21" x14ac:dyDescent="0.35">
      <c r="A80" s="9">
        <v>44284</v>
      </c>
      <c r="B80" s="37">
        <v>94941</v>
      </c>
      <c r="C80" s="11">
        <v>73068</v>
      </c>
      <c r="D80" s="38" t="s">
        <v>201</v>
      </c>
      <c r="E80" s="12" t="s">
        <v>24</v>
      </c>
      <c r="F80" s="16" t="s">
        <v>947</v>
      </c>
      <c r="G80" s="53">
        <v>500</v>
      </c>
      <c r="H80" s="15"/>
      <c r="I80" s="15"/>
      <c r="J80" s="4"/>
    </row>
    <row r="81" spans="1:12" ht="21" x14ac:dyDescent="0.35">
      <c r="A81" s="9">
        <v>44284</v>
      </c>
      <c r="B81" s="37">
        <v>94940</v>
      </c>
      <c r="C81" s="11">
        <v>73069</v>
      </c>
      <c r="D81" s="38" t="s">
        <v>360</v>
      </c>
      <c r="E81" s="12" t="s">
        <v>22</v>
      </c>
      <c r="F81" s="13" t="s">
        <v>995</v>
      </c>
      <c r="G81" s="53">
        <v>1000</v>
      </c>
      <c r="H81" s="15"/>
      <c r="I81" s="15"/>
      <c r="J81" s="4"/>
    </row>
    <row r="82" spans="1:12" ht="21" x14ac:dyDescent="0.35">
      <c r="A82" s="9">
        <v>44284</v>
      </c>
      <c r="B82" s="37">
        <v>73070</v>
      </c>
      <c r="C82" s="11">
        <v>73070</v>
      </c>
      <c r="D82" s="38" t="s">
        <v>360</v>
      </c>
      <c r="E82" s="12" t="s">
        <v>22</v>
      </c>
      <c r="F82" s="13" t="s">
        <v>995</v>
      </c>
      <c r="G82" s="53">
        <v>300</v>
      </c>
      <c r="H82" s="15"/>
      <c r="I82" s="15"/>
      <c r="J82" s="4"/>
    </row>
    <row r="83" spans="1:12" ht="21" x14ac:dyDescent="0.35">
      <c r="A83" s="9">
        <v>44284</v>
      </c>
      <c r="B83" s="37">
        <v>94937</v>
      </c>
      <c r="C83" s="11">
        <v>73071</v>
      </c>
      <c r="D83" s="38" t="s">
        <v>78</v>
      </c>
      <c r="E83" s="12" t="s">
        <v>22</v>
      </c>
      <c r="F83" s="13" t="s">
        <v>995</v>
      </c>
      <c r="G83" s="53">
        <v>1200</v>
      </c>
      <c r="H83" s="15"/>
      <c r="I83" s="15"/>
      <c r="J83" s="4"/>
    </row>
    <row r="84" spans="1:12" ht="21" x14ac:dyDescent="0.35">
      <c r="A84" s="9">
        <v>44284</v>
      </c>
      <c r="B84" s="37">
        <v>94936</v>
      </c>
      <c r="C84" s="11">
        <v>73072</v>
      </c>
      <c r="D84" s="38" t="s">
        <v>78</v>
      </c>
      <c r="E84" s="12" t="s">
        <v>17</v>
      </c>
      <c r="F84" s="16" t="s">
        <v>18</v>
      </c>
      <c r="G84" s="53">
        <v>500</v>
      </c>
      <c r="H84" s="15"/>
      <c r="I84" s="15"/>
      <c r="J84" s="4"/>
    </row>
    <row r="85" spans="1:12" ht="21" x14ac:dyDescent="0.35">
      <c r="A85" s="9">
        <v>44284</v>
      </c>
      <c r="B85" s="37">
        <v>94935</v>
      </c>
      <c r="C85" s="11">
        <v>73073</v>
      </c>
      <c r="D85" s="38" t="s">
        <v>226</v>
      </c>
      <c r="E85" s="12" t="s">
        <v>24</v>
      </c>
      <c r="F85" s="16" t="s">
        <v>947</v>
      </c>
      <c r="G85" s="53">
        <v>1600</v>
      </c>
      <c r="H85" s="15"/>
      <c r="I85" s="15"/>
      <c r="J85" s="4"/>
    </row>
    <row r="86" spans="1:12" ht="21" x14ac:dyDescent="0.35">
      <c r="A86" s="9">
        <v>44284</v>
      </c>
      <c r="B86" s="37">
        <v>94339</v>
      </c>
      <c r="C86" s="11">
        <v>73074</v>
      </c>
      <c r="D86" s="38" t="s">
        <v>1159</v>
      </c>
      <c r="E86" s="12" t="s">
        <v>14</v>
      </c>
      <c r="F86" s="13" t="s">
        <v>15</v>
      </c>
      <c r="G86" s="53">
        <v>900</v>
      </c>
      <c r="H86" s="15"/>
      <c r="I86" s="15"/>
      <c r="J86" s="4"/>
    </row>
    <row r="87" spans="1:12" ht="21" x14ac:dyDescent="0.35">
      <c r="A87" s="9">
        <v>44284</v>
      </c>
      <c r="B87" s="37" t="s">
        <v>1268</v>
      </c>
      <c r="C87" s="11">
        <v>73075</v>
      </c>
      <c r="D87" s="38" t="s">
        <v>279</v>
      </c>
      <c r="E87" s="12" t="s">
        <v>22</v>
      </c>
      <c r="F87" s="13" t="s">
        <v>995</v>
      </c>
      <c r="G87" s="53">
        <v>1000</v>
      </c>
      <c r="H87" s="15"/>
      <c r="I87" s="15"/>
      <c r="J87" s="4"/>
    </row>
    <row r="88" spans="1:12" ht="21" x14ac:dyDescent="0.35">
      <c r="A88" s="9">
        <v>44284</v>
      </c>
      <c r="B88" s="37">
        <v>94961</v>
      </c>
      <c r="C88" s="11">
        <v>73076</v>
      </c>
      <c r="D88" s="38" t="s">
        <v>1391</v>
      </c>
      <c r="E88" s="12" t="s">
        <v>14</v>
      </c>
      <c r="F88" s="13" t="s">
        <v>15</v>
      </c>
      <c r="G88" s="53">
        <v>775</v>
      </c>
      <c r="H88" s="15"/>
      <c r="I88" s="15"/>
      <c r="J88" s="4"/>
    </row>
    <row r="89" spans="1:12" ht="21" x14ac:dyDescent="0.35">
      <c r="A89" s="9">
        <v>44284</v>
      </c>
      <c r="B89" s="37" t="s">
        <v>1268</v>
      </c>
      <c r="C89" s="11">
        <v>73077</v>
      </c>
      <c r="D89" s="38" t="s">
        <v>279</v>
      </c>
      <c r="E89" s="12" t="s">
        <v>22</v>
      </c>
      <c r="F89" s="13" t="s">
        <v>995</v>
      </c>
      <c r="G89" s="53">
        <v>1000</v>
      </c>
      <c r="H89" s="15"/>
      <c r="I89" s="15"/>
      <c r="J89" s="4"/>
    </row>
    <row r="90" spans="1:12" ht="21" x14ac:dyDescent="0.35">
      <c r="A90" s="9">
        <v>44284</v>
      </c>
      <c r="B90" s="37">
        <v>94490</v>
      </c>
      <c r="C90" s="11">
        <v>73078</v>
      </c>
      <c r="D90" s="38" t="s">
        <v>734</v>
      </c>
      <c r="E90" s="12" t="s">
        <v>17</v>
      </c>
      <c r="F90" s="16" t="s">
        <v>18</v>
      </c>
      <c r="G90" s="53">
        <v>350</v>
      </c>
      <c r="H90" s="15"/>
      <c r="I90" s="15"/>
      <c r="J90" s="4"/>
    </row>
    <row r="91" spans="1:12" ht="21" x14ac:dyDescent="0.35">
      <c r="A91" s="9">
        <v>44284</v>
      </c>
      <c r="B91" s="37">
        <v>94975</v>
      </c>
      <c r="C91" s="11">
        <v>73079</v>
      </c>
      <c r="D91" s="38" t="s">
        <v>1379</v>
      </c>
      <c r="E91" s="12" t="s">
        <v>14</v>
      </c>
      <c r="F91" s="13" t="s">
        <v>15</v>
      </c>
      <c r="G91" s="53">
        <v>775</v>
      </c>
      <c r="H91" s="15"/>
      <c r="I91" s="15"/>
      <c r="J91" s="4"/>
    </row>
    <row r="92" spans="1:12" ht="21" x14ac:dyDescent="0.35">
      <c r="A92" s="9">
        <v>44284</v>
      </c>
      <c r="B92" s="37">
        <v>94498</v>
      </c>
      <c r="C92" s="11">
        <v>73080</v>
      </c>
      <c r="D92" s="38" t="s">
        <v>236</v>
      </c>
      <c r="E92" s="12" t="s">
        <v>22</v>
      </c>
      <c r="F92" s="13" t="s">
        <v>995</v>
      </c>
      <c r="G92" s="53">
        <v>900</v>
      </c>
      <c r="H92" s="15"/>
      <c r="I92" s="15"/>
      <c r="J92" s="4"/>
    </row>
    <row r="93" spans="1:12" ht="24.75" x14ac:dyDescent="0.45">
      <c r="A93" s="9">
        <v>44284</v>
      </c>
      <c r="B93" s="37">
        <v>94426</v>
      </c>
      <c r="C93" s="11">
        <v>73081</v>
      </c>
      <c r="D93" s="38" t="s">
        <v>1392</v>
      </c>
      <c r="E93" s="12" t="s">
        <v>17</v>
      </c>
      <c r="F93" s="16" t="s">
        <v>18</v>
      </c>
      <c r="G93" s="53">
        <v>900</v>
      </c>
      <c r="H93" s="15"/>
      <c r="I93" s="15"/>
      <c r="J93" s="4"/>
      <c r="K93" s="49"/>
      <c r="L93" s="50"/>
    </row>
    <row r="94" spans="1:12" ht="24.75" x14ac:dyDescent="0.45">
      <c r="A94" s="9">
        <v>44284</v>
      </c>
      <c r="B94" s="58">
        <v>94974</v>
      </c>
      <c r="C94" s="25" t="s">
        <v>1396</v>
      </c>
      <c r="D94" s="38" t="s">
        <v>301</v>
      </c>
      <c r="E94" s="12" t="s">
        <v>22</v>
      </c>
      <c r="F94" s="13" t="s">
        <v>995</v>
      </c>
      <c r="G94" s="53">
        <v>810</v>
      </c>
      <c r="H94" s="45"/>
      <c r="I94" s="15"/>
      <c r="J94" s="4"/>
      <c r="K94" s="49"/>
      <c r="L94" s="50"/>
    </row>
    <row r="95" spans="1:12" ht="24.75" x14ac:dyDescent="0.45">
      <c r="A95" s="9">
        <v>44284</v>
      </c>
      <c r="B95" s="58" t="s">
        <v>1394</v>
      </c>
      <c r="C95" s="25" t="s">
        <v>1393</v>
      </c>
      <c r="D95" s="38" t="s">
        <v>478</v>
      </c>
      <c r="E95" s="12" t="s">
        <v>173</v>
      </c>
      <c r="F95" s="13" t="s">
        <v>1034</v>
      </c>
      <c r="G95" s="53">
        <v>66</v>
      </c>
      <c r="H95" s="45"/>
      <c r="I95" s="15"/>
      <c r="J95" s="4"/>
      <c r="K95" s="49"/>
      <c r="L95" s="50"/>
    </row>
    <row r="96" spans="1:12" ht="24.75" x14ac:dyDescent="0.45">
      <c r="A96" s="9">
        <v>44284</v>
      </c>
      <c r="B96" s="58" t="s">
        <v>1394</v>
      </c>
      <c r="C96" s="25" t="s">
        <v>1393</v>
      </c>
      <c r="D96" s="38" t="s">
        <v>478</v>
      </c>
      <c r="E96" s="12" t="s">
        <v>384</v>
      </c>
      <c r="F96" s="13" t="s">
        <v>495</v>
      </c>
      <c r="G96" s="53">
        <v>48</v>
      </c>
      <c r="H96" s="45"/>
      <c r="I96" s="15"/>
      <c r="J96" s="4"/>
      <c r="K96" s="49"/>
      <c r="L96" s="50"/>
    </row>
    <row r="97" spans="1:12" ht="24.75" x14ac:dyDescent="0.45">
      <c r="A97" s="9">
        <v>44284</v>
      </c>
      <c r="B97" s="58" t="s">
        <v>1394</v>
      </c>
      <c r="C97" s="25" t="s">
        <v>1393</v>
      </c>
      <c r="D97" s="38" t="s">
        <v>478</v>
      </c>
      <c r="E97" s="12" t="s">
        <v>135</v>
      </c>
      <c r="F97" s="13" t="s">
        <v>136</v>
      </c>
      <c r="G97" s="53">
        <v>85</v>
      </c>
      <c r="H97" s="45"/>
      <c r="I97" s="15"/>
      <c r="J97" s="4"/>
      <c r="K97" s="49"/>
      <c r="L97" s="50"/>
    </row>
    <row r="98" spans="1:12" ht="24.75" x14ac:dyDescent="0.45">
      <c r="A98" s="9">
        <v>44284</v>
      </c>
      <c r="B98" s="58" t="s">
        <v>1394</v>
      </c>
      <c r="C98" s="25" t="s">
        <v>1393</v>
      </c>
      <c r="D98" s="38" t="s">
        <v>478</v>
      </c>
      <c r="E98" s="12" t="s">
        <v>17</v>
      </c>
      <c r="F98" s="16" t="s">
        <v>18</v>
      </c>
      <c r="G98" s="53">
        <v>85</v>
      </c>
      <c r="H98" s="45"/>
      <c r="I98" s="15"/>
      <c r="J98" s="4"/>
      <c r="K98" s="49"/>
      <c r="L98" s="50"/>
    </row>
    <row r="99" spans="1:12" ht="24.75" x14ac:dyDescent="0.45">
      <c r="A99" s="9">
        <v>44284</v>
      </c>
      <c r="B99" s="58" t="s">
        <v>1394</v>
      </c>
      <c r="C99" s="25" t="s">
        <v>1393</v>
      </c>
      <c r="D99" s="38" t="s">
        <v>478</v>
      </c>
      <c r="E99" s="12" t="s">
        <v>96</v>
      </c>
      <c r="F99" s="13" t="s">
        <v>97</v>
      </c>
      <c r="G99" s="53">
        <v>182</v>
      </c>
      <c r="H99" s="45"/>
      <c r="I99" s="15"/>
      <c r="J99" s="4"/>
      <c r="K99" s="49"/>
      <c r="L99" s="50"/>
    </row>
    <row r="100" spans="1:12" ht="21.75" thickBot="1" x14ac:dyDescent="0.4">
      <c r="A100" s="157" t="s">
        <v>26</v>
      </c>
      <c r="B100" s="158"/>
      <c r="C100" s="165" t="s">
        <v>25</v>
      </c>
      <c r="D100" s="168"/>
      <c r="E100" s="168"/>
      <c r="F100" s="169"/>
      <c r="G100" s="27">
        <f>SUM(G9:G99)</f>
        <v>72831</v>
      </c>
      <c r="H100" s="28">
        <f>SUM(H9:H93)</f>
        <v>0</v>
      </c>
      <c r="I100" s="100"/>
      <c r="J100" s="15"/>
    </row>
    <row r="101" spans="1:12" ht="21" x14ac:dyDescent="0.35">
      <c r="B101"/>
      <c r="C101" s="3"/>
      <c r="D101" s="30"/>
      <c r="E101" s="30"/>
      <c r="F101" s="30"/>
      <c r="H101" s="1"/>
      <c r="J101" s="1"/>
    </row>
    <row r="102" spans="1:12" x14ac:dyDescent="0.25">
      <c r="B102"/>
      <c r="C102"/>
      <c r="H102" s="1"/>
      <c r="I102" s="1"/>
      <c r="J102" s="1"/>
    </row>
    <row r="103" spans="1:12" x14ac:dyDescent="0.25">
      <c r="B103"/>
      <c r="C103"/>
      <c r="F103" s="47"/>
      <c r="H103" s="1"/>
      <c r="I103" s="1"/>
      <c r="J103" s="1"/>
    </row>
    <row r="104" spans="1:12" x14ac:dyDescent="0.25">
      <c r="B104"/>
      <c r="C104"/>
      <c r="H104" s="1"/>
      <c r="I104" s="1"/>
      <c r="J104" s="1"/>
    </row>
    <row r="105" spans="1:12" x14ac:dyDescent="0.25">
      <c r="B105"/>
      <c r="C105"/>
      <c r="H105" s="1"/>
      <c r="I105" s="1"/>
      <c r="J105" s="1"/>
    </row>
    <row r="106" spans="1:12" x14ac:dyDescent="0.25">
      <c r="B106"/>
      <c r="C106"/>
      <c r="H106" s="1"/>
      <c r="I106" s="1"/>
      <c r="J106" s="1"/>
    </row>
    <row r="107" spans="1:12" x14ac:dyDescent="0.25">
      <c r="B107"/>
      <c r="C107"/>
      <c r="H107" s="1"/>
      <c r="I107" s="1"/>
      <c r="J107" s="1"/>
    </row>
    <row r="108" spans="1:12" x14ac:dyDescent="0.25">
      <c r="B108"/>
      <c r="C108"/>
      <c r="H108" s="1"/>
      <c r="I108" s="1"/>
      <c r="J108" s="1"/>
    </row>
    <row r="109" spans="1:12" x14ac:dyDescent="0.25">
      <c r="B109"/>
      <c r="C109"/>
      <c r="H109" s="1"/>
      <c r="I109" s="1"/>
      <c r="J109" s="1"/>
    </row>
    <row r="110" spans="1:12" x14ac:dyDescent="0.25">
      <c r="B110"/>
      <c r="C110"/>
      <c r="H110" s="1"/>
      <c r="I110" s="1"/>
      <c r="J110" s="1"/>
    </row>
    <row r="111" spans="1:12" x14ac:dyDescent="0.25">
      <c r="B111"/>
      <c r="C111"/>
      <c r="H111" s="1"/>
      <c r="I111" s="1"/>
      <c r="J111" s="1"/>
    </row>
    <row r="112" spans="1:12" x14ac:dyDescent="0.25">
      <c r="B112"/>
      <c r="C112"/>
      <c r="H112" s="1"/>
      <c r="I112" s="1"/>
      <c r="J112" s="1"/>
    </row>
    <row r="113" spans="3:10" x14ac:dyDescent="0.25">
      <c r="C113"/>
      <c r="H113" s="1"/>
      <c r="I113" s="1"/>
      <c r="J113" s="1"/>
    </row>
    <row r="114" spans="3:10" x14ac:dyDescent="0.25">
      <c r="H114" s="1"/>
      <c r="I114" s="1"/>
      <c r="J114" s="1"/>
    </row>
    <row r="115" spans="3:10" x14ac:dyDescent="0.25">
      <c r="H115" s="1"/>
      <c r="I115" s="1"/>
      <c r="J115" s="1"/>
    </row>
    <row r="116" spans="3:10" x14ac:dyDescent="0.25">
      <c r="H116" s="1"/>
      <c r="I116" s="1"/>
      <c r="J116" s="1"/>
    </row>
    <row r="117" spans="3:10" x14ac:dyDescent="0.25">
      <c r="H117" s="1"/>
      <c r="I117" s="1"/>
      <c r="J117" s="1"/>
    </row>
    <row r="118" spans="3:10" x14ac:dyDescent="0.25">
      <c r="H118" s="1"/>
      <c r="I118" s="1"/>
      <c r="J118" s="1"/>
    </row>
    <row r="119" spans="3:10" x14ac:dyDescent="0.25">
      <c r="H119" s="1"/>
      <c r="I119" s="1"/>
      <c r="J119" s="1"/>
    </row>
    <row r="120" spans="3:10" x14ac:dyDescent="0.25">
      <c r="H120" s="1"/>
      <c r="I120" s="1"/>
      <c r="J120" s="1"/>
    </row>
    <row r="121" spans="3:10" x14ac:dyDescent="0.25">
      <c r="H121" s="1"/>
      <c r="I121" s="1"/>
      <c r="J121" s="1"/>
    </row>
    <row r="122" spans="3:10" x14ac:dyDescent="0.25">
      <c r="H122" s="1"/>
      <c r="I122" s="1"/>
      <c r="J122" s="1"/>
    </row>
    <row r="123" spans="3:10" x14ac:dyDescent="0.25">
      <c r="H123" s="1"/>
      <c r="I123" s="1"/>
      <c r="J123" s="1"/>
    </row>
    <row r="124" spans="3:10" x14ac:dyDescent="0.25">
      <c r="H124" s="1"/>
      <c r="I124" s="1"/>
      <c r="J124" s="1"/>
    </row>
    <row r="125" spans="3:10" x14ac:dyDescent="0.25">
      <c r="H125" s="1"/>
      <c r="I125" s="1"/>
      <c r="J125" s="1"/>
    </row>
    <row r="126" spans="3:10" x14ac:dyDescent="0.25">
      <c r="H126" s="1"/>
      <c r="I126" s="1"/>
      <c r="J126" s="1"/>
    </row>
    <row r="127" spans="3:10" x14ac:dyDescent="0.25">
      <c r="H127" s="1"/>
      <c r="I127" s="1"/>
      <c r="J127" s="1"/>
    </row>
    <row r="128" spans="3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5" spans="8:10" x14ac:dyDescent="0.25">
      <c r="H145" s="1"/>
      <c r="I145" s="1"/>
      <c r="J145" s="1"/>
    </row>
    <row r="146" spans="8:10" x14ac:dyDescent="0.25">
      <c r="H146" s="1"/>
      <c r="I146" s="1"/>
      <c r="J146" s="1"/>
    </row>
    <row r="147" spans="8:10" x14ac:dyDescent="0.25">
      <c r="H147" s="1"/>
      <c r="I147" s="1"/>
      <c r="J147" s="1"/>
    </row>
    <row r="148" spans="8:10" x14ac:dyDescent="0.25">
      <c r="H148" s="1"/>
      <c r="I148" s="1"/>
      <c r="J148" s="1"/>
    </row>
    <row r="149" spans="8:10" x14ac:dyDescent="0.25">
      <c r="H149" s="1"/>
      <c r="I149" s="1"/>
      <c r="J149" s="1"/>
    </row>
    <row r="150" spans="8:10" x14ac:dyDescent="0.25">
      <c r="H150" s="1"/>
      <c r="I150" s="1"/>
      <c r="J150" s="1"/>
    </row>
    <row r="151" spans="8:10" x14ac:dyDescent="0.25">
      <c r="H151" s="1"/>
      <c r="I151" s="1"/>
      <c r="J151" s="1"/>
    </row>
    <row r="152" spans="8:10" x14ac:dyDescent="0.25">
      <c r="H152" s="1"/>
      <c r="I152" s="1"/>
      <c r="J152" s="1"/>
    </row>
    <row r="153" spans="8:10" x14ac:dyDescent="0.25">
      <c r="H153" s="1"/>
      <c r="I153" s="1"/>
      <c r="J153" s="1"/>
    </row>
    <row r="155" spans="8:10" x14ac:dyDescent="0.25">
      <c r="H155" s="35"/>
      <c r="I155" s="35"/>
      <c r="J155" s="35"/>
    </row>
  </sheetData>
  <autoFilter ref="E8:G100" xr:uid="{00000000-0009-0000-0000-000044000000}"/>
  <mergeCells count="7">
    <mergeCell ref="K6:L6"/>
    <mergeCell ref="A7:G7"/>
    <mergeCell ref="A100:B100"/>
    <mergeCell ref="C100:F10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L156"/>
  <sheetViews>
    <sheetView topLeftCell="A87" workbookViewId="0">
      <selection activeCell="A9" sqref="A9:G10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1419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15414</v>
      </c>
    </row>
    <row r="9" spans="1:12" ht="21" x14ac:dyDescent="0.35">
      <c r="A9" s="9">
        <v>44285</v>
      </c>
      <c r="B9" s="37" t="s">
        <v>1268</v>
      </c>
      <c r="C9" s="11">
        <v>73082</v>
      </c>
      <c r="D9" s="38" t="s">
        <v>279</v>
      </c>
      <c r="E9" s="12" t="s">
        <v>22</v>
      </c>
      <c r="F9" s="13" t="s">
        <v>995</v>
      </c>
      <c r="G9" s="53">
        <v>1000</v>
      </c>
      <c r="H9" s="15"/>
      <c r="I9" s="15"/>
      <c r="J9" s="4"/>
      <c r="K9" s="13" t="s">
        <v>995</v>
      </c>
      <c r="L9" s="88">
        <v>23996</v>
      </c>
    </row>
    <row r="10" spans="1:12" ht="21" x14ac:dyDescent="0.35">
      <c r="A10" s="9">
        <v>44285</v>
      </c>
      <c r="B10" s="37" t="s">
        <v>1268</v>
      </c>
      <c r="C10" s="11">
        <v>73083</v>
      </c>
      <c r="D10" s="38" t="s">
        <v>279</v>
      </c>
      <c r="E10" s="12" t="s">
        <v>22</v>
      </c>
      <c r="F10" s="13" t="s">
        <v>995</v>
      </c>
      <c r="G10" s="53">
        <v>1000</v>
      </c>
      <c r="H10" s="15"/>
      <c r="I10" s="15"/>
      <c r="J10" s="4"/>
      <c r="K10" s="13" t="s">
        <v>1034</v>
      </c>
      <c r="L10" s="88">
        <v>35</v>
      </c>
    </row>
    <row r="11" spans="1:12" ht="21" x14ac:dyDescent="0.35">
      <c r="A11" s="9">
        <v>44285</v>
      </c>
      <c r="B11" s="37" t="s">
        <v>1268</v>
      </c>
      <c r="C11" s="11">
        <v>73084</v>
      </c>
      <c r="D11" s="38" t="s">
        <v>279</v>
      </c>
      <c r="E11" s="12" t="s">
        <v>22</v>
      </c>
      <c r="F11" s="13" t="s">
        <v>995</v>
      </c>
      <c r="G11" s="53">
        <v>1000</v>
      </c>
      <c r="H11" s="15"/>
      <c r="I11" s="15"/>
      <c r="J11" s="4"/>
      <c r="K11" s="87" t="s">
        <v>1170</v>
      </c>
      <c r="L11" s="88">
        <v>22791</v>
      </c>
    </row>
    <row r="12" spans="1:12" ht="21" x14ac:dyDescent="0.35">
      <c r="A12" s="9">
        <v>44285</v>
      </c>
      <c r="B12" s="37" t="s">
        <v>1268</v>
      </c>
      <c r="C12" s="11">
        <v>73085</v>
      </c>
      <c r="D12" s="38" t="s">
        <v>279</v>
      </c>
      <c r="E12" s="12" t="s">
        <v>22</v>
      </c>
      <c r="F12" s="13" t="s">
        <v>995</v>
      </c>
      <c r="G12" s="53">
        <v>1000</v>
      </c>
      <c r="H12" s="15"/>
      <c r="I12" s="15"/>
      <c r="J12" s="4"/>
      <c r="K12" s="16" t="s">
        <v>1070</v>
      </c>
      <c r="L12" s="88">
        <v>50</v>
      </c>
    </row>
    <row r="13" spans="1:12" ht="21" x14ac:dyDescent="0.35">
      <c r="A13" s="9">
        <v>44285</v>
      </c>
      <c r="B13" s="37" t="s">
        <v>1268</v>
      </c>
      <c r="C13" s="11">
        <v>73086</v>
      </c>
      <c r="D13" s="38" t="s">
        <v>279</v>
      </c>
      <c r="E13" s="12" t="s">
        <v>22</v>
      </c>
      <c r="F13" s="13" t="s">
        <v>995</v>
      </c>
      <c r="G13" s="53">
        <v>1000</v>
      </c>
      <c r="H13" s="15"/>
      <c r="I13" s="15"/>
      <c r="J13" s="4"/>
      <c r="K13" s="16" t="s">
        <v>97</v>
      </c>
      <c r="L13" s="88">
        <v>750</v>
      </c>
    </row>
    <row r="14" spans="1:12" ht="21" x14ac:dyDescent="0.35">
      <c r="A14" s="9">
        <v>44285</v>
      </c>
      <c r="B14" s="37" t="s">
        <v>1268</v>
      </c>
      <c r="C14" s="11">
        <v>73087</v>
      </c>
      <c r="D14" s="38" t="s">
        <v>279</v>
      </c>
      <c r="E14" s="12" t="s">
        <v>22</v>
      </c>
      <c r="F14" s="13" t="s">
        <v>995</v>
      </c>
      <c r="G14" s="53">
        <v>1000</v>
      </c>
      <c r="H14" s="15"/>
      <c r="I14" s="15"/>
      <c r="J14" s="4"/>
      <c r="K14" s="16" t="s">
        <v>947</v>
      </c>
      <c r="L14" s="88">
        <v>146</v>
      </c>
    </row>
    <row r="15" spans="1:12" ht="21" x14ac:dyDescent="0.35">
      <c r="A15" s="9">
        <v>44285</v>
      </c>
      <c r="B15" s="37" t="s">
        <v>1268</v>
      </c>
      <c r="C15" s="11">
        <v>73088</v>
      </c>
      <c r="D15" s="38" t="s">
        <v>279</v>
      </c>
      <c r="E15" s="12" t="s">
        <v>22</v>
      </c>
      <c r="F15" s="13" t="s">
        <v>995</v>
      </c>
      <c r="G15" s="53">
        <v>1000</v>
      </c>
      <c r="H15" s="15"/>
      <c r="I15" s="15"/>
      <c r="J15" s="4"/>
      <c r="K15" s="13" t="s">
        <v>64</v>
      </c>
      <c r="L15" s="88">
        <v>1000</v>
      </c>
    </row>
    <row r="16" spans="1:12" ht="21" x14ac:dyDescent="0.35">
      <c r="A16" s="9">
        <v>44285</v>
      </c>
      <c r="B16" s="37">
        <v>94047</v>
      </c>
      <c r="C16" s="11">
        <v>73089</v>
      </c>
      <c r="D16" s="38" t="s">
        <v>197</v>
      </c>
      <c r="E16" s="12" t="s">
        <v>22</v>
      </c>
      <c r="F16" s="13" t="s">
        <v>995</v>
      </c>
      <c r="G16" s="53">
        <v>900</v>
      </c>
      <c r="H16" s="15"/>
      <c r="I16" s="15"/>
      <c r="J16" s="4"/>
      <c r="K16" s="13" t="s">
        <v>42</v>
      </c>
      <c r="L16" s="88">
        <v>75</v>
      </c>
    </row>
    <row r="17" spans="1:12" ht="21.75" thickBot="1" x14ac:dyDescent="0.4">
      <c r="A17" s="9">
        <v>44285</v>
      </c>
      <c r="B17" s="37">
        <v>94587</v>
      </c>
      <c r="C17" s="11">
        <v>73090</v>
      </c>
      <c r="D17" s="38" t="s">
        <v>356</v>
      </c>
      <c r="E17" s="12" t="s">
        <v>17</v>
      </c>
      <c r="F17" s="16" t="s">
        <v>18</v>
      </c>
      <c r="G17" s="53">
        <v>300</v>
      </c>
      <c r="H17" s="15">
        <v>0</v>
      </c>
      <c r="I17" s="15"/>
      <c r="J17" s="4"/>
      <c r="K17" s="13" t="s">
        <v>298</v>
      </c>
      <c r="L17" s="88">
        <v>75</v>
      </c>
    </row>
    <row r="18" spans="1:12" ht="25.5" thickBot="1" x14ac:dyDescent="0.5">
      <c r="A18" s="9">
        <v>44285</v>
      </c>
      <c r="B18" s="37">
        <v>94587</v>
      </c>
      <c r="C18" s="11">
        <v>73090</v>
      </c>
      <c r="D18" s="38" t="s">
        <v>356</v>
      </c>
      <c r="E18" s="12" t="s">
        <v>22</v>
      </c>
      <c r="F18" s="13" t="s">
        <v>995</v>
      </c>
      <c r="G18" s="53">
        <v>1700</v>
      </c>
      <c r="H18" s="15"/>
      <c r="I18" s="15"/>
      <c r="J18" s="4"/>
      <c r="K18" s="17" t="s">
        <v>21</v>
      </c>
      <c r="L18" s="18">
        <f>SUM(L8:L17)</f>
        <v>64332</v>
      </c>
    </row>
    <row r="19" spans="1:12" ht="21.75" thickBot="1" x14ac:dyDescent="0.4">
      <c r="A19" s="9">
        <v>44285</v>
      </c>
      <c r="B19" s="37">
        <v>94587</v>
      </c>
      <c r="C19" s="11">
        <v>73090</v>
      </c>
      <c r="D19" s="38" t="s">
        <v>356</v>
      </c>
      <c r="E19" s="12" t="s">
        <v>14</v>
      </c>
      <c r="F19" s="13" t="s">
        <v>15</v>
      </c>
      <c r="G19" s="53">
        <v>200</v>
      </c>
      <c r="H19" s="15"/>
      <c r="I19" s="15"/>
      <c r="J19" s="4"/>
    </row>
    <row r="20" spans="1:12" ht="21.75" thickBot="1" x14ac:dyDescent="0.4">
      <c r="A20" s="9">
        <v>44285</v>
      </c>
      <c r="B20" s="37">
        <v>94716</v>
      </c>
      <c r="C20" s="11">
        <v>73091</v>
      </c>
      <c r="D20" s="38" t="s">
        <v>169</v>
      </c>
      <c r="E20" s="12" t="s">
        <v>17</v>
      </c>
      <c r="F20" s="16" t="s">
        <v>18</v>
      </c>
      <c r="G20" s="53">
        <v>150</v>
      </c>
      <c r="H20" s="15"/>
      <c r="I20" s="15"/>
      <c r="J20" s="4"/>
      <c r="K20" s="5" t="s">
        <v>139</v>
      </c>
      <c r="L20" s="5" t="s">
        <v>5</v>
      </c>
    </row>
    <row r="21" spans="1:12" ht="21.75" thickBot="1" x14ac:dyDescent="0.4">
      <c r="A21" s="9">
        <v>44285</v>
      </c>
      <c r="B21" s="37">
        <v>94158</v>
      </c>
      <c r="C21" s="11">
        <v>73092</v>
      </c>
      <c r="D21" s="38" t="s">
        <v>819</v>
      </c>
      <c r="E21" s="12" t="s">
        <v>17</v>
      </c>
      <c r="F21" s="16" t="s">
        <v>18</v>
      </c>
      <c r="G21" s="53">
        <v>850</v>
      </c>
      <c r="H21" s="15"/>
      <c r="I21" s="15"/>
      <c r="J21" s="4"/>
      <c r="K21" s="16" t="s">
        <v>132</v>
      </c>
      <c r="L21" s="99">
        <v>100</v>
      </c>
    </row>
    <row r="22" spans="1:12" ht="25.5" thickBot="1" x14ac:dyDescent="0.5">
      <c r="A22" s="9">
        <v>44285</v>
      </c>
      <c r="B22" s="37">
        <v>95055</v>
      </c>
      <c r="C22" s="11">
        <v>73093</v>
      </c>
      <c r="D22" s="38" t="s">
        <v>301</v>
      </c>
      <c r="E22" s="12" t="s">
        <v>22</v>
      </c>
      <c r="F22" s="13" t="s">
        <v>995</v>
      </c>
      <c r="G22" s="53">
        <v>1230</v>
      </c>
      <c r="H22" s="15"/>
      <c r="I22" s="15"/>
      <c r="J22" s="4"/>
      <c r="K22" s="17" t="s">
        <v>21</v>
      </c>
      <c r="L22" s="18">
        <f ca="1">SUM(L21:L22)</f>
        <v>100</v>
      </c>
    </row>
    <row r="23" spans="1:12" ht="21" x14ac:dyDescent="0.35">
      <c r="A23" s="9">
        <v>44285</v>
      </c>
      <c r="B23" s="37">
        <v>95055</v>
      </c>
      <c r="C23" s="11">
        <v>73093</v>
      </c>
      <c r="D23" s="38" t="s">
        <v>301</v>
      </c>
      <c r="E23" s="12" t="s">
        <v>14</v>
      </c>
      <c r="F23" s="13" t="s">
        <v>15</v>
      </c>
      <c r="G23" s="53">
        <v>168</v>
      </c>
      <c r="H23" s="15"/>
      <c r="I23" s="15"/>
      <c r="J23" s="4"/>
    </row>
    <row r="24" spans="1:12" ht="21" x14ac:dyDescent="0.35">
      <c r="A24" s="9">
        <v>44285</v>
      </c>
      <c r="B24" s="37">
        <v>95061</v>
      </c>
      <c r="C24" s="11">
        <v>73094</v>
      </c>
      <c r="D24" s="38" t="s">
        <v>639</v>
      </c>
      <c r="E24" s="12" t="s">
        <v>14</v>
      </c>
      <c r="F24" s="13" t="s">
        <v>15</v>
      </c>
      <c r="G24" s="53">
        <v>2200</v>
      </c>
      <c r="H24" s="15"/>
      <c r="I24" s="15"/>
      <c r="J24" s="4"/>
    </row>
    <row r="25" spans="1:12" ht="21" x14ac:dyDescent="0.35">
      <c r="A25" s="9">
        <v>44285</v>
      </c>
      <c r="B25" s="37">
        <v>93154</v>
      </c>
      <c r="C25" s="11">
        <v>73095</v>
      </c>
      <c r="D25" s="38" t="s">
        <v>1398</v>
      </c>
      <c r="E25" s="12" t="s">
        <v>24</v>
      </c>
      <c r="F25" s="16" t="s">
        <v>947</v>
      </c>
      <c r="G25" s="53">
        <v>106</v>
      </c>
      <c r="H25" s="15"/>
      <c r="I25" s="15"/>
      <c r="J25" s="4"/>
    </row>
    <row r="26" spans="1:12" ht="21" x14ac:dyDescent="0.35">
      <c r="A26" s="9">
        <v>44285</v>
      </c>
      <c r="B26" s="37">
        <v>93154</v>
      </c>
      <c r="C26" s="11">
        <v>73095</v>
      </c>
      <c r="D26" s="38" t="s">
        <v>1398</v>
      </c>
      <c r="E26" s="12" t="s">
        <v>22</v>
      </c>
      <c r="F26" s="13" t="s">
        <v>995</v>
      </c>
      <c r="G26" s="53">
        <v>1000</v>
      </c>
      <c r="H26" s="15"/>
      <c r="I26" s="15"/>
      <c r="J26" s="4"/>
    </row>
    <row r="27" spans="1:12" ht="21" x14ac:dyDescent="0.35">
      <c r="A27" s="9">
        <v>44285</v>
      </c>
      <c r="B27" s="37">
        <v>94986</v>
      </c>
      <c r="C27" s="11">
        <v>73096</v>
      </c>
      <c r="D27" s="38" t="s">
        <v>1399</v>
      </c>
      <c r="E27" s="12" t="s">
        <v>24</v>
      </c>
      <c r="F27" s="16" t="s">
        <v>947</v>
      </c>
      <c r="G27" s="53">
        <v>40</v>
      </c>
      <c r="H27" s="15"/>
      <c r="I27" s="15"/>
      <c r="J27" s="4"/>
    </row>
    <row r="28" spans="1:12" ht="21" x14ac:dyDescent="0.35">
      <c r="A28" s="9">
        <v>44285</v>
      </c>
      <c r="B28" s="37">
        <v>95060</v>
      </c>
      <c r="C28" s="11">
        <v>73097</v>
      </c>
      <c r="D28" s="38" t="s">
        <v>848</v>
      </c>
      <c r="E28" s="12" t="s">
        <v>63</v>
      </c>
      <c r="F28" s="13" t="s">
        <v>64</v>
      </c>
      <c r="G28" s="53">
        <v>1000</v>
      </c>
      <c r="H28" s="15"/>
      <c r="I28" s="15"/>
      <c r="J28" s="4"/>
    </row>
    <row r="29" spans="1:12" ht="21" x14ac:dyDescent="0.35">
      <c r="A29" s="9">
        <v>44285</v>
      </c>
      <c r="B29" s="37">
        <v>95059</v>
      </c>
      <c r="C29" s="11">
        <v>73098</v>
      </c>
      <c r="D29" s="38" t="s">
        <v>272</v>
      </c>
      <c r="E29" s="12" t="s">
        <v>14</v>
      </c>
      <c r="F29" s="13" t="s">
        <v>15</v>
      </c>
      <c r="G29" s="53">
        <v>1512</v>
      </c>
      <c r="H29" s="15">
        <v>0</v>
      </c>
      <c r="I29" s="15"/>
      <c r="J29" s="4"/>
    </row>
    <row r="30" spans="1:12" ht="21" x14ac:dyDescent="0.35">
      <c r="A30" s="9">
        <v>44285</v>
      </c>
      <c r="B30" s="37" t="s">
        <v>76</v>
      </c>
      <c r="C30" s="11">
        <v>73099</v>
      </c>
      <c r="D30" s="38" t="s">
        <v>76</v>
      </c>
      <c r="E30" s="12" t="s">
        <v>76</v>
      </c>
      <c r="F30" s="13" t="s">
        <v>76</v>
      </c>
      <c r="G30" s="53">
        <v>0</v>
      </c>
      <c r="H30" s="15"/>
      <c r="I30" s="15"/>
      <c r="J30" s="4"/>
    </row>
    <row r="31" spans="1:12" ht="21" x14ac:dyDescent="0.35">
      <c r="A31" s="9">
        <v>44285</v>
      </c>
      <c r="B31" s="37">
        <v>94426</v>
      </c>
      <c r="C31" s="11">
        <v>73100</v>
      </c>
      <c r="D31" s="38" t="s">
        <v>1392</v>
      </c>
      <c r="E31" s="12" t="s">
        <v>17</v>
      </c>
      <c r="F31" s="16" t="s">
        <v>18</v>
      </c>
      <c r="G31" s="53">
        <v>400</v>
      </c>
      <c r="H31" s="15"/>
      <c r="I31" s="15"/>
      <c r="J31" s="4"/>
    </row>
    <row r="32" spans="1:12" ht="21" x14ac:dyDescent="0.35">
      <c r="A32" s="9">
        <v>44285</v>
      </c>
      <c r="B32" s="37">
        <v>94426</v>
      </c>
      <c r="C32" s="11">
        <v>73100</v>
      </c>
      <c r="D32" s="38" t="s">
        <v>1392</v>
      </c>
      <c r="E32" s="12" t="s">
        <v>14</v>
      </c>
      <c r="F32" s="13" t="s">
        <v>15</v>
      </c>
      <c r="G32" s="53">
        <v>400</v>
      </c>
      <c r="H32" s="15"/>
      <c r="I32" s="15"/>
      <c r="J32" s="4"/>
    </row>
    <row r="33" spans="1:10" ht="21" x14ac:dyDescent="0.35">
      <c r="A33" s="9">
        <v>44285</v>
      </c>
      <c r="B33" s="37">
        <v>95088</v>
      </c>
      <c r="C33" s="11">
        <v>73101</v>
      </c>
      <c r="D33" s="38" t="s">
        <v>1159</v>
      </c>
      <c r="E33" s="12" t="s">
        <v>14</v>
      </c>
      <c r="F33" s="13" t="s">
        <v>15</v>
      </c>
      <c r="G33" s="53">
        <v>900</v>
      </c>
      <c r="H33" s="15"/>
      <c r="I33" s="15"/>
      <c r="J33" s="4"/>
    </row>
    <row r="34" spans="1:10" ht="21" x14ac:dyDescent="0.35">
      <c r="A34" s="9">
        <v>44285</v>
      </c>
      <c r="B34" s="37">
        <v>94543</v>
      </c>
      <c r="C34" s="11">
        <v>73102</v>
      </c>
      <c r="D34" s="38" t="s">
        <v>31</v>
      </c>
      <c r="E34" s="12" t="s">
        <v>17</v>
      </c>
      <c r="F34" s="16" t="s">
        <v>18</v>
      </c>
      <c r="G34" s="53">
        <v>614</v>
      </c>
      <c r="H34" s="15"/>
      <c r="I34" s="15"/>
      <c r="J34" s="4"/>
    </row>
    <row r="35" spans="1:10" ht="21" x14ac:dyDescent="0.35">
      <c r="A35" s="9">
        <v>44285</v>
      </c>
      <c r="B35" s="37">
        <v>94396</v>
      </c>
      <c r="C35" s="11">
        <v>73103</v>
      </c>
      <c r="D35" s="38" t="s">
        <v>31</v>
      </c>
      <c r="E35" s="12" t="s">
        <v>14</v>
      </c>
      <c r="F35" s="13" t="s">
        <v>15</v>
      </c>
      <c r="G35" s="53">
        <v>100</v>
      </c>
      <c r="H35" s="15"/>
      <c r="I35" s="15"/>
      <c r="J35" s="4"/>
    </row>
    <row r="36" spans="1:10" ht="21" x14ac:dyDescent="0.35">
      <c r="A36" s="9">
        <v>44285</v>
      </c>
      <c r="B36" s="37">
        <v>94990</v>
      </c>
      <c r="C36" s="11">
        <v>73104</v>
      </c>
      <c r="D36" s="38" t="s">
        <v>1400</v>
      </c>
      <c r="E36" s="12" t="s">
        <v>17</v>
      </c>
      <c r="F36" s="16" t="s">
        <v>18</v>
      </c>
      <c r="G36" s="53">
        <v>50</v>
      </c>
      <c r="H36" s="15"/>
      <c r="I36" s="15"/>
      <c r="J36" s="4"/>
    </row>
    <row r="37" spans="1:10" ht="21" x14ac:dyDescent="0.35">
      <c r="A37" s="9">
        <v>44285</v>
      </c>
      <c r="B37" s="37">
        <v>94414</v>
      </c>
      <c r="C37" s="11">
        <v>73105</v>
      </c>
      <c r="D37" s="38" t="s">
        <v>1401</v>
      </c>
      <c r="E37" s="12" t="s">
        <v>14</v>
      </c>
      <c r="F37" s="13" t="s">
        <v>15</v>
      </c>
      <c r="G37" s="53">
        <v>850</v>
      </c>
      <c r="H37" s="15"/>
      <c r="I37" s="15"/>
      <c r="J37" s="4"/>
    </row>
    <row r="38" spans="1:10" ht="21" x14ac:dyDescent="0.35">
      <c r="A38" s="9">
        <v>44285</v>
      </c>
      <c r="B38" s="37">
        <v>94752</v>
      </c>
      <c r="C38" s="11">
        <v>73106</v>
      </c>
      <c r="D38" s="38" t="s">
        <v>169</v>
      </c>
      <c r="E38" s="12" t="s">
        <v>17</v>
      </c>
      <c r="F38" s="16" t="s">
        <v>18</v>
      </c>
      <c r="G38" s="53">
        <v>150</v>
      </c>
      <c r="H38" s="15"/>
      <c r="I38" s="15"/>
      <c r="J38" s="4"/>
    </row>
    <row r="39" spans="1:10" ht="21" x14ac:dyDescent="0.35">
      <c r="A39" s="9">
        <v>44285</v>
      </c>
      <c r="B39" s="37">
        <v>95057</v>
      </c>
      <c r="C39" s="11">
        <v>73107</v>
      </c>
      <c r="D39" s="38" t="s">
        <v>1402</v>
      </c>
      <c r="E39" s="12" t="s">
        <v>22</v>
      </c>
      <c r="F39" s="13" t="s">
        <v>995</v>
      </c>
      <c r="G39" s="53">
        <v>300</v>
      </c>
      <c r="H39" s="15"/>
      <c r="I39" s="15"/>
      <c r="J39" s="4"/>
    </row>
    <row r="40" spans="1:10" ht="21" x14ac:dyDescent="0.35">
      <c r="A40" s="9">
        <v>44285</v>
      </c>
      <c r="B40" s="37">
        <v>95057</v>
      </c>
      <c r="C40" s="11">
        <v>73107</v>
      </c>
      <c r="D40" s="38" t="s">
        <v>1402</v>
      </c>
      <c r="E40" s="12" t="s">
        <v>173</v>
      </c>
      <c r="F40" s="13" t="s">
        <v>1034</v>
      </c>
      <c r="G40" s="53">
        <v>35</v>
      </c>
      <c r="H40" s="15"/>
      <c r="I40" s="15"/>
      <c r="J40" s="4"/>
    </row>
    <row r="41" spans="1:10" ht="21" x14ac:dyDescent="0.35">
      <c r="A41" s="9">
        <v>44285</v>
      </c>
      <c r="B41" s="37">
        <v>94525</v>
      </c>
      <c r="C41" s="11">
        <v>73108</v>
      </c>
      <c r="D41" s="38" t="s">
        <v>1403</v>
      </c>
      <c r="E41" s="12" t="s">
        <v>96</v>
      </c>
      <c r="F41" s="13" t="s">
        <v>97</v>
      </c>
      <c r="G41" s="53">
        <v>750</v>
      </c>
      <c r="H41" s="15"/>
      <c r="I41" s="15"/>
      <c r="J41" s="4"/>
    </row>
    <row r="42" spans="1:10" ht="21" x14ac:dyDescent="0.35">
      <c r="A42" s="9">
        <v>44285</v>
      </c>
      <c r="B42" s="37">
        <v>95056</v>
      </c>
      <c r="C42" s="11">
        <v>73109</v>
      </c>
      <c r="D42" s="38" t="s">
        <v>630</v>
      </c>
      <c r="E42" s="12" t="s">
        <v>17</v>
      </c>
      <c r="F42" s="16" t="s">
        <v>18</v>
      </c>
      <c r="G42" s="53">
        <v>2800</v>
      </c>
      <c r="H42" s="15"/>
      <c r="I42" s="15"/>
      <c r="J42" s="4"/>
    </row>
    <row r="43" spans="1:10" ht="21" x14ac:dyDescent="0.35">
      <c r="A43" s="9">
        <v>44285</v>
      </c>
      <c r="B43" s="37">
        <v>94477</v>
      </c>
      <c r="C43" s="11">
        <v>73110</v>
      </c>
      <c r="D43" s="38" t="s">
        <v>1404</v>
      </c>
      <c r="E43" s="12" t="s">
        <v>17</v>
      </c>
      <c r="F43" s="16" t="s">
        <v>18</v>
      </c>
      <c r="G43" s="53">
        <v>500</v>
      </c>
      <c r="H43" s="15"/>
      <c r="I43" s="15"/>
      <c r="J43" s="4"/>
    </row>
    <row r="44" spans="1:10" ht="21" x14ac:dyDescent="0.35">
      <c r="A44" s="9">
        <v>44285</v>
      </c>
      <c r="B44" s="37">
        <v>94477</v>
      </c>
      <c r="C44" s="11">
        <v>73110</v>
      </c>
      <c r="D44" s="38" t="s">
        <v>1404</v>
      </c>
      <c r="E44" s="12" t="s">
        <v>14</v>
      </c>
      <c r="F44" s="13" t="s">
        <v>15</v>
      </c>
      <c r="G44" s="53">
        <v>300</v>
      </c>
      <c r="H44" s="15"/>
      <c r="I44" s="15"/>
      <c r="J44" s="4"/>
    </row>
    <row r="45" spans="1:10" ht="21" x14ac:dyDescent="0.35">
      <c r="A45" s="9">
        <v>44285</v>
      </c>
      <c r="B45" s="37">
        <v>94468</v>
      </c>
      <c r="C45" s="11">
        <v>73111</v>
      </c>
      <c r="D45" s="38" t="s">
        <v>119</v>
      </c>
      <c r="E45" s="12" t="s">
        <v>14</v>
      </c>
      <c r="F45" s="13" t="s">
        <v>15</v>
      </c>
      <c r="G45" s="53">
        <v>850</v>
      </c>
      <c r="H45" s="15"/>
      <c r="I45" s="15"/>
      <c r="J45" s="4"/>
    </row>
    <row r="46" spans="1:10" ht="21" x14ac:dyDescent="0.35">
      <c r="A46" s="9">
        <v>44285</v>
      </c>
      <c r="B46" s="37">
        <v>94475</v>
      </c>
      <c r="C46" s="11">
        <v>73112</v>
      </c>
      <c r="D46" s="38" t="s">
        <v>501</v>
      </c>
      <c r="E46" s="12" t="s">
        <v>17</v>
      </c>
      <c r="F46" s="16" t="s">
        <v>18</v>
      </c>
      <c r="G46" s="53">
        <v>750</v>
      </c>
      <c r="H46" s="15"/>
      <c r="I46" s="15"/>
      <c r="J46" s="4"/>
    </row>
    <row r="47" spans="1:10" ht="21" x14ac:dyDescent="0.35">
      <c r="A47" s="9">
        <v>44285</v>
      </c>
      <c r="B47" s="37">
        <v>94475</v>
      </c>
      <c r="C47" s="11">
        <v>73112</v>
      </c>
      <c r="D47" s="38" t="s">
        <v>501</v>
      </c>
      <c r="E47" s="12" t="s">
        <v>22</v>
      </c>
      <c r="F47" s="13" t="s">
        <v>995</v>
      </c>
      <c r="G47" s="53">
        <v>70</v>
      </c>
      <c r="H47" s="15"/>
      <c r="I47" s="15"/>
      <c r="J47" s="4"/>
    </row>
    <row r="48" spans="1:10" ht="21" x14ac:dyDescent="0.35">
      <c r="A48" s="9">
        <v>44285</v>
      </c>
      <c r="B48" s="37">
        <v>94999</v>
      </c>
      <c r="C48" s="11">
        <v>73113</v>
      </c>
      <c r="D48" s="38" t="s">
        <v>1175</v>
      </c>
      <c r="E48" s="12" t="s">
        <v>17</v>
      </c>
      <c r="F48" s="16" t="s">
        <v>18</v>
      </c>
      <c r="G48" s="53">
        <v>50</v>
      </c>
      <c r="H48" s="15"/>
      <c r="I48" s="15"/>
      <c r="J48" s="4"/>
    </row>
    <row r="49" spans="1:10" ht="21" x14ac:dyDescent="0.35">
      <c r="A49" s="9">
        <v>44285</v>
      </c>
      <c r="B49" s="37">
        <v>94677</v>
      </c>
      <c r="C49" s="11">
        <v>73114</v>
      </c>
      <c r="D49" s="38" t="s">
        <v>330</v>
      </c>
      <c r="E49" s="12" t="s">
        <v>17</v>
      </c>
      <c r="F49" s="16" t="s">
        <v>18</v>
      </c>
      <c r="G49" s="53">
        <v>1600</v>
      </c>
      <c r="H49" s="15"/>
      <c r="I49" s="15"/>
      <c r="J49" s="4"/>
    </row>
    <row r="50" spans="1:10" ht="21" x14ac:dyDescent="0.35">
      <c r="A50" s="9">
        <v>44285</v>
      </c>
      <c r="B50" s="37">
        <v>94995</v>
      </c>
      <c r="C50" s="11">
        <v>73115</v>
      </c>
      <c r="D50" s="38" t="s">
        <v>1405</v>
      </c>
      <c r="E50" s="12" t="s">
        <v>398</v>
      </c>
      <c r="F50" s="13" t="s">
        <v>1070</v>
      </c>
      <c r="G50" s="53">
        <v>50</v>
      </c>
      <c r="H50" s="15"/>
      <c r="I50" s="15"/>
      <c r="J50" s="4"/>
    </row>
    <row r="51" spans="1:10" ht="21" x14ac:dyDescent="0.35">
      <c r="A51" s="9">
        <v>44285</v>
      </c>
      <c r="B51" s="37">
        <v>94811</v>
      </c>
      <c r="C51" s="11">
        <v>73116</v>
      </c>
      <c r="D51" s="38" t="s">
        <v>1406</v>
      </c>
      <c r="E51" s="12" t="s">
        <v>14</v>
      </c>
      <c r="F51" s="13" t="s">
        <v>15</v>
      </c>
      <c r="G51" s="53">
        <v>500</v>
      </c>
      <c r="H51" s="15"/>
      <c r="I51" s="15"/>
      <c r="J51" s="4"/>
    </row>
    <row r="52" spans="1:10" ht="21" x14ac:dyDescent="0.35">
      <c r="A52" s="9">
        <v>44285</v>
      </c>
      <c r="B52" s="37">
        <v>94816</v>
      </c>
      <c r="C52" s="11">
        <v>73117</v>
      </c>
      <c r="D52" s="38" t="s">
        <v>1406</v>
      </c>
      <c r="E52" s="12" t="s">
        <v>14</v>
      </c>
      <c r="F52" s="13" t="s">
        <v>15</v>
      </c>
      <c r="G52" s="53">
        <v>300</v>
      </c>
      <c r="H52" s="15"/>
      <c r="I52" s="15"/>
      <c r="J52" s="4"/>
    </row>
    <row r="53" spans="1:10" ht="21" x14ac:dyDescent="0.35">
      <c r="A53" s="9">
        <v>44285</v>
      </c>
      <c r="B53" s="37">
        <v>94569</v>
      </c>
      <c r="C53" s="11">
        <v>73118</v>
      </c>
      <c r="D53" s="38" t="s">
        <v>1407</v>
      </c>
      <c r="E53" s="12" t="s">
        <v>17</v>
      </c>
      <c r="F53" s="16" t="s">
        <v>18</v>
      </c>
      <c r="G53" s="53">
        <v>900</v>
      </c>
      <c r="H53" s="15"/>
      <c r="I53" s="15"/>
      <c r="J53" s="4"/>
    </row>
    <row r="54" spans="1:10" ht="21" x14ac:dyDescent="0.35">
      <c r="A54" s="9">
        <v>44285</v>
      </c>
      <c r="B54" s="37">
        <v>95047</v>
      </c>
      <c r="C54" s="11">
        <v>73119</v>
      </c>
      <c r="D54" s="38" t="s">
        <v>197</v>
      </c>
      <c r="E54" s="12" t="s">
        <v>22</v>
      </c>
      <c r="F54" s="13" t="s">
        <v>995</v>
      </c>
      <c r="G54" s="53">
        <v>900</v>
      </c>
      <c r="H54" s="15"/>
      <c r="I54" s="15"/>
      <c r="J54" s="4"/>
    </row>
    <row r="55" spans="1:10" ht="21" x14ac:dyDescent="0.35">
      <c r="A55" s="9">
        <v>44285</v>
      </c>
      <c r="B55" s="37">
        <v>94626</v>
      </c>
      <c r="C55" s="11">
        <v>73120</v>
      </c>
      <c r="D55" s="38" t="s">
        <v>110</v>
      </c>
      <c r="E55" s="12" t="s">
        <v>17</v>
      </c>
      <c r="F55" s="16" t="s">
        <v>18</v>
      </c>
      <c r="G55" s="53">
        <v>500</v>
      </c>
      <c r="H55" s="15"/>
      <c r="I55" s="15"/>
      <c r="J55" s="4"/>
    </row>
    <row r="56" spans="1:10" ht="21" x14ac:dyDescent="0.35">
      <c r="A56" s="9">
        <v>44285</v>
      </c>
      <c r="B56" s="37">
        <v>95055</v>
      </c>
      <c r="C56" s="11">
        <v>73121</v>
      </c>
      <c r="D56" s="38" t="s">
        <v>301</v>
      </c>
      <c r="E56" s="12" t="s">
        <v>22</v>
      </c>
      <c r="F56" s="13" t="s">
        <v>995</v>
      </c>
      <c r="G56" s="53">
        <v>1230</v>
      </c>
      <c r="H56" s="15"/>
      <c r="I56" s="15"/>
      <c r="J56" s="4"/>
    </row>
    <row r="57" spans="1:10" ht="21" x14ac:dyDescent="0.35">
      <c r="A57" s="9">
        <v>44285</v>
      </c>
      <c r="B57" s="37">
        <v>95055</v>
      </c>
      <c r="C57" s="11">
        <v>73121</v>
      </c>
      <c r="D57" s="38" t="s">
        <v>301</v>
      </c>
      <c r="E57" s="12" t="s">
        <v>14</v>
      </c>
      <c r="F57" s="13" t="s">
        <v>15</v>
      </c>
      <c r="G57" s="53">
        <v>168</v>
      </c>
      <c r="H57" s="15"/>
      <c r="I57" s="15"/>
      <c r="J57" s="4"/>
    </row>
    <row r="58" spans="1:10" ht="21" x14ac:dyDescent="0.35">
      <c r="A58" s="9">
        <v>44285</v>
      </c>
      <c r="B58" s="37">
        <v>94628</v>
      </c>
      <c r="C58" s="11">
        <v>73122</v>
      </c>
      <c r="D58" s="38" t="s">
        <v>466</v>
      </c>
      <c r="E58" s="12" t="s">
        <v>17</v>
      </c>
      <c r="F58" s="16" t="s">
        <v>18</v>
      </c>
      <c r="G58" s="53">
        <v>650</v>
      </c>
      <c r="H58" s="15"/>
      <c r="I58" s="15"/>
      <c r="J58" s="4"/>
    </row>
    <row r="59" spans="1:10" ht="21" x14ac:dyDescent="0.35">
      <c r="A59" s="9">
        <v>44285</v>
      </c>
      <c r="B59" s="37">
        <v>94628</v>
      </c>
      <c r="C59" s="11">
        <v>73122</v>
      </c>
      <c r="D59" s="38" t="s">
        <v>466</v>
      </c>
      <c r="E59" s="12" t="s">
        <v>14</v>
      </c>
      <c r="F59" s="13" t="s">
        <v>15</v>
      </c>
      <c r="G59" s="53">
        <v>600</v>
      </c>
      <c r="H59" s="15"/>
      <c r="I59" s="15"/>
      <c r="J59" s="4"/>
    </row>
    <row r="60" spans="1:10" ht="21" x14ac:dyDescent="0.35">
      <c r="A60" s="9">
        <v>44285</v>
      </c>
      <c r="B60" s="37">
        <v>95054</v>
      </c>
      <c r="C60" s="11">
        <v>73123</v>
      </c>
      <c r="D60" s="38" t="s">
        <v>158</v>
      </c>
      <c r="E60" s="12">
        <v>9800001</v>
      </c>
      <c r="F60" s="16" t="s">
        <v>91</v>
      </c>
      <c r="G60" s="53">
        <v>0</v>
      </c>
      <c r="H60" s="15"/>
      <c r="I60" s="15"/>
      <c r="J60" s="4"/>
    </row>
    <row r="61" spans="1:10" ht="21" x14ac:dyDescent="0.35">
      <c r="A61" s="9">
        <v>44285</v>
      </c>
      <c r="B61" s="37">
        <v>95053</v>
      </c>
      <c r="C61" s="11">
        <v>73124</v>
      </c>
      <c r="D61" s="38" t="s">
        <v>158</v>
      </c>
      <c r="E61" s="12" t="s">
        <v>14</v>
      </c>
      <c r="F61" s="13" t="s">
        <v>15</v>
      </c>
      <c r="G61" s="53">
        <v>850</v>
      </c>
      <c r="H61" s="15"/>
      <c r="I61" s="15"/>
      <c r="J61" s="4"/>
    </row>
    <row r="62" spans="1:10" ht="21" x14ac:dyDescent="0.35">
      <c r="A62" s="9">
        <v>44285</v>
      </c>
      <c r="B62" s="37">
        <v>94567</v>
      </c>
      <c r="C62" s="11">
        <v>73125</v>
      </c>
      <c r="D62" s="38" t="s">
        <v>1408</v>
      </c>
      <c r="E62" s="12" t="s">
        <v>14</v>
      </c>
      <c r="F62" s="13" t="s">
        <v>15</v>
      </c>
      <c r="G62" s="53">
        <v>2700</v>
      </c>
      <c r="H62" s="15"/>
      <c r="I62" s="15"/>
      <c r="J62" s="4"/>
    </row>
    <row r="63" spans="1:10" ht="21" x14ac:dyDescent="0.35">
      <c r="A63" s="9">
        <v>44285</v>
      </c>
      <c r="B63" s="37">
        <v>94507</v>
      </c>
      <c r="C63" s="11">
        <v>73126</v>
      </c>
      <c r="D63" s="38" t="s">
        <v>1389</v>
      </c>
      <c r="E63" s="12" t="s">
        <v>14</v>
      </c>
      <c r="F63" s="13" t="s">
        <v>15</v>
      </c>
      <c r="G63" s="53">
        <v>773</v>
      </c>
      <c r="H63" s="15"/>
      <c r="I63" s="15"/>
      <c r="J63" s="4"/>
    </row>
    <row r="64" spans="1:10" ht="21" x14ac:dyDescent="0.35">
      <c r="A64" s="9">
        <v>44285</v>
      </c>
      <c r="B64" s="37">
        <v>94672</v>
      </c>
      <c r="C64" s="11">
        <v>73127</v>
      </c>
      <c r="D64" s="38" t="s">
        <v>206</v>
      </c>
      <c r="E64" s="12">
        <v>9800001</v>
      </c>
      <c r="F64" s="16" t="s">
        <v>91</v>
      </c>
      <c r="G64" s="53">
        <v>0</v>
      </c>
      <c r="H64" s="15"/>
      <c r="I64" s="15"/>
      <c r="J64" s="4"/>
    </row>
    <row r="65" spans="1:10" ht="21" x14ac:dyDescent="0.35">
      <c r="A65" s="9">
        <v>44285</v>
      </c>
      <c r="B65" s="37">
        <v>95052</v>
      </c>
      <c r="C65" s="11">
        <v>73128</v>
      </c>
      <c r="D65" s="38" t="s">
        <v>1330</v>
      </c>
      <c r="E65" s="12" t="s">
        <v>14</v>
      </c>
      <c r="F65" s="13" t="s">
        <v>15</v>
      </c>
      <c r="G65" s="53">
        <v>850</v>
      </c>
      <c r="H65" s="15"/>
      <c r="I65" s="15"/>
      <c r="J65" s="4"/>
    </row>
    <row r="66" spans="1:10" ht="21" x14ac:dyDescent="0.35">
      <c r="A66" s="9">
        <v>44285</v>
      </c>
      <c r="B66" s="37">
        <v>94175</v>
      </c>
      <c r="C66" s="11">
        <v>73129</v>
      </c>
      <c r="D66" s="38" t="s">
        <v>123</v>
      </c>
      <c r="E66" s="12" t="s">
        <v>22</v>
      </c>
      <c r="F66" s="13" t="s">
        <v>995</v>
      </c>
      <c r="G66" s="53">
        <v>900</v>
      </c>
      <c r="H66" s="15"/>
      <c r="I66" s="15"/>
      <c r="J66" s="4"/>
    </row>
    <row r="67" spans="1:10" ht="21" x14ac:dyDescent="0.35">
      <c r="A67" s="9">
        <v>44285</v>
      </c>
      <c r="B67" s="37">
        <v>95051</v>
      </c>
      <c r="C67" s="11">
        <v>73130</v>
      </c>
      <c r="D67" s="38" t="s">
        <v>301</v>
      </c>
      <c r="E67" s="12" t="s">
        <v>14</v>
      </c>
      <c r="F67" s="13" t="s">
        <v>15</v>
      </c>
      <c r="G67" s="53">
        <v>280</v>
      </c>
      <c r="H67" s="15"/>
      <c r="I67" s="15"/>
      <c r="J67" s="4"/>
    </row>
    <row r="68" spans="1:10" ht="21" x14ac:dyDescent="0.35">
      <c r="A68" s="9">
        <v>44285</v>
      </c>
      <c r="B68" s="37">
        <v>95050</v>
      </c>
      <c r="C68" s="11">
        <v>73131</v>
      </c>
      <c r="D68" s="38" t="s">
        <v>301</v>
      </c>
      <c r="E68" s="12" t="s">
        <v>14</v>
      </c>
      <c r="F68" s="13" t="s">
        <v>15</v>
      </c>
      <c r="G68" s="53">
        <v>224</v>
      </c>
      <c r="H68" s="15"/>
      <c r="I68" s="15"/>
      <c r="J68" s="4"/>
    </row>
    <row r="69" spans="1:10" ht="21" x14ac:dyDescent="0.35">
      <c r="A69" s="9">
        <v>44285</v>
      </c>
      <c r="B69" s="37">
        <v>95048</v>
      </c>
      <c r="C69" s="11">
        <v>73132</v>
      </c>
      <c r="D69" s="38" t="s">
        <v>301</v>
      </c>
      <c r="E69" s="12" t="s">
        <v>22</v>
      </c>
      <c r="F69" s="13" t="s">
        <v>995</v>
      </c>
      <c r="G69" s="53">
        <v>2050</v>
      </c>
      <c r="H69" s="15"/>
      <c r="I69" s="15"/>
      <c r="J69" s="4"/>
    </row>
    <row r="70" spans="1:10" ht="21" x14ac:dyDescent="0.35">
      <c r="A70" s="9">
        <v>44285</v>
      </c>
      <c r="B70" s="37">
        <v>95048</v>
      </c>
      <c r="C70" s="11">
        <v>73132</v>
      </c>
      <c r="D70" s="38" t="s">
        <v>301</v>
      </c>
      <c r="E70" s="12" t="s">
        <v>14</v>
      </c>
      <c r="F70" s="13" t="s">
        <v>15</v>
      </c>
      <c r="G70" s="53">
        <v>280</v>
      </c>
      <c r="H70" s="15"/>
      <c r="I70" s="15"/>
      <c r="J70" s="4"/>
    </row>
    <row r="71" spans="1:10" ht="21" x14ac:dyDescent="0.35">
      <c r="A71" s="9">
        <v>44285</v>
      </c>
      <c r="B71" s="37">
        <v>95505</v>
      </c>
      <c r="C71" s="11">
        <v>73133</v>
      </c>
      <c r="D71" s="38" t="s">
        <v>800</v>
      </c>
      <c r="E71" s="12" t="s">
        <v>14</v>
      </c>
      <c r="F71" s="13" t="s">
        <v>15</v>
      </c>
      <c r="G71" s="53">
        <v>800</v>
      </c>
      <c r="H71" s="15"/>
      <c r="I71" s="15"/>
      <c r="J71" s="4"/>
    </row>
    <row r="72" spans="1:10" ht="21" x14ac:dyDescent="0.35">
      <c r="A72" s="9">
        <v>44285</v>
      </c>
      <c r="B72" s="37">
        <v>95047</v>
      </c>
      <c r="C72" s="11">
        <v>73134</v>
      </c>
      <c r="D72" s="38" t="s">
        <v>197</v>
      </c>
      <c r="E72" s="12" t="s">
        <v>22</v>
      </c>
      <c r="F72" s="13" t="s">
        <v>995</v>
      </c>
      <c r="G72" s="53">
        <v>900</v>
      </c>
      <c r="H72" s="15"/>
      <c r="I72" s="15"/>
      <c r="J72" s="4"/>
    </row>
    <row r="73" spans="1:10" ht="21" x14ac:dyDescent="0.35">
      <c r="A73" s="9">
        <v>44285</v>
      </c>
      <c r="B73" s="37">
        <v>94558</v>
      </c>
      <c r="C73" s="11">
        <v>73135</v>
      </c>
      <c r="D73" s="38" t="s">
        <v>1123</v>
      </c>
      <c r="E73" s="12" t="s">
        <v>14</v>
      </c>
      <c r="F73" s="13" t="s">
        <v>15</v>
      </c>
      <c r="G73" s="53">
        <v>150</v>
      </c>
      <c r="H73" s="15"/>
      <c r="I73" s="15"/>
      <c r="J73" s="4"/>
    </row>
    <row r="74" spans="1:10" ht="21" x14ac:dyDescent="0.35">
      <c r="A74" s="9">
        <v>44285</v>
      </c>
      <c r="B74" s="37">
        <v>94556</v>
      </c>
      <c r="C74" s="11">
        <v>73136</v>
      </c>
      <c r="D74" s="38" t="s">
        <v>1123</v>
      </c>
      <c r="E74" s="12" t="s">
        <v>14</v>
      </c>
      <c r="F74" s="13" t="s">
        <v>15</v>
      </c>
      <c r="G74" s="53">
        <v>700</v>
      </c>
      <c r="H74" s="15"/>
      <c r="I74" s="15"/>
      <c r="J74" s="4"/>
    </row>
    <row r="75" spans="1:10" ht="21" x14ac:dyDescent="0.35">
      <c r="A75" s="9">
        <v>44285</v>
      </c>
      <c r="B75" s="37">
        <v>94922</v>
      </c>
      <c r="C75" s="11">
        <v>73137</v>
      </c>
      <c r="D75" s="38" t="s">
        <v>1409</v>
      </c>
      <c r="E75" s="12" t="s">
        <v>41</v>
      </c>
      <c r="F75" s="13" t="s">
        <v>42</v>
      </c>
      <c r="G75" s="53">
        <v>75</v>
      </c>
      <c r="H75" s="15"/>
      <c r="I75" s="15"/>
      <c r="J75" s="4"/>
    </row>
    <row r="76" spans="1:10" ht="21" x14ac:dyDescent="0.35">
      <c r="A76" s="9">
        <v>44285</v>
      </c>
      <c r="B76" s="37">
        <v>94922</v>
      </c>
      <c r="C76" s="11">
        <v>73137</v>
      </c>
      <c r="D76" s="38" t="s">
        <v>1409</v>
      </c>
      <c r="E76" s="12" t="s">
        <v>297</v>
      </c>
      <c r="F76" s="13" t="s">
        <v>298</v>
      </c>
      <c r="G76" s="53">
        <v>75</v>
      </c>
      <c r="H76" s="15"/>
      <c r="I76" s="15"/>
      <c r="J76" s="4"/>
    </row>
    <row r="77" spans="1:10" ht="21" x14ac:dyDescent="0.35">
      <c r="A77" s="9">
        <v>44285</v>
      </c>
      <c r="B77" s="37">
        <v>95046</v>
      </c>
      <c r="C77" s="11">
        <v>73138</v>
      </c>
      <c r="D77" s="38" t="s">
        <v>155</v>
      </c>
      <c r="E77" s="12" t="s">
        <v>14</v>
      </c>
      <c r="F77" s="13" t="s">
        <v>15</v>
      </c>
      <c r="G77" s="53">
        <v>2600</v>
      </c>
      <c r="H77" s="15"/>
      <c r="I77" s="15"/>
      <c r="J77" s="4"/>
    </row>
    <row r="78" spans="1:10" ht="21" x14ac:dyDescent="0.35">
      <c r="A78" s="9">
        <v>44285</v>
      </c>
      <c r="B78" s="37">
        <v>94124</v>
      </c>
      <c r="C78" s="11">
        <v>73139</v>
      </c>
      <c r="D78" s="38" t="s">
        <v>235</v>
      </c>
      <c r="E78" s="12" t="s">
        <v>17</v>
      </c>
      <c r="F78" s="16" t="s">
        <v>18</v>
      </c>
      <c r="G78" s="53">
        <v>1000</v>
      </c>
      <c r="H78" s="15"/>
      <c r="I78" s="15"/>
      <c r="J78" s="4"/>
    </row>
    <row r="79" spans="1:10" ht="21" x14ac:dyDescent="0.35">
      <c r="A79" s="9">
        <v>44285</v>
      </c>
      <c r="B79" s="37">
        <v>94124</v>
      </c>
      <c r="C79" s="11">
        <v>73139</v>
      </c>
      <c r="D79" s="38" t="s">
        <v>235</v>
      </c>
      <c r="E79" s="12" t="s">
        <v>22</v>
      </c>
      <c r="F79" s="13" t="s">
        <v>995</v>
      </c>
      <c r="G79" s="53">
        <v>2000</v>
      </c>
      <c r="H79" s="15"/>
      <c r="I79" s="15"/>
      <c r="J79" s="4"/>
    </row>
    <row r="80" spans="1:10" ht="21" x14ac:dyDescent="0.35">
      <c r="A80" s="9">
        <v>44285</v>
      </c>
      <c r="B80" s="37">
        <v>94960</v>
      </c>
      <c r="C80" s="11">
        <v>73140</v>
      </c>
      <c r="D80" s="38" t="s">
        <v>1410</v>
      </c>
      <c r="E80" s="12" t="s">
        <v>14</v>
      </c>
      <c r="F80" s="13" t="s">
        <v>15</v>
      </c>
      <c r="G80" s="53">
        <v>850</v>
      </c>
      <c r="H80" s="15"/>
      <c r="I80" s="15"/>
      <c r="J80" s="4"/>
    </row>
    <row r="81" spans="1:10" ht="21" x14ac:dyDescent="0.35">
      <c r="A81" s="9">
        <v>44285</v>
      </c>
      <c r="B81" s="37">
        <v>94508</v>
      </c>
      <c r="C81" s="11">
        <v>73141</v>
      </c>
      <c r="D81" s="38" t="s">
        <v>1389</v>
      </c>
      <c r="E81" s="12" t="s">
        <v>14</v>
      </c>
      <c r="F81" s="13" t="s">
        <v>15</v>
      </c>
      <c r="G81" s="53">
        <v>774</v>
      </c>
      <c r="H81" s="15"/>
      <c r="I81" s="15"/>
      <c r="J81" s="4"/>
    </row>
    <row r="82" spans="1:10" ht="21" x14ac:dyDescent="0.35">
      <c r="A82" s="9">
        <v>44285</v>
      </c>
      <c r="B82" s="37">
        <v>95044</v>
      </c>
      <c r="C82" s="11">
        <v>73142</v>
      </c>
      <c r="D82" s="38" t="s">
        <v>272</v>
      </c>
      <c r="E82" s="12" t="s">
        <v>14</v>
      </c>
      <c r="F82" s="13" t="s">
        <v>15</v>
      </c>
      <c r="G82" s="53">
        <v>1512</v>
      </c>
      <c r="H82" s="15"/>
      <c r="I82" s="15"/>
      <c r="J82" s="4"/>
    </row>
    <row r="83" spans="1:10" ht="21" x14ac:dyDescent="0.35">
      <c r="A83" s="9">
        <v>44285</v>
      </c>
      <c r="B83" s="37">
        <v>94716</v>
      </c>
      <c r="C83" s="11">
        <v>73143</v>
      </c>
      <c r="D83" s="38" t="s">
        <v>169</v>
      </c>
      <c r="E83" s="12" t="s">
        <v>14</v>
      </c>
      <c r="F83" s="13" t="s">
        <v>15</v>
      </c>
      <c r="G83" s="53">
        <v>50</v>
      </c>
      <c r="H83" s="15"/>
      <c r="I83" s="15"/>
      <c r="J83" s="4"/>
    </row>
    <row r="84" spans="1:10" ht="21" x14ac:dyDescent="0.35">
      <c r="A84" s="9">
        <v>44285</v>
      </c>
      <c r="B84" s="37">
        <v>94752</v>
      </c>
      <c r="C84" s="11">
        <v>73144</v>
      </c>
      <c r="D84" s="38" t="s">
        <v>169</v>
      </c>
      <c r="E84" s="12" t="s">
        <v>17</v>
      </c>
      <c r="F84" s="16" t="s">
        <v>18</v>
      </c>
      <c r="G84" s="53">
        <v>100</v>
      </c>
      <c r="H84" s="15"/>
      <c r="I84" s="15"/>
      <c r="J84" s="4"/>
    </row>
    <row r="85" spans="1:10" ht="21" x14ac:dyDescent="0.35">
      <c r="A85" s="9">
        <v>44285</v>
      </c>
      <c r="B85" s="37">
        <v>94689</v>
      </c>
      <c r="C85" s="11">
        <v>73145</v>
      </c>
      <c r="D85" s="38" t="s">
        <v>1275</v>
      </c>
      <c r="E85" s="12" t="s">
        <v>22</v>
      </c>
      <c r="F85" s="13" t="s">
        <v>995</v>
      </c>
      <c r="G85" s="53">
        <v>900</v>
      </c>
      <c r="H85" s="15"/>
      <c r="I85" s="15"/>
      <c r="J85" s="4"/>
    </row>
    <row r="86" spans="1:10" ht="21" x14ac:dyDescent="0.35">
      <c r="A86" s="9">
        <v>44285</v>
      </c>
      <c r="B86" s="37">
        <v>95045</v>
      </c>
      <c r="C86" s="11">
        <v>73146</v>
      </c>
      <c r="D86" s="38" t="s">
        <v>72</v>
      </c>
      <c r="E86" s="12" t="s">
        <v>14</v>
      </c>
      <c r="F86" s="13" t="s">
        <v>15</v>
      </c>
      <c r="G86" s="53">
        <v>50</v>
      </c>
      <c r="H86" s="15"/>
      <c r="I86" s="15"/>
      <c r="J86" s="4"/>
    </row>
    <row r="87" spans="1:10" ht="21" x14ac:dyDescent="0.35">
      <c r="A87" s="9">
        <v>44285</v>
      </c>
      <c r="B87" s="37">
        <v>95064</v>
      </c>
      <c r="C87" s="11">
        <v>73147</v>
      </c>
      <c r="D87" s="38" t="s">
        <v>31</v>
      </c>
      <c r="E87" s="12" t="s">
        <v>17</v>
      </c>
      <c r="F87" s="16" t="s">
        <v>18</v>
      </c>
      <c r="G87" s="53">
        <v>750</v>
      </c>
      <c r="H87" s="15"/>
      <c r="I87" s="15"/>
      <c r="J87" s="4"/>
    </row>
    <row r="88" spans="1:10" ht="21" x14ac:dyDescent="0.35">
      <c r="A88" s="9">
        <v>44285</v>
      </c>
      <c r="B88" s="37">
        <v>95064</v>
      </c>
      <c r="C88" s="11">
        <v>73148</v>
      </c>
      <c r="D88" s="38" t="s">
        <v>31</v>
      </c>
      <c r="E88" s="12" t="s">
        <v>17</v>
      </c>
      <c r="F88" s="16" t="s">
        <v>18</v>
      </c>
      <c r="G88" s="53">
        <v>750</v>
      </c>
      <c r="H88" s="15"/>
      <c r="I88" s="15"/>
      <c r="J88" s="4"/>
    </row>
    <row r="89" spans="1:10" ht="21" x14ac:dyDescent="0.35">
      <c r="A89" s="9">
        <v>44285</v>
      </c>
      <c r="B89" s="37">
        <v>95069</v>
      </c>
      <c r="C89" s="11">
        <v>73149</v>
      </c>
      <c r="D89" s="38" t="s">
        <v>197</v>
      </c>
      <c r="E89" s="12" t="s">
        <v>22</v>
      </c>
      <c r="F89" s="13" t="s">
        <v>995</v>
      </c>
      <c r="G89" s="53">
        <v>900</v>
      </c>
      <c r="H89" s="15"/>
      <c r="I89" s="15"/>
      <c r="J89" s="4"/>
    </row>
    <row r="90" spans="1:10" ht="21" x14ac:dyDescent="0.35">
      <c r="A90" s="9">
        <v>44285</v>
      </c>
      <c r="B90" s="37">
        <v>94959</v>
      </c>
      <c r="C90" s="11">
        <v>73150</v>
      </c>
      <c r="D90" s="38" t="s">
        <v>222</v>
      </c>
      <c r="E90" s="12" t="s">
        <v>17</v>
      </c>
      <c r="F90" s="16" t="s">
        <v>18</v>
      </c>
      <c r="G90" s="53">
        <v>750</v>
      </c>
      <c r="H90" s="15"/>
      <c r="I90" s="15"/>
      <c r="J90" s="4"/>
    </row>
    <row r="91" spans="1:10" ht="21" x14ac:dyDescent="0.35">
      <c r="A91" s="9">
        <v>44285</v>
      </c>
      <c r="B91" s="37">
        <v>94914</v>
      </c>
      <c r="C91" s="11">
        <v>73151</v>
      </c>
      <c r="D91" s="38" t="s">
        <v>620</v>
      </c>
      <c r="E91" s="12" t="s">
        <v>22</v>
      </c>
      <c r="F91" s="13" t="s">
        <v>995</v>
      </c>
      <c r="G91" s="53">
        <v>236</v>
      </c>
      <c r="H91" s="15"/>
      <c r="I91" s="15"/>
      <c r="J91" s="4"/>
    </row>
    <row r="92" spans="1:10" ht="21" x14ac:dyDescent="0.35">
      <c r="A92" s="9">
        <v>44285</v>
      </c>
      <c r="B92" s="37">
        <v>94914</v>
      </c>
      <c r="C92" s="11">
        <v>73151</v>
      </c>
      <c r="D92" s="38" t="s">
        <v>620</v>
      </c>
      <c r="E92" s="12" t="s">
        <v>131</v>
      </c>
      <c r="F92" s="16" t="s">
        <v>132</v>
      </c>
      <c r="G92" s="53">
        <v>0</v>
      </c>
      <c r="H92" s="15">
        <v>100</v>
      </c>
      <c r="I92" s="15"/>
      <c r="J92" s="4"/>
    </row>
    <row r="93" spans="1:10" ht="21" x14ac:dyDescent="0.35">
      <c r="A93" s="9">
        <v>44285</v>
      </c>
      <c r="B93" s="37">
        <v>94539</v>
      </c>
      <c r="C93" s="11">
        <v>73152</v>
      </c>
      <c r="D93" s="38" t="s">
        <v>1411</v>
      </c>
      <c r="E93" s="12" t="s">
        <v>22</v>
      </c>
      <c r="F93" s="13" t="s">
        <v>995</v>
      </c>
      <c r="G93" s="53">
        <v>800</v>
      </c>
      <c r="H93" s="15"/>
      <c r="I93" s="15"/>
      <c r="J93" s="4"/>
    </row>
    <row r="94" spans="1:10" ht="21" x14ac:dyDescent="0.35">
      <c r="A94" s="9">
        <v>44285</v>
      </c>
      <c r="B94" s="37">
        <v>94597</v>
      </c>
      <c r="C94" s="11">
        <v>73153</v>
      </c>
      <c r="D94" s="38" t="s">
        <v>1412</v>
      </c>
      <c r="E94" s="12" t="s">
        <v>17</v>
      </c>
      <c r="F94" s="16" t="s">
        <v>18</v>
      </c>
      <c r="G94" s="53">
        <v>900</v>
      </c>
      <c r="H94" s="15"/>
      <c r="I94" s="15"/>
      <c r="J94" s="4"/>
    </row>
    <row r="95" spans="1:10" ht="21" x14ac:dyDescent="0.35">
      <c r="A95" s="9">
        <v>44285</v>
      </c>
      <c r="B95" s="37">
        <v>95011</v>
      </c>
      <c r="C95" s="11">
        <v>73154</v>
      </c>
      <c r="D95" s="38" t="s">
        <v>1413</v>
      </c>
      <c r="E95" s="12" t="s">
        <v>14</v>
      </c>
      <c r="F95" s="13" t="s">
        <v>15</v>
      </c>
      <c r="G95" s="53">
        <v>300</v>
      </c>
      <c r="H95" s="15"/>
      <c r="I95" s="15"/>
      <c r="J95" s="4"/>
    </row>
    <row r="96" spans="1:10" ht="21" x14ac:dyDescent="0.35">
      <c r="A96" s="9">
        <v>44285</v>
      </c>
      <c r="B96" s="37">
        <v>94841</v>
      </c>
      <c r="C96" s="11">
        <v>73155</v>
      </c>
      <c r="D96" s="38" t="s">
        <v>128</v>
      </c>
      <c r="E96" s="12" t="s">
        <v>17</v>
      </c>
      <c r="F96" s="16" t="s">
        <v>18</v>
      </c>
      <c r="G96" s="53">
        <v>900</v>
      </c>
      <c r="H96" s="15"/>
      <c r="I96" s="15"/>
      <c r="J96" s="4"/>
    </row>
    <row r="97" spans="1:10" ht="21" x14ac:dyDescent="0.35">
      <c r="A97" s="9">
        <v>44285</v>
      </c>
      <c r="B97" s="37">
        <v>95062</v>
      </c>
      <c r="C97" s="25" t="s">
        <v>1414</v>
      </c>
      <c r="D97" s="38" t="s">
        <v>657</v>
      </c>
      <c r="E97" s="12" t="s">
        <v>22</v>
      </c>
      <c r="F97" s="13" t="s">
        <v>995</v>
      </c>
      <c r="G97" s="53">
        <v>900</v>
      </c>
      <c r="H97" s="15"/>
      <c r="I97" s="15"/>
      <c r="J97" s="4"/>
    </row>
    <row r="98" spans="1:10" ht="21" x14ac:dyDescent="0.35">
      <c r="A98" s="9">
        <v>44285</v>
      </c>
      <c r="B98" s="37">
        <v>95050</v>
      </c>
      <c r="C98" s="25" t="s">
        <v>1415</v>
      </c>
      <c r="D98" s="38" t="s">
        <v>301</v>
      </c>
      <c r="E98" s="12" t="s">
        <v>22</v>
      </c>
      <c r="F98" s="13" t="s">
        <v>995</v>
      </c>
      <c r="G98" s="53">
        <v>80</v>
      </c>
      <c r="H98" s="15"/>
      <c r="I98" s="15"/>
      <c r="J98" s="4"/>
    </row>
    <row r="99" spans="1:10" ht="21" x14ac:dyDescent="0.35">
      <c r="A99" s="9">
        <v>44285</v>
      </c>
      <c r="B99" s="37" t="s">
        <v>520</v>
      </c>
      <c r="C99" s="25" t="s">
        <v>1416</v>
      </c>
      <c r="D99" s="38" t="s">
        <v>1417</v>
      </c>
      <c r="E99" s="12" t="s">
        <v>135</v>
      </c>
      <c r="F99" s="16" t="s">
        <v>136</v>
      </c>
      <c r="G99" s="53">
        <v>0</v>
      </c>
      <c r="H99" s="15"/>
      <c r="I99" s="15">
        <v>1</v>
      </c>
      <c r="J99" s="4"/>
    </row>
    <row r="100" spans="1:10" ht="21" x14ac:dyDescent="0.35">
      <c r="A100" s="9">
        <v>44285</v>
      </c>
      <c r="B100" s="37" t="s">
        <v>520</v>
      </c>
      <c r="C100" s="25" t="s">
        <v>1416</v>
      </c>
      <c r="D100" s="38" t="s">
        <v>1417</v>
      </c>
      <c r="E100" s="12" t="s">
        <v>505</v>
      </c>
      <c r="F100" s="13" t="s">
        <v>1418</v>
      </c>
      <c r="G100" s="53">
        <v>0</v>
      </c>
      <c r="H100" s="15"/>
      <c r="I100" s="15">
        <v>1</v>
      </c>
      <c r="J100" s="4"/>
    </row>
    <row r="101" spans="1:10" ht="21.75" thickBot="1" x14ac:dyDescent="0.4">
      <c r="A101" s="157" t="s">
        <v>26</v>
      </c>
      <c r="B101" s="158"/>
      <c r="C101" s="165" t="s">
        <v>25</v>
      </c>
      <c r="D101" s="168"/>
      <c r="E101" s="168"/>
      <c r="F101" s="169"/>
      <c r="G101" s="27">
        <f>SUM(G9:G100)</f>
        <v>64332</v>
      </c>
      <c r="H101" s="28">
        <f>SUM(H9:H100)</f>
        <v>100</v>
      </c>
      <c r="I101" s="100"/>
      <c r="J101" s="15"/>
    </row>
    <row r="102" spans="1:10" ht="21" x14ac:dyDescent="0.35">
      <c r="B102"/>
      <c r="C102" s="3"/>
      <c r="D102" s="30"/>
      <c r="E102" s="30"/>
      <c r="F102" s="30"/>
      <c r="H102" s="1"/>
      <c r="J102" s="1"/>
    </row>
    <row r="103" spans="1:10" x14ac:dyDescent="0.25">
      <c r="B103"/>
      <c r="C103"/>
      <c r="H103" s="1"/>
      <c r="I103" s="1"/>
      <c r="J103" s="1"/>
    </row>
    <row r="104" spans="1:10" x14ac:dyDescent="0.25">
      <c r="B104"/>
      <c r="C104"/>
      <c r="F104" s="47"/>
      <c r="H104" s="1"/>
      <c r="I104" s="1"/>
      <c r="J104" s="1"/>
    </row>
    <row r="105" spans="1:10" x14ac:dyDescent="0.25">
      <c r="B105"/>
      <c r="C105"/>
      <c r="H105" s="1"/>
      <c r="I105" s="1"/>
      <c r="J105" s="1"/>
    </row>
    <row r="106" spans="1:10" x14ac:dyDescent="0.25">
      <c r="B106"/>
      <c r="C106"/>
      <c r="H106" s="1"/>
      <c r="I106" s="1"/>
      <c r="J106" s="1"/>
    </row>
    <row r="107" spans="1:10" x14ac:dyDescent="0.25">
      <c r="B107"/>
      <c r="C107"/>
      <c r="H107" s="1"/>
      <c r="I107" s="1"/>
      <c r="J107" s="1"/>
    </row>
    <row r="108" spans="1:10" x14ac:dyDescent="0.25">
      <c r="B108"/>
      <c r="C108"/>
      <c r="H108" s="1"/>
      <c r="I108" s="1"/>
      <c r="J108" s="1"/>
    </row>
    <row r="109" spans="1:10" x14ac:dyDescent="0.25">
      <c r="B109"/>
      <c r="C109"/>
      <c r="H109" s="1"/>
      <c r="I109" s="1"/>
      <c r="J109" s="1"/>
    </row>
    <row r="110" spans="1:10" x14ac:dyDescent="0.25">
      <c r="B110"/>
      <c r="C110"/>
      <c r="H110" s="1"/>
      <c r="I110" s="1"/>
      <c r="J110" s="1"/>
    </row>
    <row r="111" spans="1:10" x14ac:dyDescent="0.25">
      <c r="B111"/>
      <c r="C111"/>
      <c r="H111" s="1"/>
      <c r="I111" s="1"/>
      <c r="J111" s="1"/>
    </row>
    <row r="112" spans="1:10" x14ac:dyDescent="0.25">
      <c r="B112"/>
      <c r="C112"/>
      <c r="H112" s="1"/>
      <c r="I112" s="1"/>
      <c r="J112" s="1"/>
    </row>
    <row r="113" spans="2:10" x14ac:dyDescent="0.25">
      <c r="B113"/>
      <c r="C113"/>
      <c r="H113" s="1"/>
      <c r="I113" s="1"/>
      <c r="J113" s="1"/>
    </row>
    <row r="114" spans="2:10" x14ac:dyDescent="0.25">
      <c r="C114"/>
      <c r="H114" s="1"/>
      <c r="I114" s="1"/>
      <c r="J114" s="1"/>
    </row>
    <row r="115" spans="2:10" x14ac:dyDescent="0.25">
      <c r="H115" s="1"/>
      <c r="I115" s="1"/>
      <c r="J115" s="1"/>
    </row>
    <row r="116" spans="2:10" x14ac:dyDescent="0.25">
      <c r="H116" s="1"/>
      <c r="I116" s="1"/>
      <c r="J116" s="1"/>
    </row>
    <row r="117" spans="2:10" x14ac:dyDescent="0.25">
      <c r="H117" s="1"/>
      <c r="I117" s="1"/>
      <c r="J117" s="1"/>
    </row>
    <row r="118" spans="2:10" x14ac:dyDescent="0.25">
      <c r="H118" s="1"/>
      <c r="I118" s="1"/>
      <c r="J118" s="1"/>
    </row>
    <row r="119" spans="2:10" x14ac:dyDescent="0.25">
      <c r="H119" s="1"/>
      <c r="I119" s="1"/>
      <c r="J119" s="1"/>
    </row>
    <row r="120" spans="2:10" x14ac:dyDescent="0.25">
      <c r="H120" s="1"/>
      <c r="I120" s="1"/>
      <c r="J120" s="1"/>
    </row>
    <row r="121" spans="2:10" x14ac:dyDescent="0.25">
      <c r="H121" s="1"/>
      <c r="I121" s="1"/>
      <c r="J121" s="1"/>
    </row>
    <row r="122" spans="2:10" x14ac:dyDescent="0.25">
      <c r="H122" s="1"/>
      <c r="I122" s="1"/>
      <c r="J122" s="1"/>
    </row>
    <row r="123" spans="2:10" x14ac:dyDescent="0.25">
      <c r="H123" s="1"/>
      <c r="I123" s="1"/>
      <c r="J123" s="1"/>
    </row>
    <row r="124" spans="2:10" x14ac:dyDescent="0.25">
      <c r="H124" s="1"/>
      <c r="I124" s="1"/>
      <c r="J124" s="1"/>
    </row>
    <row r="125" spans="2:10" x14ac:dyDescent="0.25">
      <c r="H125" s="1"/>
      <c r="I125" s="1"/>
      <c r="J125" s="1"/>
    </row>
    <row r="126" spans="2:10" x14ac:dyDescent="0.25">
      <c r="H126" s="1"/>
      <c r="I126" s="1"/>
      <c r="J126" s="1"/>
    </row>
    <row r="127" spans="2:10" x14ac:dyDescent="0.25">
      <c r="H127" s="1"/>
      <c r="I127" s="1"/>
      <c r="J127" s="1"/>
    </row>
    <row r="128" spans="2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5" spans="8:10" x14ac:dyDescent="0.25">
      <c r="H145" s="1"/>
      <c r="I145" s="1"/>
      <c r="J145" s="1"/>
    </row>
    <row r="146" spans="8:10" x14ac:dyDescent="0.25">
      <c r="H146" s="1"/>
      <c r="I146" s="1"/>
      <c r="J146" s="1"/>
    </row>
    <row r="147" spans="8:10" x14ac:dyDescent="0.25">
      <c r="H147" s="1"/>
      <c r="I147" s="1"/>
      <c r="J147" s="1"/>
    </row>
    <row r="148" spans="8:10" x14ac:dyDescent="0.25">
      <c r="H148" s="1"/>
      <c r="I148" s="1"/>
      <c r="J148" s="1"/>
    </row>
    <row r="149" spans="8:10" x14ac:dyDescent="0.25">
      <c r="H149" s="1"/>
      <c r="I149" s="1"/>
      <c r="J149" s="1"/>
    </row>
    <row r="150" spans="8:10" x14ac:dyDescent="0.25">
      <c r="H150" s="1"/>
      <c r="I150" s="1"/>
      <c r="J150" s="1"/>
    </row>
    <row r="151" spans="8:10" x14ac:dyDescent="0.25">
      <c r="H151" s="1"/>
      <c r="I151" s="1"/>
      <c r="J151" s="1"/>
    </row>
    <row r="152" spans="8:10" x14ac:dyDescent="0.25">
      <c r="H152" s="1"/>
      <c r="I152" s="1"/>
      <c r="J152" s="1"/>
    </row>
    <row r="153" spans="8:10" x14ac:dyDescent="0.25">
      <c r="H153" s="1"/>
      <c r="I153" s="1"/>
      <c r="J153" s="1"/>
    </row>
    <row r="154" spans="8:10" x14ac:dyDescent="0.25">
      <c r="H154" s="1"/>
      <c r="I154" s="1"/>
      <c r="J154" s="1"/>
    </row>
    <row r="156" spans="8:10" x14ac:dyDescent="0.25">
      <c r="H156" s="35"/>
      <c r="I156" s="35"/>
      <c r="J156" s="35"/>
    </row>
  </sheetData>
  <autoFilter ref="E8:G101" xr:uid="{00000000-0009-0000-0000-000045000000}"/>
  <mergeCells count="7">
    <mergeCell ref="K6:L6"/>
    <mergeCell ref="A7:G7"/>
    <mergeCell ref="A101:B101"/>
    <mergeCell ref="C101:F10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L143"/>
  <sheetViews>
    <sheetView topLeftCell="A57" zoomScale="90" zoomScaleNormal="90" workbookViewId="0">
      <selection activeCell="A9" sqref="A9:H8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1437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10122</v>
      </c>
    </row>
    <row r="9" spans="1:12" ht="21" x14ac:dyDescent="0.35">
      <c r="A9" s="9">
        <v>44291</v>
      </c>
      <c r="B9" s="37">
        <v>95186</v>
      </c>
      <c r="C9" s="11">
        <v>73156</v>
      </c>
      <c r="D9" s="38" t="s">
        <v>125</v>
      </c>
      <c r="E9" s="12" t="s">
        <v>24</v>
      </c>
      <c r="F9" s="16" t="s">
        <v>947</v>
      </c>
      <c r="G9" s="53">
        <v>1000</v>
      </c>
      <c r="H9" s="15"/>
      <c r="I9" s="15"/>
      <c r="J9" s="4"/>
      <c r="K9" s="13" t="s">
        <v>995</v>
      </c>
      <c r="L9" s="88">
        <v>23553</v>
      </c>
    </row>
    <row r="10" spans="1:12" ht="21" x14ac:dyDescent="0.35">
      <c r="A10" s="9">
        <v>44291</v>
      </c>
      <c r="B10" s="37">
        <v>95186</v>
      </c>
      <c r="C10" s="11">
        <v>73156</v>
      </c>
      <c r="D10" s="38" t="s">
        <v>125</v>
      </c>
      <c r="E10" s="12" t="s">
        <v>22</v>
      </c>
      <c r="F10" s="13" t="s">
        <v>995</v>
      </c>
      <c r="G10" s="53">
        <v>1045</v>
      </c>
      <c r="H10" s="15"/>
      <c r="I10" s="15"/>
      <c r="J10" s="4"/>
      <c r="K10" s="87" t="s">
        <v>1170</v>
      </c>
      <c r="L10" s="88">
        <v>16812</v>
      </c>
    </row>
    <row r="11" spans="1:12" ht="21" x14ac:dyDescent="0.35">
      <c r="A11" s="9">
        <v>44291</v>
      </c>
      <c r="B11" s="37">
        <v>95185</v>
      </c>
      <c r="C11" s="11">
        <v>73157</v>
      </c>
      <c r="D11" s="38" t="s">
        <v>125</v>
      </c>
      <c r="E11" s="12" t="s">
        <v>17</v>
      </c>
      <c r="F11" s="16" t="s">
        <v>18</v>
      </c>
      <c r="G11" s="53">
        <v>2800</v>
      </c>
      <c r="H11" s="15"/>
      <c r="I11" s="15"/>
      <c r="J11" s="4"/>
      <c r="K11" s="87" t="s">
        <v>1438</v>
      </c>
      <c r="L11" s="88">
        <v>150</v>
      </c>
    </row>
    <row r="12" spans="1:12" ht="21" x14ac:dyDescent="0.35">
      <c r="A12" s="9">
        <v>44291</v>
      </c>
      <c r="B12" s="37">
        <v>15376</v>
      </c>
      <c r="C12" s="11">
        <v>73158</v>
      </c>
      <c r="D12" s="38" t="s">
        <v>197</v>
      </c>
      <c r="E12" s="12" t="s">
        <v>22</v>
      </c>
      <c r="F12" s="13" t="s">
        <v>995</v>
      </c>
      <c r="G12" s="53">
        <v>1500</v>
      </c>
      <c r="H12" s="15"/>
      <c r="I12" s="15"/>
      <c r="J12" s="4"/>
      <c r="K12" s="87" t="s">
        <v>1439</v>
      </c>
      <c r="L12" s="88">
        <v>200</v>
      </c>
    </row>
    <row r="13" spans="1:12" ht="21" x14ac:dyDescent="0.35">
      <c r="A13" s="9">
        <v>44291</v>
      </c>
      <c r="B13" s="37">
        <v>15376</v>
      </c>
      <c r="C13" s="11">
        <v>73159</v>
      </c>
      <c r="D13" s="38" t="s">
        <v>197</v>
      </c>
      <c r="E13" s="12" t="s">
        <v>22</v>
      </c>
      <c r="F13" s="13" t="s">
        <v>995</v>
      </c>
      <c r="G13" s="53">
        <v>1000</v>
      </c>
      <c r="H13" s="15"/>
      <c r="I13" s="15"/>
      <c r="J13" s="4"/>
      <c r="K13" s="16" t="s">
        <v>97</v>
      </c>
      <c r="L13" s="88">
        <v>3750</v>
      </c>
    </row>
    <row r="14" spans="1:12" ht="21" x14ac:dyDescent="0.35">
      <c r="A14" s="9">
        <v>44291</v>
      </c>
      <c r="B14" s="37">
        <v>94699</v>
      </c>
      <c r="C14" s="11">
        <v>73160</v>
      </c>
      <c r="D14" s="38" t="s">
        <v>715</v>
      </c>
      <c r="E14" s="12" t="s">
        <v>63</v>
      </c>
      <c r="F14" s="13" t="s">
        <v>64</v>
      </c>
      <c r="G14" s="53">
        <v>1000</v>
      </c>
      <c r="H14" s="15"/>
      <c r="I14" s="15"/>
      <c r="J14" s="4"/>
      <c r="K14" s="16" t="s">
        <v>947</v>
      </c>
      <c r="L14" s="88">
        <v>1090</v>
      </c>
    </row>
    <row r="15" spans="1:12" ht="21" x14ac:dyDescent="0.35">
      <c r="A15" s="9">
        <v>44291</v>
      </c>
      <c r="B15" s="37">
        <v>95182</v>
      </c>
      <c r="C15" s="11">
        <v>73161</v>
      </c>
      <c r="D15" s="38" t="s">
        <v>1159</v>
      </c>
      <c r="E15" s="12" t="s">
        <v>14</v>
      </c>
      <c r="F15" s="13" t="s">
        <v>15</v>
      </c>
      <c r="G15" s="53">
        <v>900</v>
      </c>
      <c r="H15" s="15"/>
      <c r="I15" s="15"/>
      <c r="J15" s="4"/>
      <c r="K15" s="87" t="s">
        <v>195</v>
      </c>
      <c r="L15" s="88">
        <v>597</v>
      </c>
    </row>
    <row r="16" spans="1:12" ht="21" x14ac:dyDescent="0.35">
      <c r="A16" s="9">
        <v>44291</v>
      </c>
      <c r="B16" s="37">
        <v>94414</v>
      </c>
      <c r="C16" s="11">
        <v>73162</v>
      </c>
      <c r="D16" s="38" t="s">
        <v>1401</v>
      </c>
      <c r="E16" s="12" t="s">
        <v>14</v>
      </c>
      <c r="F16" s="13" t="s">
        <v>15</v>
      </c>
      <c r="G16" s="53">
        <v>850</v>
      </c>
      <c r="H16" s="15"/>
      <c r="I16" s="15"/>
      <c r="J16" s="4"/>
      <c r="K16" s="13" t="s">
        <v>64</v>
      </c>
      <c r="L16" s="88">
        <v>5000</v>
      </c>
    </row>
    <row r="17" spans="1:12" ht="21" x14ac:dyDescent="0.35">
      <c r="A17" s="9">
        <v>44291</v>
      </c>
      <c r="B17" s="37">
        <v>95181</v>
      </c>
      <c r="C17" s="11">
        <v>73163</v>
      </c>
      <c r="D17" s="38" t="s">
        <v>959</v>
      </c>
      <c r="E17" s="12" t="s">
        <v>14</v>
      </c>
      <c r="F17" s="13" t="s">
        <v>15</v>
      </c>
      <c r="G17" s="53">
        <v>700</v>
      </c>
      <c r="H17" s="15"/>
      <c r="I17" s="15"/>
      <c r="J17" s="4"/>
      <c r="K17" s="16" t="s">
        <v>422</v>
      </c>
      <c r="L17" s="88">
        <v>425</v>
      </c>
    </row>
    <row r="18" spans="1:12" ht="21" x14ac:dyDescent="0.35">
      <c r="A18" s="9">
        <v>44291</v>
      </c>
      <c r="B18" s="37">
        <v>95180</v>
      </c>
      <c r="C18" s="11">
        <v>73164</v>
      </c>
      <c r="D18" s="38" t="s">
        <v>848</v>
      </c>
      <c r="E18" s="12" t="s">
        <v>63</v>
      </c>
      <c r="F18" s="13" t="s">
        <v>64</v>
      </c>
      <c r="G18" s="53">
        <v>1000</v>
      </c>
      <c r="H18" s="15">
        <v>0</v>
      </c>
      <c r="I18" s="15"/>
      <c r="J18" s="4"/>
      <c r="K18" s="16" t="s">
        <v>216</v>
      </c>
      <c r="L18" s="88">
        <v>525</v>
      </c>
    </row>
    <row r="19" spans="1:12" ht="21" x14ac:dyDescent="0.35">
      <c r="A19" s="9">
        <v>44291</v>
      </c>
      <c r="B19" s="37">
        <v>95180</v>
      </c>
      <c r="C19" s="11">
        <v>73165</v>
      </c>
      <c r="D19" s="38" t="s">
        <v>848</v>
      </c>
      <c r="E19" s="12" t="s">
        <v>63</v>
      </c>
      <c r="F19" s="13" t="s">
        <v>64</v>
      </c>
      <c r="G19" s="53">
        <v>1000</v>
      </c>
      <c r="H19" s="15"/>
      <c r="I19" s="15"/>
      <c r="J19" s="4"/>
      <c r="K19" s="16" t="s">
        <v>298</v>
      </c>
      <c r="L19" s="88">
        <v>50</v>
      </c>
    </row>
    <row r="20" spans="1:12" ht="21" x14ac:dyDescent="0.35">
      <c r="A20" s="9">
        <v>44291</v>
      </c>
      <c r="B20" s="37">
        <v>95179</v>
      </c>
      <c r="C20" s="11">
        <v>73166</v>
      </c>
      <c r="D20" s="38" t="s">
        <v>1330</v>
      </c>
      <c r="E20" s="12" t="s">
        <v>17</v>
      </c>
      <c r="F20" s="16" t="s">
        <v>18</v>
      </c>
      <c r="G20" s="53">
        <v>900</v>
      </c>
      <c r="H20" s="15"/>
      <c r="I20" s="15"/>
      <c r="J20" s="4"/>
      <c r="K20" s="16" t="s">
        <v>420</v>
      </c>
      <c r="L20" s="88">
        <v>830</v>
      </c>
    </row>
    <row r="21" spans="1:12" ht="21.75" thickBot="1" x14ac:dyDescent="0.4">
      <c r="A21" s="9">
        <v>44291</v>
      </c>
      <c r="B21" s="37">
        <v>95178</v>
      </c>
      <c r="C21" s="11">
        <v>73167</v>
      </c>
      <c r="D21" s="38" t="s">
        <v>1420</v>
      </c>
      <c r="E21" s="12" t="s">
        <v>22</v>
      </c>
      <c r="F21" s="13" t="s">
        <v>995</v>
      </c>
      <c r="G21" s="53">
        <v>725</v>
      </c>
      <c r="H21" s="15"/>
      <c r="I21" s="15"/>
      <c r="J21" s="4"/>
      <c r="K21" s="13" t="s">
        <v>44</v>
      </c>
      <c r="L21" s="88">
        <v>300</v>
      </c>
    </row>
    <row r="22" spans="1:12" ht="25.5" thickBot="1" x14ac:dyDescent="0.5">
      <c r="A22" s="9">
        <v>44291</v>
      </c>
      <c r="B22" s="37">
        <v>95177</v>
      </c>
      <c r="C22" s="11">
        <v>73168</v>
      </c>
      <c r="D22" s="38" t="s">
        <v>841</v>
      </c>
      <c r="E22" s="12" t="s">
        <v>22</v>
      </c>
      <c r="F22" s="13" t="s">
        <v>995</v>
      </c>
      <c r="G22" s="53">
        <v>2700</v>
      </c>
      <c r="H22" s="15"/>
      <c r="I22" s="15"/>
      <c r="J22" s="4"/>
      <c r="K22" s="17" t="s">
        <v>21</v>
      </c>
      <c r="L22" s="18">
        <f>SUM(L8:L21)</f>
        <v>63404</v>
      </c>
    </row>
    <row r="23" spans="1:12" ht="21" x14ac:dyDescent="0.35">
      <c r="A23" s="9">
        <v>44291</v>
      </c>
      <c r="B23" s="37">
        <v>94447</v>
      </c>
      <c r="C23" s="11">
        <v>73169</v>
      </c>
      <c r="D23" s="38" t="s">
        <v>37</v>
      </c>
      <c r="E23" s="12" t="s">
        <v>22</v>
      </c>
      <c r="F23" s="13" t="s">
        <v>995</v>
      </c>
      <c r="G23" s="53">
        <v>550</v>
      </c>
      <c r="H23" s="15"/>
      <c r="I23" s="15"/>
      <c r="J23" s="4"/>
    </row>
    <row r="24" spans="1:12" ht="21" x14ac:dyDescent="0.35">
      <c r="A24" s="9">
        <v>44291</v>
      </c>
      <c r="B24" s="37">
        <v>94995</v>
      </c>
      <c r="C24" s="11">
        <v>73170</v>
      </c>
      <c r="D24" s="38" t="s">
        <v>1405</v>
      </c>
      <c r="E24" s="12" t="s">
        <v>398</v>
      </c>
      <c r="F24" s="13" t="s">
        <v>1070</v>
      </c>
      <c r="G24" s="53">
        <v>150</v>
      </c>
      <c r="H24" s="15"/>
      <c r="I24" s="15"/>
      <c r="J24" s="4"/>
    </row>
    <row r="25" spans="1:12" ht="21" x14ac:dyDescent="0.35">
      <c r="A25" s="9">
        <v>44291</v>
      </c>
      <c r="B25" s="37">
        <v>94995</v>
      </c>
      <c r="C25" s="11">
        <v>73170</v>
      </c>
      <c r="D25" s="38" t="s">
        <v>1405</v>
      </c>
      <c r="E25" s="12" t="s">
        <v>268</v>
      </c>
      <c r="F25" s="13" t="s">
        <v>269</v>
      </c>
      <c r="G25" s="53">
        <v>200</v>
      </c>
      <c r="H25" s="15"/>
      <c r="I25" s="15"/>
      <c r="J25" s="4"/>
    </row>
    <row r="26" spans="1:12" ht="21" x14ac:dyDescent="0.35">
      <c r="A26" s="9">
        <v>44291</v>
      </c>
      <c r="B26" s="37">
        <v>95175</v>
      </c>
      <c r="C26" s="11">
        <v>73171</v>
      </c>
      <c r="D26" s="38" t="s">
        <v>1421</v>
      </c>
      <c r="E26" s="12" t="s">
        <v>22</v>
      </c>
      <c r="F26" s="13" t="s">
        <v>995</v>
      </c>
      <c r="G26" s="53">
        <v>358</v>
      </c>
      <c r="H26" s="15"/>
      <c r="I26" s="15"/>
      <c r="J26" s="4"/>
    </row>
    <row r="27" spans="1:12" ht="21" x14ac:dyDescent="0.35">
      <c r="A27" s="9">
        <v>44291</v>
      </c>
      <c r="B27" s="37">
        <v>95175</v>
      </c>
      <c r="C27" s="11">
        <v>73171</v>
      </c>
      <c r="D27" s="38" t="s">
        <v>1421</v>
      </c>
      <c r="E27" s="12" t="s">
        <v>14</v>
      </c>
      <c r="F27" s="13" t="s">
        <v>15</v>
      </c>
      <c r="G27" s="53">
        <v>500</v>
      </c>
      <c r="H27" s="15"/>
      <c r="I27" s="15"/>
      <c r="J27" s="4"/>
    </row>
    <row r="28" spans="1:12" ht="21" x14ac:dyDescent="0.35">
      <c r="A28" s="9">
        <v>44291</v>
      </c>
      <c r="B28" s="37">
        <v>15416</v>
      </c>
      <c r="C28" s="11">
        <v>73172</v>
      </c>
      <c r="D28" s="38" t="s">
        <v>1399</v>
      </c>
      <c r="E28" s="12" t="s">
        <v>24</v>
      </c>
      <c r="F28" s="16" t="s">
        <v>947</v>
      </c>
      <c r="G28" s="53">
        <v>45</v>
      </c>
      <c r="H28" s="15"/>
      <c r="I28" s="15"/>
      <c r="J28" s="4"/>
    </row>
    <row r="29" spans="1:12" ht="21" x14ac:dyDescent="0.35">
      <c r="A29" s="9">
        <v>44291</v>
      </c>
      <c r="B29" s="37">
        <v>95173</v>
      </c>
      <c r="C29" s="11">
        <v>73173</v>
      </c>
      <c r="D29" s="38" t="s">
        <v>1422</v>
      </c>
      <c r="E29" s="12" t="s">
        <v>423</v>
      </c>
      <c r="F29" s="13" t="s">
        <v>195</v>
      </c>
      <c r="G29" s="53">
        <v>297</v>
      </c>
      <c r="H29" s="15"/>
      <c r="I29" s="15"/>
      <c r="J29" s="4"/>
    </row>
    <row r="30" spans="1:12" ht="21" x14ac:dyDescent="0.35">
      <c r="A30" s="9">
        <v>44291</v>
      </c>
      <c r="B30" s="37">
        <v>94793</v>
      </c>
      <c r="C30" s="11">
        <v>73174</v>
      </c>
      <c r="D30" s="38" t="s">
        <v>822</v>
      </c>
      <c r="E30" s="12" t="s">
        <v>22</v>
      </c>
      <c r="F30" s="13" t="s">
        <v>995</v>
      </c>
      <c r="G30" s="53">
        <v>900</v>
      </c>
      <c r="H30" s="15"/>
      <c r="I30" s="15"/>
      <c r="J30" s="4"/>
    </row>
    <row r="31" spans="1:12" ht="21" x14ac:dyDescent="0.35">
      <c r="A31" s="9">
        <v>44291</v>
      </c>
      <c r="B31" s="37" t="s">
        <v>76</v>
      </c>
      <c r="C31" s="11">
        <v>73175</v>
      </c>
      <c r="D31" s="38" t="s">
        <v>76</v>
      </c>
      <c r="E31" s="12" t="s">
        <v>76</v>
      </c>
      <c r="F31" s="13" t="s">
        <v>76</v>
      </c>
      <c r="G31" s="53">
        <v>0</v>
      </c>
      <c r="H31" s="15"/>
      <c r="I31" s="15"/>
      <c r="J31" s="4"/>
    </row>
    <row r="32" spans="1:12" ht="21" x14ac:dyDescent="0.35">
      <c r="A32" s="9">
        <v>44291</v>
      </c>
      <c r="B32" s="37">
        <v>94660</v>
      </c>
      <c r="C32" s="11">
        <v>73176</v>
      </c>
      <c r="D32" s="38" t="s">
        <v>969</v>
      </c>
      <c r="E32" s="12" t="s">
        <v>14</v>
      </c>
      <c r="F32" s="13" t="s">
        <v>15</v>
      </c>
      <c r="G32" s="53">
        <v>850</v>
      </c>
      <c r="H32" s="15">
        <v>0</v>
      </c>
      <c r="I32" s="15"/>
      <c r="J32" s="4"/>
    </row>
    <row r="33" spans="1:10" ht="21" x14ac:dyDescent="0.35">
      <c r="A33" s="9">
        <v>44291</v>
      </c>
      <c r="B33" s="37">
        <v>95091</v>
      </c>
      <c r="C33" s="11">
        <v>73177</v>
      </c>
      <c r="D33" s="38" t="s">
        <v>1423</v>
      </c>
      <c r="E33" s="12" t="s">
        <v>17</v>
      </c>
      <c r="F33" s="16" t="s">
        <v>18</v>
      </c>
      <c r="G33" s="53">
        <v>50</v>
      </c>
      <c r="H33" s="15"/>
      <c r="I33" s="15"/>
      <c r="J33" s="4"/>
    </row>
    <row r="34" spans="1:10" ht="21" x14ac:dyDescent="0.35">
      <c r="A34" s="9">
        <v>44291</v>
      </c>
      <c r="B34" s="37">
        <v>94142</v>
      </c>
      <c r="C34" s="11">
        <v>73178</v>
      </c>
      <c r="D34" s="38" t="s">
        <v>1424</v>
      </c>
      <c r="E34" s="12" t="s">
        <v>17</v>
      </c>
      <c r="F34" s="16" t="s">
        <v>18</v>
      </c>
      <c r="G34" s="53">
        <v>1000</v>
      </c>
      <c r="H34" s="15"/>
      <c r="I34" s="15"/>
      <c r="J34" s="4"/>
    </row>
    <row r="35" spans="1:10" ht="21" x14ac:dyDescent="0.35">
      <c r="A35" s="9">
        <v>44291</v>
      </c>
      <c r="B35" s="37">
        <v>94749</v>
      </c>
      <c r="C35" s="11">
        <v>73179</v>
      </c>
      <c r="D35" s="38" t="s">
        <v>1425</v>
      </c>
      <c r="E35" s="12" t="s">
        <v>96</v>
      </c>
      <c r="F35" s="13" t="s">
        <v>97</v>
      </c>
      <c r="G35" s="53">
        <v>750</v>
      </c>
      <c r="H35" s="15"/>
      <c r="I35" s="15"/>
      <c r="J35" s="4"/>
    </row>
    <row r="36" spans="1:10" ht="21" x14ac:dyDescent="0.35">
      <c r="A36" s="9">
        <v>44291</v>
      </c>
      <c r="B36" s="37">
        <v>94778</v>
      </c>
      <c r="C36" s="11">
        <v>73180</v>
      </c>
      <c r="D36" s="38" t="s">
        <v>119</v>
      </c>
      <c r="E36" s="12" t="s">
        <v>14</v>
      </c>
      <c r="F36" s="13" t="s">
        <v>15</v>
      </c>
      <c r="G36" s="53">
        <v>850</v>
      </c>
      <c r="H36" s="15"/>
      <c r="I36" s="15"/>
      <c r="J36" s="4"/>
    </row>
    <row r="37" spans="1:10" ht="21" x14ac:dyDescent="0.35">
      <c r="A37" s="9">
        <v>44291</v>
      </c>
      <c r="B37" s="37">
        <v>95171</v>
      </c>
      <c r="C37" s="11">
        <v>73181</v>
      </c>
      <c r="D37" s="38" t="s">
        <v>1420</v>
      </c>
      <c r="E37" s="12" t="s">
        <v>22</v>
      </c>
      <c r="F37" s="13" t="s">
        <v>995</v>
      </c>
      <c r="G37" s="53">
        <v>725</v>
      </c>
      <c r="H37" s="15"/>
      <c r="I37" s="15"/>
      <c r="J37" s="4"/>
    </row>
    <row r="38" spans="1:10" ht="21" x14ac:dyDescent="0.35">
      <c r="A38" s="9">
        <v>44291</v>
      </c>
      <c r="B38" s="37">
        <v>95170</v>
      </c>
      <c r="C38" s="11">
        <v>73182</v>
      </c>
      <c r="D38" s="38" t="s">
        <v>1426</v>
      </c>
      <c r="E38" s="12" t="s">
        <v>14</v>
      </c>
      <c r="F38" s="13" t="s">
        <v>15</v>
      </c>
      <c r="G38" s="53">
        <v>500</v>
      </c>
      <c r="H38" s="15"/>
      <c r="I38" s="15"/>
      <c r="J38" s="4"/>
    </row>
    <row r="39" spans="1:10" ht="21" x14ac:dyDescent="0.35">
      <c r="A39" s="9">
        <v>44291</v>
      </c>
      <c r="B39" s="37">
        <v>95167</v>
      </c>
      <c r="C39" s="11">
        <v>73183</v>
      </c>
      <c r="D39" s="38" t="s">
        <v>1426</v>
      </c>
      <c r="E39" s="12" t="s">
        <v>22</v>
      </c>
      <c r="F39" s="13" t="s">
        <v>995</v>
      </c>
      <c r="G39" s="53">
        <v>200</v>
      </c>
      <c r="H39" s="15"/>
      <c r="I39" s="15"/>
      <c r="J39" s="4"/>
    </row>
    <row r="40" spans="1:10" ht="21" x14ac:dyDescent="0.35">
      <c r="A40" s="9">
        <v>44291</v>
      </c>
      <c r="B40" s="37">
        <v>95167</v>
      </c>
      <c r="C40" s="11">
        <v>73183</v>
      </c>
      <c r="D40" s="38" t="s">
        <v>1426</v>
      </c>
      <c r="E40" s="12" t="s">
        <v>14</v>
      </c>
      <c r="F40" s="13" t="s">
        <v>15</v>
      </c>
      <c r="G40" s="53">
        <v>150</v>
      </c>
      <c r="H40" s="15"/>
      <c r="I40" s="15"/>
      <c r="J40" s="4"/>
    </row>
    <row r="41" spans="1:10" ht="21" x14ac:dyDescent="0.35">
      <c r="A41" s="9">
        <v>44291</v>
      </c>
      <c r="B41" s="37">
        <v>95102</v>
      </c>
      <c r="C41" s="11">
        <v>73184</v>
      </c>
      <c r="D41" s="38" t="s">
        <v>31</v>
      </c>
      <c r="E41" s="12" t="s">
        <v>17</v>
      </c>
      <c r="F41" s="16" t="s">
        <v>18</v>
      </c>
      <c r="G41" s="53">
        <v>500</v>
      </c>
      <c r="H41" s="15"/>
      <c r="I41" s="15"/>
      <c r="J41" s="4"/>
    </row>
    <row r="42" spans="1:10" ht="21" x14ac:dyDescent="0.35">
      <c r="A42" s="9">
        <v>44291</v>
      </c>
      <c r="B42" s="37">
        <v>95162</v>
      </c>
      <c r="C42" s="11">
        <v>73185</v>
      </c>
      <c r="D42" s="38" t="s">
        <v>78</v>
      </c>
      <c r="E42" s="12" t="s">
        <v>96</v>
      </c>
      <c r="F42" s="13" t="s">
        <v>97</v>
      </c>
      <c r="G42" s="53">
        <v>1500</v>
      </c>
      <c r="H42" s="15"/>
      <c r="I42" s="15"/>
      <c r="J42" s="4"/>
    </row>
    <row r="43" spans="1:10" ht="21" x14ac:dyDescent="0.35">
      <c r="A43" s="9">
        <v>44291</v>
      </c>
      <c r="B43" s="37">
        <v>95162</v>
      </c>
      <c r="C43" s="11">
        <v>73185</v>
      </c>
      <c r="D43" s="38" t="s">
        <v>78</v>
      </c>
      <c r="E43" s="12" t="s">
        <v>17</v>
      </c>
      <c r="F43" s="16" t="s">
        <v>18</v>
      </c>
      <c r="G43" s="53">
        <v>400</v>
      </c>
      <c r="H43" s="15"/>
      <c r="I43" s="15"/>
      <c r="J43" s="4"/>
    </row>
    <row r="44" spans="1:10" ht="21" x14ac:dyDescent="0.35">
      <c r="A44" s="9">
        <v>44291</v>
      </c>
      <c r="B44" s="37">
        <v>95162</v>
      </c>
      <c r="C44" s="11">
        <v>73185</v>
      </c>
      <c r="D44" s="38" t="s">
        <v>78</v>
      </c>
      <c r="E44" s="12" t="s">
        <v>14</v>
      </c>
      <c r="F44" s="13" t="s">
        <v>15</v>
      </c>
      <c r="G44" s="53">
        <v>700</v>
      </c>
      <c r="H44" s="15"/>
      <c r="I44" s="15"/>
      <c r="J44" s="4"/>
    </row>
    <row r="45" spans="1:10" ht="21" x14ac:dyDescent="0.35">
      <c r="A45" s="9">
        <v>44291</v>
      </c>
      <c r="B45" s="37">
        <v>95161</v>
      </c>
      <c r="C45" s="11">
        <v>73186</v>
      </c>
      <c r="D45" s="38" t="s">
        <v>1427</v>
      </c>
      <c r="E45" s="12" t="s">
        <v>423</v>
      </c>
      <c r="F45" s="13" t="s">
        <v>195</v>
      </c>
      <c r="G45" s="53">
        <v>100</v>
      </c>
      <c r="H45" s="15"/>
      <c r="I45" s="15"/>
      <c r="J45" s="4"/>
    </row>
    <row r="46" spans="1:10" ht="21" x14ac:dyDescent="0.35">
      <c r="A46" s="9">
        <v>44291</v>
      </c>
      <c r="B46" s="37">
        <v>15376</v>
      </c>
      <c r="C46" s="11">
        <v>73187</v>
      </c>
      <c r="D46" s="38" t="s">
        <v>197</v>
      </c>
      <c r="E46" s="12" t="s">
        <v>22</v>
      </c>
      <c r="F46" s="13" t="s">
        <v>995</v>
      </c>
      <c r="G46" s="53">
        <v>1500</v>
      </c>
      <c r="H46" s="15"/>
      <c r="I46" s="15"/>
      <c r="J46" s="4"/>
    </row>
    <row r="47" spans="1:10" ht="21" x14ac:dyDescent="0.35">
      <c r="A47" s="9">
        <v>44291</v>
      </c>
      <c r="B47" s="37">
        <v>95159</v>
      </c>
      <c r="C47" s="11">
        <v>73188</v>
      </c>
      <c r="D47" s="38" t="s">
        <v>108</v>
      </c>
      <c r="E47" s="12" t="s">
        <v>14</v>
      </c>
      <c r="F47" s="13" t="s">
        <v>15</v>
      </c>
      <c r="G47" s="53">
        <v>1000</v>
      </c>
      <c r="H47" s="15"/>
      <c r="I47" s="15"/>
      <c r="J47" s="4"/>
    </row>
    <row r="48" spans="1:10" ht="21" x14ac:dyDescent="0.35">
      <c r="A48" s="9">
        <v>44291</v>
      </c>
      <c r="B48" s="37">
        <v>95110</v>
      </c>
      <c r="C48" s="11">
        <v>73189</v>
      </c>
      <c r="D48" s="38" t="s">
        <v>1428</v>
      </c>
      <c r="E48" s="12" t="s">
        <v>17</v>
      </c>
      <c r="F48" s="16" t="s">
        <v>18</v>
      </c>
      <c r="G48" s="53">
        <v>200</v>
      </c>
      <c r="H48" s="15"/>
      <c r="I48" s="15"/>
      <c r="J48" s="4"/>
    </row>
    <row r="49" spans="1:10" ht="21" x14ac:dyDescent="0.35">
      <c r="A49" s="9">
        <v>44291</v>
      </c>
      <c r="B49" s="37">
        <v>94959</v>
      </c>
      <c r="C49" s="11">
        <v>73190</v>
      </c>
      <c r="D49" s="38" t="s">
        <v>222</v>
      </c>
      <c r="E49" s="12" t="s">
        <v>17</v>
      </c>
      <c r="F49" s="16" t="s">
        <v>18</v>
      </c>
      <c r="G49" s="53">
        <v>750</v>
      </c>
      <c r="H49" s="15"/>
      <c r="I49" s="15"/>
      <c r="J49" s="4"/>
    </row>
    <row r="50" spans="1:10" ht="21" x14ac:dyDescent="0.35">
      <c r="A50" s="9">
        <v>44291</v>
      </c>
      <c r="B50" s="37">
        <v>93965</v>
      </c>
      <c r="C50" s="11">
        <v>73191</v>
      </c>
      <c r="D50" s="38" t="s">
        <v>122</v>
      </c>
      <c r="E50" s="12" t="s">
        <v>17</v>
      </c>
      <c r="F50" s="16" t="s">
        <v>18</v>
      </c>
      <c r="G50" s="53">
        <v>500</v>
      </c>
      <c r="H50" s="15"/>
      <c r="I50" s="15"/>
      <c r="J50" s="4"/>
    </row>
    <row r="51" spans="1:10" ht="21" x14ac:dyDescent="0.35">
      <c r="A51" s="9">
        <v>44291</v>
      </c>
      <c r="B51" s="37">
        <v>95158</v>
      </c>
      <c r="C51" s="11">
        <v>73192</v>
      </c>
      <c r="D51" s="38" t="s">
        <v>61</v>
      </c>
      <c r="E51" s="12" t="s">
        <v>14</v>
      </c>
      <c r="F51" s="13" t="s">
        <v>15</v>
      </c>
      <c r="G51" s="53">
        <v>2800</v>
      </c>
      <c r="H51" s="15"/>
      <c r="I51" s="15"/>
      <c r="J51" s="4"/>
    </row>
    <row r="52" spans="1:10" ht="21" x14ac:dyDescent="0.35">
      <c r="A52" s="9">
        <v>44291</v>
      </c>
      <c r="B52" s="37">
        <v>94795</v>
      </c>
      <c r="C52" s="11">
        <v>73193</v>
      </c>
      <c r="D52" s="38" t="s">
        <v>1429</v>
      </c>
      <c r="E52" s="12" t="s">
        <v>22</v>
      </c>
      <c r="F52" s="13" t="s">
        <v>995</v>
      </c>
      <c r="G52" s="53">
        <v>900</v>
      </c>
      <c r="H52" s="15"/>
      <c r="I52" s="15"/>
      <c r="J52" s="4"/>
    </row>
    <row r="53" spans="1:10" ht="21" x14ac:dyDescent="0.35">
      <c r="A53" s="9">
        <v>44291</v>
      </c>
      <c r="B53" s="37">
        <v>15185</v>
      </c>
      <c r="C53" s="11">
        <v>73194</v>
      </c>
      <c r="D53" s="38" t="s">
        <v>1430</v>
      </c>
      <c r="E53" s="12" t="s">
        <v>96</v>
      </c>
      <c r="F53" s="13" t="s">
        <v>97</v>
      </c>
      <c r="G53" s="53">
        <v>750</v>
      </c>
      <c r="H53" s="15"/>
      <c r="I53" s="15"/>
      <c r="J53" s="4"/>
    </row>
    <row r="54" spans="1:10" ht="21" x14ac:dyDescent="0.35">
      <c r="A54" s="9">
        <v>44291</v>
      </c>
      <c r="B54" s="37">
        <v>15186</v>
      </c>
      <c r="C54" s="11">
        <v>73195</v>
      </c>
      <c r="D54" s="38" t="s">
        <v>1430</v>
      </c>
      <c r="E54" s="12">
        <v>98000001</v>
      </c>
      <c r="F54" s="16" t="s">
        <v>91</v>
      </c>
      <c r="G54" s="53">
        <v>0</v>
      </c>
      <c r="H54" s="15"/>
      <c r="I54" s="15"/>
      <c r="J54" s="4"/>
    </row>
    <row r="55" spans="1:10" ht="21" x14ac:dyDescent="0.35">
      <c r="A55" s="9">
        <v>44291</v>
      </c>
      <c r="B55" s="37">
        <v>94752</v>
      </c>
      <c r="C55" s="11">
        <v>73196</v>
      </c>
      <c r="D55" s="38" t="s">
        <v>169</v>
      </c>
      <c r="E55" s="12" t="s">
        <v>17</v>
      </c>
      <c r="F55" s="16" t="s">
        <v>18</v>
      </c>
      <c r="G55" s="53">
        <v>50</v>
      </c>
      <c r="H55" s="15"/>
      <c r="I55" s="15"/>
      <c r="J55" s="4"/>
    </row>
    <row r="56" spans="1:10" ht="21" x14ac:dyDescent="0.35">
      <c r="A56" s="9">
        <v>44291</v>
      </c>
      <c r="B56" s="37">
        <v>94716</v>
      </c>
      <c r="C56" s="11">
        <v>73197</v>
      </c>
      <c r="D56" s="38" t="s">
        <v>169</v>
      </c>
      <c r="E56" s="12" t="s">
        <v>14</v>
      </c>
      <c r="F56" s="13" t="s">
        <v>15</v>
      </c>
      <c r="G56" s="53">
        <v>50</v>
      </c>
      <c r="H56" s="15"/>
      <c r="I56" s="15"/>
      <c r="J56" s="4"/>
    </row>
    <row r="57" spans="1:10" ht="21" x14ac:dyDescent="0.35">
      <c r="A57" s="9">
        <v>44291</v>
      </c>
      <c r="B57" s="37">
        <v>95157</v>
      </c>
      <c r="C57" s="11">
        <v>73198</v>
      </c>
      <c r="D57" s="38" t="s">
        <v>178</v>
      </c>
      <c r="E57" s="12" t="s">
        <v>14</v>
      </c>
      <c r="F57" s="13" t="s">
        <v>15</v>
      </c>
      <c r="G57" s="53">
        <v>2500</v>
      </c>
      <c r="H57" s="15"/>
      <c r="I57" s="15"/>
      <c r="J57" s="4"/>
    </row>
    <row r="58" spans="1:10" ht="21" x14ac:dyDescent="0.35">
      <c r="A58" s="9">
        <v>44291</v>
      </c>
      <c r="B58" s="37">
        <v>95102</v>
      </c>
      <c r="C58" s="11">
        <v>73199</v>
      </c>
      <c r="D58" s="38" t="s">
        <v>31</v>
      </c>
      <c r="E58" s="12" t="s">
        <v>17</v>
      </c>
      <c r="F58" s="16" t="s">
        <v>18</v>
      </c>
      <c r="G58" s="53">
        <v>612</v>
      </c>
      <c r="H58" s="15"/>
      <c r="I58" s="15"/>
      <c r="J58" s="4"/>
    </row>
    <row r="59" spans="1:10" ht="21" x14ac:dyDescent="0.35">
      <c r="A59" s="9">
        <v>44291</v>
      </c>
      <c r="B59" s="37">
        <v>95091</v>
      </c>
      <c r="C59" s="11">
        <v>73200</v>
      </c>
      <c r="D59" s="38" t="s">
        <v>1423</v>
      </c>
      <c r="E59" s="12" t="s">
        <v>17</v>
      </c>
      <c r="F59" s="16" t="s">
        <v>18</v>
      </c>
      <c r="G59" s="53">
        <v>50</v>
      </c>
      <c r="H59" s="15"/>
      <c r="I59" s="15"/>
      <c r="J59" s="4"/>
    </row>
    <row r="60" spans="1:10" ht="21" x14ac:dyDescent="0.35">
      <c r="A60" s="9">
        <v>44291</v>
      </c>
      <c r="B60" s="37">
        <v>95156</v>
      </c>
      <c r="C60" s="11">
        <v>73201</v>
      </c>
      <c r="D60" s="38" t="s">
        <v>330</v>
      </c>
      <c r="E60" s="12" t="s">
        <v>17</v>
      </c>
      <c r="F60" s="16" t="s">
        <v>18</v>
      </c>
      <c r="G60" s="53">
        <v>1600</v>
      </c>
      <c r="H60" s="15"/>
      <c r="I60" s="15"/>
      <c r="J60" s="4"/>
    </row>
    <row r="61" spans="1:10" ht="21" x14ac:dyDescent="0.35">
      <c r="A61" s="9">
        <v>44291</v>
      </c>
      <c r="B61" s="37">
        <v>95155</v>
      </c>
      <c r="C61" s="11">
        <v>73202</v>
      </c>
      <c r="D61" s="38" t="s">
        <v>1431</v>
      </c>
      <c r="E61" s="12" t="s">
        <v>24</v>
      </c>
      <c r="F61" s="16" t="s">
        <v>947</v>
      </c>
      <c r="G61" s="53">
        <v>45</v>
      </c>
      <c r="H61" s="15"/>
      <c r="I61" s="15"/>
      <c r="J61" s="4"/>
    </row>
    <row r="62" spans="1:10" ht="21" x14ac:dyDescent="0.35">
      <c r="A62" s="9">
        <v>44291</v>
      </c>
      <c r="B62" s="37">
        <v>95154</v>
      </c>
      <c r="C62" s="11">
        <v>73203</v>
      </c>
      <c r="D62" s="38" t="s">
        <v>1431</v>
      </c>
      <c r="E62" s="12" t="s">
        <v>423</v>
      </c>
      <c r="F62" s="13" t="s">
        <v>195</v>
      </c>
      <c r="G62" s="53">
        <v>100</v>
      </c>
      <c r="H62" s="15"/>
      <c r="I62" s="15"/>
      <c r="J62" s="4"/>
    </row>
    <row r="63" spans="1:10" ht="21" x14ac:dyDescent="0.35">
      <c r="A63" s="9">
        <v>44291</v>
      </c>
      <c r="B63" s="37">
        <v>92188</v>
      </c>
      <c r="C63" s="11">
        <v>73204</v>
      </c>
      <c r="D63" s="38" t="s">
        <v>952</v>
      </c>
      <c r="E63" s="12" t="s">
        <v>17</v>
      </c>
      <c r="F63" s="16" t="s">
        <v>18</v>
      </c>
      <c r="G63" s="53">
        <v>50</v>
      </c>
      <c r="H63" s="15"/>
      <c r="I63" s="15"/>
      <c r="J63" s="4"/>
    </row>
    <row r="64" spans="1:10" ht="21" x14ac:dyDescent="0.35">
      <c r="A64" s="9">
        <v>44291</v>
      </c>
      <c r="B64" s="37">
        <v>94918</v>
      </c>
      <c r="C64" s="11">
        <v>73205</v>
      </c>
      <c r="D64" s="38" t="s">
        <v>1432</v>
      </c>
      <c r="E64" s="12" t="s">
        <v>421</v>
      </c>
      <c r="F64" s="16" t="s">
        <v>422</v>
      </c>
      <c r="G64" s="53">
        <v>425</v>
      </c>
      <c r="H64" s="15"/>
      <c r="I64" s="15"/>
      <c r="J64" s="4"/>
    </row>
    <row r="65" spans="1:10" ht="21" x14ac:dyDescent="0.35">
      <c r="A65" s="9">
        <v>44291</v>
      </c>
      <c r="B65" s="37">
        <v>94918</v>
      </c>
      <c r="C65" s="11">
        <v>73205</v>
      </c>
      <c r="D65" s="38" t="s">
        <v>1432</v>
      </c>
      <c r="E65" s="12" t="s">
        <v>299</v>
      </c>
      <c r="F65" s="16" t="s">
        <v>216</v>
      </c>
      <c r="G65" s="53">
        <v>525</v>
      </c>
      <c r="H65" s="15"/>
      <c r="I65" s="15"/>
      <c r="J65" s="4"/>
    </row>
    <row r="66" spans="1:10" ht="21" x14ac:dyDescent="0.35">
      <c r="A66" s="9">
        <v>44291</v>
      </c>
      <c r="B66" s="37">
        <v>94917</v>
      </c>
      <c r="C66" s="11">
        <v>73206</v>
      </c>
      <c r="D66" s="38" t="s">
        <v>1432</v>
      </c>
      <c r="E66" s="12" t="s">
        <v>297</v>
      </c>
      <c r="F66" s="16" t="s">
        <v>298</v>
      </c>
      <c r="G66" s="53">
        <v>50</v>
      </c>
      <c r="H66" s="15"/>
      <c r="I66" s="15"/>
      <c r="J66" s="4"/>
    </row>
    <row r="67" spans="1:10" ht="21" x14ac:dyDescent="0.35">
      <c r="A67" s="9">
        <v>44291</v>
      </c>
      <c r="B67" s="37">
        <v>94917</v>
      </c>
      <c r="C67" s="11">
        <v>73206</v>
      </c>
      <c r="D67" s="38" t="s">
        <v>1432</v>
      </c>
      <c r="E67" s="12" t="s">
        <v>419</v>
      </c>
      <c r="F67" s="16" t="s">
        <v>420</v>
      </c>
      <c r="G67" s="53">
        <v>830</v>
      </c>
      <c r="H67" s="15"/>
      <c r="I67" s="15"/>
      <c r="J67" s="4"/>
    </row>
    <row r="68" spans="1:10" ht="21" x14ac:dyDescent="0.35">
      <c r="A68" s="9">
        <v>44291</v>
      </c>
      <c r="B68" s="37">
        <v>95153</v>
      </c>
      <c r="C68" s="11">
        <v>73207</v>
      </c>
      <c r="D68" s="38" t="s">
        <v>1090</v>
      </c>
      <c r="E68" s="12" t="s">
        <v>14</v>
      </c>
      <c r="F68" s="13" t="s">
        <v>15</v>
      </c>
      <c r="G68" s="53">
        <v>850</v>
      </c>
      <c r="H68" s="15"/>
      <c r="I68" s="15"/>
      <c r="J68" s="4"/>
    </row>
    <row r="69" spans="1:10" ht="21" x14ac:dyDescent="0.35">
      <c r="A69" s="9">
        <v>44291</v>
      </c>
      <c r="B69" s="37">
        <v>95141</v>
      </c>
      <c r="C69" s="11">
        <v>73208</v>
      </c>
      <c r="D69" s="38" t="s">
        <v>280</v>
      </c>
      <c r="E69" s="12" t="s">
        <v>22</v>
      </c>
      <c r="F69" s="13" t="s">
        <v>995</v>
      </c>
      <c r="G69" s="53">
        <v>900</v>
      </c>
      <c r="H69" s="15"/>
      <c r="I69" s="15"/>
      <c r="J69" s="4"/>
    </row>
    <row r="70" spans="1:10" ht="21" x14ac:dyDescent="0.35">
      <c r="A70" s="9">
        <v>44291</v>
      </c>
      <c r="B70" s="37">
        <v>95140</v>
      </c>
      <c r="C70" s="11">
        <v>73209</v>
      </c>
      <c r="D70" s="38" t="s">
        <v>848</v>
      </c>
      <c r="E70" s="12" t="s">
        <v>63</v>
      </c>
      <c r="F70" s="13" t="s">
        <v>64</v>
      </c>
      <c r="G70" s="53">
        <v>1000</v>
      </c>
      <c r="H70" s="15"/>
      <c r="I70" s="15"/>
      <c r="J70" s="4"/>
    </row>
    <row r="71" spans="1:10" ht="21" x14ac:dyDescent="0.35">
      <c r="A71" s="9">
        <v>44291</v>
      </c>
      <c r="B71" s="37">
        <v>95140</v>
      </c>
      <c r="C71" s="11">
        <v>73210</v>
      </c>
      <c r="D71" s="38" t="s">
        <v>848</v>
      </c>
      <c r="E71" s="12" t="s">
        <v>63</v>
      </c>
      <c r="F71" s="13" t="s">
        <v>64</v>
      </c>
      <c r="G71" s="53">
        <v>1000</v>
      </c>
      <c r="H71" s="15"/>
      <c r="I71" s="15"/>
      <c r="J71" s="4"/>
    </row>
    <row r="72" spans="1:10" ht="21" x14ac:dyDescent="0.35">
      <c r="A72" s="9">
        <v>44291</v>
      </c>
      <c r="B72" s="37">
        <v>95139</v>
      </c>
      <c r="C72" s="11">
        <v>73211</v>
      </c>
      <c r="D72" s="38" t="s">
        <v>197</v>
      </c>
      <c r="E72" s="12" t="s">
        <v>22</v>
      </c>
      <c r="F72" s="13" t="s">
        <v>995</v>
      </c>
      <c r="G72" s="53">
        <v>1400</v>
      </c>
      <c r="H72" s="15"/>
      <c r="I72" s="15"/>
      <c r="J72" s="4"/>
    </row>
    <row r="73" spans="1:10" ht="21" x14ac:dyDescent="0.35">
      <c r="A73" s="9">
        <v>44291</v>
      </c>
      <c r="B73" s="37">
        <v>95142</v>
      </c>
      <c r="C73" s="11">
        <v>73212</v>
      </c>
      <c r="D73" s="38" t="s">
        <v>272</v>
      </c>
      <c r="E73" s="12" t="s">
        <v>14</v>
      </c>
      <c r="F73" s="13" t="s">
        <v>15</v>
      </c>
      <c r="G73" s="53">
        <v>1512</v>
      </c>
      <c r="H73" s="15"/>
      <c r="I73" s="15"/>
      <c r="J73" s="4"/>
    </row>
    <row r="74" spans="1:10" ht="21" x14ac:dyDescent="0.35">
      <c r="A74" s="9">
        <v>44291</v>
      </c>
      <c r="B74" s="37">
        <v>95146</v>
      </c>
      <c r="C74" s="11">
        <v>73213</v>
      </c>
      <c r="D74" s="38" t="s">
        <v>1430</v>
      </c>
      <c r="E74" s="12" t="s">
        <v>96</v>
      </c>
      <c r="F74" s="13" t="s">
        <v>97</v>
      </c>
      <c r="G74" s="53">
        <v>750</v>
      </c>
      <c r="H74" s="15"/>
      <c r="I74" s="15"/>
      <c r="J74" s="4"/>
    </row>
    <row r="75" spans="1:10" ht="21" x14ac:dyDescent="0.35">
      <c r="A75" s="9">
        <v>44291</v>
      </c>
      <c r="B75" s="37">
        <v>95145</v>
      </c>
      <c r="C75" s="11">
        <v>73214</v>
      </c>
      <c r="D75" s="38" t="s">
        <v>1430</v>
      </c>
      <c r="E75" s="12">
        <v>98000001</v>
      </c>
      <c r="F75" s="16" t="s">
        <v>91</v>
      </c>
      <c r="G75" s="53">
        <v>0</v>
      </c>
      <c r="H75" s="15"/>
      <c r="I75" s="15"/>
      <c r="J75" s="4"/>
    </row>
    <row r="76" spans="1:10" ht="21" x14ac:dyDescent="0.35">
      <c r="A76" s="9">
        <v>44291</v>
      </c>
      <c r="B76" s="37">
        <v>94085</v>
      </c>
      <c r="C76" s="11">
        <v>73215</v>
      </c>
      <c r="D76" s="38" t="s">
        <v>37</v>
      </c>
      <c r="E76" s="12" t="s">
        <v>17</v>
      </c>
      <c r="F76" s="16" t="s">
        <v>18</v>
      </c>
      <c r="G76" s="53">
        <v>660</v>
      </c>
      <c r="H76" s="15"/>
      <c r="I76" s="15"/>
      <c r="J76" s="4"/>
    </row>
    <row r="77" spans="1:10" ht="21" x14ac:dyDescent="0.35">
      <c r="A77" s="9">
        <v>44291</v>
      </c>
      <c r="B77" s="37">
        <v>95144</v>
      </c>
      <c r="C77" s="11">
        <v>73216</v>
      </c>
      <c r="D77" s="38" t="s">
        <v>280</v>
      </c>
      <c r="E77" s="12" t="s">
        <v>22</v>
      </c>
      <c r="F77" s="13" t="s">
        <v>995</v>
      </c>
      <c r="G77" s="53">
        <v>900</v>
      </c>
      <c r="H77" s="15"/>
      <c r="I77" s="15"/>
      <c r="J77" s="4"/>
    </row>
    <row r="78" spans="1:10" ht="21" x14ac:dyDescent="0.35">
      <c r="A78" s="9">
        <v>44291</v>
      </c>
      <c r="B78" s="37">
        <v>95151</v>
      </c>
      <c r="C78" s="11">
        <v>73217</v>
      </c>
      <c r="D78" s="38" t="s">
        <v>159</v>
      </c>
      <c r="E78" s="12" t="s">
        <v>22</v>
      </c>
      <c r="F78" s="13" t="s">
        <v>995</v>
      </c>
      <c r="G78" s="53">
        <v>3000</v>
      </c>
      <c r="H78" s="15"/>
      <c r="I78" s="15"/>
      <c r="J78" s="4"/>
    </row>
    <row r="79" spans="1:10" ht="21" x14ac:dyDescent="0.35">
      <c r="A79" s="9">
        <v>44291</v>
      </c>
      <c r="B79" s="37">
        <v>95150</v>
      </c>
      <c r="C79" s="11">
        <v>73218</v>
      </c>
      <c r="D79" s="38" t="s">
        <v>630</v>
      </c>
      <c r="E79" s="12" t="s">
        <v>22</v>
      </c>
      <c r="F79" s="13" t="s">
        <v>995</v>
      </c>
      <c r="G79" s="53">
        <v>2600</v>
      </c>
      <c r="H79" s="15"/>
      <c r="I79" s="15"/>
      <c r="J79" s="4"/>
    </row>
    <row r="80" spans="1:10" ht="21" x14ac:dyDescent="0.35">
      <c r="A80" s="9">
        <v>44291</v>
      </c>
      <c r="B80" s="37">
        <v>95149</v>
      </c>
      <c r="C80" s="11">
        <v>73219</v>
      </c>
      <c r="D80" s="38" t="s">
        <v>1343</v>
      </c>
      <c r="E80" s="12" t="s">
        <v>22</v>
      </c>
      <c r="F80" s="13" t="s">
        <v>995</v>
      </c>
      <c r="G80" s="53">
        <v>750</v>
      </c>
      <c r="H80" s="15"/>
      <c r="I80" s="15"/>
      <c r="J80" s="4"/>
    </row>
    <row r="81" spans="1:10" ht="21" x14ac:dyDescent="0.35">
      <c r="A81" s="9">
        <v>44291</v>
      </c>
      <c r="B81" s="37">
        <v>95149</v>
      </c>
      <c r="C81" s="11">
        <v>73219</v>
      </c>
      <c r="D81" s="38" t="s">
        <v>1343</v>
      </c>
      <c r="E81" s="12" t="s">
        <v>14</v>
      </c>
      <c r="F81" s="13" t="s">
        <v>15</v>
      </c>
      <c r="G81" s="53">
        <v>1800</v>
      </c>
      <c r="H81" s="15"/>
      <c r="I81" s="15"/>
      <c r="J81" s="4"/>
    </row>
    <row r="82" spans="1:10" ht="21" x14ac:dyDescent="0.35">
      <c r="A82" s="9">
        <v>44291</v>
      </c>
      <c r="B82" s="37">
        <v>95160</v>
      </c>
      <c r="C82" s="11">
        <v>73220</v>
      </c>
      <c r="D82" s="38" t="s">
        <v>1427</v>
      </c>
      <c r="E82" s="12" t="s">
        <v>423</v>
      </c>
      <c r="F82" s="13" t="s">
        <v>195</v>
      </c>
      <c r="G82" s="53">
        <v>100</v>
      </c>
      <c r="H82" s="15"/>
      <c r="I82" s="15"/>
      <c r="J82" s="4"/>
    </row>
    <row r="83" spans="1:10" ht="21" x14ac:dyDescent="0.35">
      <c r="A83" s="9">
        <v>44291</v>
      </c>
      <c r="B83" s="37">
        <v>94175</v>
      </c>
      <c r="C83" s="11">
        <v>73221</v>
      </c>
      <c r="D83" s="38" t="s">
        <v>123</v>
      </c>
      <c r="E83" s="12" t="s">
        <v>22</v>
      </c>
      <c r="F83" s="13" t="s">
        <v>995</v>
      </c>
      <c r="G83" s="53">
        <v>900</v>
      </c>
      <c r="H83" s="15"/>
      <c r="I83" s="15"/>
      <c r="J83" s="4"/>
    </row>
    <row r="84" spans="1:10" ht="21" x14ac:dyDescent="0.35">
      <c r="A84" s="9">
        <v>44291</v>
      </c>
      <c r="B84" s="37">
        <v>95152</v>
      </c>
      <c r="C84" s="11">
        <v>73222</v>
      </c>
      <c r="D84" s="38" t="s">
        <v>1433</v>
      </c>
      <c r="E84" s="12" t="s">
        <v>43</v>
      </c>
      <c r="F84" s="16" t="s">
        <v>44</v>
      </c>
      <c r="G84" s="53">
        <v>300</v>
      </c>
      <c r="H84" s="15"/>
      <c r="I84" s="15"/>
      <c r="J84" s="4"/>
    </row>
    <row r="85" spans="1:10" ht="21" x14ac:dyDescent="0.35">
      <c r="A85" s="9">
        <v>44291</v>
      </c>
      <c r="B85" s="37">
        <v>95189</v>
      </c>
      <c r="C85" s="11">
        <v>73223</v>
      </c>
      <c r="D85" s="38" t="s">
        <v>1128</v>
      </c>
      <c r="E85" s="12" t="s">
        <v>22</v>
      </c>
      <c r="F85" s="13" t="s">
        <v>995</v>
      </c>
      <c r="G85" s="53">
        <v>1000</v>
      </c>
      <c r="H85" s="15"/>
      <c r="I85" s="15"/>
      <c r="J85" s="4"/>
    </row>
    <row r="86" spans="1:10" ht="21" x14ac:dyDescent="0.35">
      <c r="A86" s="9">
        <v>44291</v>
      </c>
      <c r="B86" s="37" t="s">
        <v>520</v>
      </c>
      <c r="C86" s="25" t="s">
        <v>1434</v>
      </c>
      <c r="D86" s="38" t="s">
        <v>1435</v>
      </c>
      <c r="E86" s="12" t="s">
        <v>210</v>
      </c>
      <c r="F86" s="13" t="s">
        <v>1436</v>
      </c>
      <c r="G86" s="53">
        <v>0</v>
      </c>
      <c r="H86" s="15">
        <v>0</v>
      </c>
      <c r="I86" s="15"/>
      <c r="J86" s="4">
        <v>2</v>
      </c>
    </row>
    <row r="87" spans="1:10" ht="21" x14ac:dyDescent="0.35">
      <c r="A87" s="9">
        <v>44291</v>
      </c>
      <c r="B87" s="37">
        <v>95135</v>
      </c>
      <c r="C87" s="25" t="s">
        <v>1452</v>
      </c>
      <c r="D87" s="38" t="s">
        <v>253</v>
      </c>
      <c r="E87" s="12" t="s">
        <v>14</v>
      </c>
      <c r="F87" s="13" t="s">
        <v>15</v>
      </c>
      <c r="G87" s="53">
        <v>300</v>
      </c>
      <c r="H87" s="15"/>
      <c r="I87" s="15"/>
      <c r="J87" s="4"/>
    </row>
    <row r="88" spans="1:10" ht="21.75" thickBot="1" x14ac:dyDescent="0.4">
      <c r="A88" s="157" t="s">
        <v>26</v>
      </c>
      <c r="B88" s="158"/>
      <c r="C88" s="165" t="s">
        <v>25</v>
      </c>
      <c r="D88" s="168"/>
      <c r="E88" s="168"/>
      <c r="F88" s="169"/>
      <c r="G88" s="27">
        <f>SUM(G9:G87)</f>
        <v>63404</v>
      </c>
      <c r="H88" s="28">
        <f>SUM(H9:H87)</f>
        <v>0</v>
      </c>
      <c r="I88" s="100"/>
      <c r="J88" s="15"/>
    </row>
    <row r="89" spans="1:10" ht="21" x14ac:dyDescent="0.35">
      <c r="B89"/>
      <c r="C89" s="3"/>
      <c r="D89" s="30"/>
      <c r="E89" s="30"/>
      <c r="F89" s="30"/>
      <c r="H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F91" s="47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B94"/>
      <c r="C94"/>
      <c r="H94" s="1"/>
      <c r="I94" s="1"/>
      <c r="J94" s="1"/>
    </row>
    <row r="95" spans="1:10" x14ac:dyDescent="0.25">
      <c r="B95"/>
      <c r="C95"/>
      <c r="H95" s="1"/>
      <c r="I95" s="1"/>
      <c r="J95" s="1"/>
    </row>
    <row r="96" spans="1:10" x14ac:dyDescent="0.25">
      <c r="B96"/>
      <c r="C96"/>
      <c r="H96" s="1"/>
      <c r="I96" s="1"/>
      <c r="J96" s="1"/>
    </row>
    <row r="97" spans="2:10" x14ac:dyDescent="0.25">
      <c r="B97"/>
      <c r="C97"/>
      <c r="H97" s="1"/>
      <c r="I97" s="1"/>
      <c r="J97" s="1"/>
    </row>
    <row r="98" spans="2:10" x14ac:dyDescent="0.25">
      <c r="B98"/>
      <c r="C98"/>
      <c r="H98" s="1"/>
      <c r="I98" s="1"/>
      <c r="J98" s="1"/>
    </row>
    <row r="99" spans="2:10" x14ac:dyDescent="0.25">
      <c r="B99"/>
      <c r="C99"/>
      <c r="H99" s="1"/>
      <c r="I99" s="1"/>
      <c r="J99" s="1"/>
    </row>
    <row r="100" spans="2:10" x14ac:dyDescent="0.25">
      <c r="B100"/>
      <c r="C100"/>
      <c r="H100" s="1"/>
      <c r="I100" s="1"/>
      <c r="J100" s="1"/>
    </row>
    <row r="101" spans="2:10" x14ac:dyDescent="0.25">
      <c r="C101"/>
      <c r="H101" s="1"/>
      <c r="I101" s="1"/>
      <c r="J101" s="1"/>
    </row>
    <row r="102" spans="2:10" x14ac:dyDescent="0.25">
      <c r="H102" s="1"/>
      <c r="I102" s="1"/>
      <c r="J102" s="1"/>
    </row>
    <row r="103" spans="2:10" x14ac:dyDescent="0.25">
      <c r="H103" s="1"/>
      <c r="I103" s="1"/>
      <c r="J103" s="1"/>
    </row>
    <row r="104" spans="2:10" x14ac:dyDescent="0.25">
      <c r="H104" s="1"/>
      <c r="I104" s="1"/>
      <c r="J104" s="1"/>
    </row>
    <row r="105" spans="2:10" x14ac:dyDescent="0.25">
      <c r="H105" s="1"/>
      <c r="I105" s="1"/>
      <c r="J105" s="1"/>
    </row>
    <row r="106" spans="2:10" x14ac:dyDescent="0.25">
      <c r="H106" s="1"/>
      <c r="I106" s="1"/>
      <c r="J106" s="1"/>
    </row>
    <row r="107" spans="2:10" x14ac:dyDescent="0.25">
      <c r="H107" s="1"/>
      <c r="I107" s="1"/>
      <c r="J107" s="1"/>
    </row>
    <row r="108" spans="2:10" x14ac:dyDescent="0.25">
      <c r="H108" s="1"/>
      <c r="I108" s="1"/>
      <c r="J108" s="1"/>
    </row>
    <row r="109" spans="2:10" x14ac:dyDescent="0.25">
      <c r="H109" s="1"/>
      <c r="I109" s="1"/>
      <c r="J109" s="1"/>
    </row>
    <row r="110" spans="2:10" x14ac:dyDescent="0.25">
      <c r="H110" s="1"/>
      <c r="I110" s="1"/>
      <c r="J110" s="1"/>
    </row>
    <row r="111" spans="2:10" x14ac:dyDescent="0.25">
      <c r="H111" s="1"/>
      <c r="I111" s="1"/>
      <c r="J111" s="1"/>
    </row>
    <row r="112" spans="2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3" spans="8:10" x14ac:dyDescent="0.25">
      <c r="H143" s="35"/>
      <c r="I143" s="35"/>
      <c r="J143" s="35"/>
    </row>
  </sheetData>
  <autoFilter ref="E8:G88" xr:uid="{00000000-0009-0000-0000-000046000000}"/>
  <mergeCells count="7">
    <mergeCell ref="K6:L6"/>
    <mergeCell ref="A7:G7"/>
    <mergeCell ref="A88:B88"/>
    <mergeCell ref="C88:F8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L134"/>
  <sheetViews>
    <sheetView topLeftCell="D65" workbookViewId="0">
      <selection activeCell="A9" sqref="A9:I7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1459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10020</v>
      </c>
    </row>
    <row r="9" spans="1:12" ht="21" x14ac:dyDescent="0.35">
      <c r="A9" s="9">
        <v>44292</v>
      </c>
      <c r="B9" s="37">
        <v>95275</v>
      </c>
      <c r="C9" s="11">
        <v>73224</v>
      </c>
      <c r="D9" s="38" t="s">
        <v>178</v>
      </c>
      <c r="E9" s="12" t="s">
        <v>17</v>
      </c>
      <c r="F9" s="16" t="s">
        <v>18</v>
      </c>
      <c r="G9" s="53">
        <v>3000</v>
      </c>
      <c r="H9" s="15"/>
      <c r="I9" s="15"/>
      <c r="J9" s="4"/>
      <c r="K9" s="13" t="s">
        <v>995</v>
      </c>
      <c r="L9" s="88">
        <v>13562</v>
      </c>
    </row>
    <row r="10" spans="1:12" ht="21" x14ac:dyDescent="0.35">
      <c r="A10" s="9">
        <v>44292</v>
      </c>
      <c r="B10" s="37">
        <v>94655</v>
      </c>
      <c r="C10" s="11">
        <v>73225</v>
      </c>
      <c r="D10" s="38" t="s">
        <v>635</v>
      </c>
      <c r="E10" s="12" t="s">
        <v>17</v>
      </c>
      <c r="F10" s="16" t="s">
        <v>18</v>
      </c>
      <c r="G10" s="53">
        <v>1000</v>
      </c>
      <c r="H10" s="15"/>
      <c r="I10" s="15"/>
      <c r="J10" s="4"/>
      <c r="K10" s="13" t="s">
        <v>1460</v>
      </c>
      <c r="L10" s="88">
        <v>742</v>
      </c>
    </row>
    <row r="11" spans="1:12" ht="21" x14ac:dyDescent="0.35">
      <c r="A11" s="9">
        <v>44292</v>
      </c>
      <c r="B11" s="37">
        <v>94655</v>
      </c>
      <c r="C11" s="11">
        <v>73225</v>
      </c>
      <c r="D11" s="38" t="s">
        <v>635</v>
      </c>
      <c r="E11" s="12" t="s">
        <v>14</v>
      </c>
      <c r="F11" s="13" t="s">
        <v>15</v>
      </c>
      <c r="G11" s="53">
        <v>1600</v>
      </c>
      <c r="H11" s="15"/>
      <c r="I11" s="15"/>
      <c r="J11" s="4"/>
      <c r="K11" s="13" t="s">
        <v>1034</v>
      </c>
      <c r="L11" s="88">
        <v>86</v>
      </c>
    </row>
    <row r="12" spans="1:12" ht="21" x14ac:dyDescent="0.35">
      <c r="A12" s="9">
        <v>44292</v>
      </c>
      <c r="B12" s="37">
        <v>95270</v>
      </c>
      <c r="C12" s="11">
        <v>73226</v>
      </c>
      <c r="D12" s="38" t="s">
        <v>158</v>
      </c>
      <c r="E12" s="12" t="s">
        <v>423</v>
      </c>
      <c r="F12" s="13" t="s">
        <v>195</v>
      </c>
      <c r="G12" s="53">
        <v>750</v>
      </c>
      <c r="H12" s="15"/>
      <c r="I12" s="15"/>
      <c r="J12" s="4"/>
      <c r="K12" s="87" t="s">
        <v>1170</v>
      </c>
      <c r="L12" s="88">
        <v>17258</v>
      </c>
    </row>
    <row r="13" spans="1:12" ht="21" x14ac:dyDescent="0.35">
      <c r="A13" s="9">
        <v>44292</v>
      </c>
      <c r="B13" s="37">
        <v>94763</v>
      </c>
      <c r="C13" s="11">
        <v>73227</v>
      </c>
      <c r="D13" s="38" t="s">
        <v>1002</v>
      </c>
      <c r="E13" s="12" t="s">
        <v>17</v>
      </c>
      <c r="F13" s="16" t="s">
        <v>18</v>
      </c>
      <c r="G13" s="53">
        <v>750</v>
      </c>
      <c r="H13" s="15"/>
      <c r="I13" s="15"/>
      <c r="J13" s="4"/>
      <c r="K13" s="87" t="s">
        <v>1461</v>
      </c>
      <c r="L13" s="88">
        <v>85</v>
      </c>
    </row>
    <row r="14" spans="1:12" ht="21" x14ac:dyDescent="0.35">
      <c r="A14" s="9">
        <v>44292</v>
      </c>
      <c r="B14" s="37">
        <v>94816</v>
      </c>
      <c r="C14" s="11">
        <v>73228</v>
      </c>
      <c r="D14" s="38" t="s">
        <v>1440</v>
      </c>
      <c r="E14" s="12" t="s">
        <v>14</v>
      </c>
      <c r="F14" s="13" t="s">
        <v>15</v>
      </c>
      <c r="G14" s="53">
        <v>300</v>
      </c>
      <c r="H14" s="15"/>
      <c r="I14" s="15"/>
      <c r="J14" s="4"/>
      <c r="K14" s="87" t="s">
        <v>1194</v>
      </c>
      <c r="L14" s="88">
        <v>48</v>
      </c>
    </row>
    <row r="15" spans="1:12" ht="21" x14ac:dyDescent="0.35">
      <c r="A15" s="9">
        <v>44292</v>
      </c>
      <c r="B15" s="37">
        <v>94812</v>
      </c>
      <c r="C15" s="11">
        <v>73229</v>
      </c>
      <c r="D15" s="38" t="s">
        <v>1440</v>
      </c>
      <c r="E15" s="12" t="s">
        <v>14</v>
      </c>
      <c r="F15" s="13" t="s">
        <v>15</v>
      </c>
      <c r="G15" s="53">
        <v>500</v>
      </c>
      <c r="H15" s="15"/>
      <c r="I15" s="15"/>
      <c r="J15" s="4"/>
      <c r="K15" s="16" t="s">
        <v>97</v>
      </c>
      <c r="L15" s="88">
        <v>1342</v>
      </c>
    </row>
    <row r="16" spans="1:12" ht="21" x14ac:dyDescent="0.35">
      <c r="A16" s="9">
        <v>44292</v>
      </c>
      <c r="B16" s="37">
        <v>94861</v>
      </c>
      <c r="C16" s="11">
        <v>73230</v>
      </c>
      <c r="D16" s="38" t="s">
        <v>1441</v>
      </c>
      <c r="E16" s="12" t="s">
        <v>17</v>
      </c>
      <c r="F16" s="16" t="s">
        <v>18</v>
      </c>
      <c r="G16" s="53">
        <v>600</v>
      </c>
      <c r="H16" s="15"/>
      <c r="I16" s="15"/>
      <c r="J16" s="4"/>
      <c r="K16" s="16" t="s">
        <v>947</v>
      </c>
      <c r="L16" s="88">
        <v>2138</v>
      </c>
    </row>
    <row r="17" spans="1:12" ht="21" x14ac:dyDescent="0.35">
      <c r="A17" s="9">
        <v>44292</v>
      </c>
      <c r="B17" s="37">
        <v>95268</v>
      </c>
      <c r="C17" s="11">
        <v>73231</v>
      </c>
      <c r="D17" s="38" t="s">
        <v>959</v>
      </c>
      <c r="E17" s="12" t="s">
        <v>14</v>
      </c>
      <c r="F17" s="13" t="s">
        <v>15</v>
      </c>
      <c r="G17" s="53">
        <v>700</v>
      </c>
      <c r="H17" s="15"/>
      <c r="I17" s="15"/>
      <c r="J17" s="4"/>
      <c r="K17" s="16" t="s">
        <v>246</v>
      </c>
      <c r="L17" s="88">
        <v>12</v>
      </c>
    </row>
    <row r="18" spans="1:12" ht="21" x14ac:dyDescent="0.35">
      <c r="A18" s="9">
        <v>44292</v>
      </c>
      <c r="B18" s="37">
        <v>94779</v>
      </c>
      <c r="C18" s="11">
        <v>73232</v>
      </c>
      <c r="D18" s="38" t="s">
        <v>119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87" t="s">
        <v>195</v>
      </c>
      <c r="L18" s="88">
        <v>950</v>
      </c>
    </row>
    <row r="19" spans="1:12" ht="21" x14ac:dyDescent="0.35">
      <c r="A19" s="9">
        <v>44292</v>
      </c>
      <c r="B19" s="37">
        <v>94884</v>
      </c>
      <c r="C19" s="11">
        <v>73233</v>
      </c>
      <c r="D19" s="38" t="s">
        <v>72</v>
      </c>
      <c r="E19" s="12" t="s">
        <v>14</v>
      </c>
      <c r="F19" s="13" t="s">
        <v>15</v>
      </c>
      <c r="G19" s="53">
        <v>50</v>
      </c>
      <c r="H19" s="15">
        <v>0</v>
      </c>
      <c r="I19" s="15"/>
      <c r="J19" s="4"/>
      <c r="K19" s="13" t="s">
        <v>64</v>
      </c>
      <c r="L19" s="88">
        <v>50</v>
      </c>
    </row>
    <row r="20" spans="1:12" ht="21" x14ac:dyDescent="0.35">
      <c r="A20" s="9">
        <v>44292</v>
      </c>
      <c r="B20" s="37">
        <v>95266</v>
      </c>
      <c r="C20" s="11">
        <v>73234</v>
      </c>
      <c r="D20" s="38" t="s">
        <v>72</v>
      </c>
      <c r="E20" s="12" t="s">
        <v>17</v>
      </c>
      <c r="F20" s="16" t="s">
        <v>18</v>
      </c>
      <c r="G20" s="53">
        <v>700</v>
      </c>
      <c r="H20" s="15"/>
      <c r="I20" s="15"/>
      <c r="J20" s="4"/>
      <c r="K20" s="16" t="s">
        <v>764</v>
      </c>
      <c r="L20" s="88">
        <v>25</v>
      </c>
    </row>
    <row r="21" spans="1:12" ht="21" x14ac:dyDescent="0.35">
      <c r="A21" s="9">
        <v>44292</v>
      </c>
      <c r="B21" s="37">
        <v>95266</v>
      </c>
      <c r="C21" s="11">
        <v>73234</v>
      </c>
      <c r="D21" s="38" t="s">
        <v>72</v>
      </c>
      <c r="E21" s="12" t="s">
        <v>14</v>
      </c>
      <c r="F21" s="13" t="s">
        <v>15</v>
      </c>
      <c r="G21" s="53">
        <v>250</v>
      </c>
      <c r="H21" s="15"/>
      <c r="I21" s="15"/>
      <c r="J21" s="4"/>
      <c r="K21" s="16" t="s">
        <v>216</v>
      </c>
      <c r="L21" s="88">
        <v>25</v>
      </c>
    </row>
    <row r="22" spans="1:12" ht="21" x14ac:dyDescent="0.35">
      <c r="A22" s="9">
        <v>44292</v>
      </c>
      <c r="B22" s="37">
        <v>94503</v>
      </c>
      <c r="C22" s="11">
        <v>73235</v>
      </c>
      <c r="D22" s="38" t="s">
        <v>741</v>
      </c>
      <c r="E22" s="12" t="s">
        <v>24</v>
      </c>
      <c r="F22" s="16" t="s">
        <v>947</v>
      </c>
      <c r="G22" s="53">
        <v>800</v>
      </c>
      <c r="H22" s="15"/>
      <c r="I22" s="15"/>
      <c r="J22" s="4"/>
      <c r="K22" s="16" t="s">
        <v>298</v>
      </c>
      <c r="L22" s="88">
        <v>25</v>
      </c>
    </row>
    <row r="23" spans="1:12" ht="21.75" thickBot="1" x14ac:dyDescent="0.4">
      <c r="A23" s="9">
        <v>44292</v>
      </c>
      <c r="B23" s="37">
        <v>94503</v>
      </c>
      <c r="C23" s="11">
        <v>73235</v>
      </c>
      <c r="D23" s="38" t="s">
        <v>741</v>
      </c>
      <c r="E23" s="12" t="s">
        <v>14</v>
      </c>
      <c r="F23" s="13" t="s">
        <v>15</v>
      </c>
      <c r="G23" s="53">
        <v>1300</v>
      </c>
      <c r="H23" s="15"/>
      <c r="I23" s="15"/>
      <c r="J23" s="4"/>
      <c r="K23" s="16" t="s">
        <v>44</v>
      </c>
      <c r="L23" s="88">
        <v>25</v>
      </c>
    </row>
    <row r="24" spans="1:12" ht="25.5" thickBot="1" x14ac:dyDescent="0.5">
      <c r="A24" s="9">
        <v>44292</v>
      </c>
      <c r="B24" s="37">
        <v>94702</v>
      </c>
      <c r="C24" s="11">
        <v>73236</v>
      </c>
      <c r="D24" s="38" t="s">
        <v>150</v>
      </c>
      <c r="E24" s="12" t="s">
        <v>14</v>
      </c>
      <c r="F24" s="13" t="s">
        <v>15</v>
      </c>
      <c r="G24" s="53">
        <v>900</v>
      </c>
      <c r="H24" s="15"/>
      <c r="I24" s="15"/>
      <c r="J24" s="4"/>
      <c r="K24" s="17" t="s">
        <v>21</v>
      </c>
      <c r="L24" s="18">
        <f ca="1">SUM(L8:L24)</f>
        <v>46393</v>
      </c>
    </row>
    <row r="25" spans="1:12" ht="21" x14ac:dyDescent="0.35">
      <c r="A25" s="9">
        <v>44292</v>
      </c>
      <c r="B25" s="37">
        <v>15274</v>
      </c>
      <c r="C25" s="11">
        <v>73237</v>
      </c>
      <c r="D25" s="38" t="s">
        <v>1442</v>
      </c>
      <c r="E25" s="12" t="s">
        <v>423</v>
      </c>
      <c r="F25" s="13" t="s">
        <v>195</v>
      </c>
      <c r="G25" s="53">
        <v>100</v>
      </c>
      <c r="H25" s="15"/>
      <c r="I25" s="15"/>
      <c r="J25" s="4"/>
    </row>
    <row r="26" spans="1:12" ht="21" x14ac:dyDescent="0.35">
      <c r="A26" s="9">
        <v>44292</v>
      </c>
      <c r="B26" s="37">
        <v>95265</v>
      </c>
      <c r="C26" s="11">
        <v>73238</v>
      </c>
      <c r="D26" s="38" t="s">
        <v>900</v>
      </c>
      <c r="E26" s="12" t="s">
        <v>22</v>
      </c>
      <c r="F26" s="13" t="s">
        <v>995</v>
      </c>
      <c r="G26" s="53">
        <v>2400</v>
      </c>
      <c r="H26" s="15"/>
      <c r="I26" s="15"/>
      <c r="J26" s="4"/>
    </row>
    <row r="27" spans="1:12" ht="21" x14ac:dyDescent="0.35">
      <c r="A27" s="9">
        <v>44292</v>
      </c>
      <c r="B27" s="37">
        <v>94447</v>
      </c>
      <c r="C27" s="11">
        <v>73239</v>
      </c>
      <c r="D27" s="38" t="s">
        <v>37</v>
      </c>
      <c r="E27" s="12" t="s">
        <v>22</v>
      </c>
      <c r="F27" s="13" t="s">
        <v>995</v>
      </c>
      <c r="G27" s="53">
        <v>550</v>
      </c>
      <c r="H27" s="15"/>
      <c r="I27" s="15"/>
      <c r="J27" s="4"/>
    </row>
    <row r="28" spans="1:12" ht="21" x14ac:dyDescent="0.35">
      <c r="A28" s="9">
        <v>44292</v>
      </c>
      <c r="B28" s="37">
        <v>95264</v>
      </c>
      <c r="C28" s="11">
        <v>73240</v>
      </c>
      <c r="D28" s="38" t="s">
        <v>1402</v>
      </c>
      <c r="E28" s="12" t="s">
        <v>173</v>
      </c>
      <c r="F28" s="13" t="s">
        <v>1034</v>
      </c>
      <c r="G28" s="53">
        <v>20</v>
      </c>
      <c r="H28" s="15"/>
      <c r="I28" s="15"/>
      <c r="J28" s="4"/>
    </row>
    <row r="29" spans="1:12" ht="21" x14ac:dyDescent="0.35">
      <c r="A29" s="9">
        <v>44292</v>
      </c>
      <c r="B29" s="37">
        <v>94778</v>
      </c>
      <c r="C29" s="11">
        <v>73241</v>
      </c>
      <c r="D29" s="38" t="s">
        <v>119</v>
      </c>
      <c r="E29" s="12" t="s">
        <v>14</v>
      </c>
      <c r="F29" s="13" t="s">
        <v>15</v>
      </c>
      <c r="G29" s="53">
        <v>850</v>
      </c>
      <c r="H29" s="15"/>
      <c r="I29" s="15"/>
      <c r="J29" s="4"/>
    </row>
    <row r="30" spans="1:12" ht="21" x14ac:dyDescent="0.35">
      <c r="A30" s="9">
        <v>44292</v>
      </c>
      <c r="B30" s="37">
        <v>95262</v>
      </c>
      <c r="C30" s="11">
        <v>73242</v>
      </c>
      <c r="D30" s="38" t="s">
        <v>1224</v>
      </c>
      <c r="E30" s="12" t="s">
        <v>14</v>
      </c>
      <c r="F30" s="13" t="s">
        <v>15</v>
      </c>
      <c r="G30" s="53">
        <v>850</v>
      </c>
      <c r="H30" s="15"/>
      <c r="I30" s="15"/>
      <c r="J30" s="4"/>
    </row>
    <row r="31" spans="1:12" ht="21" x14ac:dyDescent="0.35">
      <c r="A31" s="9">
        <v>44292</v>
      </c>
      <c r="B31" s="37">
        <v>95261</v>
      </c>
      <c r="C31" s="11">
        <v>73243</v>
      </c>
      <c r="D31" s="38" t="s">
        <v>1224</v>
      </c>
      <c r="E31" s="12" t="s">
        <v>14</v>
      </c>
      <c r="F31" s="13" t="s">
        <v>15</v>
      </c>
      <c r="G31" s="53">
        <v>850</v>
      </c>
      <c r="H31" s="15"/>
      <c r="I31" s="15"/>
      <c r="J31" s="4"/>
    </row>
    <row r="32" spans="1:12" ht="21" x14ac:dyDescent="0.35">
      <c r="A32" s="9">
        <v>44292</v>
      </c>
      <c r="B32" s="37">
        <v>95260</v>
      </c>
      <c r="C32" s="11">
        <v>73244</v>
      </c>
      <c r="D32" s="38" t="s">
        <v>1144</v>
      </c>
      <c r="E32" s="12" t="s">
        <v>22</v>
      </c>
      <c r="F32" s="13" t="s">
        <v>995</v>
      </c>
      <c r="G32" s="53">
        <v>812</v>
      </c>
      <c r="H32" s="15"/>
      <c r="I32" s="15"/>
      <c r="J32" s="4"/>
    </row>
    <row r="33" spans="1:10" ht="21" x14ac:dyDescent="0.35">
      <c r="A33" s="9">
        <v>44292</v>
      </c>
      <c r="B33" s="37">
        <v>95203</v>
      </c>
      <c r="C33" s="11">
        <v>73245</v>
      </c>
      <c r="D33" s="38" t="s">
        <v>1442</v>
      </c>
      <c r="E33" s="12" t="s">
        <v>423</v>
      </c>
      <c r="F33" s="13" t="s">
        <v>195</v>
      </c>
      <c r="G33" s="53">
        <v>100</v>
      </c>
      <c r="H33" s="15"/>
      <c r="I33" s="15"/>
      <c r="J33" s="4"/>
    </row>
    <row r="34" spans="1:10" ht="21" x14ac:dyDescent="0.35">
      <c r="A34" s="9">
        <v>44292</v>
      </c>
      <c r="B34" s="37">
        <v>95198</v>
      </c>
      <c r="C34" s="11">
        <v>73246</v>
      </c>
      <c r="D34" s="38" t="s">
        <v>1443</v>
      </c>
      <c r="E34" s="12" t="s">
        <v>96</v>
      </c>
      <c r="F34" s="13" t="s">
        <v>97</v>
      </c>
      <c r="G34" s="53">
        <v>400</v>
      </c>
      <c r="H34" s="15"/>
      <c r="I34" s="15"/>
      <c r="J34" s="4"/>
    </row>
    <row r="35" spans="1:10" ht="21" x14ac:dyDescent="0.35">
      <c r="A35" s="9">
        <v>44292</v>
      </c>
      <c r="B35" s="37">
        <v>95198</v>
      </c>
      <c r="C35" s="11">
        <v>73246</v>
      </c>
      <c r="D35" s="38" t="s">
        <v>1443</v>
      </c>
      <c r="E35" s="12" t="s">
        <v>24</v>
      </c>
      <c r="F35" s="16" t="s">
        <v>947</v>
      </c>
      <c r="G35" s="53">
        <v>38</v>
      </c>
      <c r="H35" s="15"/>
      <c r="I35" s="15"/>
      <c r="J35" s="4"/>
    </row>
    <row r="36" spans="1:10" ht="21" x14ac:dyDescent="0.35">
      <c r="A36" s="9">
        <v>44292</v>
      </c>
      <c r="B36" s="37">
        <v>94660</v>
      </c>
      <c r="C36" s="11">
        <v>73247</v>
      </c>
      <c r="D36" s="38" t="s">
        <v>969</v>
      </c>
      <c r="E36" s="12" t="s">
        <v>14</v>
      </c>
      <c r="F36" s="13" t="s">
        <v>15</v>
      </c>
      <c r="G36" s="53">
        <v>850</v>
      </c>
      <c r="H36" s="15"/>
      <c r="I36" s="15"/>
      <c r="J36" s="4"/>
    </row>
    <row r="37" spans="1:10" ht="21" x14ac:dyDescent="0.35">
      <c r="A37" s="9">
        <v>44292</v>
      </c>
      <c r="B37" s="37">
        <v>95257</v>
      </c>
      <c r="C37" s="11">
        <v>73248</v>
      </c>
      <c r="D37" s="38" t="s">
        <v>959</v>
      </c>
      <c r="E37" s="12" t="s">
        <v>14</v>
      </c>
      <c r="F37" s="13" t="s">
        <v>15</v>
      </c>
      <c r="G37" s="53">
        <v>700</v>
      </c>
      <c r="H37" s="15"/>
      <c r="I37" s="15"/>
      <c r="J37" s="4"/>
    </row>
    <row r="38" spans="1:10" ht="21" x14ac:dyDescent="0.35">
      <c r="A38" s="9">
        <v>44292</v>
      </c>
      <c r="B38" s="37" t="s">
        <v>520</v>
      </c>
      <c r="C38" s="11">
        <v>73249</v>
      </c>
      <c r="D38" s="38" t="s">
        <v>1445</v>
      </c>
      <c r="E38" s="12" t="s">
        <v>520</v>
      </c>
      <c r="F38" s="13" t="s">
        <v>520</v>
      </c>
      <c r="G38" s="53">
        <v>0</v>
      </c>
      <c r="H38" s="15"/>
      <c r="I38" s="15"/>
      <c r="J38" s="4"/>
    </row>
    <row r="39" spans="1:10" ht="21" x14ac:dyDescent="0.35">
      <c r="A39" s="9">
        <v>44292</v>
      </c>
      <c r="B39" s="37">
        <v>95249</v>
      </c>
      <c r="C39" s="11">
        <v>73250</v>
      </c>
      <c r="D39" s="38" t="s">
        <v>1444</v>
      </c>
      <c r="E39" s="12" t="s">
        <v>14</v>
      </c>
      <c r="F39" s="13" t="s">
        <v>15</v>
      </c>
      <c r="G39" s="53">
        <v>858</v>
      </c>
      <c r="H39" s="15"/>
      <c r="I39" s="15"/>
      <c r="J39" s="4"/>
    </row>
    <row r="40" spans="1:10" ht="21" x14ac:dyDescent="0.35">
      <c r="A40" s="9">
        <v>44292</v>
      </c>
      <c r="B40" s="37">
        <v>95205</v>
      </c>
      <c r="C40" s="11">
        <v>73251</v>
      </c>
      <c r="D40" s="38" t="s">
        <v>1175</v>
      </c>
      <c r="E40" s="12" t="s">
        <v>63</v>
      </c>
      <c r="F40" s="13" t="s">
        <v>64</v>
      </c>
      <c r="G40" s="53">
        <v>50</v>
      </c>
      <c r="H40" s="15"/>
      <c r="I40" s="15"/>
      <c r="J40" s="4"/>
    </row>
    <row r="41" spans="1:10" ht="21" x14ac:dyDescent="0.35">
      <c r="A41" s="9">
        <v>44292</v>
      </c>
      <c r="B41" s="37">
        <v>95205</v>
      </c>
      <c r="C41" s="11">
        <v>73251</v>
      </c>
      <c r="D41" s="38" t="s">
        <v>1175</v>
      </c>
      <c r="E41" s="12" t="s">
        <v>41</v>
      </c>
      <c r="F41" s="16" t="s">
        <v>764</v>
      </c>
      <c r="G41" s="53">
        <v>25</v>
      </c>
      <c r="H41" s="15"/>
      <c r="I41" s="15"/>
      <c r="J41" s="4"/>
    </row>
    <row r="42" spans="1:10" ht="21" x14ac:dyDescent="0.35">
      <c r="A42" s="9">
        <v>44292</v>
      </c>
      <c r="B42" s="37">
        <v>95205</v>
      </c>
      <c r="C42" s="11">
        <v>73251</v>
      </c>
      <c r="D42" s="38" t="s">
        <v>1175</v>
      </c>
      <c r="E42" s="12" t="s">
        <v>299</v>
      </c>
      <c r="F42" s="16" t="s">
        <v>216</v>
      </c>
      <c r="G42" s="53">
        <v>25</v>
      </c>
      <c r="H42" s="15"/>
      <c r="I42" s="15"/>
      <c r="J42" s="4"/>
    </row>
    <row r="43" spans="1:10" ht="21" x14ac:dyDescent="0.35">
      <c r="A43" s="9">
        <v>44292</v>
      </c>
      <c r="B43" s="37">
        <v>95205</v>
      </c>
      <c r="C43" s="11">
        <v>73251</v>
      </c>
      <c r="D43" s="38" t="s">
        <v>1175</v>
      </c>
      <c r="E43" s="12" t="s">
        <v>297</v>
      </c>
      <c r="F43" s="16" t="s">
        <v>298</v>
      </c>
      <c r="G43" s="53">
        <v>25</v>
      </c>
      <c r="H43" s="15"/>
      <c r="I43" s="15"/>
      <c r="J43" s="4"/>
    </row>
    <row r="44" spans="1:10" ht="21" x14ac:dyDescent="0.35">
      <c r="A44" s="9">
        <v>44292</v>
      </c>
      <c r="B44" s="37">
        <v>95205</v>
      </c>
      <c r="C44" s="11">
        <v>73251</v>
      </c>
      <c r="D44" s="38" t="s">
        <v>1175</v>
      </c>
      <c r="E44" s="12" t="s">
        <v>299</v>
      </c>
      <c r="F44" s="16" t="s">
        <v>1446</v>
      </c>
      <c r="G44" s="53">
        <v>25</v>
      </c>
      <c r="H44" s="15"/>
      <c r="I44" s="15"/>
      <c r="J44" s="4"/>
    </row>
    <row r="45" spans="1:10" ht="21" x14ac:dyDescent="0.35">
      <c r="A45" s="9">
        <v>44292</v>
      </c>
      <c r="B45" s="37">
        <v>94252</v>
      </c>
      <c r="C45" s="11">
        <v>73252</v>
      </c>
      <c r="D45" s="38" t="s">
        <v>1447</v>
      </c>
      <c r="E45" s="12" t="s">
        <v>14</v>
      </c>
      <c r="F45" s="13" t="s">
        <v>15</v>
      </c>
      <c r="G45" s="53">
        <v>1000</v>
      </c>
      <c r="H45" s="15"/>
      <c r="I45" s="15"/>
      <c r="J45" s="4"/>
    </row>
    <row r="46" spans="1:10" ht="21" x14ac:dyDescent="0.35">
      <c r="A46" s="9">
        <v>44292</v>
      </c>
      <c r="B46" s="37">
        <v>95207</v>
      </c>
      <c r="C46" s="11">
        <v>73253</v>
      </c>
      <c r="D46" s="38" t="s">
        <v>1448</v>
      </c>
      <c r="E46" s="12" t="s">
        <v>24</v>
      </c>
      <c r="F46" s="16" t="s">
        <v>947</v>
      </c>
      <c r="G46" s="53">
        <v>900</v>
      </c>
      <c r="H46" s="15"/>
      <c r="I46" s="15"/>
      <c r="J46" s="4"/>
    </row>
    <row r="47" spans="1:10" ht="21" x14ac:dyDescent="0.35">
      <c r="A47" s="9">
        <v>44292</v>
      </c>
      <c r="B47" s="37">
        <v>95247</v>
      </c>
      <c r="C47" s="11">
        <v>73254</v>
      </c>
      <c r="D47" s="38" t="s">
        <v>301</v>
      </c>
      <c r="E47" s="12" t="s">
        <v>22</v>
      </c>
      <c r="F47" s="13" t="s">
        <v>995</v>
      </c>
      <c r="G47" s="53">
        <v>200</v>
      </c>
      <c r="H47" s="15"/>
      <c r="I47" s="15"/>
      <c r="J47" s="4"/>
    </row>
    <row r="48" spans="1:10" ht="21" x14ac:dyDescent="0.35">
      <c r="A48" s="9">
        <v>44292</v>
      </c>
      <c r="B48" s="37">
        <v>95246</v>
      </c>
      <c r="C48" s="11">
        <v>73255</v>
      </c>
      <c r="D48" s="38" t="s">
        <v>1449</v>
      </c>
      <c r="E48" s="12" t="s">
        <v>22</v>
      </c>
      <c r="F48" s="13" t="s">
        <v>995</v>
      </c>
      <c r="G48" s="53">
        <v>200</v>
      </c>
      <c r="H48" s="15"/>
      <c r="I48" s="15"/>
      <c r="J48" s="4"/>
    </row>
    <row r="49" spans="1:10" ht="21" x14ac:dyDescent="0.35">
      <c r="A49" s="9">
        <v>44292</v>
      </c>
      <c r="B49" s="37">
        <v>95246</v>
      </c>
      <c r="C49" s="11">
        <v>73255</v>
      </c>
      <c r="D49" s="38" t="s">
        <v>1449</v>
      </c>
      <c r="E49" s="12" t="s">
        <v>14</v>
      </c>
      <c r="F49" s="13" t="s">
        <v>15</v>
      </c>
      <c r="G49" s="53">
        <v>150</v>
      </c>
      <c r="H49" s="15"/>
      <c r="I49" s="15"/>
      <c r="J49" s="4"/>
    </row>
    <row r="50" spans="1:10" ht="21" x14ac:dyDescent="0.35">
      <c r="A50" s="9">
        <v>44292</v>
      </c>
      <c r="B50" s="37">
        <v>95245</v>
      </c>
      <c r="C50" s="11">
        <v>73256</v>
      </c>
      <c r="D50" s="38" t="s">
        <v>1449</v>
      </c>
      <c r="E50" s="12" t="s">
        <v>14</v>
      </c>
      <c r="F50" s="13" t="s">
        <v>15</v>
      </c>
      <c r="G50" s="53">
        <v>500</v>
      </c>
      <c r="H50" s="15"/>
      <c r="I50" s="15"/>
      <c r="J50" s="4"/>
    </row>
    <row r="51" spans="1:10" ht="21" x14ac:dyDescent="0.35">
      <c r="A51" s="9">
        <v>44292</v>
      </c>
      <c r="B51" s="37" t="s">
        <v>1268</v>
      </c>
      <c r="C51" s="11">
        <v>73257</v>
      </c>
      <c r="D51" s="38" t="s">
        <v>279</v>
      </c>
      <c r="E51" s="12" t="s">
        <v>22</v>
      </c>
      <c r="F51" s="13" t="s">
        <v>995</v>
      </c>
      <c r="G51" s="53">
        <v>1000</v>
      </c>
      <c r="H51" s="15"/>
      <c r="I51" s="15"/>
      <c r="J51" s="4"/>
    </row>
    <row r="52" spans="1:10" ht="21" x14ac:dyDescent="0.35">
      <c r="A52" s="9">
        <v>44292</v>
      </c>
      <c r="B52" s="37" t="s">
        <v>1268</v>
      </c>
      <c r="C52" s="11">
        <v>73258</v>
      </c>
      <c r="D52" s="38" t="s">
        <v>279</v>
      </c>
      <c r="E52" s="12" t="s">
        <v>22</v>
      </c>
      <c r="F52" s="13" t="s">
        <v>995</v>
      </c>
      <c r="G52" s="53">
        <v>1000</v>
      </c>
      <c r="H52" s="15"/>
      <c r="I52" s="15"/>
      <c r="J52" s="4"/>
    </row>
    <row r="53" spans="1:10" ht="21" x14ac:dyDescent="0.35">
      <c r="A53" s="9">
        <v>44292</v>
      </c>
      <c r="B53" s="37">
        <v>94871</v>
      </c>
      <c r="C53" s="11">
        <v>73259</v>
      </c>
      <c r="D53" s="38" t="s">
        <v>179</v>
      </c>
      <c r="E53" s="12" t="s">
        <v>14</v>
      </c>
      <c r="F53" s="13" t="s">
        <v>15</v>
      </c>
      <c r="G53" s="53">
        <v>850</v>
      </c>
      <c r="H53" s="15"/>
      <c r="I53" s="15"/>
      <c r="J53" s="4"/>
    </row>
    <row r="54" spans="1:10" ht="21" x14ac:dyDescent="0.35">
      <c r="A54" s="9">
        <v>44292</v>
      </c>
      <c r="B54" s="37">
        <v>95196</v>
      </c>
      <c r="C54" s="11">
        <v>73260</v>
      </c>
      <c r="D54" s="38" t="s">
        <v>1450</v>
      </c>
      <c r="E54" s="12" t="s">
        <v>17</v>
      </c>
      <c r="F54" s="16" t="s">
        <v>18</v>
      </c>
      <c r="G54" s="53">
        <v>50</v>
      </c>
      <c r="H54" s="15"/>
      <c r="I54" s="15"/>
      <c r="J54" s="4"/>
    </row>
    <row r="55" spans="1:10" ht="21" x14ac:dyDescent="0.35">
      <c r="A55" s="9">
        <v>44292</v>
      </c>
      <c r="B55" s="37">
        <v>95244</v>
      </c>
      <c r="C55" s="11">
        <v>73261</v>
      </c>
      <c r="D55" s="38" t="s">
        <v>72</v>
      </c>
      <c r="E55" s="12" t="s">
        <v>22</v>
      </c>
      <c r="F55" s="13" t="s">
        <v>995</v>
      </c>
      <c r="G55" s="53">
        <v>1000</v>
      </c>
      <c r="H55" s="15"/>
      <c r="I55" s="15"/>
      <c r="J55" s="4"/>
    </row>
    <row r="56" spans="1:10" ht="21" x14ac:dyDescent="0.35">
      <c r="A56" s="9">
        <v>44292</v>
      </c>
      <c r="B56" s="37">
        <v>95243</v>
      </c>
      <c r="C56" s="11">
        <v>73262</v>
      </c>
      <c r="D56" s="38" t="s">
        <v>78</v>
      </c>
      <c r="E56" s="12" t="s">
        <v>22</v>
      </c>
      <c r="F56" s="13" t="s">
        <v>995</v>
      </c>
      <c r="G56" s="53">
        <v>1700</v>
      </c>
      <c r="H56" s="15"/>
      <c r="I56" s="15"/>
      <c r="J56" s="4"/>
    </row>
    <row r="57" spans="1:10" ht="21" x14ac:dyDescent="0.35">
      <c r="A57" s="9">
        <v>44292</v>
      </c>
      <c r="B57" s="37">
        <v>95242</v>
      </c>
      <c r="C57" s="11">
        <v>73263</v>
      </c>
      <c r="D57" s="38" t="s">
        <v>78</v>
      </c>
      <c r="E57" s="12" t="s">
        <v>22</v>
      </c>
      <c r="F57" s="13" t="s">
        <v>995</v>
      </c>
      <c r="G57" s="53">
        <v>1700</v>
      </c>
      <c r="H57" s="15"/>
      <c r="I57" s="15"/>
      <c r="J57" s="4"/>
    </row>
    <row r="58" spans="1:10" ht="21" x14ac:dyDescent="0.35">
      <c r="A58" s="9">
        <v>44292</v>
      </c>
      <c r="B58" s="37" t="s">
        <v>1268</v>
      </c>
      <c r="C58" s="11">
        <v>73264</v>
      </c>
      <c r="D58" s="38" t="s">
        <v>279</v>
      </c>
      <c r="E58" s="12" t="s">
        <v>22</v>
      </c>
      <c r="F58" s="13" t="s">
        <v>995</v>
      </c>
      <c r="G58" s="53">
        <v>1000</v>
      </c>
      <c r="H58" s="15"/>
      <c r="I58" s="15"/>
      <c r="J58" s="4"/>
    </row>
    <row r="59" spans="1:10" ht="21" x14ac:dyDescent="0.35">
      <c r="A59" s="9">
        <v>44292</v>
      </c>
      <c r="B59" s="37">
        <v>15456</v>
      </c>
      <c r="C59" s="11">
        <v>73265</v>
      </c>
      <c r="D59" s="38" t="s">
        <v>109</v>
      </c>
      <c r="E59" s="12" t="s">
        <v>17</v>
      </c>
      <c r="F59" s="16" t="s">
        <v>18</v>
      </c>
      <c r="G59" s="53">
        <v>1500</v>
      </c>
      <c r="H59" s="15"/>
      <c r="I59" s="15"/>
      <c r="J59" s="4"/>
    </row>
    <row r="60" spans="1:10" ht="21" x14ac:dyDescent="0.35">
      <c r="A60" s="9">
        <v>44292</v>
      </c>
      <c r="B60" s="37">
        <v>95240</v>
      </c>
      <c r="C60" s="11">
        <v>73266</v>
      </c>
      <c r="D60" s="38" t="s">
        <v>900</v>
      </c>
      <c r="E60" s="12" t="s">
        <v>22</v>
      </c>
      <c r="F60" s="13" t="s">
        <v>995</v>
      </c>
      <c r="G60" s="53">
        <v>2000</v>
      </c>
      <c r="H60" s="15"/>
      <c r="I60" s="15"/>
      <c r="J60" s="4"/>
    </row>
    <row r="61" spans="1:10" ht="21" x14ac:dyDescent="0.35">
      <c r="A61" s="9">
        <v>44292</v>
      </c>
      <c r="B61" s="37">
        <v>94873</v>
      </c>
      <c r="C61" s="11">
        <v>73267</v>
      </c>
      <c r="D61" s="38" t="s">
        <v>1304</v>
      </c>
      <c r="E61" s="12" t="s">
        <v>17</v>
      </c>
      <c r="F61" s="16" t="s">
        <v>18</v>
      </c>
      <c r="G61" s="53">
        <v>1000</v>
      </c>
      <c r="H61" s="15"/>
      <c r="I61" s="15"/>
      <c r="J61" s="4"/>
    </row>
    <row r="62" spans="1:10" ht="21" x14ac:dyDescent="0.35">
      <c r="A62" s="9">
        <v>44292</v>
      </c>
      <c r="B62" s="37">
        <v>95239</v>
      </c>
      <c r="C62" s="11">
        <v>73268</v>
      </c>
      <c r="D62" s="38" t="s">
        <v>220</v>
      </c>
      <c r="E62" s="12" t="s">
        <v>24</v>
      </c>
      <c r="F62" s="16" t="s">
        <v>947</v>
      </c>
      <c r="G62" s="53">
        <v>300</v>
      </c>
      <c r="H62" s="15"/>
      <c r="I62" s="15"/>
      <c r="J62" s="4"/>
    </row>
    <row r="63" spans="1:10" ht="21" x14ac:dyDescent="0.35">
      <c r="A63" s="9">
        <v>44292</v>
      </c>
      <c r="B63" s="37">
        <v>94628</v>
      </c>
      <c r="C63" s="11">
        <v>73269</v>
      </c>
      <c r="D63" s="38" t="s">
        <v>120</v>
      </c>
      <c r="E63" s="12" t="s">
        <v>17</v>
      </c>
      <c r="F63" s="16" t="s">
        <v>18</v>
      </c>
      <c r="G63" s="53">
        <v>1300</v>
      </c>
      <c r="H63" s="15"/>
      <c r="I63" s="15"/>
      <c r="J63" s="4"/>
    </row>
    <row r="64" spans="1:10" ht="21" x14ac:dyDescent="0.35">
      <c r="A64" s="9">
        <v>44292</v>
      </c>
      <c r="B64" s="37">
        <v>95248</v>
      </c>
      <c r="C64" s="11">
        <v>73270</v>
      </c>
      <c r="D64" s="38" t="s">
        <v>220</v>
      </c>
      <c r="E64" s="12" t="s">
        <v>24</v>
      </c>
      <c r="F64" s="16" t="s">
        <v>947</v>
      </c>
      <c r="G64" s="53">
        <v>100</v>
      </c>
      <c r="H64" s="15"/>
      <c r="I64" s="15"/>
      <c r="J64" s="4"/>
    </row>
    <row r="65" spans="1:10" ht="21" x14ac:dyDescent="0.35">
      <c r="A65" s="9">
        <v>44292</v>
      </c>
      <c r="B65" s="37">
        <v>95263</v>
      </c>
      <c r="C65" s="11">
        <v>73271</v>
      </c>
      <c r="D65" s="38" t="s">
        <v>78</v>
      </c>
      <c r="E65" s="12" t="s">
        <v>14</v>
      </c>
      <c r="F65" s="13" t="s">
        <v>15</v>
      </c>
      <c r="G65" s="53">
        <v>2500</v>
      </c>
      <c r="H65" s="15"/>
      <c r="I65" s="15"/>
      <c r="J65" s="4"/>
    </row>
    <row r="66" spans="1:10" ht="21" x14ac:dyDescent="0.35">
      <c r="A66" s="9">
        <v>44292</v>
      </c>
      <c r="B66" s="37">
        <v>95218</v>
      </c>
      <c r="C66" s="11">
        <v>73272</v>
      </c>
      <c r="D66" s="38" t="s">
        <v>1451</v>
      </c>
      <c r="E66" s="12" t="s">
        <v>17</v>
      </c>
      <c r="F66" s="16" t="s">
        <v>18</v>
      </c>
      <c r="G66" s="53">
        <v>35</v>
      </c>
      <c r="H66" s="15"/>
      <c r="I66" s="15"/>
      <c r="J66" s="4"/>
    </row>
    <row r="67" spans="1:10" ht="21" x14ac:dyDescent="0.35">
      <c r="A67" s="9">
        <v>44292</v>
      </c>
      <c r="B67" s="37">
        <v>95272</v>
      </c>
      <c r="C67" s="11">
        <v>73273</v>
      </c>
      <c r="D67" s="38" t="s">
        <v>1290</v>
      </c>
      <c r="E67" s="12" t="s">
        <v>33</v>
      </c>
      <c r="F67" s="13" t="s">
        <v>1035</v>
      </c>
      <c r="G67" s="53">
        <v>50</v>
      </c>
      <c r="H67" s="15"/>
      <c r="I67" s="15"/>
      <c r="J67" s="4"/>
    </row>
    <row r="68" spans="1:10" ht="21" x14ac:dyDescent="0.35">
      <c r="A68" s="9">
        <v>44292</v>
      </c>
      <c r="B68" s="37">
        <v>95272</v>
      </c>
      <c r="C68" s="11">
        <v>73274</v>
      </c>
      <c r="D68" s="38" t="s">
        <v>1290</v>
      </c>
      <c r="E68" s="12" t="s">
        <v>33</v>
      </c>
      <c r="F68" s="13" t="s">
        <v>1035</v>
      </c>
      <c r="G68" s="53">
        <v>20</v>
      </c>
      <c r="H68" s="15"/>
      <c r="I68" s="15"/>
      <c r="J68" s="4"/>
    </row>
    <row r="69" spans="1:10" ht="21" x14ac:dyDescent="0.35">
      <c r="A69" s="9">
        <v>44292</v>
      </c>
      <c r="B69" s="37" t="s">
        <v>76</v>
      </c>
      <c r="C69" s="25" t="s">
        <v>1453</v>
      </c>
      <c r="D69" s="38" t="s">
        <v>76</v>
      </c>
      <c r="E69" s="12" t="s">
        <v>76</v>
      </c>
      <c r="F69" s="16" t="s">
        <v>76</v>
      </c>
      <c r="G69" s="53">
        <v>0</v>
      </c>
      <c r="H69" s="15"/>
      <c r="I69" s="15"/>
      <c r="J69" s="4"/>
    </row>
    <row r="70" spans="1:10" ht="21" x14ac:dyDescent="0.35">
      <c r="A70" s="9">
        <v>44292</v>
      </c>
      <c r="B70" s="37">
        <v>93963</v>
      </c>
      <c r="C70" s="25" t="s">
        <v>1454</v>
      </c>
      <c r="D70" s="38" t="s">
        <v>1224</v>
      </c>
      <c r="E70" s="12" t="s">
        <v>14</v>
      </c>
      <c r="F70" s="13" t="s">
        <v>15</v>
      </c>
      <c r="G70" s="53">
        <v>850</v>
      </c>
      <c r="H70" s="15"/>
      <c r="I70" s="15"/>
      <c r="J70" s="4"/>
    </row>
    <row r="71" spans="1:10" ht="21" x14ac:dyDescent="0.35">
      <c r="A71" s="9">
        <v>44292</v>
      </c>
      <c r="B71" s="37" t="s">
        <v>1456</v>
      </c>
      <c r="C71" s="25" t="s">
        <v>1455</v>
      </c>
      <c r="D71" s="38" t="s">
        <v>478</v>
      </c>
      <c r="E71" s="12" t="s">
        <v>33</v>
      </c>
      <c r="F71" s="13" t="s">
        <v>1035</v>
      </c>
      <c r="G71" s="53">
        <v>672</v>
      </c>
      <c r="H71" s="15"/>
      <c r="I71" s="15"/>
      <c r="J71" s="4"/>
    </row>
    <row r="72" spans="1:10" ht="21" x14ac:dyDescent="0.35">
      <c r="A72" s="9">
        <v>44292</v>
      </c>
      <c r="B72" s="37" t="s">
        <v>1456</v>
      </c>
      <c r="C72" s="25" t="s">
        <v>1457</v>
      </c>
      <c r="D72" s="38" t="s">
        <v>478</v>
      </c>
      <c r="E72" s="12" t="s">
        <v>96</v>
      </c>
      <c r="F72" s="13" t="s">
        <v>97</v>
      </c>
      <c r="G72" s="53">
        <v>760</v>
      </c>
      <c r="H72" s="15"/>
      <c r="I72" s="15"/>
      <c r="J72" s="4"/>
    </row>
    <row r="73" spans="1:10" ht="21" x14ac:dyDescent="0.35">
      <c r="A73" s="9">
        <v>44292</v>
      </c>
      <c r="B73" s="37" t="s">
        <v>1456</v>
      </c>
      <c r="C73" s="25" t="s">
        <v>1458</v>
      </c>
      <c r="D73" s="38" t="s">
        <v>478</v>
      </c>
      <c r="E73" s="12" t="s">
        <v>17</v>
      </c>
      <c r="F73" s="16" t="s">
        <v>18</v>
      </c>
      <c r="G73" s="53">
        <v>85</v>
      </c>
      <c r="H73" s="15"/>
      <c r="I73" s="15"/>
      <c r="J73" s="4"/>
    </row>
    <row r="74" spans="1:10" ht="21" x14ac:dyDescent="0.35">
      <c r="A74" s="9">
        <v>44292</v>
      </c>
      <c r="B74" s="37" t="s">
        <v>1456</v>
      </c>
      <c r="C74" s="25" t="s">
        <v>1458</v>
      </c>
      <c r="D74" s="38" t="s">
        <v>478</v>
      </c>
      <c r="E74" s="12" t="s">
        <v>173</v>
      </c>
      <c r="F74" s="13" t="s">
        <v>1034</v>
      </c>
      <c r="G74" s="53">
        <v>66</v>
      </c>
      <c r="H74" s="15"/>
      <c r="I74" s="15"/>
      <c r="J74" s="4"/>
    </row>
    <row r="75" spans="1:10" ht="21" x14ac:dyDescent="0.35">
      <c r="A75" s="9">
        <v>44292</v>
      </c>
      <c r="B75" s="37" t="s">
        <v>1456</v>
      </c>
      <c r="C75" s="25" t="s">
        <v>1458</v>
      </c>
      <c r="D75" s="38" t="s">
        <v>478</v>
      </c>
      <c r="E75" s="12" t="s">
        <v>96</v>
      </c>
      <c r="F75" s="13" t="s">
        <v>97</v>
      </c>
      <c r="G75" s="53">
        <v>182</v>
      </c>
      <c r="H75" s="15"/>
      <c r="I75" s="15"/>
      <c r="J75" s="4"/>
    </row>
    <row r="76" spans="1:10" ht="21" x14ac:dyDescent="0.35">
      <c r="A76" s="9">
        <v>44292</v>
      </c>
      <c r="B76" s="37" t="s">
        <v>1456</v>
      </c>
      <c r="C76" s="25" t="s">
        <v>1458</v>
      </c>
      <c r="D76" s="38" t="s">
        <v>478</v>
      </c>
      <c r="E76" s="12" t="s">
        <v>135</v>
      </c>
      <c r="F76" s="13" t="s">
        <v>136</v>
      </c>
      <c r="G76" s="53">
        <v>85</v>
      </c>
      <c r="H76" s="15"/>
      <c r="I76" s="15"/>
      <c r="J76" s="4"/>
    </row>
    <row r="77" spans="1:10" ht="21" x14ac:dyDescent="0.35">
      <c r="A77" s="9">
        <v>44292</v>
      </c>
      <c r="B77" s="37" t="s">
        <v>1456</v>
      </c>
      <c r="C77" s="25" t="s">
        <v>1458</v>
      </c>
      <c r="D77" s="38" t="s">
        <v>478</v>
      </c>
      <c r="E77" s="12" t="s">
        <v>384</v>
      </c>
      <c r="F77" s="13" t="s">
        <v>495</v>
      </c>
      <c r="G77" s="53">
        <v>48</v>
      </c>
      <c r="H77" s="15"/>
      <c r="I77" s="15"/>
      <c r="J77" s="4"/>
    </row>
    <row r="78" spans="1:10" ht="21" x14ac:dyDescent="0.35">
      <c r="A78" s="9">
        <v>44292</v>
      </c>
      <c r="B78" s="37" t="s">
        <v>1456</v>
      </c>
      <c r="C78" s="25" t="s">
        <v>1458</v>
      </c>
      <c r="D78" s="38" t="s">
        <v>478</v>
      </c>
      <c r="E78" s="12" t="s">
        <v>245</v>
      </c>
      <c r="F78" s="13" t="s">
        <v>246</v>
      </c>
      <c r="G78" s="53">
        <v>12</v>
      </c>
      <c r="H78" s="15"/>
      <c r="I78" s="15"/>
      <c r="J78" s="4"/>
    </row>
    <row r="79" spans="1:10" ht="21.75" thickBot="1" x14ac:dyDescent="0.4">
      <c r="A79" s="157" t="s">
        <v>26</v>
      </c>
      <c r="B79" s="158"/>
      <c r="C79" s="165" t="s">
        <v>25</v>
      </c>
      <c r="D79" s="168"/>
      <c r="E79" s="168"/>
      <c r="F79" s="169"/>
      <c r="G79" s="27">
        <f>SUM(G9:G78)</f>
        <v>46393</v>
      </c>
      <c r="H79" s="28">
        <f>SUM(H9:H78)</f>
        <v>0</v>
      </c>
      <c r="I79" s="100"/>
      <c r="J79" s="15"/>
    </row>
    <row r="80" spans="1:10" ht="21" x14ac:dyDescent="0.35">
      <c r="B80"/>
      <c r="C80" s="3"/>
      <c r="D80" s="30"/>
      <c r="E80" s="30"/>
      <c r="F80" s="30"/>
      <c r="H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F82" s="47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B90"/>
      <c r="C90"/>
      <c r="H90" s="1"/>
      <c r="I90" s="1"/>
      <c r="J90" s="1"/>
    </row>
    <row r="91" spans="2:10" x14ac:dyDescent="0.25">
      <c r="B91"/>
      <c r="C91"/>
      <c r="H91" s="1"/>
      <c r="I91" s="1"/>
      <c r="J91" s="1"/>
    </row>
    <row r="92" spans="2:10" x14ac:dyDescent="0.25">
      <c r="C92"/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4" spans="8:10" x14ac:dyDescent="0.25">
      <c r="H134" s="35"/>
      <c r="I134" s="35"/>
      <c r="J134" s="35"/>
    </row>
  </sheetData>
  <autoFilter ref="E8:G79" xr:uid="{00000000-0009-0000-0000-000047000000}"/>
  <mergeCells count="7">
    <mergeCell ref="K6:L6"/>
    <mergeCell ref="A7:G7"/>
    <mergeCell ref="A79:B79"/>
    <mergeCell ref="C79:F7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L149"/>
  <sheetViews>
    <sheetView topLeftCell="B77" zoomScale="87" zoomScaleNormal="87" workbookViewId="0">
      <selection activeCell="A9" sqref="A9:I9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0" t="s">
        <v>1480</v>
      </c>
      <c r="L6" s="171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18641</v>
      </c>
    </row>
    <row r="9" spans="1:12" ht="21" x14ac:dyDescent="0.35">
      <c r="A9" s="9">
        <v>44293</v>
      </c>
      <c r="B9" s="37">
        <v>95123</v>
      </c>
      <c r="C9" s="11">
        <v>73275</v>
      </c>
      <c r="D9" s="38" t="s">
        <v>169</v>
      </c>
      <c r="E9" s="12" t="s">
        <v>17</v>
      </c>
      <c r="F9" s="16" t="s">
        <v>18</v>
      </c>
      <c r="G9" s="53">
        <v>170</v>
      </c>
      <c r="H9" s="15"/>
      <c r="I9" s="15"/>
      <c r="J9" s="4"/>
      <c r="K9" s="13" t="s">
        <v>995</v>
      </c>
      <c r="L9" s="88">
        <v>16689</v>
      </c>
    </row>
    <row r="10" spans="1:12" ht="21" x14ac:dyDescent="0.35">
      <c r="A10" s="9">
        <v>44293</v>
      </c>
      <c r="B10" s="37">
        <v>95350</v>
      </c>
      <c r="C10" s="11">
        <v>73276</v>
      </c>
      <c r="D10" s="38" t="s">
        <v>159</v>
      </c>
      <c r="E10" s="12" t="s">
        <v>17</v>
      </c>
      <c r="F10" s="16" t="s">
        <v>18</v>
      </c>
      <c r="G10" s="53">
        <v>3000</v>
      </c>
      <c r="H10" s="15"/>
      <c r="I10" s="15"/>
      <c r="J10" s="4"/>
      <c r="K10" s="87" t="s">
        <v>1170</v>
      </c>
      <c r="L10" s="88">
        <v>12786</v>
      </c>
    </row>
    <row r="11" spans="1:12" ht="21" x14ac:dyDescent="0.35">
      <c r="A11" s="9">
        <v>44293</v>
      </c>
      <c r="B11" s="37">
        <v>15426</v>
      </c>
      <c r="C11" s="11">
        <v>73277</v>
      </c>
      <c r="D11" s="38" t="s">
        <v>78</v>
      </c>
      <c r="E11" s="12" t="s">
        <v>22</v>
      </c>
      <c r="F11" s="13" t="s">
        <v>995</v>
      </c>
      <c r="G11" s="53">
        <v>3000</v>
      </c>
      <c r="H11" s="15"/>
      <c r="I11" s="15"/>
      <c r="J11" s="4"/>
      <c r="K11" s="87" t="s">
        <v>1228</v>
      </c>
      <c r="L11" s="88">
        <v>1935</v>
      </c>
    </row>
    <row r="12" spans="1:12" ht="21" x14ac:dyDescent="0.35">
      <c r="A12" s="9">
        <v>44293</v>
      </c>
      <c r="B12" s="37">
        <v>95280</v>
      </c>
      <c r="C12" s="11">
        <v>73278</v>
      </c>
      <c r="D12" s="38" t="s">
        <v>1241</v>
      </c>
      <c r="E12" s="12" t="s">
        <v>14</v>
      </c>
      <c r="F12" s="13" t="s">
        <v>15</v>
      </c>
      <c r="G12" s="53">
        <v>99</v>
      </c>
      <c r="H12" s="15"/>
      <c r="I12" s="15"/>
      <c r="J12" s="4"/>
      <c r="K12" s="87" t="s">
        <v>1478</v>
      </c>
      <c r="L12" s="88">
        <v>25</v>
      </c>
    </row>
    <row r="13" spans="1:12" ht="21" x14ac:dyDescent="0.35">
      <c r="A13" s="9">
        <v>44293</v>
      </c>
      <c r="B13" s="37">
        <v>95280</v>
      </c>
      <c r="C13" s="11">
        <v>73278</v>
      </c>
      <c r="D13" s="38" t="s">
        <v>1241</v>
      </c>
      <c r="E13" s="12" t="s">
        <v>394</v>
      </c>
      <c r="F13" s="13" t="s">
        <v>596</v>
      </c>
      <c r="G13" s="53">
        <v>675</v>
      </c>
      <c r="H13" s="15"/>
      <c r="I13" s="15"/>
      <c r="J13" s="4"/>
      <c r="K13" s="16" t="s">
        <v>97</v>
      </c>
      <c r="L13" s="88">
        <v>400</v>
      </c>
    </row>
    <row r="14" spans="1:12" ht="21" x14ac:dyDescent="0.35">
      <c r="A14" s="9">
        <v>44293</v>
      </c>
      <c r="B14" s="37">
        <v>95280</v>
      </c>
      <c r="C14" s="11">
        <v>73278</v>
      </c>
      <c r="D14" s="38" t="s">
        <v>1241</v>
      </c>
      <c r="E14" s="12" t="s">
        <v>1462</v>
      </c>
      <c r="F14" s="13" t="s">
        <v>1347</v>
      </c>
      <c r="G14" s="53">
        <v>25</v>
      </c>
      <c r="H14" s="15"/>
      <c r="I14" s="15"/>
      <c r="J14" s="4"/>
      <c r="K14" s="87" t="s">
        <v>1461</v>
      </c>
      <c r="L14" s="88">
        <v>600</v>
      </c>
    </row>
    <row r="15" spans="1:12" ht="21" x14ac:dyDescent="0.35">
      <c r="A15" s="9">
        <v>44293</v>
      </c>
      <c r="B15" s="37">
        <v>15411</v>
      </c>
      <c r="C15" s="11">
        <v>73279</v>
      </c>
      <c r="D15" s="38" t="s">
        <v>1118</v>
      </c>
      <c r="E15" s="12" t="s">
        <v>22</v>
      </c>
      <c r="F15" s="13" t="s">
        <v>995</v>
      </c>
      <c r="G15" s="53">
        <v>812</v>
      </c>
      <c r="H15" s="15"/>
      <c r="I15" s="15"/>
      <c r="J15" s="4"/>
      <c r="K15" s="16" t="s">
        <v>947</v>
      </c>
      <c r="L15" s="88">
        <v>3300</v>
      </c>
    </row>
    <row r="16" spans="1:12" ht="21" x14ac:dyDescent="0.35">
      <c r="A16" s="9">
        <v>44293</v>
      </c>
      <c r="B16" s="37">
        <v>94447</v>
      </c>
      <c r="C16" s="11">
        <v>73280</v>
      </c>
      <c r="D16" s="38" t="s">
        <v>37</v>
      </c>
      <c r="E16" s="12" t="s">
        <v>17</v>
      </c>
      <c r="F16" s="16" t="s">
        <v>18</v>
      </c>
      <c r="G16" s="53">
        <v>660</v>
      </c>
      <c r="H16" s="15"/>
      <c r="I16" s="15"/>
      <c r="J16" s="4"/>
      <c r="K16" s="87" t="s">
        <v>195</v>
      </c>
      <c r="L16" s="88">
        <v>5</v>
      </c>
    </row>
    <row r="17" spans="1:12" ht="21.75" thickBot="1" x14ac:dyDescent="0.4">
      <c r="A17" s="9">
        <v>44293</v>
      </c>
      <c r="B17" s="37">
        <v>15370</v>
      </c>
      <c r="C17" s="11">
        <v>73281</v>
      </c>
      <c r="D17" s="38" t="s">
        <v>163</v>
      </c>
      <c r="E17" s="12">
        <v>98000001</v>
      </c>
      <c r="F17" s="13" t="s">
        <v>91</v>
      </c>
      <c r="G17" s="53">
        <v>0</v>
      </c>
      <c r="H17" s="15"/>
      <c r="I17" s="15"/>
      <c r="J17" s="4"/>
      <c r="K17" s="16" t="s">
        <v>764</v>
      </c>
      <c r="L17" s="88">
        <v>20</v>
      </c>
    </row>
    <row r="18" spans="1:12" ht="25.5" thickBot="1" x14ac:dyDescent="0.5">
      <c r="A18" s="9">
        <v>44293</v>
      </c>
      <c r="B18" s="37">
        <v>15369</v>
      </c>
      <c r="C18" s="11">
        <v>73282</v>
      </c>
      <c r="D18" s="38" t="s">
        <v>163</v>
      </c>
      <c r="E18" s="12" t="s">
        <v>14</v>
      </c>
      <c r="F18" s="13" t="s">
        <v>15</v>
      </c>
      <c r="G18" s="53">
        <v>850</v>
      </c>
      <c r="H18" s="15"/>
      <c r="I18" s="15"/>
      <c r="J18" s="4"/>
      <c r="K18" s="17" t="s">
        <v>21</v>
      </c>
      <c r="L18" s="18">
        <f>SUM(L8:L17)</f>
        <v>54401</v>
      </c>
    </row>
    <row r="19" spans="1:12" ht="21.75" thickBot="1" x14ac:dyDescent="0.4">
      <c r="A19" s="9">
        <v>44293</v>
      </c>
      <c r="B19" s="37">
        <v>95349</v>
      </c>
      <c r="C19" s="11">
        <v>73283</v>
      </c>
      <c r="D19" s="38" t="s">
        <v>1463</v>
      </c>
      <c r="E19" s="12" t="s">
        <v>24</v>
      </c>
      <c r="F19" s="16" t="s">
        <v>947</v>
      </c>
      <c r="G19" s="53">
        <v>1650</v>
      </c>
      <c r="H19" s="15"/>
      <c r="I19" s="15"/>
      <c r="J19" s="4"/>
    </row>
    <row r="20" spans="1:12" ht="21.75" thickBot="1" x14ac:dyDescent="0.4">
      <c r="A20" s="9">
        <v>44293</v>
      </c>
      <c r="B20" s="37">
        <v>93348</v>
      </c>
      <c r="C20" s="11">
        <v>73284</v>
      </c>
      <c r="D20" s="38" t="s">
        <v>1330</v>
      </c>
      <c r="E20" s="12" t="s">
        <v>17</v>
      </c>
      <c r="F20" s="16" t="s">
        <v>18</v>
      </c>
      <c r="G20" s="53">
        <v>900</v>
      </c>
      <c r="H20" s="15"/>
      <c r="I20" s="15"/>
      <c r="J20" s="4"/>
      <c r="K20" s="5" t="s">
        <v>1479</v>
      </c>
      <c r="L20" s="5" t="s">
        <v>5</v>
      </c>
    </row>
    <row r="21" spans="1:12" ht="21.75" thickBot="1" x14ac:dyDescent="0.4">
      <c r="A21" s="9">
        <v>44293</v>
      </c>
      <c r="B21" s="37">
        <v>94795</v>
      </c>
      <c r="C21" s="11">
        <v>73285</v>
      </c>
      <c r="D21" s="38" t="s">
        <v>812</v>
      </c>
      <c r="E21" s="12" t="s">
        <v>22</v>
      </c>
      <c r="F21" s="13" t="s">
        <v>995</v>
      </c>
      <c r="G21" s="53">
        <v>900</v>
      </c>
      <c r="H21" s="15">
        <v>0</v>
      </c>
      <c r="I21" s="15"/>
      <c r="J21" s="4"/>
      <c r="K21" s="13" t="s">
        <v>1338</v>
      </c>
      <c r="L21" s="99">
        <v>64</v>
      </c>
    </row>
    <row r="22" spans="1:12" ht="21.75" thickBot="1" x14ac:dyDescent="0.4">
      <c r="A22" s="9">
        <v>44293</v>
      </c>
      <c r="B22" s="37">
        <v>73286</v>
      </c>
      <c r="C22" s="11">
        <v>73286</v>
      </c>
      <c r="D22" s="38" t="s">
        <v>119</v>
      </c>
      <c r="E22" s="12" t="s">
        <v>14</v>
      </c>
      <c r="F22" s="13" t="s">
        <v>15</v>
      </c>
      <c r="G22" s="53">
        <v>850</v>
      </c>
      <c r="H22" s="15"/>
      <c r="I22" s="15"/>
      <c r="J22" s="4"/>
      <c r="K22" s="13" t="s">
        <v>1465</v>
      </c>
      <c r="L22" s="99">
        <v>18</v>
      </c>
    </row>
    <row r="23" spans="1:12" ht="25.5" thickBot="1" x14ac:dyDescent="0.5">
      <c r="A23" s="9">
        <v>44293</v>
      </c>
      <c r="B23" s="37">
        <v>15411</v>
      </c>
      <c r="C23" s="11">
        <v>73287</v>
      </c>
      <c r="D23" s="38" t="s">
        <v>1118</v>
      </c>
      <c r="E23" s="12" t="s">
        <v>22</v>
      </c>
      <c r="F23" s="13" t="s">
        <v>995</v>
      </c>
      <c r="G23" s="53">
        <v>812</v>
      </c>
      <c r="H23" s="15"/>
      <c r="I23" s="15"/>
      <c r="J23" s="4"/>
      <c r="K23" s="17" t="s">
        <v>21</v>
      </c>
      <c r="L23" s="18">
        <f>SUM(L21:L22)</f>
        <v>82</v>
      </c>
    </row>
    <row r="24" spans="1:12" ht="21" x14ac:dyDescent="0.35">
      <c r="A24" s="9">
        <v>44293</v>
      </c>
      <c r="B24" s="37">
        <v>15413</v>
      </c>
      <c r="C24" s="11">
        <v>73288</v>
      </c>
      <c r="D24" s="38" t="s">
        <v>1444</v>
      </c>
      <c r="E24" s="12" t="s">
        <v>22</v>
      </c>
      <c r="F24" s="13" t="s">
        <v>995</v>
      </c>
      <c r="G24" s="53">
        <v>565</v>
      </c>
      <c r="H24" s="15"/>
      <c r="I24" s="15"/>
      <c r="J24" s="4"/>
    </row>
    <row r="25" spans="1:12" ht="21" x14ac:dyDescent="0.35">
      <c r="A25" s="9">
        <v>44293</v>
      </c>
      <c r="B25" s="37">
        <v>15413</v>
      </c>
      <c r="C25" s="11">
        <v>73288</v>
      </c>
      <c r="D25" s="38" t="s">
        <v>1444</v>
      </c>
      <c r="E25" s="12" t="s">
        <v>14</v>
      </c>
      <c r="F25" s="13" t="s">
        <v>15</v>
      </c>
      <c r="G25" s="53">
        <v>292</v>
      </c>
      <c r="H25" s="15"/>
      <c r="I25" s="15"/>
      <c r="J25" s="4"/>
    </row>
    <row r="26" spans="1:12" ht="21" x14ac:dyDescent="0.35">
      <c r="A26" s="9">
        <v>44293</v>
      </c>
      <c r="B26" s="37">
        <v>15405</v>
      </c>
      <c r="C26" s="11">
        <v>73289</v>
      </c>
      <c r="D26" s="38" t="s">
        <v>119</v>
      </c>
      <c r="E26" s="12" t="s">
        <v>22</v>
      </c>
      <c r="F26" s="13" t="s">
        <v>995</v>
      </c>
      <c r="G26" s="53">
        <v>900</v>
      </c>
      <c r="H26" s="15"/>
      <c r="I26" s="15"/>
      <c r="J26" s="4"/>
    </row>
    <row r="27" spans="1:12" ht="21" x14ac:dyDescent="0.35">
      <c r="A27" s="9">
        <v>44293</v>
      </c>
      <c r="B27" s="37">
        <v>95097</v>
      </c>
      <c r="C27" s="11">
        <v>73290</v>
      </c>
      <c r="D27" s="38" t="s">
        <v>156</v>
      </c>
      <c r="E27" s="12" t="s">
        <v>17</v>
      </c>
      <c r="F27" s="16" t="s">
        <v>18</v>
      </c>
      <c r="G27" s="53">
        <v>750</v>
      </c>
      <c r="H27" s="15"/>
      <c r="I27" s="15"/>
      <c r="J27" s="4"/>
    </row>
    <row r="28" spans="1:12" ht="21" x14ac:dyDescent="0.35">
      <c r="A28" s="9">
        <v>44293</v>
      </c>
      <c r="B28" s="37">
        <v>95347</v>
      </c>
      <c r="C28" s="11">
        <v>73291</v>
      </c>
      <c r="D28" s="38" t="s">
        <v>31</v>
      </c>
      <c r="E28" s="12" t="s">
        <v>17</v>
      </c>
      <c r="F28" s="16" t="s">
        <v>18</v>
      </c>
      <c r="G28" s="53">
        <v>100</v>
      </c>
      <c r="H28" s="15"/>
      <c r="I28" s="15"/>
      <c r="J28" s="4"/>
    </row>
    <row r="29" spans="1:12" ht="21" x14ac:dyDescent="0.35">
      <c r="A29" s="9">
        <v>44293</v>
      </c>
      <c r="B29" s="37">
        <v>95347</v>
      </c>
      <c r="C29" s="11">
        <v>73292</v>
      </c>
      <c r="D29" s="38" t="s">
        <v>31</v>
      </c>
      <c r="E29" s="12" t="s">
        <v>17</v>
      </c>
      <c r="F29" s="16" t="s">
        <v>18</v>
      </c>
      <c r="G29" s="53">
        <v>900</v>
      </c>
      <c r="H29" s="15"/>
      <c r="I29" s="15"/>
      <c r="J29" s="4"/>
    </row>
    <row r="30" spans="1:12" ht="21" x14ac:dyDescent="0.35">
      <c r="A30" s="9">
        <v>44293</v>
      </c>
      <c r="B30" s="37">
        <v>95123</v>
      </c>
      <c r="C30" s="11">
        <v>73293</v>
      </c>
      <c r="D30" s="38" t="s">
        <v>169</v>
      </c>
      <c r="E30" s="12" t="s">
        <v>17</v>
      </c>
      <c r="F30" s="16" t="s">
        <v>18</v>
      </c>
      <c r="G30" s="53">
        <v>170</v>
      </c>
      <c r="H30" s="15"/>
      <c r="I30" s="15"/>
      <c r="J30" s="4"/>
    </row>
    <row r="31" spans="1:12" ht="21" x14ac:dyDescent="0.35">
      <c r="A31" s="9">
        <v>44293</v>
      </c>
      <c r="B31" s="37">
        <v>95346</v>
      </c>
      <c r="C31" s="11">
        <v>73294</v>
      </c>
      <c r="D31" s="38" t="s">
        <v>78</v>
      </c>
      <c r="E31" s="12" t="s">
        <v>17</v>
      </c>
      <c r="F31" s="16" t="s">
        <v>18</v>
      </c>
      <c r="G31" s="53">
        <v>300</v>
      </c>
      <c r="H31" s="15"/>
      <c r="I31" s="15"/>
      <c r="J31" s="4"/>
    </row>
    <row r="32" spans="1:12" ht="21" x14ac:dyDescent="0.35">
      <c r="A32" s="9">
        <v>44293</v>
      </c>
      <c r="B32" s="37">
        <v>15426</v>
      </c>
      <c r="C32" s="11">
        <v>73295</v>
      </c>
      <c r="D32" s="38" t="s">
        <v>78</v>
      </c>
      <c r="E32" s="12" t="s">
        <v>22</v>
      </c>
      <c r="F32" s="13" t="s">
        <v>995</v>
      </c>
      <c r="G32" s="53">
        <v>2600</v>
      </c>
      <c r="H32" s="15"/>
      <c r="I32" s="15"/>
      <c r="J32" s="4"/>
    </row>
    <row r="33" spans="1:10" ht="21" x14ac:dyDescent="0.35">
      <c r="A33" s="9">
        <v>44293</v>
      </c>
      <c r="B33" s="37">
        <v>95276</v>
      </c>
      <c r="C33" s="11">
        <v>73296</v>
      </c>
      <c r="D33" s="38" t="s">
        <v>1464</v>
      </c>
      <c r="E33" s="12" t="s">
        <v>423</v>
      </c>
      <c r="F33" s="13" t="s">
        <v>195</v>
      </c>
      <c r="G33" s="53">
        <v>5</v>
      </c>
      <c r="H33" s="15"/>
      <c r="I33" s="15"/>
      <c r="J33" s="4"/>
    </row>
    <row r="34" spans="1:10" ht="21" x14ac:dyDescent="0.35">
      <c r="A34" s="9">
        <v>44293</v>
      </c>
      <c r="B34" s="37">
        <v>95345</v>
      </c>
      <c r="C34" s="11">
        <v>73297</v>
      </c>
      <c r="D34" s="38" t="s">
        <v>1336</v>
      </c>
      <c r="E34" s="12" t="s">
        <v>1337</v>
      </c>
      <c r="F34" s="13" t="s">
        <v>1338</v>
      </c>
      <c r="G34" s="53">
        <v>0</v>
      </c>
      <c r="H34" s="15"/>
      <c r="I34" s="15">
        <v>51</v>
      </c>
      <c r="J34" s="4"/>
    </row>
    <row r="35" spans="1:10" ht="21" x14ac:dyDescent="0.35">
      <c r="A35" s="9">
        <v>44293</v>
      </c>
      <c r="B35" s="37">
        <v>95345</v>
      </c>
      <c r="C35" s="11">
        <v>73297</v>
      </c>
      <c r="D35" s="38" t="s">
        <v>1336</v>
      </c>
      <c r="E35" s="12" t="s">
        <v>1339</v>
      </c>
      <c r="F35" s="13" t="s">
        <v>1465</v>
      </c>
      <c r="G35" s="53">
        <v>0</v>
      </c>
      <c r="H35" s="15"/>
      <c r="I35" s="15">
        <v>3</v>
      </c>
      <c r="J35" s="4"/>
    </row>
    <row r="36" spans="1:10" ht="21" x14ac:dyDescent="0.35">
      <c r="A36" s="9">
        <v>44293</v>
      </c>
      <c r="B36" s="37">
        <v>95344</v>
      </c>
      <c r="C36" s="11">
        <v>73298</v>
      </c>
      <c r="D36" s="38" t="s">
        <v>1336</v>
      </c>
      <c r="E36" s="12" t="s">
        <v>1337</v>
      </c>
      <c r="F36" s="13" t="s">
        <v>1338</v>
      </c>
      <c r="G36" s="53">
        <v>0</v>
      </c>
      <c r="H36" s="15"/>
      <c r="I36" s="15">
        <v>13</v>
      </c>
      <c r="J36" s="4"/>
    </row>
    <row r="37" spans="1:10" ht="21" x14ac:dyDescent="0.35">
      <c r="A37" s="9">
        <v>44293</v>
      </c>
      <c r="B37" s="37">
        <v>95344</v>
      </c>
      <c r="C37" s="11">
        <v>73298</v>
      </c>
      <c r="D37" s="38" t="s">
        <v>1336</v>
      </c>
      <c r="E37" s="12" t="s">
        <v>1339</v>
      </c>
      <c r="F37" s="13" t="s">
        <v>1465</v>
      </c>
      <c r="G37" s="53">
        <v>0</v>
      </c>
      <c r="H37" s="15"/>
      <c r="I37" s="15">
        <v>15</v>
      </c>
      <c r="J37" s="4"/>
    </row>
    <row r="38" spans="1:10" ht="21" x14ac:dyDescent="0.35">
      <c r="A38" s="9">
        <v>44293</v>
      </c>
      <c r="B38" s="37">
        <v>95111</v>
      </c>
      <c r="C38" s="11">
        <v>73299</v>
      </c>
      <c r="D38" s="38" t="s">
        <v>1466</v>
      </c>
      <c r="E38" s="12" t="s">
        <v>22</v>
      </c>
      <c r="F38" s="13" t="s">
        <v>995</v>
      </c>
      <c r="G38" s="53">
        <v>650</v>
      </c>
      <c r="H38" s="15"/>
      <c r="I38" s="15"/>
      <c r="J38" s="4"/>
    </row>
    <row r="39" spans="1:10" ht="21" x14ac:dyDescent="0.35">
      <c r="A39" s="9">
        <v>44293</v>
      </c>
      <c r="B39" s="37">
        <v>94920</v>
      </c>
      <c r="C39" s="11">
        <v>73300</v>
      </c>
      <c r="D39" s="38" t="s">
        <v>1467</v>
      </c>
      <c r="E39" s="12" t="s">
        <v>22</v>
      </c>
      <c r="F39" s="13" t="s">
        <v>995</v>
      </c>
      <c r="G39" s="53">
        <v>200</v>
      </c>
      <c r="H39" s="15"/>
      <c r="I39" s="15"/>
      <c r="J39" s="4"/>
    </row>
    <row r="40" spans="1:10" ht="21" x14ac:dyDescent="0.35">
      <c r="A40" s="9">
        <v>44293</v>
      </c>
      <c r="B40" s="37">
        <v>94905</v>
      </c>
      <c r="C40" s="11">
        <v>73301</v>
      </c>
      <c r="D40" s="38" t="s">
        <v>1467</v>
      </c>
      <c r="E40" s="12" t="s">
        <v>22</v>
      </c>
      <c r="F40" s="13" t="s">
        <v>995</v>
      </c>
      <c r="G40" s="53">
        <v>700</v>
      </c>
      <c r="H40" s="15"/>
      <c r="I40" s="15"/>
      <c r="J40" s="4"/>
    </row>
    <row r="41" spans="1:10" ht="21" x14ac:dyDescent="0.35">
      <c r="A41" s="9">
        <v>44293</v>
      </c>
      <c r="B41" s="37">
        <v>95130</v>
      </c>
      <c r="C41" s="11">
        <v>73302</v>
      </c>
      <c r="D41" s="38" t="s">
        <v>330</v>
      </c>
      <c r="E41" s="12" t="s">
        <v>17</v>
      </c>
      <c r="F41" s="16" t="s">
        <v>18</v>
      </c>
      <c r="G41" s="53">
        <v>1600</v>
      </c>
      <c r="H41" s="15"/>
      <c r="I41" s="15"/>
      <c r="J41" s="4"/>
    </row>
    <row r="42" spans="1:10" ht="21" x14ac:dyDescent="0.35">
      <c r="A42" s="9">
        <v>44293</v>
      </c>
      <c r="B42" s="37">
        <v>15246</v>
      </c>
      <c r="C42" s="11">
        <v>73303</v>
      </c>
      <c r="D42" s="38" t="s">
        <v>1090</v>
      </c>
      <c r="E42" s="12" t="s">
        <v>14</v>
      </c>
      <c r="F42" s="13" t="s">
        <v>15</v>
      </c>
      <c r="G42" s="53">
        <v>850</v>
      </c>
      <c r="H42" s="15"/>
      <c r="I42" s="15"/>
      <c r="J42" s="4"/>
    </row>
    <row r="43" spans="1:10" ht="21" x14ac:dyDescent="0.35">
      <c r="A43" s="9">
        <v>44293</v>
      </c>
      <c r="B43" s="37">
        <v>15408</v>
      </c>
      <c r="C43" s="11">
        <v>73304</v>
      </c>
      <c r="D43" s="38" t="s">
        <v>73</v>
      </c>
      <c r="E43" s="12" t="s">
        <v>14</v>
      </c>
      <c r="F43" s="13" t="s">
        <v>15</v>
      </c>
      <c r="G43" s="53">
        <v>850</v>
      </c>
      <c r="H43" s="15"/>
      <c r="I43" s="15"/>
      <c r="J43" s="4"/>
    </row>
    <row r="44" spans="1:10" ht="21" x14ac:dyDescent="0.35">
      <c r="A44" s="9">
        <v>44293</v>
      </c>
      <c r="B44" s="37">
        <v>15370</v>
      </c>
      <c r="C44" s="11">
        <v>73305</v>
      </c>
      <c r="D44" s="38" t="s">
        <v>163</v>
      </c>
      <c r="E44" s="12">
        <v>98000001</v>
      </c>
      <c r="F44" s="13" t="s">
        <v>91</v>
      </c>
      <c r="G44" s="53">
        <v>0</v>
      </c>
      <c r="H44" s="15"/>
      <c r="I44" s="15"/>
      <c r="J44" s="4"/>
    </row>
    <row r="45" spans="1:10" ht="21" x14ac:dyDescent="0.35">
      <c r="A45" s="9">
        <v>44293</v>
      </c>
      <c r="B45" s="37">
        <v>15369</v>
      </c>
      <c r="C45" s="11">
        <v>73306</v>
      </c>
      <c r="D45" s="38" t="s">
        <v>163</v>
      </c>
      <c r="E45" s="12" t="s">
        <v>24</v>
      </c>
      <c r="F45" s="16" t="s">
        <v>947</v>
      </c>
      <c r="G45" s="53">
        <v>550</v>
      </c>
      <c r="H45" s="15"/>
      <c r="I45" s="15"/>
      <c r="J45" s="4"/>
    </row>
    <row r="46" spans="1:10" ht="21" x14ac:dyDescent="0.35">
      <c r="A46" s="9">
        <v>44293</v>
      </c>
      <c r="B46" s="37">
        <v>95123</v>
      </c>
      <c r="C46" s="11">
        <v>73307</v>
      </c>
      <c r="D46" s="38" t="s">
        <v>169</v>
      </c>
      <c r="E46" s="12" t="s">
        <v>17</v>
      </c>
      <c r="F46" s="16" t="s">
        <v>18</v>
      </c>
      <c r="G46" s="53">
        <v>170</v>
      </c>
      <c r="H46" s="15"/>
      <c r="I46" s="15"/>
      <c r="J46" s="4"/>
    </row>
    <row r="47" spans="1:10" ht="21" x14ac:dyDescent="0.35">
      <c r="A47" s="9">
        <v>44293</v>
      </c>
      <c r="B47" s="37">
        <v>15493</v>
      </c>
      <c r="C47" s="11">
        <v>73308</v>
      </c>
      <c r="D47" s="38" t="s">
        <v>1468</v>
      </c>
      <c r="E47" s="12" t="s">
        <v>14</v>
      </c>
      <c r="F47" s="13" t="s">
        <v>15</v>
      </c>
      <c r="G47" s="53">
        <v>1000</v>
      </c>
      <c r="H47" s="15"/>
      <c r="I47" s="15"/>
      <c r="J47" s="4"/>
    </row>
    <row r="48" spans="1:10" ht="21" x14ac:dyDescent="0.35">
      <c r="A48" s="9">
        <v>44293</v>
      </c>
      <c r="B48" s="37">
        <v>15344</v>
      </c>
      <c r="C48" s="11">
        <v>73309</v>
      </c>
      <c r="D48" s="38" t="s">
        <v>1469</v>
      </c>
      <c r="E48" s="12" t="s">
        <v>14</v>
      </c>
      <c r="F48" s="13" t="s">
        <v>15</v>
      </c>
      <c r="G48" s="53">
        <v>2800</v>
      </c>
      <c r="H48" s="15"/>
      <c r="I48" s="15"/>
      <c r="J48" s="4"/>
    </row>
    <row r="49" spans="1:10" ht="21" x14ac:dyDescent="0.35">
      <c r="A49" s="9">
        <v>44293</v>
      </c>
      <c r="B49" s="37">
        <v>95343</v>
      </c>
      <c r="C49" s="11">
        <v>73310</v>
      </c>
      <c r="D49" s="38" t="s">
        <v>201</v>
      </c>
      <c r="E49" s="12" t="s">
        <v>96</v>
      </c>
      <c r="F49" s="13" t="s">
        <v>97</v>
      </c>
      <c r="G49" s="53">
        <v>400</v>
      </c>
      <c r="H49" s="15"/>
      <c r="I49" s="15"/>
      <c r="J49" s="4"/>
    </row>
    <row r="50" spans="1:10" ht="21" x14ac:dyDescent="0.35">
      <c r="A50" s="9">
        <v>44293</v>
      </c>
      <c r="B50" s="37">
        <v>95343</v>
      </c>
      <c r="C50" s="11">
        <v>73310</v>
      </c>
      <c r="D50" s="38" t="s">
        <v>201</v>
      </c>
      <c r="E50" s="12" t="s">
        <v>17</v>
      </c>
      <c r="F50" s="16" t="s">
        <v>18</v>
      </c>
      <c r="G50" s="53">
        <v>500</v>
      </c>
      <c r="H50" s="15"/>
      <c r="I50" s="15"/>
      <c r="J50" s="4"/>
    </row>
    <row r="51" spans="1:10" ht="21" x14ac:dyDescent="0.35">
      <c r="A51" s="9">
        <v>44293</v>
      </c>
      <c r="B51" s="37">
        <v>95342</v>
      </c>
      <c r="C51" s="11">
        <v>73311</v>
      </c>
      <c r="D51" s="38" t="s">
        <v>289</v>
      </c>
      <c r="E51" s="12" t="s">
        <v>17</v>
      </c>
      <c r="F51" s="16" t="s">
        <v>18</v>
      </c>
      <c r="G51" s="53">
        <v>1000</v>
      </c>
      <c r="H51" s="15"/>
      <c r="I51" s="15"/>
      <c r="J51" s="4"/>
    </row>
    <row r="52" spans="1:10" ht="21" x14ac:dyDescent="0.35">
      <c r="A52" s="9">
        <v>44293</v>
      </c>
      <c r="B52" s="37">
        <v>14112</v>
      </c>
      <c r="C52" s="11">
        <v>73312</v>
      </c>
      <c r="D52" s="38" t="s">
        <v>158</v>
      </c>
      <c r="E52" s="12" t="s">
        <v>394</v>
      </c>
      <c r="F52" s="13" t="s">
        <v>596</v>
      </c>
      <c r="G52" s="53">
        <v>630</v>
      </c>
      <c r="H52" s="15"/>
      <c r="I52" s="15"/>
      <c r="J52" s="4"/>
    </row>
    <row r="53" spans="1:10" ht="21" x14ac:dyDescent="0.35">
      <c r="A53" s="9">
        <v>44293</v>
      </c>
      <c r="B53" s="37">
        <v>15472</v>
      </c>
      <c r="C53" s="11">
        <v>73313</v>
      </c>
      <c r="D53" s="38" t="s">
        <v>55</v>
      </c>
      <c r="E53" s="12" t="s">
        <v>14</v>
      </c>
      <c r="F53" s="13" t="s">
        <v>15</v>
      </c>
      <c r="G53" s="53">
        <v>600</v>
      </c>
      <c r="H53" s="15"/>
      <c r="I53" s="15"/>
      <c r="J53" s="4"/>
    </row>
    <row r="54" spans="1:10" ht="21" x14ac:dyDescent="0.35">
      <c r="A54" s="9">
        <v>44293</v>
      </c>
      <c r="B54" s="37">
        <v>95341</v>
      </c>
      <c r="C54" s="11">
        <v>73314</v>
      </c>
      <c r="D54" s="38" t="s">
        <v>109</v>
      </c>
      <c r="E54" s="12" t="s">
        <v>17</v>
      </c>
      <c r="F54" s="16" t="s">
        <v>18</v>
      </c>
      <c r="G54" s="53">
        <v>750</v>
      </c>
      <c r="H54" s="15"/>
      <c r="I54" s="15"/>
      <c r="J54" s="4"/>
    </row>
    <row r="55" spans="1:10" ht="21" x14ac:dyDescent="0.35">
      <c r="A55" s="9">
        <v>44293</v>
      </c>
      <c r="B55" s="37">
        <v>94095</v>
      </c>
      <c r="C55" s="11">
        <v>73315</v>
      </c>
      <c r="D55" s="38" t="s">
        <v>109</v>
      </c>
      <c r="E55" s="12" t="s">
        <v>17</v>
      </c>
      <c r="F55" s="16" t="s">
        <v>18</v>
      </c>
      <c r="G55" s="53">
        <v>750</v>
      </c>
      <c r="H55" s="15"/>
      <c r="I55" s="15"/>
      <c r="J55" s="4"/>
    </row>
    <row r="56" spans="1:10" ht="21" x14ac:dyDescent="0.35">
      <c r="A56" s="9">
        <v>44293</v>
      </c>
      <c r="B56" s="37">
        <v>94628</v>
      </c>
      <c r="C56" s="11">
        <v>73316</v>
      </c>
      <c r="D56" s="38" t="s">
        <v>120</v>
      </c>
      <c r="E56" s="12" t="s">
        <v>14</v>
      </c>
      <c r="F56" s="13" t="s">
        <v>15</v>
      </c>
      <c r="G56" s="53">
        <v>1200</v>
      </c>
      <c r="H56" s="15"/>
      <c r="I56" s="15"/>
      <c r="J56" s="4"/>
    </row>
    <row r="57" spans="1:10" ht="21" x14ac:dyDescent="0.35">
      <c r="A57" s="9">
        <v>44293</v>
      </c>
      <c r="B57" s="37">
        <v>95097</v>
      </c>
      <c r="C57" s="11">
        <v>73317</v>
      </c>
      <c r="D57" s="38" t="s">
        <v>156</v>
      </c>
      <c r="E57" s="12" t="s">
        <v>17</v>
      </c>
      <c r="F57" s="16" t="s">
        <v>18</v>
      </c>
      <c r="G57" s="53">
        <v>450</v>
      </c>
      <c r="H57" s="15"/>
      <c r="I57" s="15"/>
      <c r="J57" s="4"/>
    </row>
    <row r="58" spans="1:10" ht="21" x14ac:dyDescent="0.35">
      <c r="A58" s="9">
        <v>44293</v>
      </c>
      <c r="B58" s="37">
        <v>15497</v>
      </c>
      <c r="C58" s="11">
        <v>73318</v>
      </c>
      <c r="D58" s="38" t="s">
        <v>1470</v>
      </c>
      <c r="E58" s="12" t="s">
        <v>14</v>
      </c>
      <c r="F58" s="13" t="s">
        <v>15</v>
      </c>
      <c r="G58" s="53">
        <v>150</v>
      </c>
      <c r="H58" s="15"/>
      <c r="I58" s="15"/>
      <c r="J58" s="4"/>
    </row>
    <row r="59" spans="1:10" ht="21" x14ac:dyDescent="0.35">
      <c r="A59" s="9">
        <v>44293</v>
      </c>
      <c r="B59" s="37">
        <v>95340</v>
      </c>
      <c r="C59" s="11">
        <v>73319</v>
      </c>
      <c r="D59" s="38" t="s">
        <v>31</v>
      </c>
      <c r="E59" s="12" t="s">
        <v>17</v>
      </c>
      <c r="F59" s="16" t="s">
        <v>18</v>
      </c>
      <c r="G59" s="53">
        <v>645</v>
      </c>
      <c r="H59" s="15"/>
      <c r="I59" s="15"/>
      <c r="J59" s="4"/>
    </row>
    <row r="60" spans="1:10" ht="21" x14ac:dyDescent="0.35">
      <c r="A60" s="9">
        <v>44293</v>
      </c>
      <c r="B60" s="37">
        <v>95169</v>
      </c>
      <c r="C60" s="11">
        <v>73320</v>
      </c>
      <c r="D60" s="38" t="s">
        <v>1471</v>
      </c>
      <c r="E60" s="12" t="s">
        <v>17</v>
      </c>
      <c r="F60" s="16" t="s">
        <v>18</v>
      </c>
      <c r="G60" s="53">
        <v>400</v>
      </c>
      <c r="H60" s="15"/>
      <c r="I60" s="15"/>
      <c r="J60" s="4"/>
    </row>
    <row r="61" spans="1:10" ht="21" x14ac:dyDescent="0.35">
      <c r="A61" s="9">
        <v>44293</v>
      </c>
      <c r="B61" s="37">
        <v>95169</v>
      </c>
      <c r="C61" s="11">
        <v>73320</v>
      </c>
      <c r="D61" s="38" t="s">
        <v>1471</v>
      </c>
      <c r="E61" s="12" t="s">
        <v>22</v>
      </c>
      <c r="F61" s="13" t="s">
        <v>995</v>
      </c>
      <c r="G61" s="53">
        <v>500</v>
      </c>
      <c r="H61" s="15"/>
      <c r="I61" s="15"/>
      <c r="J61" s="4"/>
    </row>
    <row r="62" spans="1:10" ht="21" x14ac:dyDescent="0.35">
      <c r="A62" s="9">
        <v>44293</v>
      </c>
      <c r="B62" s="37">
        <v>15432</v>
      </c>
      <c r="C62" s="11">
        <v>73321</v>
      </c>
      <c r="D62" s="38" t="s">
        <v>922</v>
      </c>
      <c r="E62" s="12" t="s">
        <v>17</v>
      </c>
      <c r="F62" s="16" t="s">
        <v>18</v>
      </c>
      <c r="G62" s="53">
        <v>200</v>
      </c>
      <c r="H62" s="15"/>
      <c r="I62" s="15"/>
      <c r="J62" s="4"/>
    </row>
    <row r="63" spans="1:10" ht="21" x14ac:dyDescent="0.35">
      <c r="A63" s="9">
        <v>44293</v>
      </c>
      <c r="B63" s="37">
        <v>15432</v>
      </c>
      <c r="C63" s="11">
        <v>73321</v>
      </c>
      <c r="D63" s="38" t="s">
        <v>922</v>
      </c>
      <c r="E63" s="12" t="s">
        <v>22</v>
      </c>
      <c r="F63" s="13" t="s">
        <v>995</v>
      </c>
      <c r="G63" s="53">
        <v>200</v>
      </c>
      <c r="H63" s="15"/>
      <c r="I63" s="15"/>
      <c r="J63" s="4"/>
    </row>
    <row r="64" spans="1:10" ht="21" x14ac:dyDescent="0.35">
      <c r="A64" s="9">
        <v>44293</v>
      </c>
      <c r="B64" s="37">
        <v>15432</v>
      </c>
      <c r="C64" s="11">
        <v>73321</v>
      </c>
      <c r="D64" s="38" t="s">
        <v>922</v>
      </c>
      <c r="E64" s="12" t="s">
        <v>14</v>
      </c>
      <c r="F64" s="13" t="s">
        <v>15</v>
      </c>
      <c r="G64" s="53">
        <v>1800</v>
      </c>
      <c r="H64" s="15"/>
      <c r="I64" s="15"/>
      <c r="J64" s="4"/>
    </row>
    <row r="65" spans="1:10" ht="21" x14ac:dyDescent="0.35">
      <c r="A65" s="9">
        <v>44293</v>
      </c>
      <c r="B65" s="37">
        <v>15388</v>
      </c>
      <c r="C65" s="11">
        <v>73322</v>
      </c>
      <c r="D65" s="38" t="s">
        <v>1472</v>
      </c>
      <c r="E65" s="12" t="s">
        <v>22</v>
      </c>
      <c r="F65" s="13" t="s">
        <v>995</v>
      </c>
      <c r="G65" s="53">
        <v>500</v>
      </c>
      <c r="H65" s="15"/>
      <c r="I65" s="15"/>
      <c r="J65" s="4"/>
    </row>
    <row r="66" spans="1:10" ht="21" x14ac:dyDescent="0.35">
      <c r="A66" s="9">
        <v>44293</v>
      </c>
      <c r="B66" s="37">
        <v>15389</v>
      </c>
      <c r="C66" s="11">
        <v>73323</v>
      </c>
      <c r="D66" s="38" t="s">
        <v>1472</v>
      </c>
      <c r="E66" s="12" t="s">
        <v>22</v>
      </c>
      <c r="F66" s="13" t="s">
        <v>995</v>
      </c>
      <c r="G66" s="53">
        <v>400</v>
      </c>
      <c r="H66" s="15"/>
      <c r="I66" s="15"/>
      <c r="J66" s="4"/>
    </row>
    <row r="67" spans="1:10" ht="21" x14ac:dyDescent="0.35">
      <c r="A67" s="9">
        <v>44293</v>
      </c>
      <c r="B67" s="37">
        <v>95110</v>
      </c>
      <c r="C67" s="11">
        <v>73324</v>
      </c>
      <c r="D67" s="38" t="s">
        <v>1428</v>
      </c>
      <c r="E67" s="12" t="s">
        <v>17</v>
      </c>
      <c r="F67" s="16" t="s">
        <v>18</v>
      </c>
      <c r="G67" s="53">
        <v>200</v>
      </c>
      <c r="H67" s="15"/>
      <c r="I67" s="15"/>
      <c r="J67" s="4"/>
    </row>
    <row r="68" spans="1:10" ht="21" x14ac:dyDescent="0.35">
      <c r="A68" s="9">
        <v>44293</v>
      </c>
      <c r="B68" s="37">
        <v>95111</v>
      </c>
      <c r="C68" s="11">
        <v>73325</v>
      </c>
      <c r="D68" s="38" t="s">
        <v>1466</v>
      </c>
      <c r="E68" s="12" t="s">
        <v>22</v>
      </c>
      <c r="F68" s="13" t="s">
        <v>995</v>
      </c>
      <c r="G68" s="53">
        <v>150</v>
      </c>
      <c r="H68" s="15"/>
      <c r="I68" s="15"/>
      <c r="J68" s="4"/>
    </row>
    <row r="69" spans="1:10" ht="21" x14ac:dyDescent="0.35">
      <c r="A69" s="9">
        <v>44293</v>
      </c>
      <c r="B69" s="37">
        <v>95111</v>
      </c>
      <c r="C69" s="11">
        <v>73325</v>
      </c>
      <c r="D69" s="38" t="s">
        <v>1466</v>
      </c>
      <c r="E69" s="12" t="s">
        <v>14</v>
      </c>
      <c r="F69" s="13" t="s">
        <v>15</v>
      </c>
      <c r="G69" s="53">
        <v>500</v>
      </c>
      <c r="H69" s="15"/>
      <c r="I69" s="15"/>
      <c r="J69" s="4"/>
    </row>
    <row r="70" spans="1:10" ht="21" x14ac:dyDescent="0.35">
      <c r="A70" s="9">
        <v>44293</v>
      </c>
      <c r="B70" s="37">
        <v>94479</v>
      </c>
      <c r="C70" s="11">
        <v>73326</v>
      </c>
      <c r="D70" s="38" t="s">
        <v>1319</v>
      </c>
      <c r="E70" s="12" t="s">
        <v>24</v>
      </c>
      <c r="F70" s="16" t="s">
        <v>947</v>
      </c>
      <c r="G70" s="53">
        <v>550</v>
      </c>
      <c r="H70" s="15"/>
      <c r="I70" s="15"/>
      <c r="J70" s="4"/>
    </row>
    <row r="71" spans="1:10" ht="21" x14ac:dyDescent="0.35">
      <c r="A71" s="9">
        <v>44293</v>
      </c>
      <c r="B71" s="37">
        <v>94872</v>
      </c>
      <c r="C71" s="11">
        <v>73327</v>
      </c>
      <c r="D71" s="38" t="s">
        <v>1473</v>
      </c>
      <c r="E71" s="12" t="s">
        <v>17</v>
      </c>
      <c r="F71" s="16" t="s">
        <v>18</v>
      </c>
      <c r="G71" s="53">
        <v>350</v>
      </c>
      <c r="H71" s="15"/>
      <c r="I71" s="15"/>
      <c r="J71" s="4"/>
    </row>
    <row r="72" spans="1:10" ht="21" x14ac:dyDescent="0.35">
      <c r="A72" s="9">
        <v>44293</v>
      </c>
      <c r="B72" s="37">
        <v>94872</v>
      </c>
      <c r="C72" s="11">
        <v>73327</v>
      </c>
      <c r="D72" s="38" t="s">
        <v>1473</v>
      </c>
      <c r="E72" s="12" t="s">
        <v>14</v>
      </c>
      <c r="F72" s="13" t="s">
        <v>15</v>
      </c>
      <c r="G72" s="53">
        <v>500</v>
      </c>
      <c r="H72" s="15"/>
      <c r="I72" s="15"/>
      <c r="J72" s="4"/>
    </row>
    <row r="73" spans="1:10" ht="21" x14ac:dyDescent="0.35">
      <c r="A73" s="9">
        <v>44293</v>
      </c>
      <c r="B73" s="37">
        <v>94479</v>
      </c>
      <c r="C73" s="11">
        <v>73328</v>
      </c>
      <c r="D73" s="38" t="s">
        <v>1319</v>
      </c>
      <c r="E73" s="12" t="s">
        <v>24</v>
      </c>
      <c r="F73" s="16" t="s">
        <v>947</v>
      </c>
      <c r="G73" s="53">
        <v>550</v>
      </c>
      <c r="H73" s="15"/>
      <c r="I73" s="15"/>
      <c r="J73" s="4"/>
    </row>
    <row r="74" spans="1:10" ht="21" x14ac:dyDescent="0.35">
      <c r="A74" s="9">
        <v>44293</v>
      </c>
      <c r="B74" s="37">
        <v>95337</v>
      </c>
      <c r="C74" s="11">
        <v>73329</v>
      </c>
      <c r="D74" s="38" t="s">
        <v>31</v>
      </c>
      <c r="E74" s="12" t="s">
        <v>17</v>
      </c>
      <c r="F74" s="16" t="s">
        <v>18</v>
      </c>
      <c r="G74" s="53">
        <v>355</v>
      </c>
      <c r="H74" s="15"/>
      <c r="I74" s="15"/>
      <c r="J74" s="4"/>
    </row>
    <row r="75" spans="1:10" ht="21" x14ac:dyDescent="0.35">
      <c r="A75" s="9">
        <v>44293</v>
      </c>
      <c r="B75" s="37">
        <v>95336</v>
      </c>
      <c r="C75" s="11">
        <v>73330</v>
      </c>
      <c r="D75" s="38" t="s">
        <v>158</v>
      </c>
      <c r="E75" s="12" t="s">
        <v>394</v>
      </c>
      <c r="F75" s="13" t="s">
        <v>596</v>
      </c>
      <c r="G75" s="53">
        <v>630</v>
      </c>
      <c r="H75" s="15"/>
      <c r="I75" s="15"/>
      <c r="J75" s="4"/>
    </row>
    <row r="76" spans="1:10" ht="21" x14ac:dyDescent="0.35">
      <c r="A76" s="9">
        <v>44293</v>
      </c>
      <c r="B76" s="37">
        <v>95123</v>
      </c>
      <c r="C76" s="11">
        <v>73331</v>
      </c>
      <c r="D76" s="38" t="s">
        <v>169</v>
      </c>
      <c r="E76" s="12" t="s">
        <v>14</v>
      </c>
      <c r="F76" s="13" t="s">
        <v>15</v>
      </c>
      <c r="G76" s="53">
        <v>120</v>
      </c>
      <c r="H76" s="15"/>
      <c r="I76" s="15"/>
      <c r="J76" s="4"/>
    </row>
    <row r="77" spans="1:10" ht="21" x14ac:dyDescent="0.35">
      <c r="A77" s="9">
        <v>44293</v>
      </c>
      <c r="B77" s="37">
        <v>95328</v>
      </c>
      <c r="C77" s="11">
        <v>73332</v>
      </c>
      <c r="D77" s="38" t="s">
        <v>179</v>
      </c>
      <c r="E77" s="12" t="s">
        <v>17</v>
      </c>
      <c r="F77" s="16" t="s">
        <v>18</v>
      </c>
      <c r="G77" s="53">
        <v>1200</v>
      </c>
      <c r="H77" s="15"/>
      <c r="I77" s="15"/>
      <c r="J77" s="4"/>
    </row>
    <row r="78" spans="1:10" ht="21" x14ac:dyDescent="0.35">
      <c r="A78" s="9">
        <v>44293</v>
      </c>
      <c r="B78" s="37">
        <v>94871</v>
      </c>
      <c r="C78" s="11">
        <v>73333</v>
      </c>
      <c r="D78" s="38" t="s">
        <v>179</v>
      </c>
      <c r="E78" s="12" t="s">
        <v>14</v>
      </c>
      <c r="F78" s="13" t="s">
        <v>15</v>
      </c>
      <c r="G78" s="53">
        <v>50</v>
      </c>
      <c r="H78" s="15"/>
      <c r="I78" s="15"/>
      <c r="J78" s="4"/>
    </row>
    <row r="79" spans="1:10" ht="21" x14ac:dyDescent="0.35">
      <c r="A79" s="9">
        <v>44293</v>
      </c>
      <c r="B79" s="37">
        <v>95351</v>
      </c>
      <c r="C79" s="11">
        <v>73334</v>
      </c>
      <c r="D79" s="38" t="s">
        <v>1125</v>
      </c>
      <c r="E79" s="12" t="s">
        <v>135</v>
      </c>
      <c r="F79" s="13" t="s">
        <v>136</v>
      </c>
      <c r="G79" s="53">
        <v>600</v>
      </c>
      <c r="H79" s="15"/>
      <c r="I79" s="15"/>
      <c r="J79" s="4"/>
    </row>
    <row r="80" spans="1:10" ht="21" x14ac:dyDescent="0.35">
      <c r="A80" s="9">
        <v>44293</v>
      </c>
      <c r="B80" s="37">
        <v>95097</v>
      </c>
      <c r="C80" s="11">
        <v>73335</v>
      </c>
      <c r="D80" s="38" t="s">
        <v>156</v>
      </c>
      <c r="E80" s="12" t="s">
        <v>17</v>
      </c>
      <c r="F80" s="16" t="s">
        <v>18</v>
      </c>
      <c r="G80" s="53">
        <v>300</v>
      </c>
      <c r="H80" s="15"/>
      <c r="I80" s="15"/>
      <c r="J80" s="4"/>
    </row>
    <row r="81" spans="1:10" ht="21" x14ac:dyDescent="0.35">
      <c r="A81" s="9">
        <v>44293</v>
      </c>
      <c r="B81" s="37">
        <v>95097</v>
      </c>
      <c r="C81" s="11">
        <v>73335</v>
      </c>
      <c r="D81" s="38" t="s">
        <v>156</v>
      </c>
      <c r="E81" s="12" t="s">
        <v>14</v>
      </c>
      <c r="F81" s="13" t="s">
        <v>15</v>
      </c>
      <c r="G81" s="53">
        <v>100</v>
      </c>
      <c r="H81" s="15"/>
      <c r="I81" s="15"/>
      <c r="J81" s="4"/>
    </row>
    <row r="82" spans="1:10" ht="21" x14ac:dyDescent="0.35">
      <c r="A82" s="9">
        <v>44293</v>
      </c>
      <c r="B82" s="37">
        <v>95123</v>
      </c>
      <c r="C82" s="11">
        <v>73336</v>
      </c>
      <c r="D82" s="38" t="s">
        <v>169</v>
      </c>
      <c r="E82" s="12" t="s">
        <v>14</v>
      </c>
      <c r="F82" s="13" t="s">
        <v>15</v>
      </c>
      <c r="G82" s="53">
        <v>100</v>
      </c>
      <c r="H82" s="15"/>
      <c r="I82" s="15"/>
      <c r="J82" s="4"/>
    </row>
    <row r="83" spans="1:10" ht="21" x14ac:dyDescent="0.35">
      <c r="A83" s="9">
        <v>44293</v>
      </c>
      <c r="B83" s="37">
        <v>94971</v>
      </c>
      <c r="C83" s="11">
        <v>73337</v>
      </c>
      <c r="D83" s="38" t="s">
        <v>1474</v>
      </c>
      <c r="E83" s="12" t="s">
        <v>17</v>
      </c>
      <c r="F83" s="16" t="s">
        <v>18</v>
      </c>
      <c r="G83" s="53">
        <v>825</v>
      </c>
      <c r="H83" s="15"/>
      <c r="I83" s="15"/>
      <c r="J83" s="4"/>
    </row>
    <row r="84" spans="1:10" ht="21" x14ac:dyDescent="0.35">
      <c r="A84" s="9">
        <v>44293</v>
      </c>
      <c r="B84" s="37">
        <v>94971</v>
      </c>
      <c r="C84" s="11">
        <v>73337</v>
      </c>
      <c r="D84" s="38" t="s">
        <v>1474</v>
      </c>
      <c r="E84" s="12" t="s">
        <v>14</v>
      </c>
      <c r="F84" s="13" t="s">
        <v>15</v>
      </c>
      <c r="G84" s="53">
        <v>75</v>
      </c>
      <c r="H84" s="15"/>
      <c r="I84" s="15"/>
      <c r="J84" s="4"/>
    </row>
    <row r="85" spans="1:10" ht="21" x14ac:dyDescent="0.35">
      <c r="A85" s="9">
        <v>44293</v>
      </c>
      <c r="B85" s="37">
        <v>95040</v>
      </c>
      <c r="C85" s="11">
        <v>73338</v>
      </c>
      <c r="D85" s="38" t="s">
        <v>1474</v>
      </c>
      <c r="E85" s="12">
        <v>98000001</v>
      </c>
      <c r="F85" s="13" t="s">
        <v>91</v>
      </c>
      <c r="G85" s="53">
        <v>0</v>
      </c>
      <c r="H85" s="15"/>
      <c r="I85" s="15"/>
      <c r="J85" s="4"/>
    </row>
    <row r="86" spans="1:10" ht="21" x14ac:dyDescent="0.35">
      <c r="A86" s="9">
        <v>44293</v>
      </c>
      <c r="B86" s="37">
        <v>94175</v>
      </c>
      <c r="C86" s="11">
        <v>73339</v>
      </c>
      <c r="D86" s="38" t="s">
        <v>123</v>
      </c>
      <c r="E86" s="12" t="s">
        <v>22</v>
      </c>
      <c r="F86" s="13" t="s">
        <v>995</v>
      </c>
      <c r="G86" s="53">
        <v>900</v>
      </c>
      <c r="H86" s="15"/>
      <c r="I86" s="15"/>
      <c r="J86" s="4"/>
    </row>
    <row r="87" spans="1:10" ht="21" x14ac:dyDescent="0.35">
      <c r="A87" s="9">
        <v>44293</v>
      </c>
      <c r="B87" s="37">
        <v>95339</v>
      </c>
      <c r="C87" s="11">
        <v>73340</v>
      </c>
      <c r="D87" s="38" t="s">
        <v>341</v>
      </c>
      <c r="E87" s="12" t="s">
        <v>17</v>
      </c>
      <c r="F87" s="16" t="s">
        <v>18</v>
      </c>
      <c r="G87" s="53">
        <v>1000</v>
      </c>
      <c r="H87" s="15"/>
      <c r="I87" s="15"/>
      <c r="J87" s="4"/>
    </row>
    <row r="88" spans="1:10" ht="21" x14ac:dyDescent="0.35">
      <c r="A88" s="9">
        <v>44293</v>
      </c>
      <c r="B88" s="37">
        <v>95238</v>
      </c>
      <c r="C88" s="11">
        <v>73341</v>
      </c>
      <c r="D88" s="38" t="s">
        <v>1475</v>
      </c>
      <c r="E88" s="12" t="s">
        <v>41</v>
      </c>
      <c r="F88" s="13" t="s">
        <v>42</v>
      </c>
      <c r="G88" s="53">
        <v>20</v>
      </c>
      <c r="H88" s="15"/>
      <c r="I88" s="15"/>
      <c r="J88" s="4"/>
    </row>
    <row r="89" spans="1:10" ht="21" x14ac:dyDescent="0.35">
      <c r="A89" s="9">
        <v>44293</v>
      </c>
      <c r="B89" s="37">
        <v>94175</v>
      </c>
      <c r="C89" s="11">
        <v>73342</v>
      </c>
      <c r="D89" s="38" t="s">
        <v>123</v>
      </c>
      <c r="E89" s="12" t="s">
        <v>22</v>
      </c>
      <c r="F89" s="13" t="s">
        <v>995</v>
      </c>
      <c r="G89" s="53">
        <v>900</v>
      </c>
      <c r="H89" s="15"/>
      <c r="I89" s="15"/>
      <c r="J89" s="4"/>
    </row>
    <row r="90" spans="1:10" ht="21" x14ac:dyDescent="0.35">
      <c r="A90" s="9">
        <v>44293</v>
      </c>
      <c r="B90" s="37">
        <v>95136</v>
      </c>
      <c r="C90" s="11">
        <v>73343</v>
      </c>
      <c r="D90" s="38" t="s">
        <v>1476</v>
      </c>
      <c r="E90" s="12" t="s">
        <v>22</v>
      </c>
      <c r="F90" s="13" t="s">
        <v>995</v>
      </c>
      <c r="G90" s="53">
        <v>500</v>
      </c>
      <c r="H90" s="15"/>
      <c r="I90" s="15"/>
      <c r="J90" s="4"/>
    </row>
    <row r="91" spans="1:10" ht="21" x14ac:dyDescent="0.35">
      <c r="A91" s="9">
        <v>44293</v>
      </c>
      <c r="B91" s="37">
        <v>95134</v>
      </c>
      <c r="C91" s="11">
        <v>73344</v>
      </c>
      <c r="D91" s="38" t="s">
        <v>1476</v>
      </c>
      <c r="E91" s="12" t="s">
        <v>22</v>
      </c>
      <c r="F91" s="13" t="s">
        <v>995</v>
      </c>
      <c r="G91" s="53">
        <v>500</v>
      </c>
      <c r="H91" s="15"/>
      <c r="I91" s="15"/>
      <c r="J91" s="4"/>
    </row>
    <row r="92" spans="1:10" ht="21" x14ac:dyDescent="0.35">
      <c r="A92" s="9">
        <v>44293</v>
      </c>
      <c r="B92" s="37">
        <v>95352</v>
      </c>
      <c r="C92" s="11">
        <v>73345</v>
      </c>
      <c r="D92" s="38" t="s">
        <v>31</v>
      </c>
      <c r="E92" s="12" t="s">
        <v>17</v>
      </c>
      <c r="F92" s="16" t="s">
        <v>18</v>
      </c>
      <c r="G92" s="53">
        <v>996</v>
      </c>
      <c r="H92" s="15"/>
      <c r="I92" s="15"/>
      <c r="J92" s="4"/>
    </row>
    <row r="93" spans="1:10" ht="21" x14ac:dyDescent="0.35">
      <c r="A93" s="9">
        <v>44293</v>
      </c>
      <c r="B93" s="37">
        <v>95132</v>
      </c>
      <c r="C93" s="11">
        <v>73346</v>
      </c>
      <c r="D93" s="38" t="s">
        <v>1477</v>
      </c>
      <c r="E93" s="12" t="s">
        <v>22</v>
      </c>
      <c r="F93" s="13" t="s">
        <v>995</v>
      </c>
      <c r="G93" s="53">
        <v>1000</v>
      </c>
      <c r="H93" s="15"/>
      <c r="I93" s="15"/>
      <c r="J93" s="4"/>
    </row>
    <row r="94" spans="1:10" ht="21.75" thickBot="1" x14ac:dyDescent="0.4">
      <c r="A94" s="157" t="s">
        <v>26</v>
      </c>
      <c r="B94" s="158"/>
      <c r="C94" s="165" t="s">
        <v>25</v>
      </c>
      <c r="D94" s="168"/>
      <c r="E94" s="168"/>
      <c r="F94" s="169"/>
      <c r="G94" s="27">
        <f>SUM(G9:G93)</f>
        <v>54401</v>
      </c>
      <c r="H94" s="28">
        <f>SUM(H9:H93)</f>
        <v>0</v>
      </c>
      <c r="I94" s="100"/>
      <c r="J94" s="15"/>
    </row>
    <row r="95" spans="1:10" ht="21" x14ac:dyDescent="0.35">
      <c r="B95"/>
      <c r="C95" s="3"/>
      <c r="D95" s="30"/>
      <c r="E95" s="30"/>
      <c r="F95" s="30"/>
      <c r="H95" s="1"/>
      <c r="J95" s="1"/>
    </row>
    <row r="96" spans="1:10" x14ac:dyDescent="0.25">
      <c r="B96"/>
      <c r="C96"/>
      <c r="H96" s="1"/>
      <c r="I96" s="1"/>
      <c r="J96" s="1"/>
    </row>
    <row r="97" spans="2:10" x14ac:dyDescent="0.25">
      <c r="B97"/>
      <c r="C97"/>
      <c r="F97" s="47"/>
      <c r="H97" s="1"/>
      <c r="I97" s="1"/>
      <c r="J97" s="1"/>
    </row>
    <row r="98" spans="2:10" x14ac:dyDescent="0.25">
      <c r="B98"/>
      <c r="C98"/>
      <c r="H98" s="1"/>
      <c r="I98" s="1"/>
      <c r="J98" s="1"/>
    </row>
    <row r="99" spans="2:10" x14ac:dyDescent="0.25">
      <c r="B99"/>
      <c r="C99"/>
      <c r="H99" s="1"/>
      <c r="I99" s="1"/>
      <c r="J99" s="1"/>
    </row>
    <row r="100" spans="2:10" x14ac:dyDescent="0.25">
      <c r="B100"/>
      <c r="C100"/>
      <c r="H100" s="1"/>
      <c r="I100" s="1"/>
      <c r="J100" s="1"/>
    </row>
    <row r="101" spans="2:10" x14ac:dyDescent="0.25">
      <c r="B101"/>
      <c r="C101"/>
      <c r="H101" s="1"/>
      <c r="I101" s="1"/>
      <c r="J101" s="1"/>
    </row>
    <row r="102" spans="2:10" x14ac:dyDescent="0.25">
      <c r="B102"/>
      <c r="C102"/>
      <c r="H102" s="1"/>
      <c r="I102" s="1"/>
      <c r="J102" s="1"/>
    </row>
    <row r="103" spans="2:10" x14ac:dyDescent="0.25">
      <c r="B103"/>
      <c r="C103"/>
      <c r="H103" s="1"/>
      <c r="I103" s="1"/>
      <c r="J103" s="1"/>
    </row>
    <row r="104" spans="2:10" x14ac:dyDescent="0.25">
      <c r="B104"/>
      <c r="C104"/>
      <c r="H104" s="1"/>
      <c r="I104" s="1"/>
      <c r="J104" s="1"/>
    </row>
    <row r="105" spans="2:10" x14ac:dyDescent="0.25">
      <c r="B105"/>
      <c r="C105"/>
      <c r="H105" s="1"/>
      <c r="I105" s="1"/>
      <c r="J105" s="1"/>
    </row>
    <row r="106" spans="2:10" x14ac:dyDescent="0.25">
      <c r="B106"/>
      <c r="C106"/>
      <c r="H106" s="1"/>
      <c r="I106" s="1"/>
      <c r="J106" s="1"/>
    </row>
    <row r="107" spans="2:10" x14ac:dyDescent="0.25">
      <c r="C107"/>
      <c r="H107" s="1"/>
      <c r="I107" s="1"/>
      <c r="J107" s="1"/>
    </row>
    <row r="108" spans="2:10" x14ac:dyDescent="0.25">
      <c r="H108" s="1"/>
      <c r="I108" s="1"/>
      <c r="J108" s="1"/>
    </row>
    <row r="109" spans="2:10" x14ac:dyDescent="0.25">
      <c r="H109" s="1"/>
      <c r="I109" s="1"/>
      <c r="J109" s="1"/>
    </row>
    <row r="110" spans="2:10" x14ac:dyDescent="0.25">
      <c r="H110" s="1"/>
      <c r="I110" s="1"/>
      <c r="J110" s="1"/>
    </row>
    <row r="111" spans="2:10" x14ac:dyDescent="0.25">
      <c r="H111" s="1"/>
      <c r="I111" s="1"/>
      <c r="J111" s="1"/>
    </row>
    <row r="112" spans="2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5" spans="8:10" x14ac:dyDescent="0.25">
      <c r="H145" s="1"/>
      <c r="I145" s="1"/>
      <c r="J145" s="1"/>
    </row>
    <row r="146" spans="8:10" x14ac:dyDescent="0.25">
      <c r="H146" s="1"/>
      <c r="I146" s="1"/>
      <c r="J146" s="1"/>
    </row>
    <row r="147" spans="8:10" x14ac:dyDescent="0.25">
      <c r="H147" s="1"/>
      <c r="I147" s="1"/>
      <c r="J147" s="1"/>
    </row>
    <row r="149" spans="8:10" x14ac:dyDescent="0.25">
      <c r="H149" s="35"/>
      <c r="I149" s="35"/>
      <c r="J149" s="35"/>
    </row>
  </sheetData>
  <autoFilter ref="E8:G94" xr:uid="{00000000-0009-0000-0000-000048000000}"/>
  <mergeCells count="7">
    <mergeCell ref="K6:L6"/>
    <mergeCell ref="A7:G7"/>
    <mergeCell ref="A94:B94"/>
    <mergeCell ref="C94:F9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L136"/>
  <sheetViews>
    <sheetView topLeftCell="A72" zoomScale="73" zoomScaleNormal="73" workbookViewId="0">
      <selection activeCell="A9" sqref="A9:I8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53.8554687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1495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11554</v>
      </c>
    </row>
    <row r="9" spans="1:12" s="95" customFormat="1" ht="21" x14ac:dyDescent="0.35">
      <c r="A9" s="9">
        <v>44294</v>
      </c>
      <c r="B9" s="37">
        <v>15483</v>
      </c>
      <c r="C9" s="11">
        <v>73347</v>
      </c>
      <c r="D9" s="38" t="s">
        <v>289</v>
      </c>
      <c r="E9" s="12" t="s">
        <v>17</v>
      </c>
      <c r="F9" s="16" t="s">
        <v>18</v>
      </c>
      <c r="G9" s="102">
        <v>1000</v>
      </c>
      <c r="H9" s="104"/>
      <c r="I9" s="104"/>
      <c r="J9" s="94"/>
      <c r="K9" s="13" t="s">
        <v>995</v>
      </c>
      <c r="L9" s="88">
        <v>13760</v>
      </c>
    </row>
    <row r="10" spans="1:12" s="95" customFormat="1" ht="21" x14ac:dyDescent="0.35">
      <c r="A10" s="9">
        <v>44294</v>
      </c>
      <c r="B10" s="37" t="s">
        <v>1268</v>
      </c>
      <c r="C10" s="11">
        <v>73348</v>
      </c>
      <c r="D10" s="38" t="s">
        <v>279</v>
      </c>
      <c r="E10" s="12" t="s">
        <v>22</v>
      </c>
      <c r="F10" s="13" t="s">
        <v>995</v>
      </c>
      <c r="G10" s="102">
        <v>1000</v>
      </c>
      <c r="H10" s="104"/>
      <c r="I10" s="104"/>
      <c r="J10" s="94"/>
      <c r="K10" s="13" t="s">
        <v>1153</v>
      </c>
      <c r="L10" s="88">
        <v>500</v>
      </c>
    </row>
    <row r="11" spans="1:12" s="95" customFormat="1" ht="21" x14ac:dyDescent="0.35">
      <c r="A11" s="9">
        <v>44294</v>
      </c>
      <c r="B11" s="37" t="s">
        <v>1268</v>
      </c>
      <c r="C11" s="11">
        <v>73349</v>
      </c>
      <c r="D11" s="38" t="s">
        <v>279</v>
      </c>
      <c r="E11" s="12" t="s">
        <v>22</v>
      </c>
      <c r="F11" s="13" t="s">
        <v>995</v>
      </c>
      <c r="G11" s="102">
        <v>1000</v>
      </c>
      <c r="H11" s="104"/>
      <c r="I11" s="104"/>
      <c r="J11" s="94"/>
      <c r="K11" s="87" t="s">
        <v>1170</v>
      </c>
      <c r="L11" s="88">
        <v>23250</v>
      </c>
    </row>
    <row r="12" spans="1:12" s="95" customFormat="1" ht="21" x14ac:dyDescent="0.35">
      <c r="A12" s="9">
        <v>44294</v>
      </c>
      <c r="B12" s="37" t="s">
        <v>1268</v>
      </c>
      <c r="C12" s="11">
        <v>73350</v>
      </c>
      <c r="D12" s="38" t="s">
        <v>279</v>
      </c>
      <c r="E12" s="12" t="s">
        <v>22</v>
      </c>
      <c r="F12" s="13" t="s">
        <v>995</v>
      </c>
      <c r="G12" s="102">
        <v>1000</v>
      </c>
      <c r="H12" s="104"/>
      <c r="I12" s="104"/>
      <c r="J12" s="94"/>
      <c r="K12" s="87" t="s">
        <v>1137</v>
      </c>
      <c r="L12" s="88">
        <v>750</v>
      </c>
    </row>
    <row r="13" spans="1:12" s="95" customFormat="1" ht="21" x14ac:dyDescent="0.35">
      <c r="A13" s="9">
        <v>44294</v>
      </c>
      <c r="B13" s="37">
        <v>95450</v>
      </c>
      <c r="C13" s="11">
        <v>73351</v>
      </c>
      <c r="D13" s="38" t="s">
        <v>1159</v>
      </c>
      <c r="E13" s="12" t="s">
        <v>14</v>
      </c>
      <c r="F13" s="13" t="s">
        <v>15</v>
      </c>
      <c r="G13" s="102">
        <v>900</v>
      </c>
      <c r="H13" s="104"/>
      <c r="I13" s="104"/>
      <c r="J13" s="94"/>
      <c r="K13" s="16" t="s">
        <v>947</v>
      </c>
      <c r="L13" s="88">
        <v>1100</v>
      </c>
    </row>
    <row r="14" spans="1:12" s="95" customFormat="1" ht="21" x14ac:dyDescent="0.35">
      <c r="A14" s="9">
        <v>44294</v>
      </c>
      <c r="B14" s="37" t="s">
        <v>1268</v>
      </c>
      <c r="C14" s="11">
        <v>73352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  <c r="K14" s="16" t="s">
        <v>1496</v>
      </c>
      <c r="L14" s="88">
        <v>512</v>
      </c>
    </row>
    <row r="15" spans="1:12" s="95" customFormat="1" ht="21" x14ac:dyDescent="0.35">
      <c r="A15" s="9">
        <v>44294</v>
      </c>
      <c r="B15" s="37">
        <v>95449</v>
      </c>
      <c r="C15" s="11">
        <v>73353</v>
      </c>
      <c r="D15" s="38" t="s">
        <v>1159</v>
      </c>
      <c r="E15" s="12" t="s">
        <v>14</v>
      </c>
      <c r="F15" s="13" t="s">
        <v>15</v>
      </c>
      <c r="G15" s="102">
        <v>900</v>
      </c>
      <c r="H15" s="104"/>
      <c r="I15" s="104"/>
      <c r="J15" s="94"/>
      <c r="K15" s="16" t="s">
        <v>422</v>
      </c>
      <c r="L15" s="88">
        <v>1800</v>
      </c>
    </row>
    <row r="16" spans="1:12" s="95" customFormat="1" ht="21" x14ac:dyDescent="0.35">
      <c r="A16" s="9">
        <v>44294</v>
      </c>
      <c r="B16" s="37">
        <v>95448</v>
      </c>
      <c r="C16" s="11">
        <v>73354</v>
      </c>
      <c r="D16" s="38" t="s">
        <v>1159</v>
      </c>
      <c r="E16" s="12" t="s">
        <v>14</v>
      </c>
      <c r="F16" s="13" t="s">
        <v>15</v>
      </c>
      <c r="G16" s="102">
        <v>900</v>
      </c>
      <c r="H16" s="104"/>
      <c r="I16" s="104"/>
      <c r="J16" s="94"/>
      <c r="K16" s="16" t="s">
        <v>44</v>
      </c>
      <c r="L16" s="88">
        <v>1950</v>
      </c>
    </row>
    <row r="17" spans="1:12" s="95" customFormat="1" ht="21.75" thickBot="1" x14ac:dyDescent="0.4">
      <c r="A17" s="9">
        <v>44294</v>
      </c>
      <c r="B17" s="37">
        <v>95123</v>
      </c>
      <c r="C17" s="11">
        <v>73355</v>
      </c>
      <c r="D17" s="38" t="s">
        <v>169</v>
      </c>
      <c r="E17" s="12" t="s">
        <v>17</v>
      </c>
      <c r="F17" s="16" t="s">
        <v>18</v>
      </c>
      <c r="G17" s="102">
        <v>170</v>
      </c>
      <c r="H17" s="104"/>
      <c r="I17" s="104"/>
      <c r="J17" s="94"/>
      <c r="K17" s="16" t="s">
        <v>420</v>
      </c>
      <c r="L17" s="88">
        <v>1800</v>
      </c>
    </row>
    <row r="18" spans="1:12" s="95" customFormat="1" ht="25.5" thickBot="1" x14ac:dyDescent="0.5">
      <c r="A18" s="9">
        <v>44294</v>
      </c>
      <c r="B18" s="37">
        <v>15331</v>
      </c>
      <c r="C18" s="11">
        <v>73356</v>
      </c>
      <c r="D18" s="38" t="s">
        <v>125</v>
      </c>
      <c r="E18" s="12" t="s">
        <v>14</v>
      </c>
      <c r="F18" s="13" t="s">
        <v>15</v>
      </c>
      <c r="G18" s="102">
        <v>2330</v>
      </c>
      <c r="H18" s="104"/>
      <c r="I18" s="104"/>
      <c r="J18" s="94"/>
      <c r="K18" s="17" t="s">
        <v>21</v>
      </c>
      <c r="L18" s="18">
        <f>SUM(L8:L17)</f>
        <v>56976</v>
      </c>
    </row>
    <row r="19" spans="1:12" s="95" customFormat="1" ht="21.75" thickBot="1" x14ac:dyDescent="0.4">
      <c r="A19" s="9">
        <v>44294</v>
      </c>
      <c r="B19" s="37">
        <v>95129</v>
      </c>
      <c r="C19" s="11">
        <v>73357</v>
      </c>
      <c r="D19" s="38" t="s">
        <v>295</v>
      </c>
      <c r="E19" s="12" t="s">
        <v>22</v>
      </c>
      <c r="F19" s="13" t="s">
        <v>995</v>
      </c>
      <c r="G19" s="102">
        <v>900</v>
      </c>
      <c r="H19" s="104"/>
      <c r="I19" s="104"/>
      <c r="J19" s="94"/>
      <c r="K19"/>
      <c r="L19"/>
    </row>
    <row r="20" spans="1:12" s="95" customFormat="1" ht="21.75" thickBot="1" x14ac:dyDescent="0.4">
      <c r="A20" s="9">
        <v>44294</v>
      </c>
      <c r="B20" s="37">
        <v>95447</v>
      </c>
      <c r="C20" s="11">
        <v>73358</v>
      </c>
      <c r="D20" s="38" t="s">
        <v>1106</v>
      </c>
      <c r="E20" s="12" t="s">
        <v>22</v>
      </c>
      <c r="F20" s="13" t="s">
        <v>995</v>
      </c>
      <c r="G20" s="102">
        <v>2500</v>
      </c>
      <c r="H20" s="104"/>
      <c r="I20" s="104"/>
      <c r="J20" s="94"/>
      <c r="K20" s="5" t="s">
        <v>139</v>
      </c>
      <c r="L20" s="5" t="s">
        <v>5</v>
      </c>
    </row>
    <row r="21" spans="1:12" s="95" customFormat="1" ht="21.75" thickBot="1" x14ac:dyDescent="0.4">
      <c r="A21" s="9">
        <v>44294</v>
      </c>
      <c r="B21" s="37">
        <v>95446</v>
      </c>
      <c r="C21" s="11">
        <v>73359</v>
      </c>
      <c r="D21" s="38" t="s">
        <v>512</v>
      </c>
      <c r="E21" s="12" t="s">
        <v>17</v>
      </c>
      <c r="F21" s="16" t="s">
        <v>18</v>
      </c>
      <c r="G21" s="102">
        <v>2200</v>
      </c>
      <c r="H21" s="104"/>
      <c r="I21" s="104"/>
      <c r="J21" s="94"/>
      <c r="K21" s="16" t="s">
        <v>132</v>
      </c>
      <c r="L21" s="99">
        <v>100</v>
      </c>
    </row>
    <row r="22" spans="1:12" s="95" customFormat="1" ht="25.5" thickBot="1" x14ac:dyDescent="0.5">
      <c r="A22" s="9">
        <v>44294</v>
      </c>
      <c r="B22" s="37">
        <v>95113</v>
      </c>
      <c r="C22" s="11">
        <v>73360</v>
      </c>
      <c r="D22" s="38" t="s">
        <v>512</v>
      </c>
      <c r="E22" s="12" t="s">
        <v>14</v>
      </c>
      <c r="F22" s="13" t="s">
        <v>15</v>
      </c>
      <c r="G22" s="102">
        <v>600</v>
      </c>
      <c r="H22" s="104"/>
      <c r="I22" s="104"/>
      <c r="J22" s="94"/>
      <c r="K22" s="17" t="s">
        <v>21</v>
      </c>
      <c r="L22" s="18">
        <f ca="1">SUM(L21:L22)</f>
        <v>100</v>
      </c>
    </row>
    <row r="23" spans="1:12" s="95" customFormat="1" ht="21.75" thickBot="1" x14ac:dyDescent="0.4">
      <c r="A23" s="9">
        <v>44294</v>
      </c>
      <c r="B23" s="37">
        <v>95445</v>
      </c>
      <c r="C23" s="11">
        <v>95445</v>
      </c>
      <c r="D23" s="38" t="s">
        <v>55</v>
      </c>
      <c r="E23" s="12" t="s">
        <v>17</v>
      </c>
      <c r="F23" s="16" t="s">
        <v>18</v>
      </c>
      <c r="G23" s="102">
        <v>300</v>
      </c>
      <c r="H23" s="104"/>
      <c r="I23" s="104"/>
      <c r="J23" s="94"/>
      <c r="K23"/>
      <c r="L23"/>
    </row>
    <row r="24" spans="1:12" s="95" customFormat="1" ht="21.75" thickBot="1" x14ac:dyDescent="0.4">
      <c r="A24" s="9">
        <v>44294</v>
      </c>
      <c r="B24" s="37">
        <v>95444</v>
      </c>
      <c r="C24" s="11">
        <v>73362</v>
      </c>
      <c r="D24" s="38" t="s">
        <v>1159</v>
      </c>
      <c r="E24" s="12" t="s">
        <v>14</v>
      </c>
      <c r="F24" s="13" t="s">
        <v>15</v>
      </c>
      <c r="G24" s="102">
        <v>900</v>
      </c>
      <c r="H24" s="104"/>
      <c r="I24" s="104"/>
      <c r="J24" s="94"/>
      <c r="K24" s="5" t="s">
        <v>1479</v>
      </c>
      <c r="L24" s="5" t="s">
        <v>5</v>
      </c>
    </row>
    <row r="25" spans="1:12" s="95" customFormat="1" ht="21.75" thickBot="1" x14ac:dyDescent="0.4">
      <c r="A25" s="9">
        <v>44294</v>
      </c>
      <c r="B25" s="37">
        <v>94978</v>
      </c>
      <c r="C25" s="11">
        <v>73363</v>
      </c>
      <c r="D25" s="38" t="s">
        <v>1053</v>
      </c>
      <c r="E25" s="12" t="s">
        <v>17</v>
      </c>
      <c r="F25" s="16" t="s">
        <v>18</v>
      </c>
      <c r="G25" s="102">
        <v>100</v>
      </c>
      <c r="H25" s="104"/>
      <c r="I25" s="104"/>
      <c r="J25" s="94"/>
      <c r="K25" s="13" t="s">
        <v>1497</v>
      </c>
      <c r="L25" s="99">
        <v>44</v>
      </c>
    </row>
    <row r="26" spans="1:12" s="95" customFormat="1" ht="25.5" thickBot="1" x14ac:dyDescent="0.5">
      <c r="A26" s="9">
        <v>44294</v>
      </c>
      <c r="B26" s="37">
        <v>94978</v>
      </c>
      <c r="C26" s="11">
        <v>73363</v>
      </c>
      <c r="D26" s="38" t="s">
        <v>1053</v>
      </c>
      <c r="E26" s="12" t="s">
        <v>14</v>
      </c>
      <c r="F26" s="13" t="s">
        <v>15</v>
      </c>
      <c r="G26" s="102">
        <v>650</v>
      </c>
      <c r="H26" s="105"/>
      <c r="I26" s="105"/>
      <c r="J26" s="94"/>
      <c r="K26" s="17" t="s">
        <v>21</v>
      </c>
      <c r="L26" s="18">
        <v>44</v>
      </c>
    </row>
    <row r="27" spans="1:12" s="95" customFormat="1" ht="21" x14ac:dyDescent="0.35">
      <c r="A27" s="9">
        <v>44294</v>
      </c>
      <c r="B27" s="37">
        <v>95039</v>
      </c>
      <c r="C27" s="11">
        <v>73364</v>
      </c>
      <c r="D27" s="38" t="s">
        <v>1053</v>
      </c>
      <c r="E27" s="12" t="s">
        <v>17</v>
      </c>
      <c r="F27" s="16" t="s">
        <v>18</v>
      </c>
      <c r="G27" s="102">
        <v>50</v>
      </c>
      <c r="H27" s="105"/>
      <c r="I27" s="105"/>
      <c r="J27" s="94"/>
      <c r="K27"/>
      <c r="L27"/>
    </row>
    <row r="28" spans="1:12" s="95" customFormat="1" ht="21" x14ac:dyDescent="0.35">
      <c r="A28" s="9">
        <v>44294</v>
      </c>
      <c r="B28" s="37">
        <v>95443</v>
      </c>
      <c r="C28" s="11">
        <v>73365</v>
      </c>
      <c r="D28" s="38" t="s">
        <v>1430</v>
      </c>
      <c r="E28" s="103" t="s">
        <v>1485</v>
      </c>
      <c r="F28" s="37" t="s">
        <v>1486</v>
      </c>
      <c r="G28" s="102">
        <v>0</v>
      </c>
      <c r="H28" s="105">
        <v>0</v>
      </c>
      <c r="I28" s="105">
        <v>44</v>
      </c>
      <c r="J28" s="94"/>
      <c r="K28"/>
      <c r="L28"/>
    </row>
    <row r="29" spans="1:12" s="95" customFormat="1" ht="21" x14ac:dyDescent="0.35">
      <c r="A29" s="9">
        <v>44294</v>
      </c>
      <c r="B29" s="37">
        <v>94479</v>
      </c>
      <c r="C29" s="11">
        <v>73366</v>
      </c>
      <c r="D29" s="38" t="s">
        <v>1319</v>
      </c>
      <c r="E29" s="12" t="s">
        <v>24</v>
      </c>
      <c r="F29" s="16" t="s">
        <v>947</v>
      </c>
      <c r="G29" s="102">
        <v>550</v>
      </c>
      <c r="H29" s="105"/>
      <c r="I29" s="105"/>
      <c r="J29" s="94"/>
      <c r="K29"/>
      <c r="L29"/>
    </row>
    <row r="30" spans="1:12" s="95" customFormat="1" ht="21" x14ac:dyDescent="0.35">
      <c r="A30" s="9">
        <v>44294</v>
      </c>
      <c r="B30" s="37">
        <v>95361</v>
      </c>
      <c r="C30" s="11">
        <v>73367</v>
      </c>
      <c r="D30" s="38" t="s">
        <v>1487</v>
      </c>
      <c r="E30" s="103" t="s">
        <v>131</v>
      </c>
      <c r="F30" s="16" t="s">
        <v>132</v>
      </c>
      <c r="G30" s="102">
        <v>0</v>
      </c>
      <c r="H30" s="105">
        <v>100</v>
      </c>
      <c r="I30" s="105"/>
      <c r="J30" s="94"/>
      <c r="K30"/>
      <c r="L30"/>
    </row>
    <row r="31" spans="1:12" s="95" customFormat="1" ht="21" x14ac:dyDescent="0.35">
      <c r="A31" s="9">
        <v>44294</v>
      </c>
      <c r="B31" s="37">
        <v>95184</v>
      </c>
      <c r="C31" s="11">
        <v>73368</v>
      </c>
      <c r="D31" s="38" t="s">
        <v>1488</v>
      </c>
      <c r="E31" s="12" t="s">
        <v>14</v>
      </c>
      <c r="F31" s="13" t="s">
        <v>15</v>
      </c>
      <c r="G31" s="102">
        <v>400</v>
      </c>
      <c r="H31" s="105"/>
      <c r="I31" s="105"/>
      <c r="J31" s="94"/>
      <c r="K31"/>
      <c r="L31"/>
    </row>
    <row r="32" spans="1:12" s="95" customFormat="1" ht="21" x14ac:dyDescent="0.35">
      <c r="A32" s="9">
        <v>44294</v>
      </c>
      <c r="B32" s="37" t="s">
        <v>76</v>
      </c>
      <c r="C32" s="11">
        <v>73369</v>
      </c>
      <c r="D32" s="38" t="s">
        <v>76</v>
      </c>
      <c r="E32" s="103" t="s">
        <v>76</v>
      </c>
      <c r="F32" s="37" t="s">
        <v>76</v>
      </c>
      <c r="G32" s="102">
        <v>0</v>
      </c>
      <c r="H32" s="105"/>
      <c r="I32" s="105"/>
      <c r="J32" s="94"/>
      <c r="K32"/>
      <c r="L32"/>
    </row>
    <row r="33" spans="1:12" s="95" customFormat="1" ht="21" x14ac:dyDescent="0.35">
      <c r="A33" s="9">
        <v>44294</v>
      </c>
      <c r="B33" s="37">
        <v>95440</v>
      </c>
      <c r="C33" s="11">
        <v>73370</v>
      </c>
      <c r="D33" s="38" t="s">
        <v>1489</v>
      </c>
      <c r="E33" s="12" t="s">
        <v>14</v>
      </c>
      <c r="F33" s="13" t="s">
        <v>15</v>
      </c>
      <c r="G33" s="102">
        <v>480</v>
      </c>
      <c r="H33" s="105"/>
      <c r="I33" s="105"/>
      <c r="J33" s="94"/>
      <c r="K33"/>
      <c r="L33"/>
    </row>
    <row r="34" spans="1:12" s="95" customFormat="1" ht="21" x14ac:dyDescent="0.35">
      <c r="A34" s="9">
        <v>44294</v>
      </c>
      <c r="B34" s="37">
        <v>95133</v>
      </c>
      <c r="C34" s="11">
        <v>73371</v>
      </c>
      <c r="D34" s="38" t="s">
        <v>108</v>
      </c>
      <c r="E34" s="12" t="s">
        <v>14</v>
      </c>
      <c r="F34" s="13" t="s">
        <v>15</v>
      </c>
      <c r="G34" s="102">
        <v>1000</v>
      </c>
      <c r="H34" s="105"/>
      <c r="I34" s="105"/>
      <c r="J34" s="94"/>
      <c r="K34"/>
      <c r="L34"/>
    </row>
    <row r="35" spans="1:12" s="95" customFormat="1" ht="21" x14ac:dyDescent="0.35">
      <c r="A35" s="9">
        <v>44294</v>
      </c>
      <c r="B35" s="37">
        <v>95152</v>
      </c>
      <c r="C35" s="11">
        <v>73372</v>
      </c>
      <c r="D35" s="38" t="s">
        <v>1433</v>
      </c>
      <c r="E35" s="103" t="s">
        <v>43</v>
      </c>
      <c r="F35" s="37" t="s">
        <v>44</v>
      </c>
      <c r="G35" s="102">
        <v>150</v>
      </c>
      <c r="H35" s="105"/>
      <c r="I35" s="105"/>
      <c r="J35" s="94"/>
      <c r="K35"/>
      <c r="L35"/>
    </row>
    <row r="36" spans="1:12" s="95" customFormat="1" ht="21" x14ac:dyDescent="0.35">
      <c r="A36" s="9">
        <v>44294</v>
      </c>
      <c r="B36" s="37">
        <v>95135</v>
      </c>
      <c r="C36" s="11">
        <v>73373</v>
      </c>
      <c r="D36" s="38" t="s">
        <v>1117</v>
      </c>
      <c r="E36" s="12" t="s">
        <v>96</v>
      </c>
      <c r="F36" s="16" t="s">
        <v>97</v>
      </c>
      <c r="G36" s="102">
        <v>750</v>
      </c>
      <c r="H36" s="105"/>
      <c r="I36" s="105"/>
      <c r="J36" s="94"/>
      <c r="K36"/>
      <c r="L36"/>
    </row>
    <row r="37" spans="1:12" s="95" customFormat="1" ht="21" x14ac:dyDescent="0.35">
      <c r="A37" s="9">
        <v>44294</v>
      </c>
      <c r="B37" s="37">
        <v>95439</v>
      </c>
      <c r="C37" s="11">
        <v>73374</v>
      </c>
      <c r="D37" s="38" t="s">
        <v>1090</v>
      </c>
      <c r="E37" s="12" t="s">
        <v>14</v>
      </c>
      <c r="F37" s="13" t="s">
        <v>15</v>
      </c>
      <c r="G37" s="102">
        <v>850</v>
      </c>
      <c r="H37" s="104"/>
      <c r="I37" s="104"/>
      <c r="J37" s="94"/>
      <c r="K37"/>
      <c r="L37"/>
    </row>
    <row r="38" spans="1:12" s="95" customFormat="1" ht="21" x14ac:dyDescent="0.35">
      <c r="A38" s="9">
        <v>44294</v>
      </c>
      <c r="B38" s="37">
        <v>95439</v>
      </c>
      <c r="C38" s="11">
        <v>73375</v>
      </c>
      <c r="D38" s="38" t="s">
        <v>1090</v>
      </c>
      <c r="E38" s="12" t="s">
        <v>14</v>
      </c>
      <c r="F38" s="13" t="s">
        <v>15</v>
      </c>
      <c r="G38" s="102">
        <v>850</v>
      </c>
      <c r="H38" s="104"/>
      <c r="I38" s="104"/>
      <c r="J38" s="94"/>
      <c r="K38"/>
      <c r="L38"/>
    </row>
    <row r="39" spans="1:12" s="95" customFormat="1" ht="21" x14ac:dyDescent="0.35">
      <c r="A39" s="9">
        <v>44294</v>
      </c>
      <c r="B39" s="37">
        <v>95438</v>
      </c>
      <c r="C39" s="11">
        <v>73376</v>
      </c>
      <c r="D39" s="38" t="s">
        <v>159</v>
      </c>
      <c r="E39" s="12" t="s">
        <v>14</v>
      </c>
      <c r="F39" s="13" t="s">
        <v>15</v>
      </c>
      <c r="G39" s="102">
        <v>2500</v>
      </c>
      <c r="H39" s="104"/>
      <c r="I39" s="104"/>
      <c r="J39" s="94"/>
      <c r="K39"/>
      <c r="L39"/>
    </row>
    <row r="40" spans="1:12" s="95" customFormat="1" ht="21" x14ac:dyDescent="0.35">
      <c r="A40" s="9">
        <v>44294</v>
      </c>
      <c r="B40" s="37">
        <v>95437</v>
      </c>
      <c r="C40" s="11">
        <v>73377</v>
      </c>
      <c r="D40" s="38" t="s">
        <v>301</v>
      </c>
      <c r="E40" s="12" t="s">
        <v>22</v>
      </c>
      <c r="F40" s="13" t="s">
        <v>995</v>
      </c>
      <c r="G40" s="102">
        <v>2050</v>
      </c>
      <c r="H40" s="104"/>
      <c r="I40" s="104"/>
      <c r="J40" s="94"/>
      <c r="K40"/>
      <c r="L40"/>
    </row>
    <row r="41" spans="1:12" s="95" customFormat="1" ht="21" x14ac:dyDescent="0.35">
      <c r="A41" s="9">
        <v>44294</v>
      </c>
      <c r="B41" s="37">
        <v>95436</v>
      </c>
      <c r="C41" s="11">
        <v>73378</v>
      </c>
      <c r="D41" s="38" t="s">
        <v>1490</v>
      </c>
      <c r="E41" s="12" t="s">
        <v>14</v>
      </c>
      <c r="F41" s="13" t="s">
        <v>15</v>
      </c>
      <c r="G41" s="102">
        <v>380</v>
      </c>
      <c r="H41" s="104"/>
      <c r="I41" s="104"/>
      <c r="J41" s="94"/>
      <c r="K41"/>
      <c r="L41"/>
    </row>
    <row r="42" spans="1:12" s="95" customFormat="1" ht="21" x14ac:dyDescent="0.35">
      <c r="A42" s="9">
        <v>44294</v>
      </c>
      <c r="B42" s="37">
        <v>95435</v>
      </c>
      <c r="C42" s="11">
        <v>73379</v>
      </c>
      <c r="D42" s="38" t="s">
        <v>1491</v>
      </c>
      <c r="E42" s="103" t="s">
        <v>421</v>
      </c>
      <c r="F42" s="38" t="s">
        <v>422</v>
      </c>
      <c r="G42" s="102">
        <v>1800</v>
      </c>
      <c r="H42" s="104"/>
      <c r="I42" s="104"/>
      <c r="J42" s="94"/>
      <c r="K42"/>
      <c r="L42"/>
    </row>
    <row r="43" spans="1:12" s="95" customFormat="1" ht="21" x14ac:dyDescent="0.35">
      <c r="A43" s="9">
        <v>44294</v>
      </c>
      <c r="B43" s="37">
        <v>95435</v>
      </c>
      <c r="C43" s="11">
        <v>73380</v>
      </c>
      <c r="D43" s="38" t="s">
        <v>1491</v>
      </c>
      <c r="E43" s="103" t="s">
        <v>43</v>
      </c>
      <c r="F43" s="37" t="s">
        <v>44</v>
      </c>
      <c r="G43" s="102">
        <v>1800</v>
      </c>
      <c r="H43" s="104"/>
      <c r="I43" s="104"/>
      <c r="J43" s="94"/>
      <c r="K43"/>
      <c r="L43"/>
    </row>
    <row r="44" spans="1:12" s="95" customFormat="1" ht="21" x14ac:dyDescent="0.35">
      <c r="A44" s="9">
        <v>44294</v>
      </c>
      <c r="B44" s="37">
        <v>95435</v>
      </c>
      <c r="C44" s="11">
        <v>73380</v>
      </c>
      <c r="D44" s="38" t="s">
        <v>1491</v>
      </c>
      <c r="E44" s="103" t="s">
        <v>419</v>
      </c>
      <c r="F44" s="38" t="s">
        <v>420</v>
      </c>
      <c r="G44" s="102">
        <v>1800</v>
      </c>
      <c r="H44" s="104"/>
      <c r="I44" s="104"/>
      <c r="J44" s="94"/>
      <c r="K44"/>
      <c r="L44"/>
    </row>
    <row r="45" spans="1:12" s="95" customFormat="1" ht="21" x14ac:dyDescent="0.35">
      <c r="A45" s="9">
        <v>44294</v>
      </c>
      <c r="B45" s="37">
        <v>95434</v>
      </c>
      <c r="C45" s="11">
        <v>73381</v>
      </c>
      <c r="D45" s="38" t="s">
        <v>272</v>
      </c>
      <c r="E45" s="12" t="s">
        <v>22</v>
      </c>
      <c r="F45" s="13" t="s">
        <v>995</v>
      </c>
      <c r="G45" s="102">
        <v>1296</v>
      </c>
      <c r="H45" s="104"/>
      <c r="I45" s="104"/>
      <c r="J45" s="94"/>
      <c r="K45"/>
      <c r="L45"/>
    </row>
    <row r="46" spans="1:12" s="95" customFormat="1" ht="21" x14ac:dyDescent="0.35">
      <c r="A46" s="9">
        <v>44294</v>
      </c>
      <c r="B46" s="37">
        <v>95369</v>
      </c>
      <c r="C46" s="11">
        <v>73382</v>
      </c>
      <c r="D46" s="38" t="s">
        <v>1492</v>
      </c>
      <c r="E46" s="12" t="s">
        <v>17</v>
      </c>
      <c r="F46" s="16" t="s">
        <v>18</v>
      </c>
      <c r="G46" s="102">
        <v>100</v>
      </c>
      <c r="H46" s="104"/>
      <c r="I46" s="104"/>
      <c r="J46" s="94"/>
      <c r="K46"/>
      <c r="L46"/>
    </row>
    <row r="47" spans="1:12" s="95" customFormat="1" ht="21" x14ac:dyDescent="0.35">
      <c r="A47" s="9">
        <v>44294</v>
      </c>
      <c r="B47" s="37">
        <v>95433</v>
      </c>
      <c r="C47" s="11">
        <v>73383</v>
      </c>
      <c r="D47" s="38" t="s">
        <v>1118</v>
      </c>
      <c r="E47" s="12" t="s">
        <v>22</v>
      </c>
      <c r="F47" s="13" t="s">
        <v>995</v>
      </c>
      <c r="G47" s="102">
        <v>264</v>
      </c>
      <c r="H47" s="104"/>
      <c r="I47" s="104"/>
      <c r="J47" s="94"/>
      <c r="K47"/>
      <c r="L47"/>
    </row>
    <row r="48" spans="1:12" s="95" customFormat="1" ht="21" x14ac:dyDescent="0.35">
      <c r="A48" s="9">
        <v>44294</v>
      </c>
      <c r="B48" s="37">
        <v>95433</v>
      </c>
      <c r="C48" s="11">
        <v>73383</v>
      </c>
      <c r="D48" s="38" t="s">
        <v>1118</v>
      </c>
      <c r="E48" s="12" t="s">
        <v>14</v>
      </c>
      <c r="F48" s="13" t="s">
        <v>15</v>
      </c>
      <c r="G48" s="102">
        <v>550</v>
      </c>
      <c r="H48" s="104"/>
      <c r="I48" s="104"/>
      <c r="J48" s="94"/>
      <c r="K48"/>
      <c r="L48"/>
    </row>
    <row r="49" spans="1:12" s="95" customFormat="1" ht="21" x14ac:dyDescent="0.35">
      <c r="A49" s="9">
        <v>44294</v>
      </c>
      <c r="B49" s="37">
        <v>95432</v>
      </c>
      <c r="C49" s="11">
        <v>73384</v>
      </c>
      <c r="D49" s="38" t="s">
        <v>330</v>
      </c>
      <c r="E49" s="12" t="s">
        <v>14</v>
      </c>
      <c r="F49" s="13" t="s">
        <v>15</v>
      </c>
      <c r="G49" s="102">
        <v>1400</v>
      </c>
      <c r="H49" s="104"/>
      <c r="I49" s="104"/>
      <c r="J49" s="94"/>
      <c r="K49"/>
      <c r="L49"/>
    </row>
    <row r="50" spans="1:12" s="95" customFormat="1" ht="21" x14ac:dyDescent="0.35">
      <c r="A50" s="9">
        <v>44294</v>
      </c>
      <c r="B50" s="37">
        <v>95372</v>
      </c>
      <c r="C50" s="11">
        <v>73385</v>
      </c>
      <c r="D50" s="38" t="s">
        <v>1493</v>
      </c>
      <c r="E50" s="12" t="s">
        <v>17</v>
      </c>
      <c r="F50" s="16" t="s">
        <v>18</v>
      </c>
      <c r="G50" s="102">
        <v>500</v>
      </c>
      <c r="H50" s="104"/>
      <c r="I50" s="104"/>
      <c r="J50" s="94"/>
      <c r="K50"/>
      <c r="L50"/>
    </row>
    <row r="51" spans="1:12" s="95" customFormat="1" ht="21" x14ac:dyDescent="0.35">
      <c r="A51" s="9">
        <v>44294</v>
      </c>
      <c r="B51" s="37">
        <v>95373</v>
      </c>
      <c r="C51" s="11">
        <v>73386</v>
      </c>
      <c r="D51" s="38" t="s">
        <v>1493</v>
      </c>
      <c r="E51" s="12" t="s">
        <v>17</v>
      </c>
      <c r="F51" s="16" t="s">
        <v>18</v>
      </c>
      <c r="G51" s="102">
        <v>500</v>
      </c>
      <c r="H51" s="104"/>
      <c r="I51" s="104"/>
      <c r="J51" s="94"/>
      <c r="K51"/>
      <c r="L51"/>
    </row>
    <row r="52" spans="1:12" s="95" customFormat="1" ht="21" x14ac:dyDescent="0.35">
      <c r="A52" s="9">
        <v>44294</v>
      </c>
      <c r="B52" s="37">
        <v>95431</v>
      </c>
      <c r="C52" s="11">
        <v>73387</v>
      </c>
      <c r="D52" s="38" t="s">
        <v>272</v>
      </c>
      <c r="E52" s="12" t="s">
        <v>63</v>
      </c>
      <c r="F52" s="13" t="s">
        <v>64</v>
      </c>
      <c r="G52" s="102">
        <v>512</v>
      </c>
      <c r="H52" s="104"/>
      <c r="I52" s="104"/>
      <c r="J52" s="94"/>
      <c r="K52"/>
      <c r="L52"/>
    </row>
    <row r="53" spans="1:12" s="95" customFormat="1" ht="21" x14ac:dyDescent="0.35">
      <c r="A53" s="9">
        <v>44294</v>
      </c>
      <c r="B53" s="37">
        <v>95429</v>
      </c>
      <c r="C53" s="11">
        <v>73388</v>
      </c>
      <c r="D53" s="38" t="s">
        <v>37</v>
      </c>
      <c r="E53" s="12" t="s">
        <v>17</v>
      </c>
      <c r="F53" s="16" t="s">
        <v>18</v>
      </c>
      <c r="G53" s="102">
        <v>660</v>
      </c>
      <c r="H53" s="104"/>
      <c r="I53" s="104"/>
      <c r="J53" s="94"/>
      <c r="K53"/>
      <c r="L53"/>
    </row>
    <row r="54" spans="1:12" s="95" customFormat="1" ht="21" x14ac:dyDescent="0.35">
      <c r="A54" s="9">
        <v>44294</v>
      </c>
      <c r="B54" s="37">
        <v>95430</v>
      </c>
      <c r="C54" s="11">
        <v>73389</v>
      </c>
      <c r="D54" s="38" t="s">
        <v>1484</v>
      </c>
      <c r="E54" s="12" t="s">
        <v>14</v>
      </c>
      <c r="F54" s="13" t="s">
        <v>15</v>
      </c>
      <c r="G54" s="102">
        <v>850</v>
      </c>
      <c r="H54" s="104"/>
      <c r="I54" s="104"/>
      <c r="J54" s="94"/>
      <c r="K54"/>
      <c r="L54"/>
    </row>
    <row r="55" spans="1:12" s="95" customFormat="1" ht="21" x14ac:dyDescent="0.35">
      <c r="A55" s="9">
        <v>44294</v>
      </c>
      <c r="B55" s="37">
        <v>95428</v>
      </c>
      <c r="C55" s="11">
        <v>73390</v>
      </c>
      <c r="D55" s="38" t="s">
        <v>119</v>
      </c>
      <c r="E55" s="12" t="s">
        <v>14</v>
      </c>
      <c r="F55" s="13" t="s">
        <v>15</v>
      </c>
      <c r="G55" s="102">
        <v>850</v>
      </c>
      <c r="H55" s="104"/>
      <c r="I55" s="104"/>
      <c r="J55" s="94"/>
      <c r="K55"/>
      <c r="L55"/>
    </row>
    <row r="56" spans="1:12" s="95" customFormat="1" ht="21" x14ac:dyDescent="0.35">
      <c r="A56" s="9">
        <v>44294</v>
      </c>
      <c r="B56" s="37">
        <v>95385</v>
      </c>
      <c r="C56" s="11">
        <v>73391</v>
      </c>
      <c r="D56" s="38" t="s">
        <v>116</v>
      </c>
      <c r="E56" s="12" t="s">
        <v>17</v>
      </c>
      <c r="F56" s="16" t="s">
        <v>18</v>
      </c>
      <c r="G56" s="102">
        <v>254</v>
      </c>
      <c r="H56" s="104"/>
      <c r="I56" s="104"/>
      <c r="J56" s="94"/>
      <c r="K56"/>
      <c r="L56"/>
    </row>
    <row r="57" spans="1:12" s="95" customFormat="1" ht="21" x14ac:dyDescent="0.35">
      <c r="A57" s="9">
        <v>44294</v>
      </c>
      <c r="B57" s="37">
        <v>95386</v>
      </c>
      <c r="C57" s="11">
        <v>73392</v>
      </c>
      <c r="D57" s="38" t="s">
        <v>31</v>
      </c>
      <c r="E57" s="12" t="s">
        <v>17</v>
      </c>
      <c r="F57" s="16" t="s">
        <v>18</v>
      </c>
      <c r="G57" s="102">
        <v>1000</v>
      </c>
      <c r="H57" s="104"/>
      <c r="I57" s="104"/>
      <c r="J57" s="94"/>
      <c r="K57"/>
      <c r="L57"/>
    </row>
    <row r="58" spans="1:12" s="95" customFormat="1" ht="21" x14ac:dyDescent="0.35">
      <c r="A58" s="9">
        <v>44294</v>
      </c>
      <c r="B58" s="37">
        <v>95386</v>
      </c>
      <c r="C58" s="11">
        <v>73393</v>
      </c>
      <c r="D58" s="38" t="s">
        <v>31</v>
      </c>
      <c r="E58" s="12" t="s">
        <v>14</v>
      </c>
      <c r="F58" s="13" t="s">
        <v>15</v>
      </c>
      <c r="G58" s="102">
        <v>900</v>
      </c>
      <c r="H58" s="104"/>
      <c r="I58" s="104"/>
      <c r="J58" s="94"/>
      <c r="K58"/>
      <c r="L58"/>
    </row>
    <row r="59" spans="1:12" s="95" customFormat="1" ht="21" x14ac:dyDescent="0.35">
      <c r="A59" s="9">
        <v>44294</v>
      </c>
      <c r="B59" s="37">
        <v>95427</v>
      </c>
      <c r="C59" s="11">
        <v>73394</v>
      </c>
      <c r="D59" s="38" t="s">
        <v>630</v>
      </c>
      <c r="E59" s="12" t="s">
        <v>22</v>
      </c>
      <c r="F59" s="13" t="s">
        <v>995</v>
      </c>
      <c r="G59" s="102">
        <v>2600</v>
      </c>
      <c r="H59" s="104"/>
      <c r="I59" s="104"/>
      <c r="J59" s="94"/>
      <c r="K59"/>
      <c r="L59"/>
    </row>
    <row r="60" spans="1:12" s="95" customFormat="1" ht="21" x14ac:dyDescent="0.35">
      <c r="A60" s="9">
        <v>44294</v>
      </c>
      <c r="B60" s="37">
        <v>14705</v>
      </c>
      <c r="C60" s="11">
        <v>73395</v>
      </c>
      <c r="D60" s="38" t="s">
        <v>163</v>
      </c>
      <c r="E60" s="12" t="s">
        <v>24</v>
      </c>
      <c r="F60" s="16" t="s">
        <v>947</v>
      </c>
      <c r="G60" s="102">
        <v>550</v>
      </c>
      <c r="H60" s="104"/>
      <c r="I60" s="104"/>
      <c r="J60" s="94"/>
      <c r="K60"/>
      <c r="L60"/>
    </row>
    <row r="61" spans="1:12" s="95" customFormat="1" ht="21" x14ac:dyDescent="0.35">
      <c r="A61" s="9">
        <v>44294</v>
      </c>
      <c r="B61" s="37">
        <v>14706</v>
      </c>
      <c r="C61" s="11">
        <v>73396</v>
      </c>
      <c r="D61" s="38" t="s">
        <v>163</v>
      </c>
      <c r="E61" s="103">
        <v>9800001</v>
      </c>
      <c r="F61" s="37" t="s">
        <v>91</v>
      </c>
      <c r="G61" s="102">
        <v>0</v>
      </c>
      <c r="H61" s="104"/>
      <c r="I61" s="104"/>
      <c r="J61" s="94"/>
      <c r="K61"/>
      <c r="L61"/>
    </row>
    <row r="62" spans="1:12" s="95" customFormat="1" ht="21" x14ac:dyDescent="0.35">
      <c r="A62" s="9">
        <v>44294</v>
      </c>
      <c r="B62" s="37">
        <v>95426</v>
      </c>
      <c r="C62" s="11">
        <v>73397</v>
      </c>
      <c r="D62" s="38" t="s">
        <v>1483</v>
      </c>
      <c r="E62" s="12" t="s">
        <v>17</v>
      </c>
      <c r="F62" s="16" t="s">
        <v>18</v>
      </c>
      <c r="G62" s="102">
        <v>850</v>
      </c>
      <c r="H62" s="104"/>
      <c r="I62" s="104"/>
      <c r="J62" s="94"/>
      <c r="K62"/>
      <c r="L62"/>
    </row>
    <row r="63" spans="1:12" s="95" customFormat="1" ht="21" x14ac:dyDescent="0.35">
      <c r="A63" s="9">
        <v>44294</v>
      </c>
      <c r="B63" s="37">
        <v>95118</v>
      </c>
      <c r="C63" s="11">
        <v>73398</v>
      </c>
      <c r="D63" s="38" t="s">
        <v>128</v>
      </c>
      <c r="E63" s="12" t="s">
        <v>14</v>
      </c>
      <c r="F63" s="13" t="s">
        <v>15</v>
      </c>
      <c r="G63" s="102">
        <v>850</v>
      </c>
      <c r="H63" s="104"/>
      <c r="I63" s="104"/>
      <c r="J63" s="94"/>
      <c r="K63"/>
      <c r="L63"/>
    </row>
    <row r="64" spans="1:12" s="95" customFormat="1" ht="21" x14ac:dyDescent="0.35">
      <c r="A64" s="9">
        <v>44294</v>
      </c>
      <c r="B64" s="37">
        <v>94839</v>
      </c>
      <c r="C64" s="11">
        <v>73399</v>
      </c>
      <c r="D64" s="38" t="s">
        <v>168</v>
      </c>
      <c r="E64" s="12" t="s">
        <v>17</v>
      </c>
      <c r="F64" s="16" t="s">
        <v>18</v>
      </c>
      <c r="G64" s="102">
        <v>400</v>
      </c>
      <c r="H64" s="104"/>
      <c r="I64" s="104"/>
      <c r="J64" s="94"/>
      <c r="K64"/>
      <c r="L64"/>
    </row>
    <row r="65" spans="1:12" s="95" customFormat="1" ht="21" x14ac:dyDescent="0.35">
      <c r="A65" s="9">
        <v>44294</v>
      </c>
      <c r="B65" s="37">
        <v>94839</v>
      </c>
      <c r="C65" s="11">
        <v>73399</v>
      </c>
      <c r="D65" s="38" t="s">
        <v>168</v>
      </c>
      <c r="E65" s="12" t="s">
        <v>14</v>
      </c>
      <c r="F65" s="13" t="s">
        <v>15</v>
      </c>
      <c r="G65" s="102">
        <v>400</v>
      </c>
      <c r="H65" s="104"/>
      <c r="I65" s="104"/>
      <c r="J65" s="94"/>
      <c r="K65"/>
      <c r="L65"/>
    </row>
    <row r="66" spans="1:12" s="95" customFormat="1" ht="21" x14ac:dyDescent="0.35">
      <c r="A66" s="9">
        <v>44294</v>
      </c>
      <c r="B66" s="37">
        <v>94594</v>
      </c>
      <c r="C66" s="11">
        <v>73400</v>
      </c>
      <c r="D66" s="38" t="s">
        <v>347</v>
      </c>
      <c r="E66" s="12" t="s">
        <v>33</v>
      </c>
      <c r="F66" s="13" t="s">
        <v>1043</v>
      </c>
      <c r="G66" s="102">
        <v>500</v>
      </c>
      <c r="H66" s="104"/>
      <c r="I66" s="104"/>
      <c r="J66" s="94"/>
      <c r="K66"/>
      <c r="L66"/>
    </row>
    <row r="67" spans="1:12" s="95" customFormat="1" ht="21" x14ac:dyDescent="0.35">
      <c r="A67" s="9">
        <v>44294</v>
      </c>
      <c r="B67" s="37">
        <v>94594</v>
      </c>
      <c r="C67" s="11">
        <v>73400</v>
      </c>
      <c r="D67" s="38" t="s">
        <v>347</v>
      </c>
      <c r="E67" s="12" t="s">
        <v>14</v>
      </c>
      <c r="F67" s="13" t="s">
        <v>15</v>
      </c>
      <c r="G67" s="102">
        <v>270</v>
      </c>
      <c r="H67" s="104"/>
      <c r="I67" s="104"/>
      <c r="J67" s="94"/>
      <c r="K67"/>
      <c r="L67"/>
    </row>
    <row r="68" spans="1:12" s="95" customFormat="1" ht="21" x14ac:dyDescent="0.35">
      <c r="A68" s="9">
        <v>44294</v>
      </c>
      <c r="B68" s="37">
        <v>95227</v>
      </c>
      <c r="C68" s="11">
        <v>73401</v>
      </c>
      <c r="D68" s="38" t="s">
        <v>1482</v>
      </c>
      <c r="E68" s="12" t="s">
        <v>17</v>
      </c>
      <c r="F68" s="16" t="s">
        <v>18</v>
      </c>
      <c r="G68" s="102">
        <v>70</v>
      </c>
      <c r="H68" s="104"/>
      <c r="I68" s="104"/>
      <c r="J68" s="94"/>
      <c r="K68"/>
      <c r="L68"/>
    </row>
    <row r="69" spans="1:12" s="95" customFormat="1" ht="21" x14ac:dyDescent="0.35">
      <c r="A69" s="9">
        <v>44294</v>
      </c>
      <c r="B69" s="37">
        <v>95227</v>
      </c>
      <c r="C69" s="11">
        <v>73401</v>
      </c>
      <c r="D69" s="38" t="s">
        <v>1482</v>
      </c>
      <c r="E69" s="12" t="s">
        <v>14</v>
      </c>
      <c r="F69" s="13" t="s">
        <v>15</v>
      </c>
      <c r="G69" s="102">
        <v>240</v>
      </c>
      <c r="H69" s="104"/>
      <c r="I69" s="104"/>
      <c r="J69" s="94"/>
      <c r="K69"/>
      <c r="L69"/>
    </row>
    <row r="70" spans="1:12" s="95" customFormat="1" ht="21" x14ac:dyDescent="0.35">
      <c r="A70" s="9">
        <v>44294</v>
      </c>
      <c r="B70" s="37">
        <v>94592</v>
      </c>
      <c r="C70" s="11">
        <v>73402</v>
      </c>
      <c r="D70" s="38" t="s">
        <v>1305</v>
      </c>
      <c r="E70" s="12" t="s">
        <v>14</v>
      </c>
      <c r="F70" s="13" t="s">
        <v>15</v>
      </c>
      <c r="G70" s="102">
        <v>2500</v>
      </c>
      <c r="H70" s="104"/>
      <c r="I70" s="104"/>
      <c r="J70" s="94"/>
      <c r="K70"/>
      <c r="L70"/>
    </row>
    <row r="71" spans="1:12" s="95" customFormat="1" ht="21" x14ac:dyDescent="0.35">
      <c r="A71" s="9">
        <v>44294</v>
      </c>
      <c r="B71" s="37">
        <v>95195</v>
      </c>
      <c r="C71" s="11">
        <v>73403</v>
      </c>
      <c r="D71" s="38" t="s">
        <v>308</v>
      </c>
      <c r="E71" s="12" t="s">
        <v>17</v>
      </c>
      <c r="F71" s="16" t="s">
        <v>18</v>
      </c>
      <c r="G71" s="102">
        <v>400</v>
      </c>
      <c r="H71" s="104"/>
      <c r="I71" s="104"/>
      <c r="J71" s="94"/>
      <c r="K71"/>
      <c r="L71"/>
    </row>
    <row r="72" spans="1:12" s="95" customFormat="1" ht="21" x14ac:dyDescent="0.35">
      <c r="A72" s="9">
        <v>44294</v>
      </c>
      <c r="B72" s="37">
        <v>95195</v>
      </c>
      <c r="C72" s="11">
        <v>73403</v>
      </c>
      <c r="D72" s="38" t="s">
        <v>308</v>
      </c>
      <c r="E72" s="12" t="s">
        <v>14</v>
      </c>
      <c r="F72" s="13" t="s">
        <v>15</v>
      </c>
      <c r="G72" s="102">
        <v>450</v>
      </c>
      <c r="H72" s="104"/>
      <c r="I72" s="104"/>
      <c r="J72" s="94"/>
      <c r="K72"/>
      <c r="L72"/>
    </row>
    <row r="73" spans="1:12" s="95" customFormat="1" ht="21" x14ac:dyDescent="0.35">
      <c r="A73" s="9">
        <v>44294</v>
      </c>
      <c r="B73" s="37">
        <v>94891</v>
      </c>
      <c r="C73" s="11">
        <v>73404</v>
      </c>
      <c r="D73" s="38" t="s">
        <v>1481</v>
      </c>
      <c r="E73" s="12" t="s">
        <v>17</v>
      </c>
      <c r="F73" s="16" t="s">
        <v>18</v>
      </c>
      <c r="G73" s="102">
        <v>1000</v>
      </c>
      <c r="H73" s="104"/>
      <c r="I73" s="104"/>
      <c r="J73" s="94"/>
      <c r="K73"/>
      <c r="L73"/>
    </row>
    <row r="74" spans="1:12" s="95" customFormat="1" ht="21" x14ac:dyDescent="0.35">
      <c r="A74" s="9">
        <v>44294</v>
      </c>
      <c r="B74" s="37">
        <v>95442</v>
      </c>
      <c r="C74" s="11">
        <v>73405</v>
      </c>
      <c r="D74" s="38" t="s">
        <v>289</v>
      </c>
      <c r="E74" s="12" t="s">
        <v>17</v>
      </c>
      <c r="F74" s="16" t="s">
        <v>18</v>
      </c>
      <c r="G74" s="102">
        <v>1000</v>
      </c>
      <c r="H74" s="104"/>
      <c r="I74" s="104"/>
      <c r="J74" s="94"/>
      <c r="K74"/>
      <c r="L74"/>
    </row>
    <row r="75" spans="1:12" s="95" customFormat="1" ht="21" x14ac:dyDescent="0.35">
      <c r="A75" s="9">
        <v>44294</v>
      </c>
      <c r="B75" s="37">
        <v>94175</v>
      </c>
      <c r="C75" s="11">
        <v>73406</v>
      </c>
      <c r="D75" s="38" t="s">
        <v>123</v>
      </c>
      <c r="E75" s="12" t="s">
        <v>22</v>
      </c>
      <c r="F75" s="13" t="s">
        <v>995</v>
      </c>
      <c r="G75" s="102">
        <v>150</v>
      </c>
      <c r="H75" s="104"/>
      <c r="I75" s="104"/>
      <c r="J75" s="94"/>
      <c r="K75"/>
      <c r="L75"/>
    </row>
    <row r="76" spans="1:12" s="95" customFormat="1" ht="21" x14ac:dyDescent="0.35">
      <c r="A76" s="9">
        <v>44294</v>
      </c>
      <c r="B76" s="37">
        <v>95043</v>
      </c>
      <c r="C76" s="11">
        <v>73407</v>
      </c>
      <c r="D76" s="38" t="s">
        <v>123</v>
      </c>
      <c r="E76" s="12" t="s">
        <v>14</v>
      </c>
      <c r="F76" s="13" t="s">
        <v>15</v>
      </c>
      <c r="G76" s="102">
        <v>350</v>
      </c>
      <c r="H76" s="104"/>
      <c r="I76" s="104"/>
      <c r="J76" s="94"/>
      <c r="K76"/>
      <c r="L76"/>
    </row>
    <row r="77" spans="1:12" s="95" customFormat="1" ht="21" x14ac:dyDescent="0.35">
      <c r="A77" s="9">
        <v>44294</v>
      </c>
      <c r="B77" s="37">
        <v>95386</v>
      </c>
      <c r="C77" s="11">
        <v>73408</v>
      </c>
      <c r="D77" s="38" t="s">
        <v>31</v>
      </c>
      <c r="E77" s="12" t="s">
        <v>17</v>
      </c>
      <c r="F77" s="16" t="s">
        <v>18</v>
      </c>
      <c r="G77" s="102">
        <v>1000</v>
      </c>
      <c r="H77" s="104"/>
      <c r="I77" s="104"/>
      <c r="J77" s="94"/>
      <c r="K77"/>
      <c r="L77"/>
    </row>
    <row r="78" spans="1:12" s="95" customFormat="1" ht="21" x14ac:dyDescent="0.35">
      <c r="A78" s="9">
        <v>44294</v>
      </c>
      <c r="B78" s="37" t="s">
        <v>315</v>
      </c>
      <c r="C78" s="25" t="s">
        <v>1494</v>
      </c>
      <c r="D78" s="38" t="s">
        <v>159</v>
      </c>
      <c r="E78" s="12" t="s">
        <v>22</v>
      </c>
      <c r="F78" s="13" t="s">
        <v>995</v>
      </c>
      <c r="G78" s="102">
        <v>0</v>
      </c>
      <c r="H78" s="104"/>
      <c r="I78" s="106">
        <v>42</v>
      </c>
      <c r="J78" s="94"/>
      <c r="K78"/>
      <c r="L78"/>
    </row>
    <row r="79" spans="1:12" s="95" customFormat="1" ht="21" x14ac:dyDescent="0.35">
      <c r="A79" s="9">
        <v>44294</v>
      </c>
      <c r="B79" s="37" t="s">
        <v>315</v>
      </c>
      <c r="C79" s="25" t="s">
        <v>1494</v>
      </c>
      <c r="D79" s="38" t="s">
        <v>159</v>
      </c>
      <c r="E79" s="12" t="s">
        <v>17</v>
      </c>
      <c r="F79" s="16" t="s">
        <v>18</v>
      </c>
      <c r="G79" s="102">
        <v>0</v>
      </c>
      <c r="H79" s="104"/>
      <c r="I79" s="106">
        <v>9</v>
      </c>
      <c r="J79" s="94"/>
      <c r="K79"/>
      <c r="L79"/>
    </row>
    <row r="80" spans="1:12" s="95" customFormat="1" ht="21" x14ac:dyDescent="0.35">
      <c r="A80" s="9">
        <v>44294</v>
      </c>
      <c r="B80" s="37" t="s">
        <v>315</v>
      </c>
      <c r="C80" s="25" t="s">
        <v>1494</v>
      </c>
      <c r="D80" s="38" t="s">
        <v>159</v>
      </c>
      <c r="E80" s="12" t="s">
        <v>14</v>
      </c>
      <c r="F80" s="13" t="s">
        <v>15</v>
      </c>
      <c r="G80" s="102">
        <v>0</v>
      </c>
      <c r="H80" s="104"/>
      <c r="I80" s="106">
        <v>8</v>
      </c>
      <c r="J80" s="94"/>
      <c r="K80"/>
      <c r="L80"/>
    </row>
    <row r="81" spans="1:10" ht="21.75" thickBot="1" x14ac:dyDescent="0.4">
      <c r="A81" s="157" t="s">
        <v>26</v>
      </c>
      <c r="B81" s="158"/>
      <c r="C81" s="165" t="s">
        <v>25</v>
      </c>
      <c r="D81" s="168"/>
      <c r="E81" s="168"/>
      <c r="F81" s="169"/>
      <c r="G81" s="27">
        <f>SUM(G9:G80)</f>
        <v>56976</v>
      </c>
      <c r="H81" s="28">
        <v>100</v>
      </c>
      <c r="I81" s="100">
        <f>SUM(I78:I80)</f>
        <v>59</v>
      </c>
      <c r="J81" s="15"/>
    </row>
    <row r="82" spans="1:10" ht="21" x14ac:dyDescent="0.35">
      <c r="B82"/>
      <c r="C82" s="3"/>
      <c r="D82" s="30"/>
      <c r="E82" s="30"/>
      <c r="F82" s="30"/>
      <c r="H82" s="1"/>
      <c r="J82" s="1"/>
    </row>
    <row r="83" spans="1:10" x14ac:dyDescent="0.25">
      <c r="B83"/>
      <c r="C83"/>
      <c r="H83" s="1"/>
      <c r="I83" s="1"/>
      <c r="J83" s="1"/>
    </row>
    <row r="84" spans="1:10" x14ac:dyDescent="0.25">
      <c r="B84"/>
      <c r="C84"/>
      <c r="F84" s="47"/>
      <c r="H84" s="1"/>
      <c r="I84" s="1"/>
      <c r="J84" s="1"/>
    </row>
    <row r="85" spans="1:10" x14ac:dyDescent="0.25">
      <c r="B85"/>
      <c r="C85"/>
      <c r="H85" s="1"/>
      <c r="I85" s="1"/>
      <c r="J85" s="1"/>
    </row>
    <row r="86" spans="1:10" x14ac:dyDescent="0.25">
      <c r="B86"/>
      <c r="C86"/>
      <c r="H86" s="1"/>
      <c r="I86" s="1"/>
      <c r="J86" s="1"/>
    </row>
    <row r="87" spans="1:10" x14ac:dyDescent="0.25">
      <c r="B87"/>
      <c r="C87"/>
      <c r="H87" s="1"/>
      <c r="I87" s="1"/>
      <c r="J87" s="1"/>
    </row>
    <row r="88" spans="1:10" x14ac:dyDescent="0.25">
      <c r="B88"/>
      <c r="C88"/>
      <c r="H88" s="1"/>
      <c r="I88" s="1"/>
      <c r="J88" s="1"/>
    </row>
    <row r="89" spans="1:10" x14ac:dyDescent="0.25">
      <c r="B89"/>
      <c r="C89"/>
      <c r="H89" s="1"/>
      <c r="I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C94"/>
      <c r="H94" s="1"/>
      <c r="I94" s="1"/>
      <c r="J94" s="1"/>
    </row>
    <row r="95" spans="1:10" x14ac:dyDescent="0.25">
      <c r="H95" s="1"/>
      <c r="I95" s="1"/>
      <c r="J95" s="1"/>
    </row>
    <row r="96" spans="1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6" spans="8:10" x14ac:dyDescent="0.25">
      <c r="H136" s="35"/>
      <c r="I136" s="35"/>
      <c r="J136" s="35"/>
    </row>
  </sheetData>
  <autoFilter ref="E8:G81" xr:uid="{00000000-0009-0000-0000-000049000000}"/>
  <mergeCells count="7">
    <mergeCell ref="K6:L6"/>
    <mergeCell ref="A7:G7"/>
    <mergeCell ref="A81:B81"/>
    <mergeCell ref="C81:F8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L119"/>
  <sheetViews>
    <sheetView topLeftCell="D50" workbookViewId="0">
      <selection activeCell="A9" sqref="A9:I6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1513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15710</v>
      </c>
    </row>
    <row r="9" spans="1:12" s="95" customFormat="1" ht="21" x14ac:dyDescent="0.35">
      <c r="A9" s="9">
        <v>44295</v>
      </c>
      <c r="B9" s="37">
        <v>95115</v>
      </c>
      <c r="C9" s="11">
        <v>73409</v>
      </c>
      <c r="D9" s="38" t="s">
        <v>178</v>
      </c>
      <c r="E9" s="12" t="s">
        <v>17</v>
      </c>
      <c r="F9" s="16" t="s">
        <v>18</v>
      </c>
      <c r="G9" s="102">
        <v>3000</v>
      </c>
      <c r="H9" s="104"/>
      <c r="I9" s="104"/>
      <c r="J9" s="94"/>
      <c r="K9" s="13" t="s">
        <v>995</v>
      </c>
      <c r="L9" s="88">
        <v>17330</v>
      </c>
    </row>
    <row r="10" spans="1:12" s="95" customFormat="1" ht="21" x14ac:dyDescent="0.35">
      <c r="A10" s="9">
        <v>44295</v>
      </c>
      <c r="B10" s="37">
        <v>15427</v>
      </c>
      <c r="C10" s="11">
        <v>73410</v>
      </c>
      <c r="D10" s="38" t="s">
        <v>78</v>
      </c>
      <c r="E10" s="12" t="s">
        <v>96</v>
      </c>
      <c r="F10" s="13" t="s">
        <v>97</v>
      </c>
      <c r="G10" s="102">
        <v>2400</v>
      </c>
      <c r="H10" s="104"/>
      <c r="I10" s="104"/>
      <c r="J10" s="94"/>
      <c r="K10" s="13" t="s">
        <v>1153</v>
      </c>
      <c r="L10" s="88">
        <v>30</v>
      </c>
    </row>
    <row r="11" spans="1:12" s="95" customFormat="1" ht="21" x14ac:dyDescent="0.35">
      <c r="A11" s="9">
        <v>44295</v>
      </c>
      <c r="B11" s="37">
        <v>94628</v>
      </c>
      <c r="C11" s="11">
        <v>73411</v>
      </c>
      <c r="D11" s="38" t="s">
        <v>120</v>
      </c>
      <c r="E11" s="12" t="s">
        <v>17</v>
      </c>
      <c r="F11" s="16" t="s">
        <v>18</v>
      </c>
      <c r="G11" s="102">
        <v>1000</v>
      </c>
      <c r="H11" s="104"/>
      <c r="I11" s="104"/>
      <c r="J11" s="94"/>
      <c r="K11" s="87" t="s">
        <v>1170</v>
      </c>
      <c r="L11" s="88">
        <v>2980</v>
      </c>
    </row>
    <row r="12" spans="1:12" s="95" customFormat="1" ht="21" x14ac:dyDescent="0.35">
      <c r="A12" s="9">
        <v>44295</v>
      </c>
      <c r="B12" s="37">
        <v>15506</v>
      </c>
      <c r="C12" s="11">
        <v>73412</v>
      </c>
      <c r="D12" s="38" t="s">
        <v>169</v>
      </c>
      <c r="E12" s="12" t="s">
        <v>17</v>
      </c>
      <c r="F12" s="16" t="s">
        <v>18</v>
      </c>
      <c r="G12" s="102">
        <v>175</v>
      </c>
      <c r="H12" s="104"/>
      <c r="I12" s="104"/>
      <c r="J12" s="94"/>
      <c r="K12" s="16" t="s">
        <v>97</v>
      </c>
      <c r="L12" s="88">
        <v>2400</v>
      </c>
    </row>
    <row r="13" spans="1:12" s="95" customFormat="1" ht="21" x14ac:dyDescent="0.35">
      <c r="A13" s="9">
        <v>44295</v>
      </c>
      <c r="B13" s="37">
        <v>15523</v>
      </c>
      <c r="C13" s="11">
        <v>73413</v>
      </c>
      <c r="D13" s="38" t="s">
        <v>530</v>
      </c>
      <c r="E13" s="12" t="s">
        <v>14</v>
      </c>
      <c r="F13" s="13" t="s">
        <v>15</v>
      </c>
      <c r="G13" s="102">
        <v>200</v>
      </c>
      <c r="H13" s="104"/>
      <c r="I13" s="104"/>
      <c r="J13" s="94"/>
      <c r="K13" s="16" t="s">
        <v>947</v>
      </c>
      <c r="L13" s="88">
        <v>550</v>
      </c>
    </row>
    <row r="14" spans="1:12" s="95" customFormat="1" ht="21" x14ac:dyDescent="0.35">
      <c r="A14" s="9">
        <v>44295</v>
      </c>
      <c r="B14" s="37">
        <v>15523</v>
      </c>
      <c r="C14" s="11">
        <v>73413</v>
      </c>
      <c r="D14" s="38" t="s">
        <v>530</v>
      </c>
      <c r="E14" s="12" t="s">
        <v>264</v>
      </c>
      <c r="F14" s="16" t="s">
        <v>504</v>
      </c>
      <c r="G14" s="102">
        <v>400</v>
      </c>
      <c r="H14" s="104"/>
      <c r="I14" s="104"/>
      <c r="J14" s="94"/>
      <c r="K14" s="16" t="s">
        <v>504</v>
      </c>
      <c r="L14" s="88">
        <v>400</v>
      </c>
    </row>
    <row r="15" spans="1:12" s="95" customFormat="1" ht="21" x14ac:dyDescent="0.35">
      <c r="A15" s="9">
        <v>44295</v>
      </c>
      <c r="B15" s="37">
        <v>95119</v>
      </c>
      <c r="C15" s="11">
        <v>73414</v>
      </c>
      <c r="D15" s="38" t="s">
        <v>1498</v>
      </c>
      <c r="E15" s="12" t="s">
        <v>22</v>
      </c>
      <c r="F15" s="13" t="s">
        <v>995</v>
      </c>
      <c r="G15" s="102">
        <v>100</v>
      </c>
      <c r="H15" s="104"/>
      <c r="I15" s="104"/>
      <c r="J15" s="94"/>
      <c r="K15" s="16" t="s">
        <v>1496</v>
      </c>
      <c r="L15" s="88">
        <v>2880</v>
      </c>
    </row>
    <row r="16" spans="1:12" s="95" customFormat="1" ht="21.75" thickBot="1" x14ac:dyDescent="0.4">
      <c r="A16" s="9">
        <v>44295</v>
      </c>
      <c r="B16" s="37">
        <v>95116</v>
      </c>
      <c r="C16" s="11">
        <v>73415</v>
      </c>
      <c r="D16" s="38" t="s">
        <v>1498</v>
      </c>
      <c r="E16" s="12" t="s">
        <v>22</v>
      </c>
      <c r="F16" s="13" t="s">
        <v>995</v>
      </c>
      <c r="G16" s="102">
        <v>800</v>
      </c>
      <c r="H16" s="104"/>
      <c r="I16" s="104"/>
      <c r="J16" s="94"/>
      <c r="K16" s="16" t="s">
        <v>195</v>
      </c>
      <c r="L16" s="88">
        <v>510</v>
      </c>
    </row>
    <row r="17" spans="1:12" s="95" customFormat="1" ht="25.5" thickBot="1" x14ac:dyDescent="0.5">
      <c r="A17" s="9">
        <v>44295</v>
      </c>
      <c r="B17" s="37">
        <v>94840</v>
      </c>
      <c r="C17" s="11">
        <v>73416</v>
      </c>
      <c r="D17" s="38" t="s">
        <v>1499</v>
      </c>
      <c r="E17" s="12" t="s">
        <v>22</v>
      </c>
      <c r="F17" s="13" t="s">
        <v>995</v>
      </c>
      <c r="G17" s="102">
        <v>1200</v>
      </c>
      <c r="H17" s="104"/>
      <c r="I17" s="104"/>
      <c r="J17" s="94"/>
      <c r="K17" s="17" t="s">
        <v>21</v>
      </c>
      <c r="L17" s="18">
        <f>SUM(L8:L16)</f>
        <v>42790</v>
      </c>
    </row>
    <row r="18" spans="1:12" s="95" customFormat="1" ht="21.75" thickBot="1" x14ac:dyDescent="0.4">
      <c r="A18" s="9">
        <v>44295</v>
      </c>
      <c r="B18" s="37">
        <v>15404</v>
      </c>
      <c r="C18" s="11">
        <v>73417</v>
      </c>
      <c r="D18" s="38" t="s">
        <v>119</v>
      </c>
      <c r="E18" s="12" t="s">
        <v>22</v>
      </c>
      <c r="F18" s="13" t="s">
        <v>995</v>
      </c>
      <c r="G18" s="102">
        <v>900</v>
      </c>
      <c r="H18" s="104"/>
      <c r="I18" s="104"/>
      <c r="J18" s="94"/>
      <c r="K18"/>
      <c r="L18"/>
    </row>
    <row r="19" spans="1:12" s="95" customFormat="1" ht="21.75" thickBot="1" x14ac:dyDescent="0.4">
      <c r="A19" s="9">
        <v>44295</v>
      </c>
      <c r="B19" s="37">
        <v>15211</v>
      </c>
      <c r="C19" s="11">
        <v>73418</v>
      </c>
      <c r="D19" s="38" t="s">
        <v>1330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5" t="s">
        <v>139</v>
      </c>
      <c r="L19" s="5" t="s">
        <v>5</v>
      </c>
    </row>
    <row r="20" spans="1:12" s="95" customFormat="1" ht="21.75" thickBot="1" x14ac:dyDescent="0.4">
      <c r="A20" s="9">
        <v>44295</v>
      </c>
      <c r="B20" s="37">
        <v>15272</v>
      </c>
      <c r="C20" s="11">
        <v>73419</v>
      </c>
      <c r="D20" s="38" t="s">
        <v>848</v>
      </c>
      <c r="E20" s="12" t="s">
        <v>63</v>
      </c>
      <c r="F20" s="13" t="s">
        <v>64</v>
      </c>
      <c r="G20" s="102">
        <v>1000</v>
      </c>
      <c r="H20" s="104"/>
      <c r="I20" s="104"/>
      <c r="J20" s="94"/>
      <c r="K20" s="16" t="s">
        <v>132</v>
      </c>
      <c r="L20" s="99">
        <v>300</v>
      </c>
    </row>
    <row r="21" spans="1:12" s="95" customFormat="1" ht="25.5" thickBot="1" x14ac:dyDescent="0.5">
      <c r="A21" s="9">
        <v>44295</v>
      </c>
      <c r="B21" s="37">
        <v>15236</v>
      </c>
      <c r="C21" s="11">
        <v>73420</v>
      </c>
      <c r="D21" s="38" t="s">
        <v>1159</v>
      </c>
      <c r="E21" s="12" t="s">
        <v>24</v>
      </c>
      <c r="F21" s="16" t="s">
        <v>947</v>
      </c>
      <c r="G21" s="102">
        <v>550</v>
      </c>
      <c r="H21" s="104"/>
      <c r="I21" s="104"/>
      <c r="J21" s="94"/>
      <c r="K21" s="17" t="s">
        <v>21</v>
      </c>
      <c r="L21" s="18">
        <v>300</v>
      </c>
    </row>
    <row r="22" spans="1:12" s="95" customFormat="1" ht="21.75" thickBot="1" x14ac:dyDescent="0.4">
      <c r="A22" s="9">
        <v>44295</v>
      </c>
      <c r="B22" s="37">
        <v>15393</v>
      </c>
      <c r="C22" s="11">
        <v>73421</v>
      </c>
      <c r="D22" s="38" t="s">
        <v>333</v>
      </c>
      <c r="E22" s="12" t="s">
        <v>14</v>
      </c>
      <c r="F22" s="13" t="s">
        <v>15</v>
      </c>
      <c r="G22" s="102">
        <v>300</v>
      </c>
      <c r="H22" s="104"/>
      <c r="I22" s="104"/>
      <c r="J22" s="94"/>
      <c r="K22"/>
      <c r="L22"/>
    </row>
    <row r="23" spans="1:12" s="95" customFormat="1" ht="21.75" thickBot="1" x14ac:dyDescent="0.4">
      <c r="A23" s="9">
        <v>44295</v>
      </c>
      <c r="B23" s="37">
        <v>73422</v>
      </c>
      <c r="C23" s="11">
        <v>73422</v>
      </c>
      <c r="D23" s="38" t="s">
        <v>1500</v>
      </c>
      <c r="E23" s="12" t="s">
        <v>63</v>
      </c>
      <c r="F23" s="13" t="s">
        <v>64</v>
      </c>
      <c r="G23" s="102">
        <v>880</v>
      </c>
      <c r="H23" s="104"/>
      <c r="I23" s="104"/>
      <c r="J23" s="94"/>
      <c r="K23" s="5" t="s">
        <v>144</v>
      </c>
      <c r="L23" s="5" t="s">
        <v>5</v>
      </c>
    </row>
    <row r="24" spans="1:12" s="95" customFormat="1" ht="21.75" thickBot="1" x14ac:dyDescent="0.4">
      <c r="A24" s="9">
        <v>44295</v>
      </c>
      <c r="B24" s="37">
        <v>15505</v>
      </c>
      <c r="C24" s="11">
        <v>73423</v>
      </c>
      <c r="D24" s="38" t="s">
        <v>802</v>
      </c>
      <c r="E24" s="12" t="s">
        <v>17</v>
      </c>
      <c r="F24" s="16" t="s">
        <v>18</v>
      </c>
      <c r="G24" s="102">
        <v>200</v>
      </c>
      <c r="H24" s="104"/>
      <c r="I24" s="104"/>
      <c r="J24" s="94"/>
      <c r="K24" s="93" t="s">
        <v>149</v>
      </c>
      <c r="L24" s="8">
        <v>27</v>
      </c>
    </row>
    <row r="25" spans="1:12" s="95" customFormat="1" ht="25.5" thickBot="1" x14ac:dyDescent="0.5">
      <c r="A25" s="9">
        <v>44295</v>
      </c>
      <c r="B25" s="37">
        <v>15393</v>
      </c>
      <c r="C25" s="11">
        <v>73424</v>
      </c>
      <c r="D25" s="38" t="s">
        <v>333</v>
      </c>
      <c r="E25" s="12" t="s">
        <v>14</v>
      </c>
      <c r="F25" s="13" t="s">
        <v>15</v>
      </c>
      <c r="G25" s="102">
        <v>100</v>
      </c>
      <c r="H25" s="104"/>
      <c r="I25" s="104"/>
      <c r="J25" s="94"/>
      <c r="K25" s="17" t="s">
        <v>21</v>
      </c>
      <c r="L25" s="18">
        <f>SUM(L24)</f>
        <v>27</v>
      </c>
    </row>
    <row r="26" spans="1:12" s="95" customFormat="1" ht="21" x14ac:dyDescent="0.35">
      <c r="A26" s="9">
        <v>44295</v>
      </c>
      <c r="B26" s="37">
        <v>15506</v>
      </c>
      <c r="C26" s="11">
        <v>73425</v>
      </c>
      <c r="D26" s="38" t="s">
        <v>169</v>
      </c>
      <c r="E26" s="12" t="s">
        <v>17</v>
      </c>
      <c r="F26" s="16" t="s">
        <v>18</v>
      </c>
      <c r="G26" s="102">
        <v>175</v>
      </c>
      <c r="H26" s="104"/>
      <c r="I26" s="104"/>
      <c r="J26" s="94"/>
      <c r="K26"/>
      <c r="L26"/>
    </row>
    <row r="27" spans="1:12" s="95" customFormat="1" ht="21" x14ac:dyDescent="0.35">
      <c r="A27" s="9">
        <v>44295</v>
      </c>
      <c r="B27" s="37">
        <v>15169</v>
      </c>
      <c r="C27" s="11">
        <v>73426</v>
      </c>
      <c r="D27" s="38" t="s">
        <v>900</v>
      </c>
      <c r="E27" s="12" t="s">
        <v>22</v>
      </c>
      <c r="F27" s="13" t="s">
        <v>995</v>
      </c>
      <c r="G27" s="102">
        <v>801</v>
      </c>
      <c r="H27" s="105"/>
      <c r="I27" s="105"/>
      <c r="J27" s="94"/>
      <c r="K27"/>
      <c r="L27"/>
    </row>
    <row r="28" spans="1:12" s="95" customFormat="1" ht="21" x14ac:dyDescent="0.35">
      <c r="A28" s="9">
        <v>44295</v>
      </c>
      <c r="B28" s="37">
        <v>15318</v>
      </c>
      <c r="C28" s="11">
        <v>73427</v>
      </c>
      <c r="D28" s="38" t="s">
        <v>900</v>
      </c>
      <c r="E28" s="12" t="s">
        <v>22</v>
      </c>
      <c r="F28" s="13" t="s">
        <v>995</v>
      </c>
      <c r="G28" s="102">
        <v>1599</v>
      </c>
      <c r="H28" s="105"/>
      <c r="I28" s="105"/>
      <c r="J28" s="94"/>
      <c r="K28"/>
      <c r="L28"/>
    </row>
    <row r="29" spans="1:12" s="95" customFormat="1" ht="21" x14ac:dyDescent="0.35">
      <c r="A29" s="9">
        <v>44295</v>
      </c>
      <c r="B29" s="37">
        <v>15535</v>
      </c>
      <c r="C29" s="11">
        <v>73428</v>
      </c>
      <c r="D29" s="38" t="s">
        <v>1501</v>
      </c>
      <c r="E29" s="12" t="s">
        <v>17</v>
      </c>
      <c r="F29" s="16" t="s">
        <v>18</v>
      </c>
      <c r="G29" s="102">
        <v>500</v>
      </c>
      <c r="H29" s="105"/>
      <c r="I29" s="105"/>
      <c r="J29" s="94"/>
      <c r="K29"/>
      <c r="L29"/>
    </row>
    <row r="30" spans="1:12" s="95" customFormat="1" ht="21" x14ac:dyDescent="0.35">
      <c r="A30" s="9">
        <v>44295</v>
      </c>
      <c r="B30" s="37">
        <v>15272</v>
      </c>
      <c r="C30" s="11">
        <v>73429</v>
      </c>
      <c r="D30" s="38" t="s">
        <v>848</v>
      </c>
      <c r="E30" s="12" t="s">
        <v>63</v>
      </c>
      <c r="F30" s="13" t="s">
        <v>64</v>
      </c>
      <c r="G30" s="102">
        <v>1000</v>
      </c>
      <c r="H30" s="105"/>
      <c r="I30" s="105"/>
      <c r="J30" s="94"/>
      <c r="K30"/>
      <c r="L30"/>
    </row>
    <row r="31" spans="1:12" s="95" customFormat="1" ht="21" x14ac:dyDescent="0.35">
      <c r="A31" s="9">
        <v>44295</v>
      </c>
      <c r="B31" s="37">
        <v>15333</v>
      </c>
      <c r="C31" s="11">
        <v>73430</v>
      </c>
      <c r="D31" s="38" t="s">
        <v>1502</v>
      </c>
      <c r="E31" s="12" t="s">
        <v>17</v>
      </c>
      <c r="F31" s="16" t="s">
        <v>18</v>
      </c>
      <c r="G31" s="102">
        <v>1000</v>
      </c>
      <c r="H31" s="105"/>
      <c r="I31" s="105"/>
      <c r="J31" s="94"/>
      <c r="K31"/>
      <c r="L31"/>
    </row>
    <row r="32" spans="1:12" s="95" customFormat="1" ht="21" x14ac:dyDescent="0.35">
      <c r="A32" s="9">
        <v>44295</v>
      </c>
      <c r="B32" s="37">
        <v>15540</v>
      </c>
      <c r="C32" s="11">
        <v>73431</v>
      </c>
      <c r="D32" s="38" t="s">
        <v>1502</v>
      </c>
      <c r="E32" s="12" t="s">
        <v>17</v>
      </c>
      <c r="F32" s="16" t="s">
        <v>18</v>
      </c>
      <c r="G32" s="102">
        <v>2000</v>
      </c>
      <c r="H32" s="105"/>
      <c r="I32" s="105"/>
      <c r="J32" s="94"/>
      <c r="K32"/>
      <c r="L32"/>
    </row>
    <row r="33" spans="1:12" s="95" customFormat="1" ht="21" x14ac:dyDescent="0.35">
      <c r="A33" s="9">
        <v>44295</v>
      </c>
      <c r="B33" s="37">
        <v>95133</v>
      </c>
      <c r="C33" s="11">
        <v>73432</v>
      </c>
      <c r="D33" s="38" t="s">
        <v>108</v>
      </c>
      <c r="E33" s="12" t="s">
        <v>14</v>
      </c>
      <c r="F33" s="13" t="s">
        <v>15</v>
      </c>
      <c r="G33" s="102">
        <v>1000</v>
      </c>
      <c r="H33" s="105"/>
      <c r="I33" s="105"/>
      <c r="J33" s="94"/>
      <c r="K33"/>
      <c r="L33"/>
    </row>
    <row r="34" spans="1:12" s="95" customFormat="1" ht="21" x14ac:dyDescent="0.35">
      <c r="A34" s="9">
        <v>44295</v>
      </c>
      <c r="B34" s="37">
        <v>94628</v>
      </c>
      <c r="C34" s="11">
        <v>73433</v>
      </c>
      <c r="D34" s="38" t="s">
        <v>120</v>
      </c>
      <c r="E34" s="12" t="s">
        <v>17</v>
      </c>
      <c r="F34" s="16" t="s">
        <v>18</v>
      </c>
      <c r="G34" s="102">
        <v>950</v>
      </c>
      <c r="H34" s="105"/>
      <c r="I34" s="105"/>
      <c r="J34" s="94"/>
      <c r="K34"/>
      <c r="L34"/>
    </row>
    <row r="35" spans="1:12" s="95" customFormat="1" ht="21" x14ac:dyDescent="0.35">
      <c r="A35" s="9">
        <v>44295</v>
      </c>
      <c r="B35" s="37">
        <v>15505</v>
      </c>
      <c r="C35" s="11">
        <v>73434</v>
      </c>
      <c r="D35" s="38" t="s">
        <v>802</v>
      </c>
      <c r="E35" s="12" t="s">
        <v>17</v>
      </c>
      <c r="F35" s="16" t="s">
        <v>18</v>
      </c>
      <c r="G35" s="102">
        <v>200</v>
      </c>
      <c r="H35" s="105"/>
      <c r="I35" s="105"/>
      <c r="J35" s="94"/>
      <c r="K35"/>
      <c r="L35"/>
    </row>
    <row r="36" spans="1:12" s="95" customFormat="1" ht="21" x14ac:dyDescent="0.35">
      <c r="A36" s="9">
        <v>44295</v>
      </c>
      <c r="B36" s="37">
        <v>95117</v>
      </c>
      <c r="C36" s="11">
        <v>73435</v>
      </c>
      <c r="D36" s="38" t="s">
        <v>1503</v>
      </c>
      <c r="E36" s="12" t="s">
        <v>22</v>
      </c>
      <c r="F36" s="13" t="s">
        <v>995</v>
      </c>
      <c r="G36" s="102">
        <v>900</v>
      </c>
      <c r="H36" s="105"/>
      <c r="I36" s="105"/>
      <c r="J36" s="94"/>
      <c r="K36"/>
      <c r="L36"/>
    </row>
    <row r="37" spans="1:12" s="95" customFormat="1" ht="21" x14ac:dyDescent="0.35">
      <c r="A37" s="9">
        <v>44295</v>
      </c>
      <c r="B37" s="37">
        <v>15506</v>
      </c>
      <c r="C37" s="11">
        <v>73436</v>
      </c>
      <c r="D37" s="38" t="s">
        <v>169</v>
      </c>
      <c r="E37" s="12" t="s">
        <v>17</v>
      </c>
      <c r="F37" s="16" t="s">
        <v>18</v>
      </c>
      <c r="G37" s="102">
        <v>175</v>
      </c>
      <c r="H37" s="105"/>
      <c r="I37" s="105"/>
      <c r="J37" s="94"/>
      <c r="K37"/>
      <c r="L37"/>
    </row>
    <row r="38" spans="1:12" s="95" customFormat="1" ht="21" x14ac:dyDescent="0.35">
      <c r="A38" s="9">
        <v>44295</v>
      </c>
      <c r="B38" s="37">
        <v>15415</v>
      </c>
      <c r="C38" s="11">
        <v>73437</v>
      </c>
      <c r="D38" s="38" t="s">
        <v>1300</v>
      </c>
      <c r="E38" s="12" t="s">
        <v>22</v>
      </c>
      <c r="F38" s="13" t="s">
        <v>995</v>
      </c>
      <c r="G38" s="102">
        <v>450</v>
      </c>
      <c r="H38" s="104"/>
      <c r="I38" s="104"/>
      <c r="J38" s="94"/>
      <c r="K38"/>
      <c r="L38"/>
    </row>
    <row r="39" spans="1:12" s="95" customFormat="1" ht="21" x14ac:dyDescent="0.35">
      <c r="A39" s="9">
        <v>44295</v>
      </c>
      <c r="B39" s="37">
        <v>15415</v>
      </c>
      <c r="C39" s="11">
        <v>73437</v>
      </c>
      <c r="D39" s="38" t="s">
        <v>1300</v>
      </c>
      <c r="E39" s="12" t="s">
        <v>14</v>
      </c>
      <c r="F39" s="13" t="s">
        <v>15</v>
      </c>
      <c r="G39" s="102">
        <v>430</v>
      </c>
      <c r="H39" s="104"/>
      <c r="I39" s="104"/>
      <c r="J39" s="94"/>
      <c r="K39"/>
      <c r="L39"/>
    </row>
    <row r="40" spans="1:12" s="95" customFormat="1" ht="21" x14ac:dyDescent="0.35">
      <c r="A40" s="9">
        <v>44295</v>
      </c>
      <c r="B40" s="37">
        <v>15559</v>
      </c>
      <c r="C40" s="11">
        <v>73438</v>
      </c>
      <c r="D40" s="38" t="s">
        <v>1504</v>
      </c>
      <c r="E40" s="103" t="s">
        <v>131</v>
      </c>
      <c r="F40" s="16" t="s">
        <v>132</v>
      </c>
      <c r="G40" s="102">
        <v>0</v>
      </c>
      <c r="H40" s="105">
        <v>300</v>
      </c>
      <c r="I40" s="104"/>
      <c r="J40" s="94"/>
      <c r="K40"/>
      <c r="L40"/>
    </row>
    <row r="41" spans="1:12" s="95" customFormat="1" ht="21" x14ac:dyDescent="0.35">
      <c r="A41" s="9">
        <v>44295</v>
      </c>
      <c r="B41" s="37">
        <v>95105</v>
      </c>
      <c r="C41" s="11">
        <v>73439</v>
      </c>
      <c r="D41" s="38" t="s">
        <v>1505</v>
      </c>
      <c r="E41" s="12" t="s">
        <v>22</v>
      </c>
      <c r="F41" s="13" t="s">
        <v>995</v>
      </c>
      <c r="G41" s="102">
        <v>500</v>
      </c>
      <c r="H41" s="104"/>
      <c r="I41" s="104"/>
      <c r="J41" s="94"/>
      <c r="K41"/>
      <c r="L41"/>
    </row>
    <row r="42" spans="1:12" s="95" customFormat="1" ht="21" x14ac:dyDescent="0.35">
      <c r="A42" s="9">
        <v>44295</v>
      </c>
      <c r="B42" s="37">
        <v>15546</v>
      </c>
      <c r="C42" s="11">
        <v>73440</v>
      </c>
      <c r="D42" s="38" t="s">
        <v>1506</v>
      </c>
      <c r="E42" s="12" t="s">
        <v>423</v>
      </c>
      <c r="F42" s="13" t="s">
        <v>195</v>
      </c>
      <c r="G42" s="102">
        <v>510</v>
      </c>
      <c r="H42" s="104"/>
      <c r="I42" s="104"/>
      <c r="J42" s="94"/>
      <c r="K42"/>
      <c r="L42"/>
    </row>
    <row r="43" spans="1:12" s="95" customFormat="1" ht="21" x14ac:dyDescent="0.35">
      <c r="A43" s="9">
        <v>44295</v>
      </c>
      <c r="B43" s="37">
        <v>15393</v>
      </c>
      <c r="C43" s="11">
        <v>73441</v>
      </c>
      <c r="D43" s="38" t="s">
        <v>333</v>
      </c>
      <c r="E43" s="12" t="s">
        <v>17</v>
      </c>
      <c r="F43" s="16" t="s">
        <v>18</v>
      </c>
      <c r="G43" s="102">
        <v>400</v>
      </c>
      <c r="H43" s="104"/>
      <c r="I43" s="104"/>
      <c r="J43" s="94"/>
      <c r="K43"/>
      <c r="L43"/>
    </row>
    <row r="44" spans="1:12" s="95" customFormat="1" ht="21" x14ac:dyDescent="0.35">
      <c r="A44" s="9">
        <v>44295</v>
      </c>
      <c r="B44" s="37">
        <v>15393</v>
      </c>
      <c r="C44" s="11">
        <v>73441</v>
      </c>
      <c r="D44" s="38" t="s">
        <v>333</v>
      </c>
      <c r="E44" s="12" t="s">
        <v>14</v>
      </c>
      <c r="F44" s="13" t="s">
        <v>15</v>
      </c>
      <c r="G44" s="102">
        <v>100</v>
      </c>
      <c r="H44" s="104"/>
      <c r="I44" s="104"/>
      <c r="J44" s="94"/>
      <c r="K44"/>
      <c r="L44"/>
    </row>
    <row r="45" spans="1:12" s="95" customFormat="1" ht="21" x14ac:dyDescent="0.35">
      <c r="A45" s="9">
        <v>44295</v>
      </c>
      <c r="B45" s="37" t="s">
        <v>1268</v>
      </c>
      <c r="C45" s="11">
        <v>73442</v>
      </c>
      <c r="D45" s="38" t="s">
        <v>279</v>
      </c>
      <c r="E45" s="12" t="s">
        <v>22</v>
      </c>
      <c r="F45" s="13" t="s">
        <v>995</v>
      </c>
      <c r="G45" s="102">
        <v>1000</v>
      </c>
      <c r="H45" s="104"/>
      <c r="I45" s="104"/>
      <c r="J45" s="94"/>
      <c r="K45"/>
      <c r="L45"/>
    </row>
    <row r="46" spans="1:12" s="95" customFormat="1" ht="21" x14ac:dyDescent="0.35">
      <c r="A46" s="9">
        <v>44295</v>
      </c>
      <c r="B46" s="37">
        <v>15505</v>
      </c>
      <c r="C46" s="11">
        <v>73443</v>
      </c>
      <c r="D46" s="38" t="s">
        <v>802</v>
      </c>
      <c r="E46" s="12" t="s">
        <v>17</v>
      </c>
      <c r="F46" s="16" t="s">
        <v>18</v>
      </c>
      <c r="G46" s="102">
        <v>200</v>
      </c>
      <c r="H46" s="104"/>
      <c r="I46" s="104"/>
      <c r="J46" s="94"/>
      <c r="K46"/>
      <c r="L46"/>
    </row>
    <row r="47" spans="1:12" s="95" customFormat="1" ht="21" x14ac:dyDescent="0.35">
      <c r="A47" s="9">
        <v>44295</v>
      </c>
      <c r="B47" s="37">
        <v>15506</v>
      </c>
      <c r="C47" s="11">
        <v>73444</v>
      </c>
      <c r="D47" s="38" t="s">
        <v>169</v>
      </c>
      <c r="E47" s="12" t="s">
        <v>17</v>
      </c>
      <c r="F47" s="16" t="s">
        <v>18</v>
      </c>
      <c r="G47" s="102">
        <v>175</v>
      </c>
      <c r="H47" s="104"/>
      <c r="I47" s="104"/>
      <c r="J47" s="94"/>
      <c r="K47"/>
      <c r="L47"/>
    </row>
    <row r="48" spans="1:12" s="95" customFormat="1" ht="21" x14ac:dyDescent="0.35">
      <c r="A48" s="9">
        <v>44295</v>
      </c>
      <c r="B48" s="37">
        <v>94625</v>
      </c>
      <c r="C48" s="11">
        <v>73445</v>
      </c>
      <c r="D48" s="38" t="s">
        <v>1507</v>
      </c>
      <c r="E48" s="12" t="s">
        <v>14</v>
      </c>
      <c r="F48" s="13" t="s">
        <v>15</v>
      </c>
      <c r="G48" s="102">
        <v>750</v>
      </c>
      <c r="H48" s="104"/>
      <c r="I48" s="104"/>
      <c r="J48" s="94"/>
      <c r="K48"/>
      <c r="L48"/>
    </row>
    <row r="49" spans="1:12" s="95" customFormat="1" ht="21" x14ac:dyDescent="0.35">
      <c r="A49" s="9">
        <v>44295</v>
      </c>
      <c r="B49" s="37" t="s">
        <v>1268</v>
      </c>
      <c r="C49" s="11">
        <v>73446</v>
      </c>
      <c r="D49" s="38" t="s">
        <v>279</v>
      </c>
      <c r="E49" s="12" t="s">
        <v>22</v>
      </c>
      <c r="F49" s="13" t="s">
        <v>995</v>
      </c>
      <c r="G49" s="102">
        <v>1000</v>
      </c>
      <c r="H49" s="104"/>
      <c r="I49" s="104"/>
      <c r="J49" s="94"/>
      <c r="K49"/>
      <c r="L49"/>
    </row>
    <row r="50" spans="1:12" s="95" customFormat="1" ht="21" x14ac:dyDescent="0.35">
      <c r="A50" s="9">
        <v>44295</v>
      </c>
      <c r="B50" s="37">
        <v>15568</v>
      </c>
      <c r="C50" s="11">
        <v>73447</v>
      </c>
      <c r="D50" s="38" t="s">
        <v>289</v>
      </c>
      <c r="E50" s="12" t="s">
        <v>17</v>
      </c>
      <c r="F50" s="16" t="s">
        <v>18</v>
      </c>
      <c r="G50" s="102">
        <v>1000</v>
      </c>
      <c r="H50" s="104"/>
      <c r="I50" s="104"/>
      <c r="J50" s="94"/>
      <c r="K50"/>
      <c r="L50"/>
    </row>
    <row r="51" spans="1:12" s="95" customFormat="1" ht="21" x14ac:dyDescent="0.35">
      <c r="A51" s="9">
        <v>44295</v>
      </c>
      <c r="B51" s="37" t="s">
        <v>76</v>
      </c>
      <c r="C51" s="11">
        <v>73448</v>
      </c>
      <c r="D51" s="38" t="s">
        <v>76</v>
      </c>
      <c r="E51" s="12" t="s">
        <v>76</v>
      </c>
      <c r="F51" s="13" t="s">
        <v>76</v>
      </c>
      <c r="G51" s="102">
        <v>0</v>
      </c>
      <c r="H51" s="104"/>
      <c r="I51" s="104"/>
      <c r="J51" s="94"/>
      <c r="K51"/>
      <c r="L51"/>
    </row>
    <row r="52" spans="1:12" s="95" customFormat="1" ht="21" x14ac:dyDescent="0.35">
      <c r="A52" s="9">
        <v>44295</v>
      </c>
      <c r="B52" s="37">
        <v>15418</v>
      </c>
      <c r="C52" s="11">
        <v>73449</v>
      </c>
      <c r="D52" s="38" t="s">
        <v>37</v>
      </c>
      <c r="E52" s="12" t="s">
        <v>17</v>
      </c>
      <c r="F52" s="16" t="s">
        <v>18</v>
      </c>
      <c r="G52" s="102">
        <v>660</v>
      </c>
      <c r="H52" s="104"/>
      <c r="I52" s="104"/>
      <c r="J52" s="94"/>
      <c r="K52"/>
      <c r="L52"/>
    </row>
    <row r="53" spans="1:12" s="95" customFormat="1" ht="21" x14ac:dyDescent="0.35">
      <c r="A53" s="9">
        <v>44295</v>
      </c>
      <c r="B53" s="37">
        <v>95272</v>
      </c>
      <c r="C53" s="11">
        <v>73450</v>
      </c>
      <c r="D53" s="38" t="s">
        <v>1290</v>
      </c>
      <c r="E53" s="12" t="s">
        <v>33</v>
      </c>
      <c r="F53" s="13" t="s">
        <v>1043</v>
      </c>
      <c r="G53" s="102">
        <v>30</v>
      </c>
      <c r="H53" s="104"/>
      <c r="I53" s="104"/>
      <c r="J53" s="94"/>
      <c r="K53"/>
      <c r="L53"/>
    </row>
    <row r="54" spans="1:12" s="95" customFormat="1" ht="21" x14ac:dyDescent="0.35">
      <c r="A54" s="9">
        <v>44295</v>
      </c>
      <c r="B54" s="37">
        <v>95511</v>
      </c>
      <c r="C54" s="11">
        <v>73451</v>
      </c>
      <c r="D54" s="38" t="s">
        <v>1290</v>
      </c>
      <c r="E54" s="12" t="s">
        <v>22</v>
      </c>
      <c r="F54" s="13" t="s">
        <v>995</v>
      </c>
      <c r="G54" s="102">
        <v>40</v>
      </c>
      <c r="H54" s="104"/>
      <c r="I54" s="104"/>
      <c r="J54" s="94"/>
      <c r="K54"/>
      <c r="L54"/>
    </row>
    <row r="55" spans="1:12" s="95" customFormat="1" ht="21" x14ac:dyDescent="0.35">
      <c r="A55" s="9">
        <v>44295</v>
      </c>
      <c r="B55" s="37" t="s">
        <v>1268</v>
      </c>
      <c r="C55" s="11">
        <v>73452</v>
      </c>
      <c r="D55" s="38" t="s">
        <v>279</v>
      </c>
      <c r="E55" s="12" t="s">
        <v>22</v>
      </c>
      <c r="F55" s="13" t="s">
        <v>995</v>
      </c>
      <c r="G55" s="102">
        <v>1000</v>
      </c>
      <c r="H55" s="104"/>
      <c r="I55" s="104"/>
      <c r="J55" s="94"/>
      <c r="K55"/>
      <c r="L55"/>
    </row>
    <row r="56" spans="1:12" s="95" customFormat="1" ht="21" x14ac:dyDescent="0.35">
      <c r="A56" s="9">
        <v>44295</v>
      </c>
      <c r="B56" s="37">
        <v>15544</v>
      </c>
      <c r="C56" s="11">
        <v>73453</v>
      </c>
      <c r="D56" s="38" t="s">
        <v>1305</v>
      </c>
      <c r="E56" s="12" t="s">
        <v>17</v>
      </c>
      <c r="F56" s="16" t="s">
        <v>18</v>
      </c>
      <c r="G56" s="102">
        <v>1500</v>
      </c>
      <c r="H56" s="104"/>
      <c r="I56" s="104"/>
      <c r="J56" s="94"/>
      <c r="K56"/>
      <c r="L56"/>
    </row>
    <row r="57" spans="1:12" s="95" customFormat="1" ht="21" x14ac:dyDescent="0.35">
      <c r="A57" s="9">
        <v>44295</v>
      </c>
      <c r="B57" s="37">
        <v>15544</v>
      </c>
      <c r="C57" s="11">
        <v>73453</v>
      </c>
      <c r="D57" s="38" t="s">
        <v>1305</v>
      </c>
      <c r="E57" s="12" t="s">
        <v>22</v>
      </c>
      <c r="F57" s="13" t="s">
        <v>995</v>
      </c>
      <c r="G57" s="102">
        <v>1500</v>
      </c>
      <c r="H57" s="104"/>
      <c r="I57" s="104"/>
      <c r="J57" s="94"/>
      <c r="K57"/>
      <c r="L57"/>
    </row>
    <row r="58" spans="1:12" s="95" customFormat="1" ht="21" x14ac:dyDescent="0.35">
      <c r="A58" s="9">
        <v>44295</v>
      </c>
      <c r="B58" s="37">
        <v>15318</v>
      </c>
      <c r="C58" s="11">
        <v>73454</v>
      </c>
      <c r="D58" s="38" t="s">
        <v>900</v>
      </c>
      <c r="E58" s="12" t="s">
        <v>22</v>
      </c>
      <c r="F58" s="13" t="s">
        <v>995</v>
      </c>
      <c r="G58" s="102">
        <v>2000</v>
      </c>
      <c r="H58" s="104"/>
      <c r="I58" s="104"/>
      <c r="J58" s="94"/>
      <c r="K58"/>
      <c r="L58"/>
    </row>
    <row r="59" spans="1:12" s="95" customFormat="1" ht="21" x14ac:dyDescent="0.35">
      <c r="A59" s="9">
        <v>44295</v>
      </c>
      <c r="B59" s="37">
        <v>15506</v>
      </c>
      <c r="C59" s="11">
        <v>73455</v>
      </c>
      <c r="D59" s="38" t="s">
        <v>169</v>
      </c>
      <c r="E59" s="12" t="s">
        <v>14</v>
      </c>
      <c r="F59" s="13" t="s">
        <v>15</v>
      </c>
      <c r="G59" s="102">
        <v>100</v>
      </c>
      <c r="H59" s="104"/>
      <c r="I59" s="104"/>
      <c r="J59" s="94"/>
      <c r="K59"/>
      <c r="L59"/>
    </row>
    <row r="60" spans="1:12" s="95" customFormat="1" ht="21" x14ac:dyDescent="0.35">
      <c r="A60" s="9">
        <v>44295</v>
      </c>
      <c r="B60" s="37">
        <v>95120</v>
      </c>
      <c r="C60" s="11">
        <v>73456</v>
      </c>
      <c r="D60" s="38" t="s">
        <v>1508</v>
      </c>
      <c r="E60" s="12" t="s">
        <v>17</v>
      </c>
      <c r="F60" s="16" t="s">
        <v>18</v>
      </c>
      <c r="G60" s="102">
        <v>1500</v>
      </c>
      <c r="H60" s="104"/>
      <c r="I60" s="104"/>
      <c r="J60" s="94"/>
      <c r="K60"/>
      <c r="L60"/>
    </row>
    <row r="61" spans="1:12" s="95" customFormat="1" ht="21" x14ac:dyDescent="0.35">
      <c r="A61" s="9">
        <v>44295</v>
      </c>
      <c r="B61" s="37">
        <v>95043</v>
      </c>
      <c r="C61" s="11">
        <v>73457</v>
      </c>
      <c r="D61" s="38" t="s">
        <v>123</v>
      </c>
      <c r="E61" s="12" t="s">
        <v>22</v>
      </c>
      <c r="F61" s="13" t="s">
        <v>995</v>
      </c>
      <c r="G61" s="102">
        <v>900</v>
      </c>
      <c r="H61" s="104"/>
      <c r="I61" s="104"/>
      <c r="J61" s="94"/>
      <c r="K61"/>
      <c r="L61"/>
    </row>
    <row r="62" spans="1:12" s="95" customFormat="1" ht="21" x14ac:dyDescent="0.35">
      <c r="A62" s="9">
        <v>44295</v>
      </c>
      <c r="B62" s="37">
        <v>15331</v>
      </c>
      <c r="C62" s="25" t="s">
        <v>1509</v>
      </c>
      <c r="D62" s="38" t="s">
        <v>125</v>
      </c>
      <c r="E62" s="12" t="s">
        <v>22</v>
      </c>
      <c r="F62" s="13" t="s">
        <v>995</v>
      </c>
      <c r="G62" s="102">
        <v>2640</v>
      </c>
      <c r="H62" s="104"/>
      <c r="I62" s="104"/>
      <c r="J62" s="94"/>
      <c r="K62"/>
      <c r="L62"/>
    </row>
    <row r="63" spans="1:12" s="95" customFormat="1" ht="21" x14ac:dyDescent="0.35">
      <c r="A63" s="9">
        <v>44295</v>
      </c>
      <c r="B63" s="37" t="s">
        <v>1511</v>
      </c>
      <c r="C63" s="25" t="s">
        <v>1510</v>
      </c>
      <c r="D63" s="38" t="s">
        <v>1512</v>
      </c>
      <c r="E63" s="12" t="s">
        <v>1213</v>
      </c>
      <c r="F63" s="93" t="s">
        <v>149</v>
      </c>
      <c r="G63" s="102">
        <v>0</v>
      </c>
      <c r="H63" s="104"/>
      <c r="I63" s="104">
        <v>27</v>
      </c>
      <c r="J63" s="94"/>
      <c r="K63"/>
      <c r="L63"/>
    </row>
    <row r="64" spans="1:12" ht="21.75" thickBot="1" x14ac:dyDescent="0.4">
      <c r="A64" s="157" t="s">
        <v>26</v>
      </c>
      <c r="B64" s="158"/>
      <c r="C64" s="165" t="s">
        <v>25</v>
      </c>
      <c r="D64" s="168"/>
      <c r="E64" s="168"/>
      <c r="F64" s="169"/>
      <c r="G64" s="27">
        <f>SUM(G9:G63)</f>
        <v>42790</v>
      </c>
      <c r="H64" s="28">
        <v>300</v>
      </c>
      <c r="I64" s="100">
        <v>27</v>
      </c>
      <c r="J64" s="15"/>
    </row>
    <row r="65" spans="2:10" ht="21" x14ac:dyDescent="0.35">
      <c r="B65"/>
      <c r="C65" s="3"/>
      <c r="D65" s="30"/>
      <c r="E65" s="30"/>
      <c r="F65" s="30"/>
      <c r="H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F67" s="4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B74"/>
      <c r="C74"/>
      <c r="H74" s="1"/>
      <c r="I74" s="1"/>
      <c r="J74" s="1"/>
    </row>
    <row r="75" spans="2:10" x14ac:dyDescent="0.25">
      <c r="B75"/>
      <c r="C75"/>
      <c r="H75" s="1"/>
      <c r="I75" s="1"/>
      <c r="J75" s="1"/>
    </row>
    <row r="76" spans="2:10" x14ac:dyDescent="0.25">
      <c r="B76"/>
      <c r="C76"/>
      <c r="H76" s="1"/>
      <c r="I76" s="1"/>
      <c r="J76" s="1"/>
    </row>
    <row r="77" spans="2:10" x14ac:dyDescent="0.25">
      <c r="C77"/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9" spans="8:10" x14ac:dyDescent="0.25">
      <c r="H119" s="35"/>
      <c r="I119" s="35"/>
      <c r="J119" s="35"/>
    </row>
  </sheetData>
  <autoFilter ref="E8:G64" xr:uid="{00000000-0009-0000-0000-00004A000000}"/>
  <mergeCells count="7">
    <mergeCell ref="K6:L6"/>
    <mergeCell ref="A7:G7"/>
    <mergeCell ref="A64:B64"/>
    <mergeCell ref="C64:F6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L105"/>
  <sheetViews>
    <sheetView topLeftCell="C35" workbookViewId="0">
      <selection activeCell="A9" sqref="A9:I4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1527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4114</v>
      </c>
    </row>
    <row r="9" spans="1:12" s="95" customFormat="1" ht="21" x14ac:dyDescent="0.35">
      <c r="A9" s="9">
        <v>44296</v>
      </c>
      <c r="B9" s="37">
        <v>15236</v>
      </c>
      <c r="C9" s="11">
        <v>73458</v>
      </c>
      <c r="D9" s="38" t="s">
        <v>1159</v>
      </c>
      <c r="E9" s="12" t="s">
        <v>24</v>
      </c>
      <c r="F9" s="16" t="s">
        <v>947</v>
      </c>
      <c r="G9" s="102">
        <v>550</v>
      </c>
      <c r="H9" s="104"/>
      <c r="I9" s="104"/>
      <c r="J9" s="94"/>
      <c r="K9" s="13" t="s">
        <v>995</v>
      </c>
      <c r="L9" s="88">
        <v>3950</v>
      </c>
    </row>
    <row r="10" spans="1:12" s="95" customFormat="1" ht="21" x14ac:dyDescent="0.35">
      <c r="A10" s="9">
        <v>44296</v>
      </c>
      <c r="B10" s="37">
        <v>15386</v>
      </c>
      <c r="C10" s="11">
        <v>73459</v>
      </c>
      <c r="D10" s="38" t="s">
        <v>1514</v>
      </c>
      <c r="E10" s="12" t="s">
        <v>14</v>
      </c>
      <c r="F10" s="13" t="s">
        <v>15</v>
      </c>
      <c r="G10" s="102">
        <v>850</v>
      </c>
      <c r="H10" s="104"/>
      <c r="I10" s="104"/>
      <c r="J10" s="94"/>
      <c r="K10" s="13" t="s">
        <v>1153</v>
      </c>
      <c r="L10" s="88">
        <v>2000</v>
      </c>
    </row>
    <row r="11" spans="1:12" s="95" customFormat="1" ht="21" x14ac:dyDescent="0.35">
      <c r="A11" s="9">
        <v>44296</v>
      </c>
      <c r="B11" s="37" t="s">
        <v>76</v>
      </c>
      <c r="C11" s="11">
        <v>73460</v>
      </c>
      <c r="D11" s="38" t="s">
        <v>76</v>
      </c>
      <c r="E11" s="12" t="s">
        <v>76</v>
      </c>
      <c r="F11" s="13" t="s">
        <v>76</v>
      </c>
      <c r="G11" s="102">
        <v>0</v>
      </c>
      <c r="H11" s="104"/>
      <c r="I11" s="104"/>
      <c r="J11" s="94"/>
      <c r="K11" s="87" t="s">
        <v>1170</v>
      </c>
      <c r="L11" s="88">
        <v>10762</v>
      </c>
    </row>
    <row r="12" spans="1:12" s="95" customFormat="1" ht="21" x14ac:dyDescent="0.35">
      <c r="A12" s="9">
        <v>44296</v>
      </c>
      <c r="B12" s="37">
        <v>15410</v>
      </c>
      <c r="C12" s="11">
        <v>73461</v>
      </c>
      <c r="D12" s="38" t="s">
        <v>1500</v>
      </c>
      <c r="E12" s="12" t="s">
        <v>63</v>
      </c>
      <c r="F12" s="13" t="s">
        <v>64</v>
      </c>
      <c r="G12" s="102">
        <v>880</v>
      </c>
      <c r="H12" s="104"/>
      <c r="I12" s="104"/>
      <c r="J12" s="94"/>
      <c r="K12" s="16" t="s">
        <v>1496</v>
      </c>
      <c r="L12" s="88">
        <v>1880</v>
      </c>
    </row>
    <row r="13" spans="1:12" s="95" customFormat="1" ht="21.75" thickBot="1" x14ac:dyDescent="0.4">
      <c r="A13" s="9">
        <v>44296</v>
      </c>
      <c r="B13" s="37">
        <v>15272</v>
      </c>
      <c r="C13" s="11">
        <v>73462</v>
      </c>
      <c r="D13" s="38" t="s">
        <v>848</v>
      </c>
      <c r="E13" s="12" t="s">
        <v>63</v>
      </c>
      <c r="F13" s="13" t="s">
        <v>64</v>
      </c>
      <c r="G13" s="102">
        <v>1000</v>
      </c>
      <c r="H13" s="104"/>
      <c r="I13" s="104"/>
      <c r="J13" s="94"/>
      <c r="K13" s="16" t="s">
        <v>1526</v>
      </c>
      <c r="L13" s="88">
        <v>300</v>
      </c>
    </row>
    <row r="14" spans="1:12" s="95" customFormat="1" ht="25.5" thickBot="1" x14ac:dyDescent="0.5">
      <c r="A14" s="9">
        <v>44296</v>
      </c>
      <c r="B14" s="37">
        <v>15446</v>
      </c>
      <c r="C14" s="11">
        <v>73463</v>
      </c>
      <c r="D14" s="38" t="s">
        <v>1176</v>
      </c>
      <c r="E14" s="12" t="s">
        <v>14</v>
      </c>
      <c r="F14" s="13" t="s">
        <v>15</v>
      </c>
      <c r="G14" s="102">
        <v>850</v>
      </c>
      <c r="H14" s="104"/>
      <c r="I14" s="104"/>
      <c r="J14" s="94"/>
      <c r="K14" s="17" t="s">
        <v>21</v>
      </c>
      <c r="L14" s="18">
        <f ca="1">SUM(L8:L16)</f>
        <v>28705</v>
      </c>
    </row>
    <row r="15" spans="1:12" s="95" customFormat="1" ht="21.75" thickBot="1" x14ac:dyDescent="0.4">
      <c r="A15" s="9">
        <v>44296</v>
      </c>
      <c r="B15" s="37">
        <v>15418</v>
      </c>
      <c r="C15" s="11">
        <v>73464</v>
      </c>
      <c r="D15" s="38" t="s">
        <v>37</v>
      </c>
      <c r="E15" s="12" t="s">
        <v>17</v>
      </c>
      <c r="F15" s="16" t="s">
        <v>18</v>
      </c>
      <c r="G15" s="102">
        <v>660</v>
      </c>
      <c r="H15" s="104"/>
      <c r="I15" s="104"/>
      <c r="J15" s="94"/>
    </row>
    <row r="16" spans="1:12" s="95" customFormat="1" ht="21.75" thickBot="1" x14ac:dyDescent="0.4">
      <c r="A16" s="9">
        <v>44296</v>
      </c>
      <c r="B16" s="37">
        <v>15237</v>
      </c>
      <c r="C16" s="11">
        <v>73465</v>
      </c>
      <c r="D16" s="38" t="s">
        <v>1515</v>
      </c>
      <c r="E16" s="12" t="s">
        <v>17</v>
      </c>
      <c r="F16" s="16" t="s">
        <v>18</v>
      </c>
      <c r="G16" s="102">
        <v>834</v>
      </c>
      <c r="H16" s="104"/>
      <c r="I16" s="104"/>
      <c r="J16" s="94"/>
      <c r="K16" s="5" t="s">
        <v>139</v>
      </c>
      <c r="L16" s="5" t="s">
        <v>5</v>
      </c>
    </row>
    <row r="17" spans="1:12" s="95" customFormat="1" ht="21.75" thickBot="1" x14ac:dyDescent="0.4">
      <c r="A17" s="9">
        <v>44296</v>
      </c>
      <c r="B17" s="37">
        <v>15317</v>
      </c>
      <c r="C17" s="11">
        <v>73466</v>
      </c>
      <c r="D17" s="38" t="s">
        <v>630</v>
      </c>
      <c r="E17" s="12" t="s">
        <v>14</v>
      </c>
      <c r="F17" s="13" t="s">
        <v>15</v>
      </c>
      <c r="G17" s="102">
        <v>2200</v>
      </c>
      <c r="H17" s="104"/>
      <c r="I17" s="104"/>
      <c r="J17" s="94"/>
      <c r="K17" s="16" t="s">
        <v>132</v>
      </c>
      <c r="L17" s="99">
        <v>115</v>
      </c>
    </row>
    <row r="18" spans="1:12" s="95" customFormat="1" ht="25.5" thickBot="1" x14ac:dyDescent="0.5">
      <c r="A18" s="9">
        <v>44296</v>
      </c>
      <c r="B18" s="37">
        <v>15496</v>
      </c>
      <c r="C18" s="11">
        <v>73467</v>
      </c>
      <c r="D18" s="38" t="s">
        <v>78</v>
      </c>
      <c r="E18" s="12" t="s">
        <v>14</v>
      </c>
      <c r="F18" s="13" t="s">
        <v>15</v>
      </c>
      <c r="G18" s="102">
        <v>2500</v>
      </c>
      <c r="H18" s="104"/>
      <c r="I18" s="104"/>
      <c r="J18" s="94"/>
      <c r="K18" s="17" t="s">
        <v>21</v>
      </c>
      <c r="L18" s="18">
        <v>115</v>
      </c>
    </row>
    <row r="19" spans="1:12" s="95" customFormat="1" ht="25.5" thickBot="1" x14ac:dyDescent="0.5">
      <c r="A19" s="9">
        <v>44296</v>
      </c>
      <c r="B19" s="37">
        <v>95553</v>
      </c>
      <c r="C19" s="11">
        <v>73468</v>
      </c>
      <c r="D19" s="38" t="s">
        <v>1463</v>
      </c>
      <c r="E19" s="12" t="s">
        <v>24</v>
      </c>
      <c r="F19" s="16" t="s">
        <v>947</v>
      </c>
      <c r="G19" s="102">
        <v>1650</v>
      </c>
      <c r="H19" s="104"/>
      <c r="I19" s="104"/>
      <c r="J19" s="94"/>
      <c r="K19" s="49"/>
      <c r="L19" s="50"/>
    </row>
    <row r="20" spans="1:12" s="95" customFormat="1" ht="21.75" thickBot="1" x14ac:dyDescent="0.4">
      <c r="A20" s="9">
        <v>44296</v>
      </c>
      <c r="B20" s="37">
        <v>15124</v>
      </c>
      <c r="C20" s="11">
        <v>73469</v>
      </c>
      <c r="D20" s="38" t="s">
        <v>272</v>
      </c>
      <c r="E20" s="12" t="s">
        <v>14</v>
      </c>
      <c r="F20" s="13" t="s">
        <v>15</v>
      </c>
      <c r="G20" s="102">
        <v>1512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9">
        <v>44296</v>
      </c>
      <c r="B21" s="37">
        <v>95188</v>
      </c>
      <c r="C21" s="11">
        <v>73470</v>
      </c>
      <c r="D21" s="38" t="s">
        <v>1343</v>
      </c>
      <c r="E21" s="12" t="s">
        <v>17</v>
      </c>
      <c r="F21" s="16" t="s">
        <v>18</v>
      </c>
      <c r="G21" s="102">
        <v>1000</v>
      </c>
      <c r="H21" s="104"/>
      <c r="I21" s="104"/>
      <c r="J21" s="94"/>
      <c r="K21" s="93" t="s">
        <v>461</v>
      </c>
      <c r="L21" s="8">
        <v>19</v>
      </c>
    </row>
    <row r="22" spans="1:12" s="95" customFormat="1" ht="25.5" thickBot="1" x14ac:dyDescent="0.5">
      <c r="A22" s="9">
        <v>44296</v>
      </c>
      <c r="B22" s="37">
        <v>95188</v>
      </c>
      <c r="C22" s="11">
        <v>73470</v>
      </c>
      <c r="D22" s="38" t="s">
        <v>1343</v>
      </c>
      <c r="E22" s="12" t="s">
        <v>14</v>
      </c>
      <c r="F22" s="13" t="s">
        <v>15</v>
      </c>
      <c r="G22" s="102">
        <v>1800</v>
      </c>
      <c r="H22" s="104"/>
      <c r="I22" s="104"/>
      <c r="J22" s="94"/>
      <c r="K22" s="17" t="s">
        <v>21</v>
      </c>
      <c r="L22" s="18">
        <f>SUM(L21)</f>
        <v>19</v>
      </c>
    </row>
    <row r="23" spans="1:12" s="95" customFormat="1" ht="21" x14ac:dyDescent="0.35">
      <c r="A23" s="9">
        <v>44296</v>
      </c>
      <c r="B23" s="37">
        <v>15593</v>
      </c>
      <c r="C23" s="11">
        <v>73471</v>
      </c>
      <c r="D23" s="38" t="s">
        <v>170</v>
      </c>
      <c r="E23" s="12" t="s">
        <v>33</v>
      </c>
      <c r="F23" s="13" t="s">
        <v>1043</v>
      </c>
      <c r="G23" s="102">
        <v>1100</v>
      </c>
      <c r="H23" s="104"/>
      <c r="I23" s="104"/>
      <c r="J23" s="94"/>
    </row>
    <row r="24" spans="1:12" s="95" customFormat="1" ht="21" x14ac:dyDescent="0.35">
      <c r="A24" s="9">
        <v>44296</v>
      </c>
      <c r="B24" s="37">
        <v>94891</v>
      </c>
      <c r="C24" s="11">
        <v>73472</v>
      </c>
      <c r="D24" s="38" t="s">
        <v>1481</v>
      </c>
      <c r="E24" s="12" t="s">
        <v>17</v>
      </c>
      <c r="F24" s="16" t="s">
        <v>18</v>
      </c>
      <c r="G24" s="102">
        <v>100</v>
      </c>
      <c r="H24" s="104"/>
      <c r="I24" s="104"/>
      <c r="J24" s="94"/>
      <c r="K24"/>
      <c r="L24"/>
    </row>
    <row r="25" spans="1:12" s="95" customFormat="1" ht="21" x14ac:dyDescent="0.35">
      <c r="A25" s="9">
        <v>44296</v>
      </c>
      <c r="B25" s="37">
        <v>95116</v>
      </c>
      <c r="C25" s="11">
        <v>73473</v>
      </c>
      <c r="D25" s="38" t="s">
        <v>1428</v>
      </c>
      <c r="E25" s="12" t="s">
        <v>17</v>
      </c>
      <c r="F25" s="16" t="s">
        <v>18</v>
      </c>
      <c r="G25" s="102">
        <v>200</v>
      </c>
      <c r="H25" s="104"/>
      <c r="I25" s="104"/>
      <c r="J25" s="94"/>
      <c r="K25"/>
      <c r="L25"/>
    </row>
    <row r="26" spans="1:12" s="95" customFormat="1" ht="21" x14ac:dyDescent="0.35">
      <c r="A26" s="9">
        <v>44296</v>
      </c>
      <c r="B26" s="37">
        <v>94651</v>
      </c>
      <c r="C26" s="11">
        <v>73474</v>
      </c>
      <c r="D26" s="38" t="s">
        <v>1516</v>
      </c>
      <c r="E26" s="12" t="s">
        <v>22</v>
      </c>
      <c r="F26" s="13" t="s">
        <v>995</v>
      </c>
      <c r="G26" s="102">
        <v>200</v>
      </c>
      <c r="H26" s="104"/>
      <c r="I26" s="104"/>
      <c r="J26" s="94"/>
      <c r="K26"/>
      <c r="L26"/>
    </row>
    <row r="27" spans="1:12" s="95" customFormat="1" ht="21" x14ac:dyDescent="0.35">
      <c r="A27" s="9">
        <v>44296</v>
      </c>
      <c r="B27" s="37">
        <v>95128</v>
      </c>
      <c r="C27" s="11">
        <v>73475</v>
      </c>
      <c r="D27" s="38" t="s">
        <v>931</v>
      </c>
      <c r="E27" s="12" t="s">
        <v>14</v>
      </c>
      <c r="F27" s="13" t="s">
        <v>15</v>
      </c>
      <c r="G27" s="102">
        <v>850</v>
      </c>
      <c r="H27" s="104"/>
      <c r="I27" s="104"/>
      <c r="J27" s="94"/>
      <c r="K27"/>
      <c r="L27"/>
    </row>
    <row r="28" spans="1:12" s="95" customFormat="1" ht="21" x14ac:dyDescent="0.35">
      <c r="A28" s="9">
        <v>44296</v>
      </c>
      <c r="B28" s="37">
        <v>15599</v>
      </c>
      <c r="C28" s="11">
        <v>73476</v>
      </c>
      <c r="D28" s="38" t="s">
        <v>931</v>
      </c>
      <c r="E28" s="12">
        <v>98000001</v>
      </c>
      <c r="F28" s="13" t="s">
        <v>91</v>
      </c>
      <c r="G28" s="102">
        <v>0</v>
      </c>
      <c r="H28" s="105"/>
      <c r="I28" s="105"/>
      <c r="J28" s="94"/>
      <c r="K28"/>
      <c r="L28"/>
    </row>
    <row r="29" spans="1:12" s="95" customFormat="1" ht="21" x14ac:dyDescent="0.35">
      <c r="A29" s="9">
        <v>44296</v>
      </c>
      <c r="B29" s="37">
        <v>95137</v>
      </c>
      <c r="C29" s="11">
        <v>73477</v>
      </c>
      <c r="D29" s="38" t="s">
        <v>1517</v>
      </c>
      <c r="E29" s="12" t="s">
        <v>22</v>
      </c>
      <c r="F29" s="13" t="s">
        <v>995</v>
      </c>
      <c r="G29" s="102">
        <v>900</v>
      </c>
      <c r="H29" s="105"/>
      <c r="I29" s="105"/>
      <c r="J29" s="94"/>
      <c r="K29"/>
      <c r="L29"/>
    </row>
    <row r="30" spans="1:12" s="95" customFormat="1" ht="21" x14ac:dyDescent="0.35">
      <c r="A30" s="9">
        <v>44296</v>
      </c>
      <c r="B30" s="37">
        <v>15474</v>
      </c>
      <c r="C30" s="11">
        <v>73478</v>
      </c>
      <c r="D30" s="38" t="s">
        <v>1518</v>
      </c>
      <c r="E30" s="107" t="s">
        <v>460</v>
      </c>
      <c r="F30" s="93" t="s">
        <v>1519</v>
      </c>
      <c r="G30" s="102">
        <v>0</v>
      </c>
      <c r="H30" s="105"/>
      <c r="I30" s="105">
        <v>9</v>
      </c>
      <c r="J30" s="94"/>
      <c r="K30"/>
      <c r="L30"/>
    </row>
    <row r="31" spans="1:12" s="95" customFormat="1" ht="21" x14ac:dyDescent="0.35">
      <c r="A31" s="9">
        <v>44296</v>
      </c>
      <c r="B31" s="37">
        <v>15594</v>
      </c>
      <c r="C31" s="11">
        <v>73479</v>
      </c>
      <c r="D31" s="38" t="s">
        <v>158</v>
      </c>
      <c r="E31" s="12">
        <v>98000001</v>
      </c>
      <c r="F31" s="13" t="s">
        <v>91</v>
      </c>
      <c r="G31" s="102">
        <v>0</v>
      </c>
      <c r="H31" s="105"/>
      <c r="I31" s="105"/>
      <c r="J31" s="94"/>
      <c r="K31"/>
      <c r="L31"/>
    </row>
    <row r="32" spans="1:12" s="95" customFormat="1" ht="21" x14ac:dyDescent="0.35">
      <c r="A32" s="9">
        <v>44296</v>
      </c>
      <c r="B32" s="37">
        <v>15526</v>
      </c>
      <c r="C32" s="11">
        <v>73480</v>
      </c>
      <c r="D32" s="38" t="s">
        <v>1520</v>
      </c>
      <c r="E32" s="12" t="s">
        <v>24</v>
      </c>
      <c r="F32" s="16" t="s">
        <v>947</v>
      </c>
      <c r="G32" s="102">
        <v>500</v>
      </c>
      <c r="H32" s="105"/>
      <c r="I32" s="105"/>
      <c r="J32" s="94"/>
      <c r="K32"/>
      <c r="L32"/>
    </row>
    <row r="33" spans="1:12" s="95" customFormat="1" ht="21" x14ac:dyDescent="0.35">
      <c r="A33" s="9">
        <v>44296</v>
      </c>
      <c r="B33" s="37">
        <v>15526</v>
      </c>
      <c r="C33" s="11">
        <v>73481</v>
      </c>
      <c r="D33" s="38" t="s">
        <v>1520</v>
      </c>
      <c r="E33" s="12" t="s">
        <v>24</v>
      </c>
      <c r="F33" s="16" t="s">
        <v>947</v>
      </c>
      <c r="G33" s="102">
        <v>500</v>
      </c>
      <c r="H33" s="105"/>
      <c r="I33" s="105"/>
      <c r="J33" s="94"/>
      <c r="K33"/>
      <c r="L33"/>
    </row>
    <row r="34" spans="1:12" s="95" customFormat="1" ht="21" x14ac:dyDescent="0.35">
      <c r="A34" s="9">
        <v>44296</v>
      </c>
      <c r="B34" s="37">
        <v>15594</v>
      </c>
      <c r="C34" s="11">
        <v>73482</v>
      </c>
      <c r="D34" s="38" t="s">
        <v>158</v>
      </c>
      <c r="E34" s="12">
        <v>98000001</v>
      </c>
      <c r="F34" s="13" t="s">
        <v>91</v>
      </c>
      <c r="G34" s="102">
        <v>0</v>
      </c>
      <c r="H34" s="105"/>
      <c r="I34" s="105"/>
      <c r="J34" s="94"/>
      <c r="K34"/>
      <c r="L34"/>
    </row>
    <row r="35" spans="1:12" s="95" customFormat="1" ht="21" x14ac:dyDescent="0.35">
      <c r="A35" s="9">
        <v>44296</v>
      </c>
      <c r="B35" s="37">
        <v>95389</v>
      </c>
      <c r="C35" s="11">
        <v>73483</v>
      </c>
      <c r="D35" s="38" t="s">
        <v>92</v>
      </c>
      <c r="E35" s="12" t="s">
        <v>17</v>
      </c>
      <c r="F35" s="16" t="s">
        <v>18</v>
      </c>
      <c r="G35" s="102">
        <v>800</v>
      </c>
      <c r="H35" s="105"/>
      <c r="I35" s="105"/>
      <c r="J35" s="94"/>
      <c r="K35"/>
      <c r="L35"/>
    </row>
    <row r="36" spans="1:12" s="95" customFormat="1" ht="21" x14ac:dyDescent="0.35">
      <c r="A36" s="9">
        <v>44296</v>
      </c>
      <c r="B36" s="37">
        <v>15607</v>
      </c>
      <c r="C36" s="11">
        <v>73484</v>
      </c>
      <c r="D36" s="38" t="s">
        <v>1521</v>
      </c>
      <c r="E36" s="103" t="s">
        <v>297</v>
      </c>
      <c r="F36" s="38" t="s">
        <v>298</v>
      </c>
      <c r="G36" s="102">
        <v>300</v>
      </c>
      <c r="H36" s="105"/>
      <c r="I36" s="105"/>
      <c r="J36" s="94"/>
      <c r="K36"/>
      <c r="L36"/>
    </row>
    <row r="37" spans="1:12" s="95" customFormat="1" ht="21" x14ac:dyDescent="0.35">
      <c r="A37" s="9">
        <v>44296</v>
      </c>
      <c r="B37" s="37">
        <v>95552</v>
      </c>
      <c r="C37" s="11">
        <v>73485</v>
      </c>
      <c r="D37" s="38" t="s">
        <v>1463</v>
      </c>
      <c r="E37" s="12" t="s">
        <v>24</v>
      </c>
      <c r="F37" s="16" t="s">
        <v>947</v>
      </c>
      <c r="G37" s="102">
        <v>1650</v>
      </c>
      <c r="H37" s="105"/>
      <c r="I37" s="105"/>
      <c r="J37" s="94"/>
      <c r="K37"/>
      <c r="L37"/>
    </row>
    <row r="38" spans="1:12" s="95" customFormat="1" ht="21" x14ac:dyDescent="0.35">
      <c r="A38" s="9">
        <v>44296</v>
      </c>
      <c r="B38" s="37">
        <v>95513</v>
      </c>
      <c r="C38" s="11">
        <v>73486</v>
      </c>
      <c r="D38" s="38" t="s">
        <v>32</v>
      </c>
      <c r="E38" s="12" t="s">
        <v>33</v>
      </c>
      <c r="F38" s="13" t="s">
        <v>1043</v>
      </c>
      <c r="G38" s="102">
        <v>900</v>
      </c>
      <c r="H38" s="105"/>
      <c r="I38" s="105"/>
      <c r="J38" s="94"/>
      <c r="K38"/>
      <c r="L38"/>
    </row>
    <row r="39" spans="1:12" s="95" customFormat="1" ht="21" x14ac:dyDescent="0.35">
      <c r="A39" s="9">
        <v>44296</v>
      </c>
      <c r="B39" s="37">
        <v>15608</v>
      </c>
      <c r="C39" s="11">
        <v>73487</v>
      </c>
      <c r="D39" s="38" t="s">
        <v>1522</v>
      </c>
      <c r="E39" s="103" t="s">
        <v>131</v>
      </c>
      <c r="F39" s="16" t="s">
        <v>132</v>
      </c>
      <c r="G39" s="102">
        <v>0</v>
      </c>
      <c r="H39" s="104">
        <v>80</v>
      </c>
      <c r="I39" s="104"/>
      <c r="J39" s="94"/>
      <c r="K39"/>
      <c r="L39"/>
    </row>
    <row r="40" spans="1:12" s="95" customFormat="1" ht="21" x14ac:dyDescent="0.35">
      <c r="A40" s="9">
        <v>44296</v>
      </c>
      <c r="B40" s="37">
        <v>15474</v>
      </c>
      <c r="C40" s="11">
        <v>73488</v>
      </c>
      <c r="D40" s="38" t="s">
        <v>1518</v>
      </c>
      <c r="E40" s="107" t="s">
        <v>460</v>
      </c>
      <c r="F40" s="93" t="s">
        <v>1519</v>
      </c>
      <c r="G40" s="102">
        <v>0</v>
      </c>
      <c r="H40" s="104">
        <v>0</v>
      </c>
      <c r="I40" s="104">
        <v>10</v>
      </c>
      <c r="J40" s="94"/>
      <c r="K40"/>
      <c r="L40"/>
    </row>
    <row r="41" spans="1:12" s="95" customFormat="1" ht="21" x14ac:dyDescent="0.35">
      <c r="A41" s="9">
        <v>44296</v>
      </c>
      <c r="B41" s="37">
        <v>94891</v>
      </c>
      <c r="C41" s="11">
        <v>73489</v>
      </c>
      <c r="D41" s="38" t="s">
        <v>1481</v>
      </c>
      <c r="E41" s="12" t="s">
        <v>17</v>
      </c>
      <c r="F41" s="16" t="s">
        <v>18</v>
      </c>
      <c r="G41" s="102">
        <v>100</v>
      </c>
      <c r="H41" s="105"/>
      <c r="I41" s="104"/>
      <c r="J41" s="94"/>
      <c r="K41"/>
      <c r="L41"/>
    </row>
    <row r="42" spans="1:12" s="95" customFormat="1" ht="21" x14ac:dyDescent="0.35">
      <c r="A42" s="9">
        <v>44296</v>
      </c>
      <c r="B42" s="37">
        <v>15500</v>
      </c>
      <c r="C42" s="11">
        <v>73490</v>
      </c>
      <c r="D42" s="38" t="s">
        <v>1523</v>
      </c>
      <c r="E42" s="12" t="s">
        <v>22</v>
      </c>
      <c r="F42" s="13" t="s">
        <v>995</v>
      </c>
      <c r="G42" s="102">
        <v>500</v>
      </c>
      <c r="H42" s="104"/>
      <c r="I42" s="104"/>
      <c r="J42" s="94"/>
      <c r="K42"/>
      <c r="L42"/>
    </row>
    <row r="43" spans="1:12" s="95" customFormat="1" ht="21" x14ac:dyDescent="0.35">
      <c r="A43" s="9">
        <v>44296</v>
      </c>
      <c r="B43" s="37">
        <v>94891</v>
      </c>
      <c r="C43" s="11">
        <v>73491</v>
      </c>
      <c r="D43" s="38" t="s">
        <v>1481</v>
      </c>
      <c r="E43" s="12" t="s">
        <v>17</v>
      </c>
      <c r="F43" s="16" t="s">
        <v>18</v>
      </c>
      <c r="G43" s="102">
        <v>300</v>
      </c>
      <c r="H43" s="104"/>
      <c r="I43" s="104"/>
      <c r="J43" s="94"/>
      <c r="K43"/>
      <c r="L43"/>
    </row>
    <row r="44" spans="1:12" s="95" customFormat="1" ht="21" x14ac:dyDescent="0.35">
      <c r="A44" s="9">
        <v>44296</v>
      </c>
      <c r="B44" s="37">
        <v>94891</v>
      </c>
      <c r="C44" s="11">
        <v>73491</v>
      </c>
      <c r="D44" s="38" t="s">
        <v>1481</v>
      </c>
      <c r="E44" s="12" t="s">
        <v>22</v>
      </c>
      <c r="F44" s="13" t="s">
        <v>995</v>
      </c>
      <c r="G44" s="102">
        <v>800</v>
      </c>
      <c r="H44" s="104"/>
      <c r="I44" s="104"/>
      <c r="J44" s="94"/>
      <c r="K44"/>
      <c r="L44"/>
    </row>
    <row r="45" spans="1:12" s="95" customFormat="1" ht="21" x14ac:dyDescent="0.35">
      <c r="A45" s="9">
        <v>44296</v>
      </c>
      <c r="B45" s="37">
        <v>95201</v>
      </c>
      <c r="C45" s="11">
        <v>73492</v>
      </c>
      <c r="D45" s="38" t="s">
        <v>1524</v>
      </c>
      <c r="E45" s="12" t="s">
        <v>17</v>
      </c>
      <c r="F45" s="16" t="s">
        <v>18</v>
      </c>
      <c r="G45" s="102">
        <v>120</v>
      </c>
      <c r="H45" s="104"/>
      <c r="I45" s="104"/>
      <c r="J45" s="94"/>
      <c r="K45"/>
      <c r="L45"/>
    </row>
    <row r="46" spans="1:12" s="95" customFormat="1" ht="21" x14ac:dyDescent="0.35">
      <c r="A46" s="9">
        <v>44296</v>
      </c>
      <c r="B46" s="37">
        <v>95201</v>
      </c>
      <c r="C46" s="11">
        <v>73492</v>
      </c>
      <c r="D46" s="38" t="s">
        <v>1524</v>
      </c>
      <c r="E46" s="12" t="s">
        <v>22</v>
      </c>
      <c r="F46" s="13" t="s">
        <v>995</v>
      </c>
      <c r="G46" s="102">
        <v>650</v>
      </c>
      <c r="H46" s="104"/>
      <c r="I46" s="104"/>
      <c r="J46" s="94"/>
      <c r="K46"/>
      <c r="L46"/>
    </row>
    <row r="47" spans="1:12" s="95" customFormat="1" ht="21" x14ac:dyDescent="0.35">
      <c r="A47" s="9">
        <v>44296</v>
      </c>
      <c r="B47" s="37">
        <v>95201</v>
      </c>
      <c r="C47" s="11">
        <v>73492</v>
      </c>
      <c r="D47" s="38" t="s">
        <v>1524</v>
      </c>
      <c r="E47" s="12" t="s">
        <v>14</v>
      </c>
      <c r="F47" s="13" t="s">
        <v>15</v>
      </c>
      <c r="G47" s="102">
        <v>200</v>
      </c>
      <c r="H47" s="104"/>
      <c r="I47" s="104"/>
      <c r="J47" s="94"/>
      <c r="K47"/>
      <c r="L47"/>
    </row>
    <row r="48" spans="1:12" s="95" customFormat="1" ht="21" x14ac:dyDescent="0.35">
      <c r="A48" s="9">
        <v>44296</v>
      </c>
      <c r="B48" s="37">
        <v>95537</v>
      </c>
      <c r="C48" s="11">
        <v>73493</v>
      </c>
      <c r="D48" s="38" t="s">
        <v>1525</v>
      </c>
      <c r="E48" s="103" t="s">
        <v>131</v>
      </c>
      <c r="F48" s="16" t="s">
        <v>132</v>
      </c>
      <c r="G48" s="102">
        <v>0</v>
      </c>
      <c r="H48" s="104">
        <v>35</v>
      </c>
      <c r="I48" s="104"/>
      <c r="J48" s="94"/>
      <c r="K48"/>
      <c r="L48"/>
    </row>
    <row r="49" spans="1:12" s="95" customFormat="1" ht="21" x14ac:dyDescent="0.35">
      <c r="A49" s="9">
        <v>44296</v>
      </c>
      <c r="B49" s="37">
        <v>95043</v>
      </c>
      <c r="C49" s="11">
        <v>73494</v>
      </c>
      <c r="D49" s="38" t="s">
        <v>123</v>
      </c>
      <c r="E49" s="12" t="s">
        <v>22</v>
      </c>
      <c r="F49" s="13" t="s">
        <v>995</v>
      </c>
      <c r="G49" s="102">
        <v>900</v>
      </c>
      <c r="H49" s="104"/>
      <c r="I49" s="104"/>
      <c r="J49" s="94"/>
      <c r="K49"/>
      <c r="L49"/>
    </row>
    <row r="50" spans="1:12" ht="21.75" thickBot="1" x14ac:dyDescent="0.4">
      <c r="A50" s="157" t="s">
        <v>26</v>
      </c>
      <c r="B50" s="158"/>
      <c r="C50" s="165" t="s">
        <v>25</v>
      </c>
      <c r="D50" s="168"/>
      <c r="E50" s="168"/>
      <c r="F50" s="169"/>
      <c r="G50" s="27">
        <f>SUM(G9:G49)</f>
        <v>27856</v>
      </c>
      <c r="H50" s="28">
        <v>300</v>
      </c>
      <c r="I50" s="100">
        <v>19</v>
      </c>
      <c r="J50" s="15"/>
    </row>
    <row r="51" spans="1:12" ht="21" x14ac:dyDescent="0.35">
      <c r="B51"/>
      <c r="C51" s="3"/>
      <c r="D51" s="30"/>
      <c r="E51" s="30"/>
      <c r="F51" s="30"/>
      <c r="H51" s="1"/>
      <c r="J51" s="1"/>
    </row>
    <row r="52" spans="1:12" x14ac:dyDescent="0.25">
      <c r="B52"/>
      <c r="C52"/>
      <c r="H52" s="1"/>
      <c r="I52" s="1"/>
      <c r="J52" s="1"/>
    </row>
    <row r="53" spans="1:12" x14ac:dyDescent="0.25">
      <c r="B53"/>
      <c r="C53"/>
      <c r="F53" s="47"/>
      <c r="H53" s="1"/>
      <c r="I53" s="1"/>
      <c r="J53" s="1"/>
    </row>
    <row r="54" spans="1:12" x14ac:dyDescent="0.25">
      <c r="B54"/>
      <c r="C54"/>
      <c r="H54" s="1"/>
      <c r="I54" s="1"/>
      <c r="J54" s="1"/>
    </row>
    <row r="55" spans="1:12" x14ac:dyDescent="0.25">
      <c r="B55"/>
      <c r="C55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C63"/>
      <c r="H63" s="1"/>
      <c r="I63" s="1"/>
      <c r="J63" s="1"/>
    </row>
    <row r="64" spans="1:12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5" spans="8:10" x14ac:dyDescent="0.25">
      <c r="H105" s="35"/>
      <c r="I105" s="35"/>
      <c r="J105" s="35"/>
    </row>
  </sheetData>
  <autoFilter ref="E8:G50" xr:uid="{00000000-0009-0000-0000-00004B000000}"/>
  <mergeCells count="7">
    <mergeCell ref="K6:L6"/>
    <mergeCell ref="A7:G7"/>
    <mergeCell ref="A50:B50"/>
    <mergeCell ref="C50:F5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L122"/>
  <sheetViews>
    <sheetView topLeftCell="A51" zoomScale="89" zoomScaleNormal="89" workbookViewId="0">
      <selection activeCell="A9" sqref="A9:H6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1548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8952</v>
      </c>
    </row>
    <row r="9" spans="1:12" s="95" customFormat="1" ht="21" x14ac:dyDescent="0.35">
      <c r="A9" s="9">
        <v>44298</v>
      </c>
      <c r="B9" s="37">
        <v>95115</v>
      </c>
      <c r="C9" s="11">
        <v>73495</v>
      </c>
      <c r="D9" s="38" t="s">
        <v>178</v>
      </c>
      <c r="E9" s="12" t="s">
        <v>14</v>
      </c>
      <c r="F9" s="13" t="s">
        <v>15</v>
      </c>
      <c r="G9" s="102">
        <v>2500</v>
      </c>
      <c r="H9" s="104"/>
      <c r="I9" s="104"/>
      <c r="J9" s="94"/>
      <c r="K9" s="13" t="s">
        <v>995</v>
      </c>
      <c r="L9" s="88">
        <v>14076</v>
      </c>
    </row>
    <row r="10" spans="1:12" s="95" customFormat="1" ht="21" x14ac:dyDescent="0.35">
      <c r="A10" s="9">
        <v>44298</v>
      </c>
      <c r="B10" s="37">
        <v>95552</v>
      </c>
      <c r="C10" s="11">
        <v>73496</v>
      </c>
      <c r="D10" s="38" t="s">
        <v>1463</v>
      </c>
      <c r="E10" s="12" t="s">
        <v>24</v>
      </c>
      <c r="F10" s="16" t="s">
        <v>947</v>
      </c>
      <c r="G10" s="102">
        <v>1650</v>
      </c>
      <c r="H10" s="104"/>
      <c r="I10" s="104"/>
      <c r="J10" s="94"/>
      <c r="K10" s="87" t="s">
        <v>1170</v>
      </c>
      <c r="L10" s="88">
        <v>12968</v>
      </c>
    </row>
    <row r="11" spans="1:12" s="95" customFormat="1" ht="21" x14ac:dyDescent="0.35">
      <c r="A11" s="9">
        <v>44298</v>
      </c>
      <c r="B11" s="37">
        <v>15529</v>
      </c>
      <c r="C11" s="11">
        <v>73497</v>
      </c>
      <c r="D11" s="38" t="s">
        <v>197</v>
      </c>
      <c r="E11" s="12" t="s">
        <v>22</v>
      </c>
      <c r="F11" s="13" t="s">
        <v>995</v>
      </c>
      <c r="G11" s="102">
        <v>1500</v>
      </c>
      <c r="H11" s="104"/>
      <c r="I11" s="104"/>
      <c r="J11" s="94"/>
      <c r="K11" s="87" t="s">
        <v>1549</v>
      </c>
      <c r="L11" s="88">
        <v>750</v>
      </c>
    </row>
    <row r="12" spans="1:12" s="95" customFormat="1" ht="21" x14ac:dyDescent="0.35">
      <c r="A12" s="9">
        <v>44298</v>
      </c>
      <c r="B12" s="37">
        <v>15448</v>
      </c>
      <c r="C12" s="11">
        <v>73498</v>
      </c>
      <c r="D12" s="38" t="s">
        <v>151</v>
      </c>
      <c r="E12" s="12" t="s">
        <v>22</v>
      </c>
      <c r="F12" s="13" t="s">
        <v>995</v>
      </c>
      <c r="G12" s="102">
        <v>550</v>
      </c>
      <c r="H12" s="104"/>
      <c r="I12" s="104"/>
      <c r="J12" s="94"/>
      <c r="K12" s="16" t="s">
        <v>947</v>
      </c>
      <c r="L12" s="88">
        <v>2150</v>
      </c>
    </row>
    <row r="13" spans="1:12" s="95" customFormat="1" ht="21" x14ac:dyDescent="0.35">
      <c r="A13" s="9">
        <v>44298</v>
      </c>
      <c r="B13" s="37">
        <v>15448</v>
      </c>
      <c r="C13" s="11">
        <v>73498</v>
      </c>
      <c r="D13" s="38" t="s">
        <v>151</v>
      </c>
      <c r="E13" s="12" t="s">
        <v>14</v>
      </c>
      <c r="F13" s="13" t="s">
        <v>15</v>
      </c>
      <c r="G13" s="102">
        <v>220</v>
      </c>
      <c r="H13" s="104"/>
      <c r="I13" s="104"/>
      <c r="J13" s="94"/>
      <c r="K13" s="16" t="s">
        <v>1496</v>
      </c>
      <c r="L13" s="88">
        <v>1016</v>
      </c>
    </row>
    <row r="14" spans="1:12" s="95" customFormat="1" ht="21.75" thickBot="1" x14ac:dyDescent="0.4">
      <c r="A14" s="9">
        <v>44298</v>
      </c>
      <c r="B14" s="37">
        <v>15245</v>
      </c>
      <c r="C14" s="11">
        <v>73499</v>
      </c>
      <c r="D14" s="38" t="s">
        <v>1090</v>
      </c>
      <c r="E14" s="12" t="s">
        <v>14</v>
      </c>
      <c r="F14" s="13" t="s">
        <v>15</v>
      </c>
      <c r="G14" s="102">
        <v>850</v>
      </c>
      <c r="H14" s="104"/>
      <c r="I14" s="104"/>
      <c r="J14" s="94"/>
      <c r="K14" s="16" t="s">
        <v>42</v>
      </c>
      <c r="L14" s="88">
        <v>230</v>
      </c>
    </row>
    <row r="15" spans="1:12" s="95" customFormat="1" ht="25.5" thickBot="1" x14ac:dyDescent="0.5">
      <c r="A15" s="9">
        <v>44298</v>
      </c>
      <c r="B15" s="37">
        <v>15485</v>
      </c>
      <c r="C15" s="11">
        <v>73500</v>
      </c>
      <c r="D15" s="38" t="s">
        <v>1528</v>
      </c>
      <c r="E15" s="12" t="s">
        <v>22</v>
      </c>
      <c r="F15" s="13" t="s">
        <v>995</v>
      </c>
      <c r="G15" s="102">
        <v>900</v>
      </c>
      <c r="H15" s="104"/>
      <c r="I15" s="104"/>
      <c r="J15" s="94"/>
      <c r="K15" s="17" t="s">
        <v>21</v>
      </c>
      <c r="L15" s="18">
        <f>SUM(L8:L14)</f>
        <v>40142</v>
      </c>
    </row>
    <row r="16" spans="1:12" s="95" customFormat="1" ht="21.75" thickBot="1" x14ac:dyDescent="0.4">
      <c r="A16" s="9">
        <v>44298</v>
      </c>
      <c r="B16" s="37">
        <v>15237</v>
      </c>
      <c r="C16" s="11">
        <v>73501</v>
      </c>
      <c r="D16" s="38" t="s">
        <v>1515</v>
      </c>
      <c r="E16" s="12" t="s">
        <v>17</v>
      </c>
      <c r="F16" s="16" t="s">
        <v>18</v>
      </c>
      <c r="G16" s="102">
        <v>833</v>
      </c>
      <c r="H16" s="104"/>
      <c r="I16" s="104"/>
      <c r="J16" s="94"/>
    </row>
    <row r="17" spans="1:12" s="95" customFormat="1" ht="21.75" thickBot="1" x14ac:dyDescent="0.4">
      <c r="A17" s="9">
        <v>44298</v>
      </c>
      <c r="B17" s="37">
        <v>15494</v>
      </c>
      <c r="C17" s="11">
        <v>73502</v>
      </c>
      <c r="D17" s="38" t="s">
        <v>466</v>
      </c>
      <c r="E17" s="12" t="s">
        <v>22</v>
      </c>
      <c r="F17" s="13" t="s">
        <v>995</v>
      </c>
      <c r="G17" s="102">
        <v>1000</v>
      </c>
      <c r="H17" s="104"/>
      <c r="I17" s="104"/>
      <c r="J17" s="94"/>
      <c r="K17" s="5" t="s">
        <v>139</v>
      </c>
      <c r="L17" s="5" t="s">
        <v>5</v>
      </c>
    </row>
    <row r="18" spans="1:12" s="95" customFormat="1" ht="21.75" thickBot="1" x14ac:dyDescent="0.4">
      <c r="A18" s="9">
        <v>44298</v>
      </c>
      <c r="B18" s="37">
        <v>15524</v>
      </c>
      <c r="C18" s="11">
        <v>73503</v>
      </c>
      <c r="D18" s="38" t="s">
        <v>127</v>
      </c>
      <c r="E18" s="12" t="s">
        <v>17</v>
      </c>
      <c r="F18" s="16" t="s">
        <v>18</v>
      </c>
      <c r="G18" s="102">
        <v>1000</v>
      </c>
      <c r="H18" s="104"/>
      <c r="I18" s="104"/>
      <c r="J18" s="94"/>
      <c r="K18" s="16" t="s">
        <v>132</v>
      </c>
      <c r="L18" s="99">
        <v>50</v>
      </c>
    </row>
    <row r="19" spans="1:12" s="95" customFormat="1" ht="25.5" thickBot="1" x14ac:dyDescent="0.5">
      <c r="A19" s="9">
        <v>44298</v>
      </c>
      <c r="B19" s="37">
        <v>15524</v>
      </c>
      <c r="C19" s="11">
        <v>73503</v>
      </c>
      <c r="D19" s="38" t="s">
        <v>127</v>
      </c>
      <c r="E19" s="12" t="s">
        <v>22</v>
      </c>
      <c r="F19" s="13" t="s">
        <v>995</v>
      </c>
      <c r="G19" s="102">
        <v>500</v>
      </c>
      <c r="H19" s="104"/>
      <c r="I19" s="104"/>
      <c r="J19" s="94"/>
      <c r="K19" s="17" t="s">
        <v>21</v>
      </c>
      <c r="L19" s="18">
        <v>50</v>
      </c>
    </row>
    <row r="20" spans="1:12" s="95" customFormat="1" ht="21.75" thickBot="1" x14ac:dyDescent="0.4">
      <c r="A20" s="9">
        <v>44298</v>
      </c>
      <c r="B20" s="37">
        <v>15524</v>
      </c>
      <c r="C20" s="11">
        <v>73503</v>
      </c>
      <c r="D20" s="38" t="s">
        <v>127</v>
      </c>
      <c r="E20" s="12" t="s">
        <v>14</v>
      </c>
      <c r="F20" s="13" t="s">
        <v>15</v>
      </c>
      <c r="G20" s="102">
        <v>500</v>
      </c>
      <c r="H20" s="104"/>
      <c r="I20" s="104"/>
      <c r="J20" s="94"/>
    </row>
    <row r="21" spans="1:12" s="95" customFormat="1" ht="21.75" thickBot="1" x14ac:dyDescent="0.4">
      <c r="A21" s="9">
        <v>44298</v>
      </c>
      <c r="B21" s="37">
        <v>95103</v>
      </c>
      <c r="C21" s="11">
        <v>73504</v>
      </c>
      <c r="D21" s="38" t="s">
        <v>1529</v>
      </c>
      <c r="E21" s="12" t="s">
        <v>96</v>
      </c>
      <c r="F21" s="13" t="s">
        <v>97</v>
      </c>
      <c r="G21" s="102">
        <v>750</v>
      </c>
      <c r="H21" s="104"/>
      <c r="I21" s="104"/>
      <c r="J21" s="94"/>
      <c r="K21" s="5" t="s">
        <v>144</v>
      </c>
      <c r="L21" s="5" t="s">
        <v>5</v>
      </c>
    </row>
    <row r="22" spans="1:12" s="95" customFormat="1" ht="21.75" thickBot="1" x14ac:dyDescent="0.4">
      <c r="A22" s="9">
        <v>44298</v>
      </c>
      <c r="B22" s="37">
        <v>15537</v>
      </c>
      <c r="C22" s="11">
        <v>73505</v>
      </c>
      <c r="D22" s="38" t="s">
        <v>74</v>
      </c>
      <c r="E22" s="12" t="s">
        <v>17</v>
      </c>
      <c r="F22" s="16" t="s">
        <v>18</v>
      </c>
      <c r="G22" s="102">
        <v>350</v>
      </c>
      <c r="H22" s="104"/>
      <c r="I22" s="104"/>
      <c r="J22" s="94"/>
      <c r="K22" s="93" t="s">
        <v>461</v>
      </c>
      <c r="L22" s="8">
        <v>19</v>
      </c>
    </row>
    <row r="23" spans="1:12" s="95" customFormat="1" ht="25.5" thickBot="1" x14ac:dyDescent="0.5">
      <c r="A23" s="9">
        <v>44298</v>
      </c>
      <c r="B23" s="37">
        <v>15498</v>
      </c>
      <c r="C23" s="11">
        <v>73506</v>
      </c>
      <c r="D23" s="38" t="s">
        <v>78</v>
      </c>
      <c r="E23" s="12" t="s">
        <v>22</v>
      </c>
      <c r="F23" s="13" t="s">
        <v>995</v>
      </c>
      <c r="G23" s="102">
        <v>3000</v>
      </c>
      <c r="H23" s="104"/>
      <c r="I23" s="104"/>
      <c r="J23" s="94"/>
      <c r="K23" s="17" t="s">
        <v>21</v>
      </c>
      <c r="L23" s="18">
        <f>SUM(L22)</f>
        <v>19</v>
      </c>
    </row>
    <row r="24" spans="1:12" s="95" customFormat="1" ht="21" x14ac:dyDescent="0.35">
      <c r="A24" s="9">
        <v>44298</v>
      </c>
      <c r="B24" s="37">
        <v>95554</v>
      </c>
      <c r="C24" s="11">
        <v>73507</v>
      </c>
      <c r="D24" s="38" t="s">
        <v>1530</v>
      </c>
      <c r="E24" s="12" t="s">
        <v>409</v>
      </c>
      <c r="F24" s="16" t="s">
        <v>1531</v>
      </c>
      <c r="G24" s="102">
        <v>0</v>
      </c>
      <c r="H24" s="104">
        <v>50</v>
      </c>
      <c r="I24" s="104"/>
      <c r="J24" s="94"/>
    </row>
    <row r="25" spans="1:12" s="95" customFormat="1" ht="21" x14ac:dyDescent="0.35">
      <c r="A25" s="9">
        <v>44298</v>
      </c>
      <c r="B25" s="37">
        <v>15418</v>
      </c>
      <c r="C25" s="11">
        <v>73508</v>
      </c>
      <c r="D25" s="38" t="s">
        <v>37</v>
      </c>
      <c r="E25" s="12" t="s">
        <v>17</v>
      </c>
      <c r="F25" s="16" t="s">
        <v>18</v>
      </c>
      <c r="G25" s="102">
        <v>660</v>
      </c>
      <c r="H25" s="104"/>
      <c r="I25" s="104"/>
      <c r="J25" s="94"/>
    </row>
    <row r="26" spans="1:12" s="95" customFormat="1" ht="21" x14ac:dyDescent="0.35">
      <c r="A26" s="9">
        <v>44298</v>
      </c>
      <c r="B26" s="37">
        <v>15481</v>
      </c>
      <c r="C26" s="11">
        <v>73509</v>
      </c>
      <c r="D26" s="38" t="s">
        <v>206</v>
      </c>
      <c r="E26" s="12" t="s">
        <v>22</v>
      </c>
      <c r="F26" s="13" t="s">
        <v>995</v>
      </c>
      <c r="G26" s="102">
        <v>450</v>
      </c>
      <c r="H26" s="104"/>
      <c r="I26" s="104"/>
      <c r="J26" s="94"/>
    </row>
    <row r="27" spans="1:12" s="95" customFormat="1" ht="21" x14ac:dyDescent="0.35">
      <c r="A27" s="9">
        <v>44298</v>
      </c>
      <c r="B27" s="37">
        <v>15602</v>
      </c>
      <c r="C27" s="11">
        <v>73510</v>
      </c>
      <c r="D27" s="38" t="s">
        <v>1532</v>
      </c>
      <c r="E27" s="12" t="s">
        <v>22</v>
      </c>
      <c r="F27" s="13" t="s">
        <v>995</v>
      </c>
      <c r="G27" s="102">
        <v>3000</v>
      </c>
      <c r="H27" s="104"/>
      <c r="I27" s="104"/>
      <c r="J27" s="94"/>
    </row>
    <row r="28" spans="1:12" s="95" customFormat="1" ht="21" x14ac:dyDescent="0.35">
      <c r="A28" s="9">
        <v>44298</v>
      </c>
      <c r="B28" s="37">
        <v>15615</v>
      </c>
      <c r="C28" s="11">
        <v>73511</v>
      </c>
      <c r="D28" s="38" t="s">
        <v>1533</v>
      </c>
      <c r="E28" s="12" t="s">
        <v>63</v>
      </c>
      <c r="F28" s="13" t="s">
        <v>64</v>
      </c>
      <c r="G28" s="102">
        <v>16</v>
      </c>
      <c r="H28" s="104"/>
      <c r="I28" s="104"/>
      <c r="J28" s="94"/>
      <c r="K28"/>
      <c r="L28"/>
    </row>
    <row r="29" spans="1:12" s="95" customFormat="1" ht="21" x14ac:dyDescent="0.35">
      <c r="A29" s="9">
        <v>44298</v>
      </c>
      <c r="B29" s="37" t="s">
        <v>76</v>
      </c>
      <c r="C29" s="11">
        <v>73512</v>
      </c>
      <c r="D29" s="38" t="s">
        <v>76</v>
      </c>
      <c r="E29" s="12" t="s">
        <v>76</v>
      </c>
      <c r="F29" s="16" t="s">
        <v>76</v>
      </c>
      <c r="G29" s="102">
        <v>0</v>
      </c>
      <c r="H29" s="104"/>
      <c r="I29" s="104"/>
      <c r="J29" s="94"/>
      <c r="K29"/>
      <c r="L29"/>
    </row>
    <row r="30" spans="1:12" s="95" customFormat="1" ht="21" x14ac:dyDescent="0.35">
      <c r="A30" s="9">
        <v>44298</v>
      </c>
      <c r="B30" s="37">
        <v>15451</v>
      </c>
      <c r="C30" s="11">
        <v>73513</v>
      </c>
      <c r="D30" s="38" t="s">
        <v>1534</v>
      </c>
      <c r="E30" s="12" t="s">
        <v>14</v>
      </c>
      <c r="F30" s="13" t="s">
        <v>15</v>
      </c>
      <c r="G30" s="102">
        <v>300</v>
      </c>
      <c r="H30" s="104"/>
      <c r="I30" s="104"/>
      <c r="J30" s="94"/>
      <c r="K30"/>
      <c r="L30"/>
    </row>
    <row r="31" spans="1:12" s="95" customFormat="1" ht="21" x14ac:dyDescent="0.35">
      <c r="A31" s="9">
        <v>44298</v>
      </c>
      <c r="B31" s="37">
        <v>15272</v>
      </c>
      <c r="C31" s="11">
        <v>73514</v>
      </c>
      <c r="D31" s="38" t="s">
        <v>848</v>
      </c>
      <c r="E31" s="12" t="s">
        <v>63</v>
      </c>
      <c r="F31" s="13" t="s">
        <v>64</v>
      </c>
      <c r="G31" s="102">
        <v>1000</v>
      </c>
      <c r="H31" s="104"/>
      <c r="I31" s="104"/>
      <c r="J31" s="94"/>
      <c r="K31"/>
      <c r="L31"/>
    </row>
    <row r="32" spans="1:12" s="95" customFormat="1" ht="21" x14ac:dyDescent="0.35">
      <c r="A32" s="9">
        <v>44298</v>
      </c>
      <c r="B32" s="37">
        <v>15582</v>
      </c>
      <c r="C32" s="11">
        <v>73515</v>
      </c>
      <c r="D32" s="38" t="s">
        <v>1535</v>
      </c>
      <c r="E32" s="12" t="s">
        <v>14</v>
      </c>
      <c r="F32" s="13" t="s">
        <v>15</v>
      </c>
      <c r="G32" s="102">
        <v>850</v>
      </c>
      <c r="H32" s="105"/>
      <c r="I32" s="105"/>
      <c r="J32" s="94"/>
      <c r="K32"/>
      <c r="L32"/>
    </row>
    <row r="33" spans="1:12" s="95" customFormat="1" ht="21" x14ac:dyDescent="0.35">
      <c r="A33" s="9">
        <v>44298</v>
      </c>
      <c r="B33" s="37">
        <v>15393</v>
      </c>
      <c r="C33" s="11">
        <v>73516</v>
      </c>
      <c r="D33" s="38" t="s">
        <v>333</v>
      </c>
      <c r="E33" s="12" t="s">
        <v>17</v>
      </c>
      <c r="F33" s="16" t="s">
        <v>18</v>
      </c>
      <c r="G33" s="102">
        <v>100</v>
      </c>
      <c r="H33" s="105"/>
      <c r="I33" s="105"/>
      <c r="J33" s="94"/>
      <c r="K33"/>
      <c r="L33"/>
    </row>
    <row r="34" spans="1:12" s="95" customFormat="1" ht="21" x14ac:dyDescent="0.35">
      <c r="A34" s="9">
        <v>44298</v>
      </c>
      <c r="B34" s="37">
        <v>15475</v>
      </c>
      <c r="C34" s="11">
        <v>73517</v>
      </c>
      <c r="D34" s="38" t="s">
        <v>333</v>
      </c>
      <c r="E34" s="12" t="s">
        <v>17</v>
      </c>
      <c r="F34" s="16" t="s">
        <v>18</v>
      </c>
      <c r="G34" s="102">
        <v>200</v>
      </c>
      <c r="H34" s="105"/>
      <c r="I34" s="105"/>
      <c r="J34" s="94"/>
      <c r="K34"/>
      <c r="L34"/>
    </row>
    <row r="35" spans="1:12" s="95" customFormat="1" ht="21" x14ac:dyDescent="0.35">
      <c r="A35" s="9">
        <v>44298</v>
      </c>
      <c r="B35" s="37">
        <v>15553</v>
      </c>
      <c r="C35" s="11">
        <v>73518</v>
      </c>
      <c r="D35" s="38" t="s">
        <v>333</v>
      </c>
      <c r="E35" s="12" t="s">
        <v>14</v>
      </c>
      <c r="F35" s="13" t="s">
        <v>15</v>
      </c>
      <c r="G35" s="102">
        <v>100</v>
      </c>
      <c r="H35" s="105"/>
      <c r="I35" s="105"/>
      <c r="J35" s="94"/>
      <c r="K35"/>
      <c r="L35"/>
    </row>
    <row r="36" spans="1:12" s="95" customFormat="1" ht="21" x14ac:dyDescent="0.35">
      <c r="A36" s="9">
        <v>44298</v>
      </c>
      <c r="B36" s="37">
        <v>15505</v>
      </c>
      <c r="C36" s="11">
        <v>73519</v>
      </c>
      <c r="D36" s="38" t="s">
        <v>802</v>
      </c>
      <c r="E36" s="12" t="s">
        <v>17</v>
      </c>
      <c r="F36" s="16" t="s">
        <v>18</v>
      </c>
      <c r="G36" s="102">
        <v>200</v>
      </c>
      <c r="H36" s="105"/>
      <c r="I36" s="105"/>
      <c r="J36" s="94"/>
      <c r="K36"/>
      <c r="L36"/>
    </row>
    <row r="37" spans="1:12" s="95" customFormat="1" ht="21" x14ac:dyDescent="0.35">
      <c r="A37" s="9">
        <v>44298</v>
      </c>
      <c r="B37" s="37">
        <v>15532</v>
      </c>
      <c r="C37" s="11">
        <v>73520</v>
      </c>
      <c r="D37" s="38" t="s">
        <v>1536</v>
      </c>
      <c r="E37" s="12" t="s">
        <v>14</v>
      </c>
      <c r="F37" s="13" t="s">
        <v>15</v>
      </c>
      <c r="G37" s="102">
        <v>850</v>
      </c>
      <c r="H37" s="105"/>
      <c r="I37" s="105"/>
      <c r="J37" s="94"/>
      <c r="K37"/>
      <c r="L37"/>
    </row>
    <row r="38" spans="1:12" s="95" customFormat="1" ht="21" x14ac:dyDescent="0.35">
      <c r="A38" s="9">
        <v>44298</v>
      </c>
      <c r="B38" s="37">
        <v>15536</v>
      </c>
      <c r="C38" s="11">
        <v>73521</v>
      </c>
      <c r="D38" s="38" t="s">
        <v>1537</v>
      </c>
      <c r="E38" s="12" t="s">
        <v>14</v>
      </c>
      <c r="F38" s="13" t="s">
        <v>15</v>
      </c>
      <c r="G38" s="102">
        <v>500</v>
      </c>
      <c r="H38" s="105"/>
      <c r="I38" s="105"/>
      <c r="J38" s="94"/>
      <c r="K38"/>
      <c r="L38"/>
    </row>
    <row r="39" spans="1:12" s="95" customFormat="1" ht="21" x14ac:dyDescent="0.35">
      <c r="A39" s="9">
        <v>44298</v>
      </c>
      <c r="B39" s="37">
        <v>15124</v>
      </c>
      <c r="C39" s="11">
        <v>73522</v>
      </c>
      <c r="D39" s="38" t="s">
        <v>272</v>
      </c>
      <c r="E39" s="12" t="s">
        <v>14</v>
      </c>
      <c r="F39" s="13" t="s">
        <v>15</v>
      </c>
      <c r="G39" s="102">
        <v>648</v>
      </c>
      <c r="H39" s="105"/>
      <c r="I39" s="105"/>
      <c r="J39" s="94"/>
      <c r="K39"/>
      <c r="L39"/>
    </row>
    <row r="40" spans="1:12" s="95" customFormat="1" ht="21" x14ac:dyDescent="0.35">
      <c r="A40" s="9">
        <v>44298</v>
      </c>
      <c r="B40" s="37">
        <v>15578</v>
      </c>
      <c r="C40" s="11">
        <v>73523</v>
      </c>
      <c r="D40" s="38" t="s">
        <v>272</v>
      </c>
      <c r="E40" s="12" t="s">
        <v>17</v>
      </c>
      <c r="F40" s="16" t="s">
        <v>18</v>
      </c>
      <c r="G40" s="102">
        <v>864</v>
      </c>
      <c r="H40" s="105"/>
      <c r="I40" s="105"/>
      <c r="J40" s="94"/>
      <c r="K40"/>
      <c r="L40"/>
    </row>
    <row r="41" spans="1:12" s="95" customFormat="1" ht="21" x14ac:dyDescent="0.35">
      <c r="A41" s="9">
        <v>44298</v>
      </c>
      <c r="B41" s="37">
        <v>15560</v>
      </c>
      <c r="C41" s="11">
        <v>73524</v>
      </c>
      <c r="D41" s="38" t="s">
        <v>1538</v>
      </c>
      <c r="E41" s="12" t="s">
        <v>24</v>
      </c>
      <c r="F41" s="16" t="s">
        <v>947</v>
      </c>
      <c r="G41" s="102">
        <v>500</v>
      </c>
      <c r="H41" s="105"/>
      <c r="I41" s="105"/>
      <c r="J41" s="94"/>
      <c r="K41"/>
      <c r="L41"/>
    </row>
    <row r="42" spans="1:12" s="95" customFormat="1" ht="21" x14ac:dyDescent="0.35">
      <c r="A42" s="9">
        <v>44298</v>
      </c>
      <c r="B42" s="37">
        <v>73525</v>
      </c>
      <c r="C42" s="11">
        <v>73525</v>
      </c>
      <c r="D42" s="38" t="s">
        <v>74</v>
      </c>
      <c r="E42" s="12" t="s">
        <v>17</v>
      </c>
      <c r="F42" s="16" t="s">
        <v>18</v>
      </c>
      <c r="G42" s="102">
        <v>350</v>
      </c>
      <c r="H42" s="105"/>
      <c r="I42" s="105"/>
      <c r="J42" s="94"/>
      <c r="K42"/>
      <c r="L42"/>
    </row>
    <row r="43" spans="1:12" s="95" customFormat="1" ht="21" x14ac:dyDescent="0.35">
      <c r="A43" s="9">
        <v>44298</v>
      </c>
      <c r="B43" s="37">
        <v>15506</v>
      </c>
      <c r="C43" s="11">
        <v>73526</v>
      </c>
      <c r="D43" s="38" t="s">
        <v>169</v>
      </c>
      <c r="E43" s="12" t="s">
        <v>14</v>
      </c>
      <c r="F43" s="13" t="s">
        <v>15</v>
      </c>
      <c r="G43" s="102">
        <v>100</v>
      </c>
      <c r="H43" s="104"/>
      <c r="I43" s="104"/>
      <c r="J43" s="94"/>
      <c r="K43"/>
      <c r="L43"/>
    </row>
    <row r="44" spans="1:12" s="95" customFormat="1" ht="21" x14ac:dyDescent="0.35">
      <c r="A44" s="9">
        <v>44298</v>
      </c>
      <c r="B44" s="37">
        <v>95728</v>
      </c>
      <c r="C44" s="11">
        <v>73527</v>
      </c>
      <c r="D44" s="38" t="s">
        <v>1538</v>
      </c>
      <c r="E44" s="12" t="s">
        <v>14</v>
      </c>
      <c r="F44" s="13" t="s">
        <v>15</v>
      </c>
      <c r="G44" s="102">
        <v>500</v>
      </c>
      <c r="H44" s="104">
        <v>0</v>
      </c>
      <c r="I44" s="104"/>
      <c r="J44" s="94"/>
      <c r="K44"/>
      <c r="L44"/>
    </row>
    <row r="45" spans="1:12" s="95" customFormat="1" ht="21" x14ac:dyDescent="0.35">
      <c r="A45" s="9">
        <v>44298</v>
      </c>
      <c r="B45" s="37" t="s">
        <v>76</v>
      </c>
      <c r="C45" s="11">
        <v>73528</v>
      </c>
      <c r="D45" s="38" t="s">
        <v>76</v>
      </c>
      <c r="E45" s="12" t="s">
        <v>76</v>
      </c>
      <c r="F45" s="13" t="s">
        <v>76</v>
      </c>
      <c r="G45" s="102">
        <v>0</v>
      </c>
      <c r="H45" s="105"/>
      <c r="I45" s="104"/>
      <c r="J45" s="94"/>
      <c r="K45"/>
      <c r="L45"/>
    </row>
    <row r="46" spans="1:12" s="95" customFormat="1" ht="21" x14ac:dyDescent="0.35">
      <c r="A46" s="9">
        <v>44298</v>
      </c>
      <c r="B46" s="37">
        <v>15438</v>
      </c>
      <c r="C46" s="11">
        <v>73529</v>
      </c>
      <c r="D46" s="38" t="s">
        <v>220</v>
      </c>
      <c r="E46" s="12" t="s">
        <v>14</v>
      </c>
      <c r="F46" s="13" t="s">
        <v>15</v>
      </c>
      <c r="G46" s="102">
        <v>2100</v>
      </c>
      <c r="H46" s="104"/>
      <c r="I46" s="104"/>
      <c r="J46" s="94"/>
      <c r="K46"/>
      <c r="L46"/>
    </row>
    <row r="47" spans="1:12" s="95" customFormat="1" ht="21" x14ac:dyDescent="0.35">
      <c r="A47" s="9">
        <v>44298</v>
      </c>
      <c r="B47" s="37">
        <v>15211</v>
      </c>
      <c r="C47" s="11">
        <v>73530</v>
      </c>
      <c r="D47" s="38" t="s">
        <v>1330</v>
      </c>
      <c r="E47" s="12" t="s">
        <v>14</v>
      </c>
      <c r="F47" s="13" t="s">
        <v>15</v>
      </c>
      <c r="G47" s="102">
        <v>850</v>
      </c>
      <c r="H47" s="104"/>
      <c r="I47" s="104"/>
      <c r="J47" s="94"/>
      <c r="K47"/>
      <c r="L47"/>
    </row>
    <row r="48" spans="1:12" s="95" customFormat="1" ht="21" x14ac:dyDescent="0.35">
      <c r="A48" s="9">
        <v>44298</v>
      </c>
      <c r="B48" s="37">
        <v>15560</v>
      </c>
      <c r="C48" s="11">
        <v>73531</v>
      </c>
      <c r="D48" s="38" t="s">
        <v>1538</v>
      </c>
      <c r="E48" s="12" t="s">
        <v>14</v>
      </c>
      <c r="F48" s="13" t="s">
        <v>15</v>
      </c>
      <c r="G48" s="102">
        <v>500</v>
      </c>
      <c r="H48" s="104"/>
      <c r="I48" s="104"/>
      <c r="J48" s="94"/>
      <c r="K48"/>
      <c r="L48"/>
    </row>
    <row r="49" spans="1:12" s="95" customFormat="1" ht="21" x14ac:dyDescent="0.35">
      <c r="A49" s="9">
        <v>44298</v>
      </c>
      <c r="B49" s="37">
        <v>95564</v>
      </c>
      <c r="C49" s="11">
        <v>73532</v>
      </c>
      <c r="D49" s="38" t="s">
        <v>1539</v>
      </c>
      <c r="E49" s="12" t="s">
        <v>14</v>
      </c>
      <c r="F49" s="13" t="s">
        <v>15</v>
      </c>
      <c r="G49" s="102">
        <v>250</v>
      </c>
      <c r="H49" s="104"/>
      <c r="I49" s="104"/>
      <c r="J49" s="94"/>
      <c r="K49"/>
      <c r="L49"/>
    </row>
    <row r="50" spans="1:12" s="95" customFormat="1" ht="21" x14ac:dyDescent="0.35">
      <c r="A50" s="9">
        <v>44298</v>
      </c>
      <c r="B50" s="37">
        <v>15582</v>
      </c>
      <c r="C50" s="11">
        <v>73533</v>
      </c>
      <c r="D50" s="38" t="s">
        <v>1535</v>
      </c>
      <c r="E50" s="12" t="s">
        <v>14</v>
      </c>
      <c r="F50" s="13" t="s">
        <v>15</v>
      </c>
      <c r="G50" s="102">
        <v>850</v>
      </c>
      <c r="H50" s="104"/>
      <c r="I50" s="104"/>
      <c r="J50" s="94"/>
      <c r="K50"/>
      <c r="L50"/>
    </row>
    <row r="51" spans="1:12" s="95" customFormat="1" ht="21" x14ac:dyDescent="0.35">
      <c r="A51" s="9">
        <v>44298</v>
      </c>
      <c r="B51" s="37">
        <v>95563</v>
      </c>
      <c r="C51" s="11">
        <v>73534</v>
      </c>
      <c r="D51" s="38" t="s">
        <v>620</v>
      </c>
      <c r="E51" s="12" t="s">
        <v>22</v>
      </c>
      <c r="F51" s="13" t="s">
        <v>995</v>
      </c>
      <c r="G51" s="102">
        <v>26</v>
      </c>
      <c r="H51" s="104"/>
      <c r="I51" s="104"/>
      <c r="J51" s="94"/>
      <c r="K51"/>
      <c r="L51"/>
    </row>
    <row r="52" spans="1:12" s="95" customFormat="1" ht="21" x14ac:dyDescent="0.35">
      <c r="A52" s="9">
        <v>44298</v>
      </c>
      <c r="B52" s="37">
        <v>15529</v>
      </c>
      <c r="C52" s="11">
        <v>73535</v>
      </c>
      <c r="D52" s="38" t="s">
        <v>197</v>
      </c>
      <c r="E52" s="12" t="s">
        <v>22</v>
      </c>
      <c r="F52" s="13" t="s">
        <v>995</v>
      </c>
      <c r="G52" s="102">
        <v>1500</v>
      </c>
      <c r="H52" s="104"/>
      <c r="I52" s="104"/>
      <c r="J52" s="94"/>
      <c r="K52"/>
      <c r="L52"/>
    </row>
    <row r="53" spans="1:12" s="95" customFormat="1" ht="21" x14ac:dyDescent="0.35">
      <c r="A53" s="9">
        <v>44298</v>
      </c>
      <c r="B53" s="37">
        <v>95110</v>
      </c>
      <c r="C53" s="11">
        <v>73536</v>
      </c>
      <c r="D53" s="38" t="s">
        <v>1540</v>
      </c>
      <c r="E53" s="12" t="s">
        <v>17</v>
      </c>
      <c r="F53" s="16" t="s">
        <v>18</v>
      </c>
      <c r="G53" s="102">
        <v>200</v>
      </c>
      <c r="H53" s="104"/>
      <c r="I53" s="104"/>
      <c r="J53" s="94"/>
      <c r="K53"/>
      <c r="L53"/>
    </row>
    <row r="54" spans="1:12" s="95" customFormat="1" ht="21" x14ac:dyDescent="0.35">
      <c r="A54" s="9">
        <v>44298</v>
      </c>
      <c r="B54" s="37">
        <v>15538</v>
      </c>
      <c r="C54" s="11">
        <v>73537</v>
      </c>
      <c r="D54" s="38" t="s">
        <v>1304</v>
      </c>
      <c r="E54" s="12" t="s">
        <v>17</v>
      </c>
      <c r="F54" s="16" t="s">
        <v>18</v>
      </c>
      <c r="G54" s="102">
        <v>1000</v>
      </c>
      <c r="H54" s="104"/>
      <c r="I54" s="104"/>
      <c r="J54" s="94"/>
      <c r="K54"/>
      <c r="L54"/>
    </row>
    <row r="55" spans="1:12" s="95" customFormat="1" ht="21" x14ac:dyDescent="0.35">
      <c r="A55" s="9">
        <v>44298</v>
      </c>
      <c r="B55" s="37">
        <v>95570</v>
      </c>
      <c r="C55" s="11">
        <v>73538</v>
      </c>
      <c r="D55" s="38" t="s">
        <v>1541</v>
      </c>
      <c r="E55" s="12" t="s">
        <v>41</v>
      </c>
      <c r="F55" s="13" t="s">
        <v>42</v>
      </c>
      <c r="G55" s="102">
        <v>230</v>
      </c>
      <c r="H55" s="104"/>
      <c r="I55" s="104"/>
      <c r="J55" s="94"/>
      <c r="K55"/>
      <c r="L55"/>
    </row>
    <row r="56" spans="1:12" s="95" customFormat="1" ht="21" x14ac:dyDescent="0.35">
      <c r="A56" s="9">
        <v>44298</v>
      </c>
      <c r="B56" s="37">
        <v>15579</v>
      </c>
      <c r="C56" s="11">
        <v>73539</v>
      </c>
      <c r="D56" s="38" t="s">
        <v>37</v>
      </c>
      <c r="E56" s="12" t="s">
        <v>17</v>
      </c>
      <c r="F56" s="16" t="s">
        <v>18</v>
      </c>
      <c r="G56" s="102">
        <v>660</v>
      </c>
      <c r="H56" s="104"/>
      <c r="I56" s="104"/>
      <c r="J56" s="94"/>
      <c r="K56"/>
      <c r="L56"/>
    </row>
    <row r="57" spans="1:12" s="95" customFormat="1" ht="21" x14ac:dyDescent="0.35">
      <c r="A57" s="9">
        <v>44298</v>
      </c>
      <c r="B57" s="37">
        <v>15239</v>
      </c>
      <c r="C57" s="11">
        <v>73540</v>
      </c>
      <c r="D57" s="38" t="s">
        <v>1355</v>
      </c>
      <c r="E57" s="107" t="s">
        <v>460</v>
      </c>
      <c r="F57" s="93" t="s">
        <v>1519</v>
      </c>
      <c r="G57" s="102">
        <v>0</v>
      </c>
      <c r="H57" s="104"/>
      <c r="I57" s="104">
        <v>19</v>
      </c>
      <c r="J57" s="94"/>
      <c r="K57"/>
      <c r="L57"/>
    </row>
    <row r="58" spans="1:12" s="95" customFormat="1" ht="21" x14ac:dyDescent="0.35">
      <c r="A58" s="9">
        <v>44298</v>
      </c>
      <c r="B58" s="37">
        <v>15522</v>
      </c>
      <c r="C58" s="11">
        <v>73541</v>
      </c>
      <c r="D58" s="38" t="s">
        <v>1247</v>
      </c>
      <c r="E58" s="12" t="s">
        <v>17</v>
      </c>
      <c r="F58" s="16" t="s">
        <v>18</v>
      </c>
      <c r="G58" s="102">
        <v>900</v>
      </c>
      <c r="H58" s="104"/>
      <c r="I58" s="104"/>
      <c r="J58" s="94"/>
      <c r="K58"/>
      <c r="L58"/>
    </row>
    <row r="59" spans="1:12" s="95" customFormat="1" ht="21" x14ac:dyDescent="0.35">
      <c r="A59" s="9">
        <v>44298</v>
      </c>
      <c r="B59" s="37">
        <v>15576</v>
      </c>
      <c r="C59" s="11">
        <v>73542</v>
      </c>
      <c r="D59" s="38" t="s">
        <v>1542</v>
      </c>
      <c r="E59" s="12" t="s">
        <v>14</v>
      </c>
      <c r="F59" s="13" t="s">
        <v>15</v>
      </c>
      <c r="G59" s="102">
        <v>300</v>
      </c>
      <c r="H59" s="104"/>
      <c r="I59" s="104"/>
      <c r="J59" s="94"/>
      <c r="K59"/>
      <c r="L59"/>
    </row>
    <row r="60" spans="1:12" s="95" customFormat="1" ht="21" x14ac:dyDescent="0.35">
      <c r="A60" s="9">
        <v>44298</v>
      </c>
      <c r="B60" s="37">
        <v>15501</v>
      </c>
      <c r="C60" s="11">
        <v>73543</v>
      </c>
      <c r="D60" s="38" t="s">
        <v>72</v>
      </c>
      <c r="E60" s="12" t="s">
        <v>17</v>
      </c>
      <c r="F60" s="16" t="s">
        <v>18</v>
      </c>
      <c r="G60" s="102">
        <v>1000</v>
      </c>
      <c r="H60" s="104"/>
      <c r="I60" s="104"/>
      <c r="J60" s="94"/>
      <c r="K60"/>
      <c r="L60"/>
    </row>
    <row r="61" spans="1:12" s="95" customFormat="1" ht="21" x14ac:dyDescent="0.35">
      <c r="A61" s="9">
        <v>44298</v>
      </c>
      <c r="B61" s="37">
        <v>15481</v>
      </c>
      <c r="C61" s="11">
        <v>73544</v>
      </c>
      <c r="D61" s="38" t="s">
        <v>206</v>
      </c>
      <c r="E61" s="12" t="s">
        <v>22</v>
      </c>
      <c r="F61" s="13" t="s">
        <v>995</v>
      </c>
      <c r="G61" s="102">
        <v>450</v>
      </c>
      <c r="H61" s="104"/>
      <c r="I61" s="104"/>
      <c r="J61" s="94"/>
      <c r="K61"/>
      <c r="L61"/>
    </row>
    <row r="62" spans="1:12" s="95" customFormat="1" ht="21" x14ac:dyDescent="0.35">
      <c r="A62" s="9">
        <v>44298</v>
      </c>
      <c r="B62" s="37">
        <v>95549</v>
      </c>
      <c r="C62" s="11">
        <v>73545</v>
      </c>
      <c r="D62" s="38" t="s">
        <v>1128</v>
      </c>
      <c r="E62" s="12" t="s">
        <v>17</v>
      </c>
      <c r="F62" s="16" t="s">
        <v>18</v>
      </c>
      <c r="G62" s="102">
        <v>600</v>
      </c>
      <c r="H62" s="104"/>
      <c r="I62" s="104"/>
      <c r="J62" s="94"/>
      <c r="K62"/>
      <c r="L62"/>
    </row>
    <row r="63" spans="1:12" s="95" customFormat="1" ht="21" x14ac:dyDescent="0.35">
      <c r="A63" s="9">
        <v>44298</v>
      </c>
      <c r="B63" s="37">
        <v>95549</v>
      </c>
      <c r="C63" s="11">
        <v>73545</v>
      </c>
      <c r="D63" s="38" t="s">
        <v>1128</v>
      </c>
      <c r="E63" s="12" t="s">
        <v>22</v>
      </c>
      <c r="F63" s="13" t="s">
        <v>995</v>
      </c>
      <c r="G63" s="102">
        <v>400</v>
      </c>
      <c r="H63" s="104"/>
      <c r="I63" s="104"/>
      <c r="J63" s="94"/>
      <c r="K63"/>
      <c r="L63"/>
    </row>
    <row r="64" spans="1:12" s="95" customFormat="1" ht="21" x14ac:dyDescent="0.35">
      <c r="A64" s="9">
        <v>44298</v>
      </c>
      <c r="B64" s="37">
        <v>95565</v>
      </c>
      <c r="C64" s="11">
        <v>73546</v>
      </c>
      <c r="D64" s="38" t="s">
        <v>1543</v>
      </c>
      <c r="E64" s="12" t="s">
        <v>17</v>
      </c>
      <c r="F64" s="16" t="s">
        <v>18</v>
      </c>
      <c r="G64" s="102">
        <v>35</v>
      </c>
      <c r="H64" s="104"/>
      <c r="I64" s="104"/>
      <c r="J64" s="94"/>
      <c r="K64"/>
      <c r="L64"/>
    </row>
    <row r="65" spans="1:12" s="95" customFormat="1" ht="21" x14ac:dyDescent="0.35">
      <c r="A65" s="9">
        <v>44298</v>
      </c>
      <c r="B65" s="37">
        <v>94829</v>
      </c>
      <c r="C65" s="25" t="s">
        <v>1544</v>
      </c>
      <c r="D65" s="38" t="s">
        <v>1546</v>
      </c>
      <c r="E65" s="12" t="s">
        <v>22</v>
      </c>
      <c r="F65" s="13" t="s">
        <v>995</v>
      </c>
      <c r="G65" s="102">
        <v>800</v>
      </c>
      <c r="H65" s="104"/>
      <c r="I65" s="104"/>
      <c r="J65" s="94"/>
      <c r="K65"/>
      <c r="L65"/>
    </row>
    <row r="66" spans="1:12" s="95" customFormat="1" ht="21" x14ac:dyDescent="0.35">
      <c r="A66" s="9">
        <v>44298</v>
      </c>
      <c r="B66" s="37">
        <v>95143</v>
      </c>
      <c r="C66" s="25" t="s">
        <v>1545</v>
      </c>
      <c r="D66" s="38" t="s">
        <v>1547</v>
      </c>
      <c r="E66" s="12" t="s">
        <v>14</v>
      </c>
      <c r="F66" s="13" t="s">
        <v>15</v>
      </c>
      <c r="G66" s="102">
        <v>200</v>
      </c>
      <c r="H66" s="104"/>
      <c r="I66" s="104"/>
      <c r="J66" s="94"/>
      <c r="K66"/>
      <c r="L66"/>
    </row>
    <row r="67" spans="1:12" ht="21.75" thickBot="1" x14ac:dyDescent="0.4">
      <c r="A67" s="157" t="s">
        <v>26</v>
      </c>
      <c r="B67" s="158"/>
      <c r="C67" s="165" t="s">
        <v>25</v>
      </c>
      <c r="D67" s="168"/>
      <c r="E67" s="168"/>
      <c r="F67" s="169"/>
      <c r="G67" s="27">
        <f>SUM(G9:G66)</f>
        <v>40142</v>
      </c>
      <c r="H67" s="28">
        <v>50</v>
      </c>
      <c r="I67" s="100">
        <v>19</v>
      </c>
      <c r="J67" s="15"/>
    </row>
    <row r="68" spans="1:12" ht="21" x14ac:dyDescent="0.35">
      <c r="B68"/>
      <c r="C68" s="3"/>
      <c r="D68" s="30"/>
      <c r="E68" s="30"/>
      <c r="F68" s="30"/>
      <c r="H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F70" s="47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C80"/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2" spans="8:10" x14ac:dyDescent="0.25">
      <c r="H122" s="35"/>
      <c r="I122" s="35"/>
      <c r="J122" s="35"/>
    </row>
  </sheetData>
  <autoFilter ref="E8:G67" xr:uid="{00000000-0009-0000-0000-00004C000000}"/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L115"/>
  <sheetViews>
    <sheetView topLeftCell="C46" workbookViewId="0">
      <selection activeCell="A9" sqref="A9:H5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1558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9933</v>
      </c>
    </row>
    <row r="9" spans="1:12" s="95" customFormat="1" ht="21" x14ac:dyDescent="0.35">
      <c r="A9" s="9">
        <v>44299</v>
      </c>
      <c r="B9" s="37">
        <v>95554</v>
      </c>
      <c r="C9" s="11">
        <v>73547</v>
      </c>
      <c r="D9" s="38" t="s">
        <v>1530</v>
      </c>
      <c r="E9" s="12" t="s">
        <v>409</v>
      </c>
      <c r="F9" s="16" t="s">
        <v>1531</v>
      </c>
      <c r="G9" s="102">
        <v>0</v>
      </c>
      <c r="H9" s="104">
        <v>50</v>
      </c>
      <c r="I9" s="104"/>
      <c r="J9" s="94"/>
      <c r="K9" s="13" t="s">
        <v>995</v>
      </c>
      <c r="L9" s="88">
        <v>13790</v>
      </c>
    </row>
    <row r="10" spans="1:12" s="95" customFormat="1" ht="21" x14ac:dyDescent="0.35">
      <c r="A10" s="9">
        <v>44299</v>
      </c>
      <c r="B10" s="37">
        <v>95776</v>
      </c>
      <c r="C10" s="11">
        <v>73548</v>
      </c>
      <c r="D10" s="38" t="s">
        <v>78</v>
      </c>
      <c r="E10" s="12" t="s">
        <v>14</v>
      </c>
      <c r="F10" s="13" t="s">
        <v>15</v>
      </c>
      <c r="G10" s="102">
        <v>2500</v>
      </c>
      <c r="H10" s="104"/>
      <c r="I10" s="104"/>
      <c r="J10" s="94"/>
      <c r="K10" s="13" t="s">
        <v>1034</v>
      </c>
      <c r="L10" s="88">
        <v>700</v>
      </c>
    </row>
    <row r="11" spans="1:12" s="95" customFormat="1" ht="21" x14ac:dyDescent="0.35">
      <c r="A11" s="9">
        <v>44299</v>
      </c>
      <c r="B11" s="37" t="s">
        <v>76</v>
      </c>
      <c r="C11" s="11">
        <v>73549</v>
      </c>
      <c r="D11" s="38" t="s">
        <v>76</v>
      </c>
      <c r="E11" s="12" t="s">
        <v>76</v>
      </c>
      <c r="F11" s="13" t="s">
        <v>76</v>
      </c>
      <c r="G11" s="102">
        <v>0</v>
      </c>
      <c r="H11" s="104"/>
      <c r="I11" s="104"/>
      <c r="J11" s="94"/>
      <c r="K11" s="87" t="s">
        <v>15</v>
      </c>
      <c r="L11" s="88">
        <v>11208</v>
      </c>
    </row>
    <row r="12" spans="1:12" s="95" customFormat="1" ht="21" x14ac:dyDescent="0.35">
      <c r="A12" s="9">
        <v>44299</v>
      </c>
      <c r="B12" s="37">
        <v>95775</v>
      </c>
      <c r="C12" s="11">
        <v>73550</v>
      </c>
      <c r="D12" s="38" t="s">
        <v>78</v>
      </c>
      <c r="E12" s="12" t="s">
        <v>96</v>
      </c>
      <c r="F12" s="13" t="s">
        <v>97</v>
      </c>
      <c r="G12" s="102">
        <v>1000</v>
      </c>
      <c r="H12" s="104"/>
      <c r="I12" s="104"/>
      <c r="J12" s="94"/>
      <c r="K12" s="87" t="s">
        <v>1549</v>
      </c>
      <c r="L12" s="88">
        <v>2220</v>
      </c>
    </row>
    <row r="13" spans="1:12" s="95" customFormat="1" ht="21" x14ac:dyDescent="0.35">
      <c r="A13" s="9">
        <v>44299</v>
      </c>
      <c r="B13" s="37">
        <v>95775</v>
      </c>
      <c r="C13" s="11">
        <v>73550</v>
      </c>
      <c r="D13" s="38" t="s">
        <v>78</v>
      </c>
      <c r="E13" s="12" t="s">
        <v>17</v>
      </c>
      <c r="F13" s="16" t="s">
        <v>18</v>
      </c>
      <c r="G13" s="102">
        <v>2100</v>
      </c>
      <c r="H13" s="104"/>
      <c r="I13" s="104"/>
      <c r="J13" s="94"/>
      <c r="K13" s="16" t="s">
        <v>947</v>
      </c>
      <c r="L13" s="88">
        <v>780</v>
      </c>
    </row>
    <row r="14" spans="1:12" s="95" customFormat="1" ht="21" x14ac:dyDescent="0.35">
      <c r="A14" s="9">
        <v>44299</v>
      </c>
      <c r="B14" s="37">
        <v>95774</v>
      </c>
      <c r="C14" s="11">
        <v>73551</v>
      </c>
      <c r="D14" s="38" t="s">
        <v>31</v>
      </c>
      <c r="E14" s="12" t="s">
        <v>17</v>
      </c>
      <c r="F14" s="16" t="s">
        <v>18</v>
      </c>
      <c r="G14" s="102">
        <v>1000</v>
      </c>
      <c r="H14" s="104"/>
      <c r="I14" s="104"/>
      <c r="J14" s="94"/>
      <c r="K14" s="16" t="s">
        <v>1496</v>
      </c>
      <c r="L14" s="88">
        <v>2000</v>
      </c>
    </row>
    <row r="15" spans="1:12" s="95" customFormat="1" ht="21.75" thickBot="1" x14ac:dyDescent="0.4">
      <c r="A15" s="9">
        <v>44299</v>
      </c>
      <c r="B15" s="37">
        <v>95204</v>
      </c>
      <c r="C15" s="11">
        <v>73552</v>
      </c>
      <c r="D15" s="38" t="s">
        <v>501</v>
      </c>
      <c r="E15" s="12" t="s">
        <v>14</v>
      </c>
      <c r="F15" s="13" t="s">
        <v>15</v>
      </c>
      <c r="G15" s="102">
        <v>800</v>
      </c>
      <c r="H15" s="104"/>
      <c r="I15" s="104"/>
      <c r="J15" s="94"/>
      <c r="K15" s="16" t="s">
        <v>42</v>
      </c>
      <c r="L15" s="88">
        <v>110</v>
      </c>
    </row>
    <row r="16" spans="1:12" s="95" customFormat="1" ht="25.5" thickBot="1" x14ac:dyDescent="0.5">
      <c r="A16" s="9">
        <v>44299</v>
      </c>
      <c r="B16" s="37">
        <v>95773</v>
      </c>
      <c r="C16" s="11">
        <v>73553</v>
      </c>
      <c r="D16" s="38" t="s">
        <v>1515</v>
      </c>
      <c r="E16" s="12" t="s">
        <v>17</v>
      </c>
      <c r="F16" s="16" t="s">
        <v>18</v>
      </c>
      <c r="G16" s="102">
        <v>833</v>
      </c>
      <c r="H16" s="104"/>
      <c r="I16" s="104"/>
      <c r="J16" s="94"/>
      <c r="K16" s="17" t="s">
        <v>21</v>
      </c>
      <c r="L16" s="18">
        <f>SUM(L8:L15)</f>
        <v>40741</v>
      </c>
    </row>
    <row r="17" spans="1:12" s="95" customFormat="1" ht="21.75" thickBot="1" x14ac:dyDescent="0.4">
      <c r="A17" s="9">
        <v>44299</v>
      </c>
      <c r="B17" s="37">
        <v>95772</v>
      </c>
      <c r="C17" s="11">
        <v>73554</v>
      </c>
      <c r="D17" s="38" t="s">
        <v>848</v>
      </c>
      <c r="E17" s="12" t="s">
        <v>63</v>
      </c>
      <c r="F17" s="13" t="s">
        <v>64</v>
      </c>
      <c r="G17" s="102">
        <v>1000</v>
      </c>
      <c r="H17" s="104"/>
      <c r="I17" s="104"/>
      <c r="J17" s="94"/>
    </row>
    <row r="18" spans="1:12" s="95" customFormat="1" ht="21.75" thickBot="1" x14ac:dyDescent="0.4">
      <c r="A18" s="9">
        <v>44299</v>
      </c>
      <c r="B18" s="37">
        <v>95771</v>
      </c>
      <c r="C18" s="11">
        <v>73555</v>
      </c>
      <c r="D18" s="38" t="s">
        <v>1550</v>
      </c>
      <c r="E18" s="12" t="s">
        <v>14</v>
      </c>
      <c r="F18" s="13" t="s">
        <v>15</v>
      </c>
      <c r="G18" s="102">
        <v>700</v>
      </c>
      <c r="H18" s="104"/>
      <c r="I18" s="104"/>
      <c r="J18" s="94"/>
      <c r="K18" s="5" t="s">
        <v>139</v>
      </c>
      <c r="L18" s="5" t="s">
        <v>5</v>
      </c>
    </row>
    <row r="19" spans="1:12" s="95" customFormat="1" ht="21.75" thickBot="1" x14ac:dyDescent="0.4">
      <c r="A19" s="9">
        <v>44299</v>
      </c>
      <c r="B19" s="37">
        <v>95103</v>
      </c>
      <c r="C19" s="11">
        <v>73556</v>
      </c>
      <c r="D19" s="38" t="s">
        <v>1529</v>
      </c>
      <c r="E19" s="12" t="s">
        <v>96</v>
      </c>
      <c r="F19" s="13" t="s">
        <v>97</v>
      </c>
      <c r="G19" s="102">
        <v>750</v>
      </c>
      <c r="H19" s="104"/>
      <c r="I19" s="104"/>
      <c r="J19" s="94"/>
      <c r="K19" s="16" t="s">
        <v>1531</v>
      </c>
      <c r="L19" s="99">
        <v>50</v>
      </c>
    </row>
    <row r="20" spans="1:12" s="95" customFormat="1" ht="25.5" thickBot="1" x14ac:dyDescent="0.5">
      <c r="A20" s="9">
        <v>44299</v>
      </c>
      <c r="B20" s="37">
        <v>95767</v>
      </c>
      <c r="C20" s="11">
        <v>73557</v>
      </c>
      <c r="D20" s="38" t="s">
        <v>848</v>
      </c>
      <c r="E20" s="12" t="s">
        <v>63</v>
      </c>
      <c r="F20" s="13" t="s">
        <v>64</v>
      </c>
      <c r="G20" s="102">
        <v>1000</v>
      </c>
      <c r="H20" s="104"/>
      <c r="I20" s="104"/>
      <c r="J20" s="94"/>
      <c r="K20" s="17" t="s">
        <v>21</v>
      </c>
      <c r="L20" s="18">
        <v>50</v>
      </c>
    </row>
    <row r="21" spans="1:12" s="95" customFormat="1" ht="21" x14ac:dyDescent="0.35">
      <c r="A21" s="9">
        <v>44299</v>
      </c>
      <c r="B21" s="37">
        <v>95770</v>
      </c>
      <c r="C21" s="11">
        <v>73558</v>
      </c>
      <c r="D21" s="38" t="s">
        <v>1551</v>
      </c>
      <c r="E21" s="12" t="s">
        <v>14</v>
      </c>
      <c r="F21" s="13" t="s">
        <v>15</v>
      </c>
      <c r="G21" s="102">
        <v>850</v>
      </c>
      <c r="H21" s="104"/>
      <c r="I21" s="104"/>
      <c r="J21" s="94"/>
    </row>
    <row r="22" spans="1:12" s="95" customFormat="1" ht="21" x14ac:dyDescent="0.35">
      <c r="A22" s="9">
        <v>44299</v>
      </c>
      <c r="B22" s="37">
        <v>95769</v>
      </c>
      <c r="C22" s="11">
        <v>73559</v>
      </c>
      <c r="D22" s="38" t="s">
        <v>1320</v>
      </c>
      <c r="E22" s="12" t="s">
        <v>14</v>
      </c>
      <c r="F22" s="13" t="s">
        <v>15</v>
      </c>
      <c r="G22" s="102">
        <v>850</v>
      </c>
      <c r="H22" s="104"/>
      <c r="I22" s="104"/>
      <c r="J22" s="94"/>
    </row>
    <row r="23" spans="1:12" s="95" customFormat="1" ht="21" x14ac:dyDescent="0.35">
      <c r="A23" s="9">
        <v>44299</v>
      </c>
      <c r="B23" s="37">
        <v>95768</v>
      </c>
      <c r="C23" s="11">
        <v>73560</v>
      </c>
      <c r="D23" s="38" t="s">
        <v>31</v>
      </c>
      <c r="E23" s="12" t="s">
        <v>17</v>
      </c>
      <c r="F23" s="16" t="s">
        <v>18</v>
      </c>
      <c r="G23" s="102">
        <v>1000</v>
      </c>
      <c r="H23" s="104"/>
      <c r="I23" s="104"/>
      <c r="J23" s="94"/>
    </row>
    <row r="24" spans="1:12" s="95" customFormat="1" ht="21" x14ac:dyDescent="0.35">
      <c r="A24" s="9">
        <v>44299</v>
      </c>
      <c r="B24" s="37" t="s">
        <v>1268</v>
      </c>
      <c r="C24" s="11">
        <v>73561</v>
      </c>
      <c r="D24" s="38" t="s">
        <v>279</v>
      </c>
      <c r="E24" s="12" t="s">
        <v>22</v>
      </c>
      <c r="F24" s="13" t="s">
        <v>995</v>
      </c>
      <c r="G24" s="102">
        <v>1000</v>
      </c>
      <c r="H24" s="104"/>
      <c r="I24" s="104"/>
      <c r="J24" s="94"/>
    </row>
    <row r="25" spans="1:12" s="95" customFormat="1" ht="21" x14ac:dyDescent="0.35">
      <c r="A25" s="9">
        <v>44299</v>
      </c>
      <c r="B25" s="37" t="s">
        <v>1268</v>
      </c>
      <c r="C25" s="11">
        <v>73562</v>
      </c>
      <c r="D25" s="38" t="s">
        <v>279</v>
      </c>
      <c r="E25" s="12" t="s">
        <v>22</v>
      </c>
      <c r="F25" s="13" t="s">
        <v>995</v>
      </c>
      <c r="G25" s="102">
        <v>1000</v>
      </c>
      <c r="H25" s="104"/>
      <c r="I25" s="104"/>
      <c r="J25" s="94"/>
    </row>
    <row r="26" spans="1:12" s="95" customFormat="1" ht="21" x14ac:dyDescent="0.35">
      <c r="A26" s="9">
        <v>44299</v>
      </c>
      <c r="B26" s="37">
        <v>95748</v>
      </c>
      <c r="C26" s="11">
        <v>73563</v>
      </c>
      <c r="D26" s="38" t="s">
        <v>55</v>
      </c>
      <c r="E26" s="12" t="s">
        <v>17</v>
      </c>
      <c r="F26" s="16" t="s">
        <v>18</v>
      </c>
      <c r="G26" s="102">
        <v>500</v>
      </c>
      <c r="H26" s="104"/>
      <c r="I26" s="104"/>
      <c r="J26" s="94"/>
    </row>
    <row r="27" spans="1:12" s="95" customFormat="1" ht="21" x14ac:dyDescent="0.35">
      <c r="A27" s="9">
        <v>44299</v>
      </c>
      <c r="B27" s="37">
        <v>95766</v>
      </c>
      <c r="C27" s="11">
        <v>73564</v>
      </c>
      <c r="D27" s="38" t="s">
        <v>1320</v>
      </c>
      <c r="E27" s="12" t="s">
        <v>14</v>
      </c>
      <c r="F27" s="13" t="s">
        <v>15</v>
      </c>
      <c r="G27" s="102">
        <v>850</v>
      </c>
      <c r="H27" s="104"/>
      <c r="I27" s="104"/>
      <c r="J27" s="94"/>
    </row>
    <row r="28" spans="1:12" s="95" customFormat="1" ht="21" x14ac:dyDescent="0.35">
      <c r="A28" s="9">
        <v>44299</v>
      </c>
      <c r="B28" s="37">
        <v>95689</v>
      </c>
      <c r="C28" s="11">
        <v>73565</v>
      </c>
      <c r="D28" s="38" t="s">
        <v>1232</v>
      </c>
      <c r="E28" s="12" t="s">
        <v>17</v>
      </c>
      <c r="F28" s="16" t="s">
        <v>18</v>
      </c>
      <c r="G28" s="102">
        <v>900</v>
      </c>
      <c r="H28" s="104"/>
      <c r="I28" s="104"/>
      <c r="J28" s="94"/>
    </row>
    <row r="29" spans="1:12" s="95" customFormat="1" ht="21" x14ac:dyDescent="0.35">
      <c r="A29" s="9">
        <v>44299</v>
      </c>
      <c r="B29" s="37">
        <v>15359</v>
      </c>
      <c r="C29" s="11">
        <v>73566</v>
      </c>
      <c r="D29" s="38" t="s">
        <v>770</v>
      </c>
      <c r="E29" s="12">
        <v>98000001</v>
      </c>
      <c r="F29" s="13" t="s">
        <v>91</v>
      </c>
      <c r="G29" s="102">
        <v>0</v>
      </c>
      <c r="H29" s="104"/>
      <c r="I29" s="104"/>
      <c r="J29" s="94"/>
      <c r="K29"/>
      <c r="L29"/>
    </row>
    <row r="30" spans="1:12" s="95" customFormat="1" ht="21" x14ac:dyDescent="0.35">
      <c r="A30" s="9">
        <v>44299</v>
      </c>
      <c r="B30" s="37">
        <v>15357</v>
      </c>
      <c r="C30" s="11">
        <v>73567</v>
      </c>
      <c r="D30" s="38" t="s">
        <v>770</v>
      </c>
      <c r="E30" s="12" t="s">
        <v>14</v>
      </c>
      <c r="F30" s="13" t="s">
        <v>15</v>
      </c>
      <c r="G30" s="102">
        <v>850</v>
      </c>
      <c r="H30" s="104"/>
      <c r="I30" s="104"/>
      <c r="J30" s="94"/>
      <c r="K30"/>
      <c r="L30"/>
    </row>
    <row r="31" spans="1:12" s="95" customFormat="1" ht="21" x14ac:dyDescent="0.35">
      <c r="A31" s="9">
        <v>44299</v>
      </c>
      <c r="B31" s="37">
        <v>15359</v>
      </c>
      <c r="C31" s="11">
        <v>73568</v>
      </c>
      <c r="D31" s="38" t="s">
        <v>770</v>
      </c>
      <c r="E31" s="12">
        <v>98000001</v>
      </c>
      <c r="F31" s="13" t="s">
        <v>91</v>
      </c>
      <c r="G31" s="102">
        <v>0</v>
      </c>
      <c r="H31" s="104"/>
      <c r="I31" s="104"/>
      <c r="J31" s="94"/>
      <c r="K31"/>
      <c r="L31"/>
    </row>
    <row r="32" spans="1:12" s="95" customFormat="1" ht="21" x14ac:dyDescent="0.35">
      <c r="A32" s="9">
        <v>44299</v>
      </c>
      <c r="B32" s="37">
        <v>15357</v>
      </c>
      <c r="C32" s="11">
        <v>73569</v>
      </c>
      <c r="D32" s="38" t="s">
        <v>770</v>
      </c>
      <c r="E32" s="12" t="s">
        <v>14</v>
      </c>
      <c r="F32" s="13" t="s">
        <v>15</v>
      </c>
      <c r="G32" s="102">
        <v>850</v>
      </c>
      <c r="H32" s="104"/>
      <c r="I32" s="104"/>
      <c r="J32" s="94"/>
      <c r="K32"/>
      <c r="L32"/>
    </row>
    <row r="33" spans="1:12" s="95" customFormat="1" ht="21" x14ac:dyDescent="0.35">
      <c r="A33" s="9">
        <v>44299</v>
      </c>
      <c r="B33" s="37">
        <v>15359</v>
      </c>
      <c r="C33" s="11">
        <v>73570</v>
      </c>
      <c r="D33" s="38" t="s">
        <v>770</v>
      </c>
      <c r="E33" s="12">
        <v>98000001</v>
      </c>
      <c r="F33" s="13" t="s">
        <v>91</v>
      </c>
      <c r="G33" s="102">
        <v>0</v>
      </c>
      <c r="H33" s="105"/>
      <c r="I33" s="105"/>
      <c r="J33" s="94"/>
      <c r="K33"/>
      <c r="L33"/>
    </row>
    <row r="34" spans="1:12" s="95" customFormat="1" ht="21" x14ac:dyDescent="0.35">
      <c r="A34" s="9">
        <v>44299</v>
      </c>
      <c r="B34" s="37">
        <v>15357</v>
      </c>
      <c r="C34" s="11">
        <v>73571</v>
      </c>
      <c r="D34" s="38" t="s">
        <v>770</v>
      </c>
      <c r="E34" s="12" t="s">
        <v>14</v>
      </c>
      <c r="F34" s="13" t="s">
        <v>15</v>
      </c>
      <c r="G34" s="102">
        <v>850</v>
      </c>
      <c r="H34" s="105"/>
      <c r="I34" s="105"/>
      <c r="J34" s="94"/>
      <c r="K34"/>
      <c r="L34"/>
    </row>
    <row r="35" spans="1:12" s="95" customFormat="1" ht="21" x14ac:dyDescent="0.35">
      <c r="A35" s="9">
        <v>44299</v>
      </c>
      <c r="B35" s="37">
        <v>95695</v>
      </c>
      <c r="C35" s="11">
        <v>73572</v>
      </c>
      <c r="D35" s="38" t="s">
        <v>1232</v>
      </c>
      <c r="E35" s="12" t="s">
        <v>17</v>
      </c>
      <c r="F35" s="16" t="s">
        <v>18</v>
      </c>
      <c r="G35" s="102">
        <v>900</v>
      </c>
      <c r="H35" s="105"/>
      <c r="I35" s="105"/>
      <c r="J35" s="94"/>
      <c r="K35"/>
      <c r="L35"/>
    </row>
    <row r="36" spans="1:12" s="95" customFormat="1" ht="21" x14ac:dyDescent="0.35">
      <c r="A36" s="9">
        <v>44299</v>
      </c>
      <c r="B36" s="37">
        <v>95694</v>
      </c>
      <c r="C36" s="11">
        <v>73573</v>
      </c>
      <c r="D36" s="38" t="s">
        <v>1231</v>
      </c>
      <c r="E36" s="12" t="s">
        <v>14</v>
      </c>
      <c r="F36" s="13" t="s">
        <v>15</v>
      </c>
      <c r="G36" s="102">
        <v>850</v>
      </c>
      <c r="H36" s="105"/>
      <c r="I36" s="105"/>
      <c r="J36" s="94"/>
      <c r="K36"/>
      <c r="L36"/>
    </row>
    <row r="37" spans="1:12" s="95" customFormat="1" ht="21" x14ac:dyDescent="0.35">
      <c r="A37" s="9">
        <v>44299</v>
      </c>
      <c r="B37" s="37">
        <v>95703</v>
      </c>
      <c r="C37" s="11">
        <v>73574</v>
      </c>
      <c r="D37" s="38" t="s">
        <v>1175</v>
      </c>
      <c r="E37" s="12" t="s">
        <v>41</v>
      </c>
      <c r="F37" s="13" t="s">
        <v>42</v>
      </c>
      <c r="G37" s="102">
        <v>110</v>
      </c>
      <c r="H37" s="105"/>
      <c r="I37" s="105"/>
      <c r="J37" s="94"/>
      <c r="K37"/>
      <c r="L37"/>
    </row>
    <row r="38" spans="1:12" s="95" customFormat="1" ht="21" x14ac:dyDescent="0.35">
      <c r="A38" s="9">
        <v>44299</v>
      </c>
      <c r="B38" s="37">
        <v>95748</v>
      </c>
      <c r="C38" s="11">
        <v>73575</v>
      </c>
      <c r="D38" s="38" t="s">
        <v>55</v>
      </c>
      <c r="E38" s="12" t="s">
        <v>17</v>
      </c>
      <c r="F38" s="16" t="s">
        <v>18</v>
      </c>
      <c r="G38" s="102">
        <v>500</v>
      </c>
      <c r="H38" s="105"/>
      <c r="I38" s="105"/>
      <c r="J38" s="94"/>
      <c r="K38"/>
      <c r="L38"/>
    </row>
    <row r="39" spans="1:12" s="95" customFormat="1" ht="21" x14ac:dyDescent="0.35">
      <c r="A39" s="9">
        <v>44299</v>
      </c>
      <c r="B39" s="37">
        <v>95765</v>
      </c>
      <c r="C39" s="11">
        <v>73576</v>
      </c>
      <c r="D39" s="38" t="s">
        <v>78</v>
      </c>
      <c r="E39" s="12" t="s">
        <v>22</v>
      </c>
      <c r="F39" s="13" t="s">
        <v>995</v>
      </c>
      <c r="G39" s="102">
        <v>3000</v>
      </c>
      <c r="H39" s="105"/>
      <c r="I39" s="105"/>
      <c r="J39" s="94"/>
      <c r="K39"/>
      <c r="L39"/>
    </row>
    <row r="40" spans="1:12" s="95" customFormat="1" ht="21" x14ac:dyDescent="0.35">
      <c r="A40" s="9">
        <v>44299</v>
      </c>
      <c r="B40" s="37" t="s">
        <v>1268</v>
      </c>
      <c r="C40" s="11">
        <v>73577</v>
      </c>
      <c r="D40" s="38" t="s">
        <v>279</v>
      </c>
      <c r="E40" s="12" t="s">
        <v>22</v>
      </c>
      <c r="F40" s="13" t="s">
        <v>995</v>
      </c>
      <c r="G40" s="102">
        <v>1000</v>
      </c>
      <c r="H40" s="105"/>
      <c r="I40" s="105"/>
      <c r="J40" s="94"/>
      <c r="K40"/>
      <c r="L40"/>
    </row>
    <row r="41" spans="1:12" s="95" customFormat="1" ht="21" x14ac:dyDescent="0.35">
      <c r="A41" s="9">
        <v>44299</v>
      </c>
      <c r="B41" s="37" t="s">
        <v>1268</v>
      </c>
      <c r="C41" s="11">
        <v>73578</v>
      </c>
      <c r="D41" s="38" t="s">
        <v>279</v>
      </c>
      <c r="E41" s="12" t="s">
        <v>22</v>
      </c>
      <c r="F41" s="13" t="s">
        <v>995</v>
      </c>
      <c r="G41" s="102">
        <v>1000</v>
      </c>
      <c r="H41" s="105"/>
      <c r="I41" s="105"/>
      <c r="J41" s="94"/>
      <c r="K41"/>
      <c r="L41"/>
    </row>
    <row r="42" spans="1:12" s="95" customFormat="1" ht="21" x14ac:dyDescent="0.35">
      <c r="A42" s="9">
        <v>44299</v>
      </c>
      <c r="B42" s="37" t="s">
        <v>1268</v>
      </c>
      <c r="C42" s="11">
        <v>73579</v>
      </c>
      <c r="D42" s="38" t="s">
        <v>279</v>
      </c>
      <c r="E42" s="12" t="s">
        <v>22</v>
      </c>
      <c r="F42" s="13" t="s">
        <v>995</v>
      </c>
      <c r="G42" s="102">
        <v>1000</v>
      </c>
      <c r="H42" s="105"/>
      <c r="I42" s="105"/>
      <c r="J42" s="94"/>
      <c r="K42"/>
      <c r="L42"/>
    </row>
    <row r="43" spans="1:12" s="95" customFormat="1" ht="21" x14ac:dyDescent="0.35">
      <c r="A43" s="9">
        <v>44299</v>
      </c>
      <c r="B43" s="37" t="s">
        <v>1268</v>
      </c>
      <c r="C43" s="11">
        <v>73580</v>
      </c>
      <c r="D43" s="38" t="s">
        <v>279</v>
      </c>
      <c r="E43" s="12" t="s">
        <v>22</v>
      </c>
      <c r="F43" s="13" t="s">
        <v>995</v>
      </c>
      <c r="G43" s="102">
        <v>1000</v>
      </c>
      <c r="H43" s="105"/>
      <c r="I43" s="105"/>
      <c r="J43" s="94"/>
      <c r="K43"/>
      <c r="L43"/>
    </row>
    <row r="44" spans="1:12" s="95" customFormat="1" ht="21" x14ac:dyDescent="0.35">
      <c r="A44" s="9">
        <v>44299</v>
      </c>
      <c r="B44" s="37">
        <v>95763</v>
      </c>
      <c r="C44" s="11">
        <v>73581</v>
      </c>
      <c r="D44" s="38" t="s">
        <v>1552</v>
      </c>
      <c r="E44" s="12" t="s">
        <v>14</v>
      </c>
      <c r="F44" s="13" t="s">
        <v>15</v>
      </c>
      <c r="G44" s="102">
        <v>850</v>
      </c>
      <c r="H44" s="104"/>
      <c r="I44" s="104"/>
      <c r="J44" s="94"/>
      <c r="K44"/>
      <c r="L44"/>
    </row>
    <row r="45" spans="1:12" s="95" customFormat="1" ht="21" x14ac:dyDescent="0.35">
      <c r="A45" s="9">
        <v>44299</v>
      </c>
      <c r="B45" s="37">
        <v>95762</v>
      </c>
      <c r="C45" s="11">
        <v>73582</v>
      </c>
      <c r="D45" s="38" t="s">
        <v>321</v>
      </c>
      <c r="E45" s="12" t="s">
        <v>22</v>
      </c>
      <c r="F45" s="13" t="s">
        <v>995</v>
      </c>
      <c r="G45" s="102">
        <v>300</v>
      </c>
      <c r="H45" s="104">
        <v>0</v>
      </c>
      <c r="I45" s="104"/>
      <c r="J45" s="94"/>
      <c r="K45"/>
      <c r="L45"/>
    </row>
    <row r="46" spans="1:12" s="95" customFormat="1" ht="21" x14ac:dyDescent="0.35">
      <c r="A46" s="9">
        <v>44299</v>
      </c>
      <c r="B46" s="37">
        <v>95761</v>
      </c>
      <c r="C46" s="11">
        <v>73583</v>
      </c>
      <c r="D46" s="38" t="s">
        <v>715</v>
      </c>
      <c r="E46" s="12" t="s">
        <v>173</v>
      </c>
      <c r="F46" s="13" t="s">
        <v>1034</v>
      </c>
      <c r="G46" s="102">
        <v>700</v>
      </c>
      <c r="H46" s="105"/>
      <c r="I46" s="104"/>
      <c r="J46" s="94"/>
      <c r="K46"/>
      <c r="L46"/>
    </row>
    <row r="47" spans="1:12" s="95" customFormat="1" ht="21" x14ac:dyDescent="0.35">
      <c r="A47" s="9">
        <v>44299</v>
      </c>
      <c r="B47" s="37">
        <v>95760</v>
      </c>
      <c r="C47" s="11">
        <v>73584</v>
      </c>
      <c r="D47" s="38" t="s">
        <v>37</v>
      </c>
      <c r="E47" s="12" t="s">
        <v>22</v>
      </c>
      <c r="F47" s="13" t="s">
        <v>995</v>
      </c>
      <c r="G47" s="102">
        <v>550</v>
      </c>
      <c r="H47" s="104"/>
      <c r="I47" s="104"/>
      <c r="J47" s="94"/>
      <c r="K47"/>
      <c r="L47"/>
    </row>
    <row r="48" spans="1:12" s="95" customFormat="1" ht="21" x14ac:dyDescent="0.35">
      <c r="A48" s="9">
        <v>44299</v>
      </c>
      <c r="B48" s="37">
        <v>95759</v>
      </c>
      <c r="C48" s="11">
        <v>73585</v>
      </c>
      <c r="D48" s="38" t="s">
        <v>802</v>
      </c>
      <c r="E48" s="12" t="s">
        <v>17</v>
      </c>
      <c r="F48" s="16" t="s">
        <v>18</v>
      </c>
      <c r="G48" s="102">
        <v>200</v>
      </c>
      <c r="H48" s="104"/>
      <c r="I48" s="104"/>
      <c r="J48" s="94"/>
      <c r="K48"/>
      <c r="L48"/>
    </row>
    <row r="49" spans="1:12" s="95" customFormat="1" ht="21" x14ac:dyDescent="0.35">
      <c r="A49" s="9">
        <v>44299</v>
      </c>
      <c r="B49" s="37">
        <v>95758</v>
      </c>
      <c r="C49" s="11">
        <v>73586</v>
      </c>
      <c r="D49" s="38" t="s">
        <v>72</v>
      </c>
      <c r="E49" s="12" t="s">
        <v>22</v>
      </c>
      <c r="F49" s="13" t="s">
        <v>995</v>
      </c>
      <c r="G49" s="102">
        <v>900</v>
      </c>
      <c r="H49" s="104"/>
      <c r="I49" s="104"/>
      <c r="J49" s="94"/>
      <c r="K49"/>
      <c r="L49"/>
    </row>
    <row r="50" spans="1:12" s="95" customFormat="1" ht="21" x14ac:dyDescent="0.35">
      <c r="A50" s="9">
        <v>44299</v>
      </c>
      <c r="B50" s="37">
        <v>95756</v>
      </c>
      <c r="C50" s="11">
        <v>73587</v>
      </c>
      <c r="D50" s="38" t="s">
        <v>1553</v>
      </c>
      <c r="E50" s="12" t="s">
        <v>96</v>
      </c>
      <c r="F50" s="13" t="s">
        <v>97</v>
      </c>
      <c r="G50" s="102">
        <v>470</v>
      </c>
      <c r="H50" s="104"/>
      <c r="I50" s="104"/>
      <c r="J50" s="94"/>
      <c r="K50"/>
      <c r="L50"/>
    </row>
    <row r="51" spans="1:12" s="95" customFormat="1" ht="21" x14ac:dyDescent="0.35">
      <c r="A51" s="9">
        <v>44299</v>
      </c>
      <c r="B51" s="37">
        <v>95756</v>
      </c>
      <c r="C51" s="11">
        <v>73587</v>
      </c>
      <c r="D51" s="38" t="s">
        <v>1553</v>
      </c>
      <c r="E51" s="12" t="s">
        <v>24</v>
      </c>
      <c r="F51" s="16" t="s">
        <v>947</v>
      </c>
      <c r="G51" s="102">
        <v>230</v>
      </c>
      <c r="H51" s="104"/>
      <c r="I51" s="104"/>
      <c r="J51" s="94"/>
      <c r="K51"/>
      <c r="L51"/>
    </row>
    <row r="52" spans="1:12" s="95" customFormat="1" ht="21" x14ac:dyDescent="0.35">
      <c r="A52" s="9">
        <v>44299</v>
      </c>
      <c r="B52" s="37">
        <v>95755</v>
      </c>
      <c r="C52" s="11">
        <v>73588</v>
      </c>
      <c r="D52" s="38" t="s">
        <v>301</v>
      </c>
      <c r="E52" s="12" t="s">
        <v>22</v>
      </c>
      <c r="F52" s="13" t="s">
        <v>995</v>
      </c>
      <c r="G52" s="102">
        <v>2050</v>
      </c>
      <c r="H52" s="104"/>
      <c r="I52" s="104"/>
      <c r="J52" s="94"/>
      <c r="K52"/>
      <c r="L52"/>
    </row>
    <row r="53" spans="1:12" s="95" customFormat="1" ht="21" x14ac:dyDescent="0.35">
      <c r="A53" s="9">
        <v>44299</v>
      </c>
      <c r="B53" s="37">
        <v>95755</v>
      </c>
      <c r="C53" s="11">
        <v>73588</v>
      </c>
      <c r="D53" s="38" t="s">
        <v>301</v>
      </c>
      <c r="E53" s="12" t="s">
        <v>14</v>
      </c>
      <c r="F53" s="13" t="s">
        <v>15</v>
      </c>
      <c r="G53" s="102">
        <v>108</v>
      </c>
      <c r="H53" s="104"/>
      <c r="I53" s="104"/>
      <c r="J53" s="94"/>
      <c r="K53"/>
      <c r="L53"/>
    </row>
    <row r="54" spans="1:12" s="95" customFormat="1" ht="21" x14ac:dyDescent="0.35">
      <c r="A54" s="9">
        <v>44299</v>
      </c>
      <c r="B54" s="37">
        <v>95754</v>
      </c>
      <c r="C54" s="11">
        <v>73589</v>
      </c>
      <c r="D54" s="38" t="s">
        <v>1554</v>
      </c>
      <c r="E54" s="12" t="s">
        <v>22</v>
      </c>
      <c r="F54" s="13" t="s">
        <v>995</v>
      </c>
      <c r="G54" s="102">
        <v>900</v>
      </c>
      <c r="H54" s="104"/>
      <c r="I54" s="104"/>
      <c r="J54" s="94"/>
      <c r="K54"/>
      <c r="L54"/>
    </row>
    <row r="55" spans="1:12" s="95" customFormat="1" ht="21" x14ac:dyDescent="0.35">
      <c r="A55" s="9">
        <v>44299</v>
      </c>
      <c r="B55" s="37">
        <v>95779</v>
      </c>
      <c r="C55" s="11">
        <v>73590</v>
      </c>
      <c r="D55" s="38" t="s">
        <v>289</v>
      </c>
      <c r="E55" s="12" t="s">
        <v>17</v>
      </c>
      <c r="F55" s="16" t="s">
        <v>18</v>
      </c>
      <c r="G55" s="102">
        <v>1000</v>
      </c>
      <c r="H55" s="104"/>
      <c r="I55" s="104"/>
      <c r="J55" s="94"/>
      <c r="K55"/>
      <c r="L55"/>
    </row>
    <row r="56" spans="1:12" s="95" customFormat="1" ht="21" x14ac:dyDescent="0.35">
      <c r="A56" s="9">
        <v>44299</v>
      </c>
      <c r="B56" s="37">
        <v>95778</v>
      </c>
      <c r="C56" s="11">
        <v>73591</v>
      </c>
      <c r="D56" s="38" t="s">
        <v>289</v>
      </c>
      <c r="E56" s="12" t="s">
        <v>22</v>
      </c>
      <c r="F56" s="13" t="s">
        <v>995</v>
      </c>
      <c r="G56" s="102">
        <v>90</v>
      </c>
      <c r="H56" s="104"/>
      <c r="I56" s="104"/>
      <c r="J56" s="94"/>
      <c r="K56"/>
      <c r="L56"/>
    </row>
    <row r="57" spans="1:12" s="95" customFormat="1" ht="21" x14ac:dyDescent="0.35">
      <c r="A57" s="9">
        <v>44299</v>
      </c>
      <c r="B57" s="37">
        <v>95777</v>
      </c>
      <c r="C57" s="11">
        <v>73592</v>
      </c>
      <c r="D57" s="38" t="s">
        <v>31</v>
      </c>
      <c r="E57" s="12" t="s">
        <v>17</v>
      </c>
      <c r="F57" s="16" t="s">
        <v>18</v>
      </c>
      <c r="G57" s="102">
        <v>1000</v>
      </c>
      <c r="H57" s="104"/>
      <c r="I57" s="104"/>
      <c r="J57" s="94"/>
      <c r="K57"/>
      <c r="L57"/>
    </row>
    <row r="58" spans="1:12" s="95" customFormat="1" ht="21" x14ac:dyDescent="0.35">
      <c r="A58" s="9">
        <v>44299</v>
      </c>
      <c r="B58" s="37">
        <v>95750</v>
      </c>
      <c r="C58" s="11">
        <v>73593</v>
      </c>
      <c r="D58" s="38" t="s">
        <v>1555</v>
      </c>
      <c r="E58" s="12" t="s">
        <v>14</v>
      </c>
      <c r="F58" s="13" t="s">
        <v>15</v>
      </c>
      <c r="G58" s="102">
        <v>300</v>
      </c>
      <c r="H58" s="104"/>
      <c r="I58" s="104"/>
      <c r="J58" s="94"/>
      <c r="K58"/>
      <c r="L58"/>
    </row>
    <row r="59" spans="1:12" s="95" customFormat="1" ht="21" x14ac:dyDescent="0.35">
      <c r="A59" s="9">
        <v>44299</v>
      </c>
      <c r="B59" s="37">
        <v>95699</v>
      </c>
      <c r="C59" s="25" t="s">
        <v>1556</v>
      </c>
      <c r="D59" s="38" t="s">
        <v>1557</v>
      </c>
      <c r="E59" s="12" t="s">
        <v>24</v>
      </c>
      <c r="F59" s="16" t="s">
        <v>947</v>
      </c>
      <c r="G59" s="102">
        <v>550</v>
      </c>
      <c r="H59" s="104"/>
      <c r="I59" s="104"/>
      <c r="J59" s="94"/>
      <c r="K59"/>
      <c r="L59"/>
    </row>
    <row r="60" spans="1:12" ht="21.75" thickBot="1" x14ac:dyDescent="0.4">
      <c r="A60" s="157" t="s">
        <v>26</v>
      </c>
      <c r="B60" s="158"/>
      <c r="C60" s="165" t="s">
        <v>25</v>
      </c>
      <c r="D60" s="168"/>
      <c r="E60" s="168"/>
      <c r="F60" s="169"/>
      <c r="G60" s="27">
        <f>SUM(G9:G59)</f>
        <v>40741</v>
      </c>
      <c r="H60" s="28">
        <v>50</v>
      </c>
      <c r="I60" s="100">
        <v>19</v>
      </c>
      <c r="J60" s="15"/>
    </row>
    <row r="61" spans="1:12" ht="21" x14ac:dyDescent="0.35">
      <c r="B61"/>
      <c r="C61" s="3"/>
      <c r="D61" s="30"/>
      <c r="E61" s="30"/>
      <c r="F61" s="30"/>
      <c r="H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F63" s="47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C73"/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5" spans="8:10" x14ac:dyDescent="0.25">
      <c r="H115" s="35"/>
      <c r="I115" s="35"/>
      <c r="J115" s="35"/>
    </row>
  </sheetData>
  <autoFilter ref="E8:G60" xr:uid="{00000000-0009-0000-0000-00004D000000}"/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N150"/>
  <sheetViews>
    <sheetView topLeftCell="A84" zoomScale="86" zoomScaleNormal="86" workbookViewId="0">
      <selection activeCell="A9" sqref="A9:I9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3510+1600</f>
        <v>5110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1579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5110</v>
      </c>
    </row>
    <row r="9" spans="1:14" s="95" customFormat="1" ht="21" x14ac:dyDescent="0.35">
      <c r="A9" s="9">
        <v>44300</v>
      </c>
      <c r="B9" s="37" t="s">
        <v>1268</v>
      </c>
      <c r="C9" s="11">
        <v>73594</v>
      </c>
      <c r="D9" s="38" t="s">
        <v>279</v>
      </c>
      <c r="E9" s="12" t="s">
        <v>22</v>
      </c>
      <c r="F9" s="13" t="s">
        <v>995</v>
      </c>
      <c r="G9" s="102">
        <v>1000</v>
      </c>
      <c r="H9" s="104"/>
      <c r="I9" s="104"/>
      <c r="J9" s="94"/>
      <c r="K9" s="13" t="s">
        <v>995</v>
      </c>
      <c r="L9" s="88">
        <v>18454</v>
      </c>
    </row>
    <row r="10" spans="1:14" s="95" customFormat="1" ht="21" x14ac:dyDescent="0.35">
      <c r="A10" s="9">
        <v>44300</v>
      </c>
      <c r="B10" s="37" t="s">
        <v>1268</v>
      </c>
      <c r="C10" s="11">
        <v>73595</v>
      </c>
      <c r="D10" s="38" t="s">
        <v>279</v>
      </c>
      <c r="E10" s="12" t="s">
        <v>22</v>
      </c>
      <c r="F10" s="13" t="s">
        <v>995</v>
      </c>
      <c r="G10" s="102">
        <v>1000</v>
      </c>
      <c r="H10" s="104"/>
      <c r="I10" s="104"/>
      <c r="J10" s="94"/>
      <c r="K10" s="13" t="s">
        <v>1035</v>
      </c>
      <c r="L10" s="88">
        <v>315</v>
      </c>
    </row>
    <row r="11" spans="1:14" s="95" customFormat="1" ht="21" x14ac:dyDescent="0.35">
      <c r="A11" s="9">
        <v>44300</v>
      </c>
      <c r="B11" s="37" t="s">
        <v>1268</v>
      </c>
      <c r="C11" s="11">
        <v>73596</v>
      </c>
      <c r="D11" s="38" t="s">
        <v>279</v>
      </c>
      <c r="E11" s="12" t="s">
        <v>22</v>
      </c>
      <c r="F11" s="13" t="s">
        <v>995</v>
      </c>
      <c r="G11" s="102">
        <v>1000</v>
      </c>
      <c r="H11" s="104"/>
      <c r="I11" s="104"/>
      <c r="J11" s="94"/>
      <c r="K11" s="13" t="s">
        <v>1034</v>
      </c>
      <c r="L11" s="88">
        <v>31</v>
      </c>
    </row>
    <row r="12" spans="1:14" s="95" customFormat="1" ht="21" x14ac:dyDescent="0.35">
      <c r="A12" s="9">
        <v>44300</v>
      </c>
      <c r="B12" s="37" t="s">
        <v>1268</v>
      </c>
      <c r="C12" s="11">
        <v>73597</v>
      </c>
      <c r="D12" s="38" t="s">
        <v>279</v>
      </c>
      <c r="E12" s="12" t="s">
        <v>22</v>
      </c>
      <c r="F12" s="13" t="s">
        <v>995</v>
      </c>
      <c r="G12" s="102">
        <v>1000</v>
      </c>
      <c r="H12" s="104"/>
      <c r="I12" s="104"/>
      <c r="J12" s="94"/>
      <c r="K12" s="87" t="s">
        <v>15</v>
      </c>
      <c r="L12" s="88">
        <v>20407</v>
      </c>
    </row>
    <row r="13" spans="1:14" s="95" customFormat="1" ht="21" x14ac:dyDescent="0.35">
      <c r="A13" s="9">
        <v>44300</v>
      </c>
      <c r="B13" s="37" t="s">
        <v>1268</v>
      </c>
      <c r="C13" s="11">
        <v>73598</v>
      </c>
      <c r="D13" s="38" t="s">
        <v>279</v>
      </c>
      <c r="E13" s="12" t="s">
        <v>22</v>
      </c>
      <c r="F13" s="13" t="s">
        <v>995</v>
      </c>
      <c r="G13" s="102">
        <v>1000</v>
      </c>
      <c r="H13" s="104"/>
      <c r="I13" s="104"/>
      <c r="J13" s="94"/>
      <c r="K13" s="87" t="s">
        <v>1577</v>
      </c>
      <c r="L13" s="88">
        <v>35</v>
      </c>
    </row>
    <row r="14" spans="1:14" s="95" customFormat="1" ht="21" x14ac:dyDescent="0.35">
      <c r="A14" s="9">
        <v>44300</v>
      </c>
      <c r="B14" s="37" t="s">
        <v>1268</v>
      </c>
      <c r="C14" s="11">
        <v>73599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  <c r="K14" s="87" t="s">
        <v>1578</v>
      </c>
      <c r="L14" s="88">
        <v>7</v>
      </c>
    </row>
    <row r="15" spans="1:14" s="95" customFormat="1" ht="21" x14ac:dyDescent="0.35">
      <c r="A15" s="9">
        <v>44300</v>
      </c>
      <c r="B15" s="37" t="s">
        <v>1268</v>
      </c>
      <c r="C15" s="11">
        <v>73600</v>
      </c>
      <c r="D15" s="38" t="s">
        <v>279</v>
      </c>
      <c r="E15" s="12" t="s">
        <v>22</v>
      </c>
      <c r="F15" s="13" t="s">
        <v>995</v>
      </c>
      <c r="G15" s="102">
        <v>1000</v>
      </c>
      <c r="H15" s="104"/>
      <c r="I15" s="104"/>
      <c r="J15" s="94"/>
      <c r="K15" s="87" t="s">
        <v>1549</v>
      </c>
      <c r="L15" s="88">
        <v>900</v>
      </c>
    </row>
    <row r="16" spans="1:14" s="95" customFormat="1" ht="21" x14ac:dyDescent="0.35">
      <c r="A16" s="9">
        <v>44300</v>
      </c>
      <c r="B16" s="37">
        <v>15526</v>
      </c>
      <c r="C16" s="11">
        <v>73601</v>
      </c>
      <c r="D16" s="38" t="s">
        <v>1520</v>
      </c>
      <c r="E16" s="12" t="s">
        <v>24</v>
      </c>
      <c r="F16" s="16" t="s">
        <v>947</v>
      </c>
      <c r="G16" s="102">
        <v>500</v>
      </c>
      <c r="H16" s="104"/>
      <c r="I16" s="104"/>
      <c r="J16" s="94"/>
      <c r="K16" s="87" t="s">
        <v>136</v>
      </c>
      <c r="L16" s="88">
        <v>80</v>
      </c>
    </row>
    <row r="17" spans="1:12" s="95" customFormat="1" ht="21" x14ac:dyDescent="0.35">
      <c r="A17" s="9">
        <v>44300</v>
      </c>
      <c r="B17" s="37">
        <v>95873</v>
      </c>
      <c r="C17" s="11">
        <v>73602</v>
      </c>
      <c r="D17" s="38" t="s">
        <v>158</v>
      </c>
      <c r="E17" s="12">
        <v>98000001</v>
      </c>
      <c r="F17" s="13" t="s">
        <v>91</v>
      </c>
      <c r="G17" s="102">
        <v>0</v>
      </c>
      <c r="H17" s="104"/>
      <c r="I17" s="104"/>
      <c r="J17" s="94"/>
      <c r="K17" s="87" t="s">
        <v>495</v>
      </c>
      <c r="L17" s="88">
        <v>37</v>
      </c>
    </row>
    <row r="18" spans="1:12" s="95" customFormat="1" ht="21" x14ac:dyDescent="0.35">
      <c r="A18" s="9">
        <v>44300</v>
      </c>
      <c r="B18" s="37">
        <v>15526</v>
      </c>
      <c r="C18" s="11">
        <v>73603</v>
      </c>
      <c r="D18" s="38" t="s">
        <v>1520</v>
      </c>
      <c r="E18" s="12" t="s">
        <v>24</v>
      </c>
      <c r="F18" s="16" t="s">
        <v>947</v>
      </c>
      <c r="G18" s="102">
        <v>500</v>
      </c>
      <c r="H18" s="104"/>
      <c r="I18" s="104"/>
      <c r="J18" s="94"/>
      <c r="K18" s="87" t="s">
        <v>246</v>
      </c>
      <c r="L18" s="88">
        <v>12</v>
      </c>
    </row>
    <row r="19" spans="1:12" s="95" customFormat="1" ht="21" x14ac:dyDescent="0.35">
      <c r="A19" s="9">
        <v>44300</v>
      </c>
      <c r="B19" s="37">
        <v>95872</v>
      </c>
      <c r="C19" s="11">
        <v>73604</v>
      </c>
      <c r="D19" s="38" t="s">
        <v>158</v>
      </c>
      <c r="E19" s="12">
        <v>98000001</v>
      </c>
      <c r="F19" s="13" t="s">
        <v>91</v>
      </c>
      <c r="G19" s="102">
        <v>0</v>
      </c>
      <c r="H19" s="104"/>
      <c r="I19" s="104"/>
      <c r="J19" s="94"/>
      <c r="K19" s="16" t="s">
        <v>947</v>
      </c>
      <c r="L19" s="88">
        <v>5250</v>
      </c>
    </row>
    <row r="20" spans="1:12" s="95" customFormat="1" ht="21" x14ac:dyDescent="0.35">
      <c r="A20" s="9">
        <v>44300</v>
      </c>
      <c r="B20" s="37">
        <v>15526</v>
      </c>
      <c r="C20" s="11">
        <v>73605</v>
      </c>
      <c r="D20" s="38" t="s">
        <v>1520</v>
      </c>
      <c r="E20" s="12" t="s">
        <v>24</v>
      </c>
      <c r="F20" s="16" t="s">
        <v>947</v>
      </c>
      <c r="G20" s="102">
        <v>500</v>
      </c>
      <c r="H20" s="104"/>
      <c r="I20" s="104"/>
      <c r="J20" s="94"/>
      <c r="K20" s="13" t="s">
        <v>42</v>
      </c>
      <c r="L20" s="88">
        <v>60</v>
      </c>
    </row>
    <row r="21" spans="1:12" s="95" customFormat="1" ht="21" x14ac:dyDescent="0.35">
      <c r="A21" s="9">
        <v>44300</v>
      </c>
      <c r="B21" s="37">
        <v>95871</v>
      </c>
      <c r="C21" s="11">
        <v>73606</v>
      </c>
      <c r="D21" s="38" t="s">
        <v>158</v>
      </c>
      <c r="E21" s="12">
        <v>98000001</v>
      </c>
      <c r="F21" s="13" t="s">
        <v>91</v>
      </c>
      <c r="G21" s="102">
        <v>0</v>
      </c>
      <c r="H21" s="104"/>
      <c r="I21" s="104"/>
      <c r="J21" s="94"/>
      <c r="K21" s="13" t="s">
        <v>44</v>
      </c>
      <c r="L21" s="88">
        <v>60</v>
      </c>
    </row>
    <row r="22" spans="1:12" s="95" customFormat="1" ht="21.75" thickBot="1" x14ac:dyDescent="0.4">
      <c r="A22" s="9">
        <v>44300</v>
      </c>
      <c r="B22" s="37">
        <v>95554</v>
      </c>
      <c r="C22" s="11">
        <v>73607</v>
      </c>
      <c r="D22" s="38" t="s">
        <v>1559</v>
      </c>
      <c r="E22" s="12" t="s">
        <v>409</v>
      </c>
      <c r="F22" s="16" t="s">
        <v>1531</v>
      </c>
      <c r="G22" s="102">
        <v>0</v>
      </c>
      <c r="H22" s="104">
        <v>50</v>
      </c>
      <c r="I22" s="104"/>
      <c r="J22" s="94"/>
      <c r="K22" s="13" t="s">
        <v>216</v>
      </c>
      <c r="L22" s="88">
        <v>60</v>
      </c>
    </row>
    <row r="23" spans="1:12" s="95" customFormat="1" ht="25.5" thickBot="1" x14ac:dyDescent="0.5">
      <c r="A23" s="9">
        <v>44300</v>
      </c>
      <c r="B23" s="37">
        <v>95869</v>
      </c>
      <c r="C23" s="11">
        <v>73608</v>
      </c>
      <c r="D23" s="38" t="s">
        <v>78</v>
      </c>
      <c r="E23" s="12" t="s">
        <v>22</v>
      </c>
      <c r="F23" s="13" t="s">
        <v>995</v>
      </c>
      <c r="G23" s="102">
        <v>2400</v>
      </c>
      <c r="H23" s="104"/>
      <c r="I23" s="104"/>
      <c r="J23" s="94"/>
      <c r="K23" s="17" t="s">
        <v>21</v>
      </c>
      <c r="L23" s="18">
        <f>SUM(L8:L22)</f>
        <v>50818</v>
      </c>
    </row>
    <row r="24" spans="1:12" s="95" customFormat="1" ht="21.75" thickBot="1" x14ac:dyDescent="0.4">
      <c r="A24" s="9">
        <v>44300</v>
      </c>
      <c r="B24" s="37">
        <v>95868</v>
      </c>
      <c r="C24" s="11">
        <v>73609</v>
      </c>
      <c r="D24" s="38" t="s">
        <v>220</v>
      </c>
      <c r="E24" s="12" t="s">
        <v>24</v>
      </c>
      <c r="F24" s="16" t="s">
        <v>947</v>
      </c>
      <c r="G24" s="102">
        <v>500</v>
      </c>
      <c r="H24" s="104"/>
      <c r="I24" s="104"/>
      <c r="J24" s="94"/>
      <c r="K24"/>
      <c r="L24"/>
    </row>
    <row r="25" spans="1:12" s="95" customFormat="1" ht="21.75" thickBot="1" x14ac:dyDescent="0.4">
      <c r="A25" s="9">
        <v>44300</v>
      </c>
      <c r="B25" s="37">
        <v>95867</v>
      </c>
      <c r="C25" s="11">
        <v>73610</v>
      </c>
      <c r="D25" s="38" t="s">
        <v>220</v>
      </c>
      <c r="E25" s="12" t="s">
        <v>22</v>
      </c>
      <c r="F25" s="13" t="s">
        <v>995</v>
      </c>
      <c r="G25" s="102">
        <v>1710</v>
      </c>
      <c r="H25" s="104"/>
      <c r="I25" s="104"/>
      <c r="J25" s="94"/>
      <c r="K25" s="5" t="s">
        <v>139</v>
      </c>
      <c r="L25" s="5" t="s">
        <v>5</v>
      </c>
    </row>
    <row r="26" spans="1:12" s="95" customFormat="1" ht="21.75" thickBot="1" x14ac:dyDescent="0.4">
      <c r="A26" s="9">
        <v>44300</v>
      </c>
      <c r="B26" s="37">
        <v>95866</v>
      </c>
      <c r="C26" s="11">
        <v>73611</v>
      </c>
      <c r="D26" s="38" t="s">
        <v>125</v>
      </c>
      <c r="E26" s="12" t="s">
        <v>17</v>
      </c>
      <c r="F26" s="16" t="s">
        <v>18</v>
      </c>
      <c r="G26" s="102">
        <v>1740</v>
      </c>
      <c r="H26" s="104"/>
      <c r="I26" s="104"/>
      <c r="J26" s="94"/>
      <c r="K26" s="16" t="s">
        <v>707</v>
      </c>
      <c r="L26" s="99">
        <v>300</v>
      </c>
    </row>
    <row r="27" spans="1:12" s="95" customFormat="1" ht="21.75" thickBot="1" x14ac:dyDescent="0.4">
      <c r="A27" s="9">
        <v>44300</v>
      </c>
      <c r="B27" s="37">
        <v>95866</v>
      </c>
      <c r="C27" s="11">
        <v>73611</v>
      </c>
      <c r="D27" s="38" t="s">
        <v>125</v>
      </c>
      <c r="E27" s="12" t="s">
        <v>22</v>
      </c>
      <c r="F27" s="13" t="s">
        <v>995</v>
      </c>
      <c r="G27" s="102">
        <v>1000</v>
      </c>
      <c r="H27" s="104"/>
      <c r="I27" s="104"/>
      <c r="J27" s="94"/>
      <c r="K27" s="16" t="s">
        <v>1531</v>
      </c>
      <c r="L27" s="99">
        <v>150</v>
      </c>
    </row>
    <row r="28" spans="1:12" s="95" customFormat="1" ht="25.5" thickBot="1" x14ac:dyDescent="0.5">
      <c r="A28" s="9">
        <v>44300</v>
      </c>
      <c r="B28" s="37">
        <v>95865</v>
      </c>
      <c r="C28" s="11">
        <v>73612</v>
      </c>
      <c r="D28" s="38" t="s">
        <v>272</v>
      </c>
      <c r="E28" s="12" t="s">
        <v>22</v>
      </c>
      <c r="F28" s="13" t="s">
        <v>995</v>
      </c>
      <c r="G28" s="102">
        <v>1944</v>
      </c>
      <c r="H28" s="104"/>
      <c r="I28" s="104"/>
      <c r="J28" s="94"/>
      <c r="K28" s="17" t="s">
        <v>21</v>
      </c>
      <c r="L28" s="18">
        <f>SUM(L26:L27)</f>
        <v>450</v>
      </c>
    </row>
    <row r="29" spans="1:12" s="95" customFormat="1" ht="21" x14ac:dyDescent="0.35">
      <c r="A29" s="9">
        <v>44300</v>
      </c>
      <c r="B29" s="37">
        <v>15370</v>
      </c>
      <c r="C29" s="11">
        <v>73613</v>
      </c>
      <c r="D29" s="38" t="s">
        <v>163</v>
      </c>
      <c r="E29" s="12">
        <v>98000001</v>
      </c>
      <c r="F29" s="13" t="s">
        <v>91</v>
      </c>
      <c r="G29" s="102">
        <v>0</v>
      </c>
      <c r="H29" s="104"/>
      <c r="I29" s="104"/>
      <c r="J29" s="94"/>
    </row>
    <row r="30" spans="1:12" s="95" customFormat="1" ht="21" x14ac:dyDescent="0.35">
      <c r="A30" s="9">
        <v>44300</v>
      </c>
      <c r="B30" s="37">
        <v>15369</v>
      </c>
      <c r="C30" s="11">
        <v>73614</v>
      </c>
      <c r="D30" s="38" t="s">
        <v>163</v>
      </c>
      <c r="E30" s="12" t="s">
        <v>24</v>
      </c>
      <c r="F30" s="16" t="s">
        <v>947</v>
      </c>
      <c r="G30" s="102">
        <v>550</v>
      </c>
      <c r="H30" s="104"/>
      <c r="I30" s="104"/>
      <c r="J30" s="94"/>
    </row>
    <row r="31" spans="1:12" s="95" customFormat="1" ht="21" x14ac:dyDescent="0.35">
      <c r="A31" s="9">
        <v>44300</v>
      </c>
      <c r="B31" s="37" t="s">
        <v>76</v>
      </c>
      <c r="C31" s="11">
        <v>73615</v>
      </c>
      <c r="D31" s="38" t="s">
        <v>76</v>
      </c>
      <c r="E31" s="12" t="s">
        <v>76</v>
      </c>
      <c r="F31" s="13" t="s">
        <v>76</v>
      </c>
      <c r="G31" s="102">
        <v>0</v>
      </c>
      <c r="H31" s="104"/>
      <c r="I31" s="104"/>
      <c r="J31" s="94"/>
    </row>
    <row r="32" spans="1:12" s="95" customFormat="1" ht="21" x14ac:dyDescent="0.35">
      <c r="A32" s="9">
        <v>44300</v>
      </c>
      <c r="B32" s="37">
        <v>94967</v>
      </c>
      <c r="C32" s="11">
        <v>73616</v>
      </c>
      <c r="D32" s="38" t="s">
        <v>1392</v>
      </c>
      <c r="E32" s="12" t="s">
        <v>22</v>
      </c>
      <c r="F32" s="13" t="s">
        <v>995</v>
      </c>
      <c r="G32" s="102">
        <v>900</v>
      </c>
      <c r="H32" s="104"/>
      <c r="I32" s="104"/>
      <c r="J32" s="94"/>
    </row>
    <row r="33" spans="1:12" s="95" customFormat="1" ht="21" x14ac:dyDescent="0.35">
      <c r="A33" s="9">
        <v>44300</v>
      </c>
      <c r="B33" s="37">
        <v>95864</v>
      </c>
      <c r="C33" s="11">
        <v>73617</v>
      </c>
      <c r="D33" s="38" t="s">
        <v>108</v>
      </c>
      <c r="E33" s="12" t="s">
        <v>17</v>
      </c>
      <c r="F33" s="16" t="s">
        <v>18</v>
      </c>
      <c r="G33" s="102">
        <v>1000</v>
      </c>
      <c r="H33" s="104"/>
      <c r="I33" s="104"/>
      <c r="J33" s="94"/>
      <c r="K33"/>
      <c r="L33"/>
    </row>
    <row r="34" spans="1:12" s="95" customFormat="1" ht="21" x14ac:dyDescent="0.35">
      <c r="A34" s="9">
        <v>44300</v>
      </c>
      <c r="B34" s="37">
        <v>95863</v>
      </c>
      <c r="C34" s="11">
        <v>73618</v>
      </c>
      <c r="D34" s="38" t="s">
        <v>635</v>
      </c>
      <c r="E34" s="12" t="s">
        <v>14</v>
      </c>
      <c r="F34" s="13" t="s">
        <v>15</v>
      </c>
      <c r="G34" s="102">
        <v>2200</v>
      </c>
      <c r="H34" s="105"/>
      <c r="I34" s="105"/>
      <c r="J34" s="94"/>
      <c r="L34"/>
    </row>
    <row r="35" spans="1:12" s="95" customFormat="1" ht="21" x14ac:dyDescent="0.35">
      <c r="A35" s="9">
        <v>44300</v>
      </c>
      <c r="B35" s="37">
        <v>95862</v>
      </c>
      <c r="C35" s="11">
        <v>73619</v>
      </c>
      <c r="D35" s="38" t="s">
        <v>1159</v>
      </c>
      <c r="E35" s="12" t="s">
        <v>14</v>
      </c>
      <c r="F35" s="13" t="s">
        <v>15</v>
      </c>
      <c r="G35" s="102">
        <v>850</v>
      </c>
      <c r="H35" s="105"/>
      <c r="I35" s="105"/>
      <c r="J35" s="94"/>
      <c r="K35"/>
      <c r="L35"/>
    </row>
    <row r="36" spans="1:12" s="95" customFormat="1" ht="21" x14ac:dyDescent="0.35">
      <c r="A36" s="9">
        <v>44300</v>
      </c>
      <c r="B36" s="37">
        <v>95861</v>
      </c>
      <c r="C36" s="11">
        <v>73620</v>
      </c>
      <c r="D36" s="38" t="s">
        <v>1159</v>
      </c>
      <c r="E36" s="12" t="s">
        <v>14</v>
      </c>
      <c r="F36" s="13" t="s">
        <v>15</v>
      </c>
      <c r="G36" s="102">
        <v>50</v>
      </c>
      <c r="H36" s="105"/>
      <c r="I36" s="105"/>
      <c r="J36" s="94"/>
      <c r="K36"/>
      <c r="L36"/>
    </row>
    <row r="37" spans="1:12" s="95" customFormat="1" ht="21" x14ac:dyDescent="0.35">
      <c r="A37" s="9">
        <v>44300</v>
      </c>
      <c r="B37" s="37">
        <v>95860</v>
      </c>
      <c r="C37" s="11">
        <v>73621</v>
      </c>
      <c r="D37" s="38" t="s">
        <v>1159</v>
      </c>
      <c r="E37" s="12" t="s">
        <v>14</v>
      </c>
      <c r="F37" s="13" t="s">
        <v>15</v>
      </c>
      <c r="G37" s="102">
        <v>900</v>
      </c>
      <c r="H37" s="105"/>
      <c r="I37" s="105"/>
      <c r="J37" s="94"/>
      <c r="K37"/>
      <c r="L37"/>
    </row>
    <row r="38" spans="1:12" s="95" customFormat="1" ht="21" x14ac:dyDescent="0.35">
      <c r="A38" s="9">
        <v>44300</v>
      </c>
      <c r="B38" s="37">
        <v>95859</v>
      </c>
      <c r="C38" s="11">
        <v>73622</v>
      </c>
      <c r="D38" s="38" t="s">
        <v>37</v>
      </c>
      <c r="E38" s="12" t="s">
        <v>17</v>
      </c>
      <c r="F38" s="16" t="s">
        <v>18</v>
      </c>
      <c r="G38" s="102">
        <v>660</v>
      </c>
      <c r="H38" s="105"/>
      <c r="I38" s="105"/>
      <c r="J38" s="94"/>
      <c r="K38"/>
      <c r="L38"/>
    </row>
    <row r="39" spans="1:12" s="95" customFormat="1" ht="21" x14ac:dyDescent="0.35">
      <c r="A39" s="9">
        <v>44300</v>
      </c>
      <c r="B39" s="37">
        <v>95857</v>
      </c>
      <c r="C39" s="11">
        <v>73623</v>
      </c>
      <c r="D39" s="38" t="s">
        <v>1159</v>
      </c>
      <c r="E39" s="12" t="s">
        <v>24</v>
      </c>
      <c r="F39" s="16" t="s">
        <v>947</v>
      </c>
      <c r="G39" s="102">
        <v>550</v>
      </c>
      <c r="H39" s="105"/>
      <c r="I39" s="105"/>
      <c r="J39" s="94"/>
      <c r="K39"/>
      <c r="L39"/>
    </row>
    <row r="40" spans="1:12" s="95" customFormat="1" ht="21" x14ac:dyDescent="0.35">
      <c r="A40" s="9">
        <v>44300</v>
      </c>
      <c r="B40" s="37">
        <v>95840</v>
      </c>
      <c r="C40" s="11">
        <v>73624</v>
      </c>
      <c r="D40" s="38" t="s">
        <v>1159</v>
      </c>
      <c r="E40" s="12" t="s">
        <v>24</v>
      </c>
      <c r="F40" s="16" t="s">
        <v>947</v>
      </c>
      <c r="G40" s="102">
        <v>550</v>
      </c>
      <c r="H40" s="105"/>
      <c r="I40" s="105"/>
      <c r="J40" s="94"/>
      <c r="K40"/>
      <c r="L40"/>
    </row>
    <row r="41" spans="1:12" s="95" customFormat="1" ht="21" x14ac:dyDescent="0.35">
      <c r="A41" s="9">
        <v>44300</v>
      </c>
      <c r="B41" s="37">
        <v>95838</v>
      </c>
      <c r="C41" s="11">
        <v>73625</v>
      </c>
      <c r="D41" s="38" t="s">
        <v>321</v>
      </c>
      <c r="E41" s="12" t="s">
        <v>22</v>
      </c>
      <c r="F41" s="13" t="s">
        <v>995</v>
      </c>
      <c r="G41" s="102">
        <v>100</v>
      </c>
      <c r="H41" s="105"/>
      <c r="I41" s="105"/>
      <c r="J41" s="94"/>
      <c r="K41"/>
      <c r="L41"/>
    </row>
    <row r="42" spans="1:12" s="95" customFormat="1" ht="21" x14ac:dyDescent="0.35">
      <c r="A42" s="9">
        <v>44300</v>
      </c>
      <c r="B42" s="37">
        <v>95839</v>
      </c>
      <c r="C42" s="11">
        <v>73626</v>
      </c>
      <c r="D42" s="38" t="s">
        <v>1092</v>
      </c>
      <c r="E42" s="12" t="s">
        <v>14</v>
      </c>
      <c r="F42" s="13" t="s">
        <v>15</v>
      </c>
      <c r="G42" s="102">
        <v>850</v>
      </c>
      <c r="H42" s="105"/>
      <c r="I42" s="105"/>
      <c r="J42" s="94"/>
      <c r="K42"/>
      <c r="L42"/>
    </row>
    <row r="43" spans="1:12" s="95" customFormat="1" ht="21" x14ac:dyDescent="0.35">
      <c r="A43" s="9">
        <v>44300</v>
      </c>
      <c r="B43" s="37">
        <v>95837</v>
      </c>
      <c r="C43" s="11">
        <v>73627</v>
      </c>
      <c r="D43" s="38" t="s">
        <v>1317</v>
      </c>
      <c r="E43" s="12" t="s">
        <v>14</v>
      </c>
      <c r="F43" s="13" t="s">
        <v>15</v>
      </c>
      <c r="G43" s="102">
        <v>850</v>
      </c>
      <c r="H43" s="105"/>
      <c r="I43" s="105"/>
      <c r="J43" s="94"/>
      <c r="K43"/>
      <c r="L43"/>
    </row>
    <row r="44" spans="1:12" s="95" customFormat="1" ht="21" x14ac:dyDescent="0.35">
      <c r="A44" s="9">
        <v>44300</v>
      </c>
      <c r="B44" s="37">
        <v>95836</v>
      </c>
      <c r="C44" s="11">
        <v>73628</v>
      </c>
      <c r="D44" s="38" t="s">
        <v>73</v>
      </c>
      <c r="E44" s="12" t="s">
        <v>14</v>
      </c>
      <c r="F44" s="13" t="s">
        <v>15</v>
      </c>
      <c r="G44" s="102">
        <v>850</v>
      </c>
      <c r="H44" s="105"/>
      <c r="I44" s="105"/>
      <c r="J44" s="94"/>
      <c r="K44"/>
      <c r="L44"/>
    </row>
    <row r="45" spans="1:12" s="95" customFormat="1" ht="21" x14ac:dyDescent="0.35">
      <c r="A45" s="9">
        <v>44300</v>
      </c>
      <c r="B45" s="37">
        <v>95835</v>
      </c>
      <c r="C45" s="11">
        <v>73629</v>
      </c>
      <c r="D45" s="38" t="s">
        <v>1560</v>
      </c>
      <c r="E45" s="12" t="s">
        <v>14</v>
      </c>
      <c r="F45" s="13" t="s">
        <v>15</v>
      </c>
      <c r="G45" s="102">
        <v>150</v>
      </c>
      <c r="H45" s="104"/>
      <c r="I45" s="104"/>
      <c r="J45" s="94"/>
      <c r="K45"/>
      <c r="L45"/>
    </row>
    <row r="46" spans="1:12" s="95" customFormat="1" ht="21" x14ac:dyDescent="0.35">
      <c r="A46" s="9">
        <v>44300</v>
      </c>
      <c r="B46" s="37">
        <v>95834</v>
      </c>
      <c r="C46" s="11">
        <v>73630</v>
      </c>
      <c r="D46" s="38" t="s">
        <v>839</v>
      </c>
      <c r="E46" s="12" t="s">
        <v>22</v>
      </c>
      <c r="F46" s="13" t="s">
        <v>995</v>
      </c>
      <c r="G46" s="102">
        <v>551</v>
      </c>
      <c r="H46" s="104">
        <v>0</v>
      </c>
      <c r="I46" s="104"/>
      <c r="J46" s="94"/>
      <c r="K46"/>
      <c r="L46"/>
    </row>
    <row r="47" spans="1:12" s="95" customFormat="1" ht="21" x14ac:dyDescent="0.35">
      <c r="A47" s="9">
        <v>44300</v>
      </c>
      <c r="B47" s="37">
        <v>95561</v>
      </c>
      <c r="C47" s="11">
        <v>73631</v>
      </c>
      <c r="D47" s="38" t="s">
        <v>112</v>
      </c>
      <c r="E47" s="12" t="s">
        <v>14</v>
      </c>
      <c r="F47" s="13" t="s">
        <v>15</v>
      </c>
      <c r="G47" s="102">
        <v>400</v>
      </c>
      <c r="H47" s="105"/>
      <c r="I47" s="104"/>
      <c r="J47" s="94"/>
      <c r="K47"/>
      <c r="L47"/>
    </row>
    <row r="48" spans="1:12" s="95" customFormat="1" ht="21" x14ac:dyDescent="0.35">
      <c r="A48" s="9">
        <v>44300</v>
      </c>
      <c r="B48" s="37">
        <v>95833</v>
      </c>
      <c r="C48" s="11">
        <v>73632</v>
      </c>
      <c r="D48" s="38" t="s">
        <v>900</v>
      </c>
      <c r="E48" s="12" t="s">
        <v>22</v>
      </c>
      <c r="F48" s="13" t="s">
        <v>995</v>
      </c>
      <c r="G48" s="102">
        <v>2400</v>
      </c>
      <c r="H48" s="104"/>
      <c r="I48" s="104"/>
      <c r="J48" s="94"/>
      <c r="K48"/>
      <c r="L48"/>
    </row>
    <row r="49" spans="1:12" s="95" customFormat="1" ht="21" x14ac:dyDescent="0.35">
      <c r="A49" s="9">
        <v>44300</v>
      </c>
      <c r="B49" s="37">
        <v>95832</v>
      </c>
      <c r="C49" s="11">
        <v>73633</v>
      </c>
      <c r="D49" s="38" t="s">
        <v>78</v>
      </c>
      <c r="E49" s="12" t="s">
        <v>14</v>
      </c>
      <c r="F49" s="13" t="s">
        <v>15</v>
      </c>
      <c r="G49" s="102">
        <v>1200</v>
      </c>
      <c r="H49" s="104"/>
      <c r="I49" s="104"/>
      <c r="J49" s="94"/>
      <c r="K49"/>
      <c r="L49"/>
    </row>
    <row r="50" spans="1:12" s="95" customFormat="1" ht="21" x14ac:dyDescent="0.35">
      <c r="A50" s="9">
        <v>44300</v>
      </c>
      <c r="B50" s="37">
        <v>95830</v>
      </c>
      <c r="C50" s="11">
        <v>73634</v>
      </c>
      <c r="D50" s="38" t="s">
        <v>1561</v>
      </c>
      <c r="E50" s="12">
        <v>98000001</v>
      </c>
      <c r="F50" s="13" t="s">
        <v>91</v>
      </c>
      <c r="G50" s="102">
        <v>0</v>
      </c>
      <c r="H50" s="104"/>
      <c r="I50" s="104"/>
      <c r="J50" s="94"/>
      <c r="K50"/>
      <c r="L50"/>
    </row>
    <row r="51" spans="1:12" s="95" customFormat="1" ht="21" x14ac:dyDescent="0.35">
      <c r="A51" s="9">
        <v>44300</v>
      </c>
      <c r="B51" s="37">
        <v>95831</v>
      </c>
      <c r="C51" s="11">
        <v>73635</v>
      </c>
      <c r="D51" s="38" t="s">
        <v>1561</v>
      </c>
      <c r="E51" s="12" t="s">
        <v>14</v>
      </c>
      <c r="F51" s="13" t="s">
        <v>15</v>
      </c>
      <c r="G51" s="102">
        <v>700</v>
      </c>
      <c r="H51" s="104"/>
      <c r="I51" s="104"/>
      <c r="J51" s="94"/>
      <c r="K51"/>
      <c r="L51"/>
    </row>
    <row r="52" spans="1:12" s="95" customFormat="1" ht="21" x14ac:dyDescent="0.35">
      <c r="A52" s="9">
        <v>44300</v>
      </c>
      <c r="B52" s="37">
        <v>95829</v>
      </c>
      <c r="C52" s="11">
        <v>73636</v>
      </c>
      <c r="D52" s="38" t="s">
        <v>321</v>
      </c>
      <c r="E52" s="12" t="s">
        <v>22</v>
      </c>
      <c r="F52" s="13" t="s">
        <v>995</v>
      </c>
      <c r="G52" s="102">
        <v>100</v>
      </c>
      <c r="H52" s="104"/>
      <c r="I52" s="104"/>
      <c r="J52" s="94"/>
      <c r="K52"/>
      <c r="L52"/>
    </row>
    <row r="53" spans="1:12" s="95" customFormat="1" ht="21" x14ac:dyDescent="0.35">
      <c r="A53" s="9">
        <v>44300</v>
      </c>
      <c r="B53" s="37">
        <v>95828</v>
      </c>
      <c r="C53" s="11">
        <v>73637</v>
      </c>
      <c r="D53" s="38" t="s">
        <v>1317</v>
      </c>
      <c r="E53" s="12" t="s">
        <v>14</v>
      </c>
      <c r="F53" s="13" t="s">
        <v>15</v>
      </c>
      <c r="G53" s="102">
        <v>850</v>
      </c>
      <c r="H53" s="104"/>
      <c r="I53" s="104"/>
      <c r="J53" s="94"/>
      <c r="K53"/>
      <c r="L53"/>
    </row>
    <row r="54" spans="1:12" s="95" customFormat="1" ht="21" x14ac:dyDescent="0.35">
      <c r="A54" s="9">
        <v>44300</v>
      </c>
      <c r="B54" s="37">
        <v>95827</v>
      </c>
      <c r="C54" s="11">
        <v>73638</v>
      </c>
      <c r="D54" s="38" t="s">
        <v>1562</v>
      </c>
      <c r="E54" s="12" t="s">
        <v>14</v>
      </c>
      <c r="F54" s="13" t="s">
        <v>15</v>
      </c>
      <c r="G54" s="102">
        <v>850</v>
      </c>
      <c r="H54" s="104"/>
      <c r="I54" s="104"/>
      <c r="J54" s="94"/>
      <c r="K54"/>
      <c r="L54"/>
    </row>
    <row r="55" spans="1:12" s="95" customFormat="1" ht="21" x14ac:dyDescent="0.35">
      <c r="A55" s="9">
        <v>44300</v>
      </c>
      <c r="B55" s="37">
        <v>95826</v>
      </c>
      <c r="C55" s="11">
        <v>73639</v>
      </c>
      <c r="D55" s="38" t="s">
        <v>1090</v>
      </c>
      <c r="E55" s="12" t="s">
        <v>14</v>
      </c>
      <c r="F55" s="13" t="s">
        <v>15</v>
      </c>
      <c r="G55" s="102">
        <v>850</v>
      </c>
      <c r="H55" s="104"/>
      <c r="I55" s="104"/>
      <c r="J55" s="94"/>
      <c r="K55"/>
      <c r="L55"/>
    </row>
    <row r="56" spans="1:12" s="95" customFormat="1" ht="21" x14ac:dyDescent="0.35">
      <c r="A56" s="9">
        <v>44300</v>
      </c>
      <c r="B56" s="37">
        <v>95823</v>
      </c>
      <c r="C56" s="11">
        <v>73640</v>
      </c>
      <c r="D56" s="38" t="s">
        <v>1224</v>
      </c>
      <c r="E56" s="12" t="s">
        <v>14</v>
      </c>
      <c r="F56" s="13" t="s">
        <v>15</v>
      </c>
      <c r="G56" s="102">
        <v>850</v>
      </c>
      <c r="H56" s="104"/>
      <c r="I56" s="104"/>
      <c r="J56" s="94"/>
      <c r="K56"/>
      <c r="L56"/>
    </row>
    <row r="57" spans="1:12" s="95" customFormat="1" ht="21" x14ac:dyDescent="0.35">
      <c r="A57" s="9">
        <v>44300</v>
      </c>
      <c r="B57" s="37">
        <v>95822</v>
      </c>
      <c r="C57" s="11">
        <v>73641</v>
      </c>
      <c r="D57" s="38" t="s">
        <v>684</v>
      </c>
      <c r="E57" s="12" t="s">
        <v>14</v>
      </c>
      <c r="F57" s="13" t="s">
        <v>15</v>
      </c>
      <c r="G57" s="102">
        <v>500</v>
      </c>
      <c r="H57" s="104"/>
      <c r="I57" s="104"/>
      <c r="J57" s="94"/>
      <c r="K57"/>
      <c r="L57"/>
    </row>
    <row r="58" spans="1:12" s="95" customFormat="1" ht="21" x14ac:dyDescent="0.35">
      <c r="A58" s="9">
        <v>44300</v>
      </c>
      <c r="B58" s="37">
        <v>95792</v>
      </c>
      <c r="C58" s="11">
        <v>73642</v>
      </c>
      <c r="D58" s="38" t="s">
        <v>1563</v>
      </c>
      <c r="E58" s="12" t="s">
        <v>404</v>
      </c>
      <c r="F58" s="13" t="s">
        <v>1564</v>
      </c>
      <c r="G58" s="102">
        <v>35</v>
      </c>
      <c r="H58" s="104"/>
      <c r="I58" s="104"/>
      <c r="J58" s="94"/>
      <c r="K58"/>
      <c r="L58"/>
    </row>
    <row r="59" spans="1:12" s="95" customFormat="1" ht="21" x14ac:dyDescent="0.35">
      <c r="A59" s="9">
        <v>44300</v>
      </c>
      <c r="B59" s="37">
        <v>15370</v>
      </c>
      <c r="C59" s="11">
        <v>73643</v>
      </c>
      <c r="D59" s="38" t="s">
        <v>163</v>
      </c>
      <c r="E59" s="12">
        <v>98000001</v>
      </c>
      <c r="F59" s="13" t="s">
        <v>91</v>
      </c>
      <c r="G59" s="102">
        <v>0</v>
      </c>
      <c r="H59" s="104"/>
      <c r="I59" s="104"/>
      <c r="J59" s="94"/>
      <c r="K59"/>
      <c r="L59"/>
    </row>
    <row r="60" spans="1:12" s="95" customFormat="1" ht="21" x14ac:dyDescent="0.35">
      <c r="A60" s="9">
        <v>44300</v>
      </c>
      <c r="B60" s="37">
        <v>15369</v>
      </c>
      <c r="C60" s="11">
        <v>73644</v>
      </c>
      <c r="D60" s="38" t="s">
        <v>163</v>
      </c>
      <c r="E60" s="12" t="s">
        <v>24</v>
      </c>
      <c r="F60" s="16" t="s">
        <v>947</v>
      </c>
      <c r="G60" s="102">
        <v>550</v>
      </c>
      <c r="H60" s="104"/>
      <c r="I60" s="104"/>
      <c r="J60" s="94"/>
      <c r="K60"/>
      <c r="L60"/>
    </row>
    <row r="61" spans="1:12" s="95" customFormat="1" ht="21" x14ac:dyDescent="0.35">
      <c r="A61" s="9">
        <v>44300</v>
      </c>
      <c r="B61" s="37">
        <v>15526</v>
      </c>
      <c r="C61" s="11">
        <v>73645</v>
      </c>
      <c r="D61" s="38" t="s">
        <v>1520</v>
      </c>
      <c r="E61" s="12" t="s">
        <v>24</v>
      </c>
      <c r="F61" s="16" t="s">
        <v>947</v>
      </c>
      <c r="G61" s="102">
        <v>500</v>
      </c>
      <c r="H61" s="104"/>
      <c r="I61" s="104"/>
      <c r="J61" s="94"/>
      <c r="K61"/>
      <c r="L61"/>
    </row>
    <row r="62" spans="1:12" s="95" customFormat="1" ht="21" x14ac:dyDescent="0.35">
      <c r="A62" s="9">
        <v>44300</v>
      </c>
      <c r="B62" s="37">
        <v>95821</v>
      </c>
      <c r="C62" s="11">
        <v>73646</v>
      </c>
      <c r="D62" s="38" t="s">
        <v>158</v>
      </c>
      <c r="E62" s="12">
        <v>98000001</v>
      </c>
      <c r="F62" s="13" t="s">
        <v>91</v>
      </c>
      <c r="G62" s="102">
        <v>0</v>
      </c>
      <c r="H62" s="104"/>
      <c r="I62" s="104"/>
      <c r="J62" s="94"/>
      <c r="K62"/>
      <c r="L62"/>
    </row>
    <row r="63" spans="1:12" s="95" customFormat="1" ht="21" x14ac:dyDescent="0.35">
      <c r="A63" s="9">
        <v>44300</v>
      </c>
      <c r="B63" s="37">
        <v>95820</v>
      </c>
      <c r="C63" s="11">
        <v>73647</v>
      </c>
      <c r="D63" s="38" t="s">
        <v>1562</v>
      </c>
      <c r="E63" s="12" t="s">
        <v>14</v>
      </c>
      <c r="F63" s="13" t="s">
        <v>15</v>
      </c>
      <c r="G63" s="102">
        <v>850</v>
      </c>
      <c r="H63" s="104"/>
      <c r="I63" s="104"/>
      <c r="J63" s="94"/>
      <c r="K63"/>
      <c r="L63"/>
    </row>
    <row r="64" spans="1:12" s="95" customFormat="1" ht="21" x14ac:dyDescent="0.35">
      <c r="A64" s="9">
        <v>44300</v>
      </c>
      <c r="B64" s="37">
        <v>15526</v>
      </c>
      <c r="C64" s="11">
        <v>73648</v>
      </c>
      <c r="D64" s="38" t="s">
        <v>1520</v>
      </c>
      <c r="E64" s="12" t="s">
        <v>14</v>
      </c>
      <c r="F64" s="13" t="s">
        <v>15</v>
      </c>
      <c r="G64" s="102">
        <v>857</v>
      </c>
      <c r="H64" s="104"/>
      <c r="I64" s="104"/>
      <c r="J64" s="94"/>
      <c r="K64"/>
      <c r="L64"/>
    </row>
    <row r="65" spans="1:12" s="95" customFormat="1" ht="21" x14ac:dyDescent="0.35">
      <c r="A65" s="9">
        <v>44300</v>
      </c>
      <c r="B65" s="37">
        <v>15594</v>
      </c>
      <c r="C65" s="11">
        <v>73649</v>
      </c>
      <c r="D65" s="38" t="s">
        <v>158</v>
      </c>
      <c r="E65" s="12">
        <v>98000001</v>
      </c>
      <c r="F65" s="13" t="s">
        <v>91</v>
      </c>
      <c r="G65" s="102">
        <v>0</v>
      </c>
      <c r="H65" s="104"/>
      <c r="I65" s="104"/>
      <c r="J65" s="94"/>
      <c r="K65"/>
      <c r="L65"/>
    </row>
    <row r="66" spans="1:12" s="95" customFormat="1" ht="21" x14ac:dyDescent="0.35">
      <c r="A66" s="9">
        <v>44300</v>
      </c>
      <c r="B66" s="37">
        <v>15587</v>
      </c>
      <c r="C66" s="11">
        <v>73650</v>
      </c>
      <c r="D66" s="38" t="s">
        <v>199</v>
      </c>
      <c r="E66" s="12" t="s">
        <v>14</v>
      </c>
      <c r="F66" s="13" t="s">
        <v>15</v>
      </c>
      <c r="G66" s="102">
        <v>850</v>
      </c>
      <c r="H66" s="104"/>
      <c r="I66" s="104"/>
      <c r="J66" s="94"/>
      <c r="K66"/>
      <c r="L66"/>
    </row>
    <row r="67" spans="1:12" s="95" customFormat="1" ht="21" x14ac:dyDescent="0.35">
      <c r="A67" s="9">
        <v>44300</v>
      </c>
      <c r="B67" s="37">
        <v>15587</v>
      </c>
      <c r="C67" s="11">
        <v>73651</v>
      </c>
      <c r="D67" s="38" t="s">
        <v>199</v>
      </c>
      <c r="E67" s="12" t="s">
        <v>14</v>
      </c>
      <c r="F67" s="13" t="s">
        <v>15</v>
      </c>
      <c r="G67" s="102">
        <v>850</v>
      </c>
      <c r="H67" s="104"/>
      <c r="I67" s="104"/>
      <c r="J67" s="94"/>
      <c r="K67"/>
      <c r="L67"/>
    </row>
    <row r="68" spans="1:12" s="95" customFormat="1" ht="21" x14ac:dyDescent="0.35">
      <c r="A68" s="9">
        <v>44300</v>
      </c>
      <c r="B68" s="37">
        <v>94479</v>
      </c>
      <c r="C68" s="11">
        <v>73652</v>
      </c>
      <c r="D68" s="38" t="s">
        <v>1319</v>
      </c>
      <c r="E68" s="12" t="s">
        <v>24</v>
      </c>
      <c r="F68" s="16" t="s">
        <v>947</v>
      </c>
      <c r="G68" s="102">
        <v>550</v>
      </c>
      <c r="H68" s="104"/>
      <c r="I68" s="104"/>
      <c r="J68" s="94"/>
      <c r="K68"/>
      <c r="L68"/>
    </row>
    <row r="69" spans="1:12" s="95" customFormat="1" ht="21" x14ac:dyDescent="0.35">
      <c r="A69" s="9">
        <v>44300</v>
      </c>
      <c r="B69" s="37">
        <v>95855</v>
      </c>
      <c r="C69" s="11">
        <v>73653</v>
      </c>
      <c r="D69" s="38" t="s">
        <v>1565</v>
      </c>
      <c r="E69" s="12" t="s">
        <v>14</v>
      </c>
      <c r="F69" s="13" t="s">
        <v>15</v>
      </c>
      <c r="G69" s="102">
        <v>850</v>
      </c>
      <c r="H69" s="104"/>
      <c r="I69" s="104"/>
      <c r="J69" s="94"/>
      <c r="K69"/>
      <c r="L69"/>
    </row>
    <row r="70" spans="1:12" s="95" customFormat="1" ht="21" x14ac:dyDescent="0.35">
      <c r="A70" s="9">
        <v>44300</v>
      </c>
      <c r="B70" s="37">
        <v>95853</v>
      </c>
      <c r="C70" s="11">
        <v>73654</v>
      </c>
      <c r="D70" s="38" t="s">
        <v>108</v>
      </c>
      <c r="E70" s="12" t="s">
        <v>14</v>
      </c>
      <c r="F70" s="13" t="s">
        <v>15</v>
      </c>
      <c r="G70" s="102">
        <v>1000</v>
      </c>
      <c r="H70" s="104"/>
      <c r="I70" s="104"/>
      <c r="J70" s="94"/>
      <c r="K70"/>
      <c r="L70"/>
    </row>
    <row r="71" spans="1:12" s="95" customFormat="1" ht="21" x14ac:dyDescent="0.35">
      <c r="A71" s="9">
        <v>44300</v>
      </c>
      <c r="B71" s="37">
        <v>95561</v>
      </c>
      <c r="C71" s="11">
        <v>73655</v>
      </c>
      <c r="D71" s="38" t="s">
        <v>112</v>
      </c>
      <c r="E71" s="12" t="s">
        <v>14</v>
      </c>
      <c r="F71" s="13" t="s">
        <v>15</v>
      </c>
      <c r="G71" s="102">
        <v>400</v>
      </c>
      <c r="H71" s="104"/>
      <c r="I71" s="104"/>
      <c r="J71" s="94"/>
      <c r="K71"/>
      <c r="L71"/>
    </row>
    <row r="72" spans="1:12" s="95" customFormat="1" ht="21" x14ac:dyDescent="0.35">
      <c r="A72" s="9">
        <v>44300</v>
      </c>
      <c r="B72" s="37">
        <v>95751</v>
      </c>
      <c r="C72" s="11">
        <v>73656</v>
      </c>
      <c r="D72" s="38" t="s">
        <v>1566</v>
      </c>
      <c r="E72" s="12" t="s">
        <v>409</v>
      </c>
      <c r="F72" s="16" t="s">
        <v>1531</v>
      </c>
      <c r="G72" s="102">
        <v>0</v>
      </c>
      <c r="H72" s="104">
        <v>100</v>
      </c>
      <c r="I72" s="104"/>
      <c r="J72" s="94"/>
      <c r="K72"/>
      <c r="L72"/>
    </row>
    <row r="73" spans="1:12" s="95" customFormat="1" ht="21" x14ac:dyDescent="0.35">
      <c r="A73" s="9">
        <v>44300</v>
      </c>
      <c r="B73" s="37">
        <v>95751</v>
      </c>
      <c r="C73" s="11">
        <v>73656</v>
      </c>
      <c r="D73" s="38" t="s">
        <v>1566</v>
      </c>
      <c r="E73" s="12" t="s">
        <v>407</v>
      </c>
      <c r="F73" s="16" t="s">
        <v>707</v>
      </c>
      <c r="G73" s="102"/>
      <c r="H73" s="104">
        <v>300</v>
      </c>
      <c r="I73" s="104"/>
      <c r="J73" s="94"/>
      <c r="K73"/>
      <c r="L73"/>
    </row>
    <row r="74" spans="1:12" s="95" customFormat="1" ht="21" x14ac:dyDescent="0.35">
      <c r="A74" s="9">
        <v>44300</v>
      </c>
      <c r="B74" s="37">
        <v>95875</v>
      </c>
      <c r="C74" s="11">
        <v>73657</v>
      </c>
      <c r="D74" s="38" t="s">
        <v>1567</v>
      </c>
      <c r="E74" s="12" t="s">
        <v>14</v>
      </c>
      <c r="F74" s="13" t="s">
        <v>15</v>
      </c>
      <c r="G74" s="102">
        <v>500</v>
      </c>
      <c r="H74" s="104"/>
      <c r="I74" s="104"/>
      <c r="J74" s="94"/>
      <c r="K74"/>
      <c r="L74"/>
    </row>
    <row r="75" spans="1:12" s="95" customFormat="1" ht="21" x14ac:dyDescent="0.35">
      <c r="A75" s="9">
        <v>44300</v>
      </c>
      <c r="B75" s="37">
        <v>95874</v>
      </c>
      <c r="C75" s="11">
        <v>73658</v>
      </c>
      <c r="D75" s="38" t="s">
        <v>1567</v>
      </c>
      <c r="E75" s="12" t="s">
        <v>14</v>
      </c>
      <c r="F75" s="13" t="s">
        <v>15</v>
      </c>
      <c r="G75" s="102">
        <v>500</v>
      </c>
      <c r="H75" s="104"/>
      <c r="I75" s="104"/>
      <c r="J75" s="94"/>
      <c r="K75"/>
      <c r="L75"/>
    </row>
    <row r="76" spans="1:12" s="95" customFormat="1" ht="21" x14ac:dyDescent="0.35">
      <c r="A76" s="9">
        <v>44300</v>
      </c>
      <c r="B76" s="37">
        <v>95876</v>
      </c>
      <c r="C76" s="11">
        <v>73659</v>
      </c>
      <c r="D76" s="38" t="s">
        <v>289</v>
      </c>
      <c r="E76" s="12" t="s">
        <v>14</v>
      </c>
      <c r="F76" s="13" t="s">
        <v>15</v>
      </c>
      <c r="G76" s="102">
        <v>850</v>
      </c>
      <c r="H76" s="104"/>
      <c r="I76" s="104"/>
      <c r="J76" s="94"/>
      <c r="K76"/>
      <c r="L76"/>
    </row>
    <row r="77" spans="1:12" s="95" customFormat="1" ht="21" x14ac:dyDescent="0.35">
      <c r="A77" s="9">
        <v>44300</v>
      </c>
      <c r="B77" s="37">
        <v>95877</v>
      </c>
      <c r="C77" s="11">
        <v>73660</v>
      </c>
      <c r="D77" s="38" t="s">
        <v>835</v>
      </c>
      <c r="E77" s="12" t="s">
        <v>41</v>
      </c>
      <c r="F77" s="13" t="s">
        <v>42</v>
      </c>
      <c r="G77" s="102">
        <v>60</v>
      </c>
      <c r="H77" s="104"/>
      <c r="I77" s="104"/>
      <c r="J77" s="94"/>
      <c r="K77"/>
      <c r="L77"/>
    </row>
    <row r="78" spans="1:12" s="95" customFormat="1" ht="21" x14ac:dyDescent="0.35">
      <c r="A78" s="9">
        <v>44300</v>
      </c>
      <c r="B78" s="37">
        <v>95877</v>
      </c>
      <c r="C78" s="11">
        <v>73660</v>
      </c>
      <c r="D78" s="38" t="s">
        <v>835</v>
      </c>
      <c r="E78" s="12" t="s">
        <v>22</v>
      </c>
      <c r="F78" s="13" t="s">
        <v>44</v>
      </c>
      <c r="G78" s="102">
        <v>60</v>
      </c>
      <c r="H78" s="104"/>
      <c r="I78" s="104"/>
      <c r="J78" s="94"/>
      <c r="K78"/>
      <c r="L78"/>
    </row>
    <row r="79" spans="1:12" s="95" customFormat="1" ht="21" x14ac:dyDescent="0.35">
      <c r="A79" s="9">
        <v>44300</v>
      </c>
      <c r="B79" s="37">
        <v>95877</v>
      </c>
      <c r="C79" s="11">
        <v>73660</v>
      </c>
      <c r="D79" s="38" t="s">
        <v>835</v>
      </c>
      <c r="E79" s="12" t="s">
        <v>17</v>
      </c>
      <c r="F79" s="13" t="s">
        <v>216</v>
      </c>
      <c r="G79" s="102">
        <v>60</v>
      </c>
      <c r="H79" s="104"/>
      <c r="I79" s="104"/>
      <c r="J79" s="94"/>
      <c r="K79"/>
      <c r="L79"/>
    </row>
    <row r="80" spans="1:12" s="95" customFormat="1" ht="21" x14ac:dyDescent="0.35">
      <c r="A80" s="9">
        <v>44300</v>
      </c>
      <c r="B80" s="37">
        <v>95862</v>
      </c>
      <c r="C80" s="25" t="s">
        <v>1568</v>
      </c>
      <c r="D80" s="38" t="s">
        <v>1159</v>
      </c>
      <c r="E80" s="12">
        <v>98000001</v>
      </c>
      <c r="F80" s="13" t="s">
        <v>91</v>
      </c>
      <c r="G80" s="102">
        <v>0</v>
      </c>
      <c r="H80" s="104"/>
      <c r="I80" s="104"/>
      <c r="J80" s="94"/>
      <c r="K80"/>
      <c r="L80"/>
    </row>
    <row r="81" spans="1:12" s="95" customFormat="1" ht="21" x14ac:dyDescent="0.35">
      <c r="A81" s="9">
        <v>44300</v>
      </c>
      <c r="B81" s="37">
        <v>95862</v>
      </c>
      <c r="C81" s="25" t="s">
        <v>1569</v>
      </c>
      <c r="D81" s="38" t="s">
        <v>1159</v>
      </c>
      <c r="E81" s="12">
        <v>98000001</v>
      </c>
      <c r="F81" s="13" t="s">
        <v>91</v>
      </c>
      <c r="G81" s="102">
        <v>0</v>
      </c>
      <c r="H81" s="104"/>
      <c r="I81" s="104"/>
      <c r="J81" s="94"/>
      <c r="K81"/>
      <c r="L81"/>
    </row>
    <row r="82" spans="1:12" s="95" customFormat="1" ht="21" x14ac:dyDescent="0.35">
      <c r="A82" s="9">
        <v>44300</v>
      </c>
      <c r="B82" s="37">
        <v>95862</v>
      </c>
      <c r="C82" s="25" t="s">
        <v>1570</v>
      </c>
      <c r="D82" s="38" t="s">
        <v>1159</v>
      </c>
      <c r="E82" s="12">
        <v>98000001</v>
      </c>
      <c r="F82" s="13" t="s">
        <v>91</v>
      </c>
      <c r="G82" s="102">
        <v>0</v>
      </c>
      <c r="H82" s="104"/>
      <c r="I82" s="104"/>
      <c r="J82" s="94"/>
      <c r="K82"/>
      <c r="L82"/>
    </row>
    <row r="83" spans="1:12" s="95" customFormat="1" ht="21" x14ac:dyDescent="0.35">
      <c r="A83" s="9">
        <v>44300</v>
      </c>
      <c r="B83" s="37">
        <v>95862</v>
      </c>
      <c r="C83" s="25" t="s">
        <v>1571</v>
      </c>
      <c r="D83" s="38" t="s">
        <v>1159</v>
      </c>
      <c r="E83" s="12">
        <v>98000001</v>
      </c>
      <c r="F83" s="13" t="s">
        <v>91</v>
      </c>
      <c r="G83" s="102">
        <v>0</v>
      </c>
      <c r="H83" s="104"/>
      <c r="I83" s="104"/>
      <c r="J83" s="94"/>
      <c r="K83"/>
      <c r="L83"/>
    </row>
    <row r="84" spans="1:12" s="95" customFormat="1" ht="21" x14ac:dyDescent="0.35">
      <c r="A84" s="9">
        <v>44300</v>
      </c>
      <c r="B84" s="37">
        <v>15345</v>
      </c>
      <c r="C84" s="25" t="s">
        <v>1572</v>
      </c>
      <c r="D84" s="38" t="s">
        <v>839</v>
      </c>
      <c r="E84" s="12" t="s">
        <v>22</v>
      </c>
      <c r="F84" s="13" t="s">
        <v>995</v>
      </c>
      <c r="G84" s="102">
        <v>349</v>
      </c>
      <c r="H84" s="104"/>
      <c r="I84" s="104"/>
      <c r="J84" s="94"/>
      <c r="K84"/>
      <c r="L84"/>
    </row>
    <row r="85" spans="1:12" s="95" customFormat="1" ht="21" x14ac:dyDescent="0.35">
      <c r="A85" s="9">
        <v>44300</v>
      </c>
      <c r="B85" s="58">
        <v>15589</v>
      </c>
      <c r="C85" s="25" t="s">
        <v>1580</v>
      </c>
      <c r="D85" s="59" t="s">
        <v>78</v>
      </c>
      <c r="E85" s="12" t="s">
        <v>17</v>
      </c>
      <c r="F85" s="16" t="s">
        <v>18</v>
      </c>
      <c r="G85" s="53">
        <v>1600</v>
      </c>
      <c r="H85" s="108"/>
      <c r="I85" s="104"/>
      <c r="J85" s="94"/>
      <c r="K85"/>
      <c r="L85"/>
    </row>
    <row r="86" spans="1:12" s="95" customFormat="1" ht="21" x14ac:dyDescent="0.35">
      <c r="A86" s="9">
        <v>44300</v>
      </c>
      <c r="B86" s="58" t="s">
        <v>1574</v>
      </c>
      <c r="C86" s="25" t="s">
        <v>1573</v>
      </c>
      <c r="D86" s="59" t="s">
        <v>478</v>
      </c>
      <c r="E86" s="12" t="s">
        <v>96</v>
      </c>
      <c r="F86" s="13" t="s">
        <v>97</v>
      </c>
      <c r="G86" s="53">
        <v>750</v>
      </c>
      <c r="H86" s="108"/>
      <c r="I86" s="104"/>
      <c r="J86" s="94"/>
      <c r="K86"/>
      <c r="L86"/>
    </row>
    <row r="87" spans="1:12" s="95" customFormat="1" ht="21" x14ac:dyDescent="0.35">
      <c r="A87" s="9">
        <v>44300</v>
      </c>
      <c r="B87" s="58" t="s">
        <v>1574</v>
      </c>
      <c r="C87" s="25" t="s">
        <v>1575</v>
      </c>
      <c r="D87" s="59" t="s">
        <v>478</v>
      </c>
      <c r="E87" s="12" t="s">
        <v>17</v>
      </c>
      <c r="F87" s="16" t="s">
        <v>18</v>
      </c>
      <c r="G87" s="53">
        <v>110</v>
      </c>
      <c r="H87" s="108"/>
      <c r="I87" s="104"/>
      <c r="J87" s="94"/>
      <c r="K87"/>
      <c r="L87"/>
    </row>
    <row r="88" spans="1:12" s="95" customFormat="1" ht="21" x14ac:dyDescent="0.35">
      <c r="A88" s="9">
        <v>44300</v>
      </c>
      <c r="B88" s="58" t="s">
        <v>1574</v>
      </c>
      <c r="C88" s="25" t="s">
        <v>1575</v>
      </c>
      <c r="D88" s="59" t="s">
        <v>478</v>
      </c>
      <c r="E88" s="44" t="s">
        <v>382</v>
      </c>
      <c r="F88" s="13" t="s">
        <v>1034</v>
      </c>
      <c r="G88" s="53">
        <v>31</v>
      </c>
      <c r="H88" s="108"/>
      <c r="I88" s="104"/>
      <c r="J88" s="94"/>
      <c r="K88"/>
      <c r="L88"/>
    </row>
    <row r="89" spans="1:12" s="95" customFormat="1" ht="21" x14ac:dyDescent="0.35">
      <c r="A89" s="9">
        <v>44300</v>
      </c>
      <c r="B89" s="58" t="s">
        <v>1574</v>
      </c>
      <c r="C89" s="25" t="s">
        <v>1575</v>
      </c>
      <c r="D89" s="59" t="s">
        <v>478</v>
      </c>
      <c r="E89" s="12" t="s">
        <v>96</v>
      </c>
      <c r="F89" s="13" t="s">
        <v>97</v>
      </c>
      <c r="G89" s="53">
        <v>150</v>
      </c>
      <c r="H89" s="108"/>
      <c r="I89" s="104"/>
      <c r="J89" s="94"/>
      <c r="K89"/>
      <c r="L89"/>
    </row>
    <row r="90" spans="1:12" s="95" customFormat="1" ht="21" x14ac:dyDescent="0.35">
      <c r="A90" s="9">
        <v>44300</v>
      </c>
      <c r="B90" s="58" t="s">
        <v>1574</v>
      </c>
      <c r="C90" s="25" t="s">
        <v>1575</v>
      </c>
      <c r="D90" s="59" t="s">
        <v>478</v>
      </c>
      <c r="E90" s="44" t="s">
        <v>1576</v>
      </c>
      <c r="F90" s="13" t="s">
        <v>136</v>
      </c>
      <c r="G90" s="53">
        <v>80</v>
      </c>
      <c r="H90" s="108"/>
      <c r="I90" s="104"/>
      <c r="J90" s="94"/>
      <c r="K90"/>
      <c r="L90"/>
    </row>
    <row r="91" spans="1:12" s="95" customFormat="1" ht="21" x14ac:dyDescent="0.35">
      <c r="A91" s="9">
        <v>44300</v>
      </c>
      <c r="B91" s="58" t="s">
        <v>1574</v>
      </c>
      <c r="C91" s="25" t="s">
        <v>1575</v>
      </c>
      <c r="D91" s="59" t="s">
        <v>478</v>
      </c>
      <c r="E91" s="12" t="s">
        <v>135</v>
      </c>
      <c r="F91" s="13" t="s">
        <v>495</v>
      </c>
      <c r="G91" s="53">
        <v>37</v>
      </c>
      <c r="H91" s="108"/>
      <c r="I91" s="104"/>
      <c r="J91" s="94"/>
      <c r="K91"/>
      <c r="L91"/>
    </row>
    <row r="92" spans="1:12" s="95" customFormat="1" ht="21" x14ac:dyDescent="0.35">
      <c r="A92" s="9">
        <v>44300</v>
      </c>
      <c r="B92" s="58" t="s">
        <v>1574</v>
      </c>
      <c r="C92" s="25" t="s">
        <v>1575</v>
      </c>
      <c r="D92" s="59" t="s">
        <v>478</v>
      </c>
      <c r="E92" s="12" t="s">
        <v>391</v>
      </c>
      <c r="F92" s="13" t="s">
        <v>1418</v>
      </c>
      <c r="G92" s="53">
        <v>7</v>
      </c>
      <c r="H92" s="108"/>
      <c r="I92" s="104"/>
      <c r="J92" s="94"/>
      <c r="K92"/>
      <c r="L92"/>
    </row>
    <row r="93" spans="1:12" s="95" customFormat="1" ht="21" x14ac:dyDescent="0.35">
      <c r="A93" s="9">
        <v>44300</v>
      </c>
      <c r="B93" s="58" t="s">
        <v>1574</v>
      </c>
      <c r="C93" s="25" t="s">
        <v>1575</v>
      </c>
      <c r="D93" s="59" t="s">
        <v>478</v>
      </c>
      <c r="E93" s="12" t="s">
        <v>245</v>
      </c>
      <c r="F93" s="13" t="s">
        <v>246</v>
      </c>
      <c r="G93" s="53">
        <v>12</v>
      </c>
      <c r="H93" s="108"/>
      <c r="I93" s="104"/>
      <c r="J93" s="94"/>
      <c r="K93"/>
      <c r="L93"/>
    </row>
    <row r="94" spans="1:12" s="95" customFormat="1" ht="21" x14ac:dyDescent="0.35">
      <c r="A94" s="9">
        <v>44300</v>
      </c>
      <c r="B94" s="58" t="s">
        <v>1574</v>
      </c>
      <c r="C94" s="25" t="s">
        <v>1575</v>
      </c>
      <c r="D94" s="59" t="s">
        <v>478</v>
      </c>
      <c r="E94" s="12" t="s">
        <v>33</v>
      </c>
      <c r="F94" s="13" t="s">
        <v>1035</v>
      </c>
      <c r="G94" s="53">
        <v>315</v>
      </c>
      <c r="H94" s="108"/>
      <c r="I94" s="104"/>
      <c r="J94" s="94"/>
      <c r="K94"/>
      <c r="L94"/>
    </row>
    <row r="95" spans="1:12" ht="21" x14ac:dyDescent="0.35">
      <c r="A95" s="157" t="s">
        <v>26</v>
      </c>
      <c r="B95" s="158"/>
      <c r="C95" s="165" t="s">
        <v>25</v>
      </c>
      <c r="D95" s="168"/>
      <c r="E95" s="168"/>
      <c r="F95" s="169"/>
      <c r="G95" s="27">
        <f>SUM(G9:G94)</f>
        <v>50818</v>
      </c>
      <c r="H95" s="109">
        <v>450</v>
      </c>
      <c r="I95" s="100"/>
      <c r="J95" s="15"/>
    </row>
    <row r="96" spans="1:12" ht="21" x14ac:dyDescent="0.35">
      <c r="B96"/>
      <c r="C96" s="3"/>
      <c r="D96" s="30"/>
      <c r="E96" s="30"/>
      <c r="F96" s="30"/>
      <c r="H96" s="1"/>
      <c r="J96" s="1"/>
    </row>
    <row r="97" spans="2:10" x14ac:dyDescent="0.25">
      <c r="B97"/>
      <c r="C97"/>
      <c r="H97" s="1"/>
      <c r="I97" s="1"/>
      <c r="J97" s="1"/>
    </row>
    <row r="98" spans="2:10" x14ac:dyDescent="0.25">
      <c r="B98"/>
      <c r="C98"/>
      <c r="F98" s="47"/>
      <c r="H98" s="1"/>
      <c r="I98" s="1"/>
      <c r="J98" s="1"/>
    </row>
    <row r="99" spans="2:10" x14ac:dyDescent="0.25">
      <c r="B99"/>
      <c r="C99"/>
      <c r="H99" s="1"/>
      <c r="I99" s="1"/>
      <c r="J99" s="1"/>
    </row>
    <row r="100" spans="2:10" x14ac:dyDescent="0.25">
      <c r="B100"/>
      <c r="C100"/>
      <c r="H100" s="1"/>
      <c r="I100" s="1"/>
      <c r="J100" s="1"/>
    </row>
    <row r="101" spans="2:10" x14ac:dyDescent="0.25">
      <c r="B101"/>
      <c r="C101"/>
      <c r="H101" s="1"/>
      <c r="I101" s="1"/>
      <c r="J101" s="1"/>
    </row>
    <row r="102" spans="2:10" x14ac:dyDescent="0.25">
      <c r="B102"/>
      <c r="C102"/>
      <c r="H102" s="1"/>
      <c r="I102" s="1"/>
      <c r="J102" s="1"/>
    </row>
    <row r="103" spans="2:10" x14ac:dyDescent="0.25">
      <c r="B103"/>
      <c r="C103"/>
      <c r="H103" s="1"/>
      <c r="I103" s="1"/>
      <c r="J103" s="1"/>
    </row>
    <row r="104" spans="2:10" x14ac:dyDescent="0.25">
      <c r="B104"/>
      <c r="C104"/>
      <c r="H104" s="1"/>
      <c r="I104" s="1"/>
      <c r="J104" s="1"/>
    </row>
    <row r="105" spans="2:10" x14ac:dyDescent="0.25">
      <c r="B105"/>
      <c r="C105"/>
      <c r="H105" s="1"/>
      <c r="I105" s="1"/>
      <c r="J105" s="1"/>
    </row>
    <row r="106" spans="2:10" x14ac:dyDescent="0.25">
      <c r="B106"/>
      <c r="C106"/>
      <c r="H106" s="1"/>
      <c r="I106" s="1"/>
      <c r="J106" s="1"/>
    </row>
    <row r="107" spans="2:10" x14ac:dyDescent="0.25">
      <c r="B107"/>
      <c r="C107"/>
      <c r="H107" s="1"/>
      <c r="I107" s="1"/>
      <c r="J107" s="1"/>
    </row>
    <row r="108" spans="2:10" x14ac:dyDescent="0.25">
      <c r="C108"/>
      <c r="H108" s="1"/>
      <c r="I108" s="1"/>
      <c r="J108" s="1"/>
    </row>
    <row r="109" spans="2:10" x14ac:dyDescent="0.25">
      <c r="H109" s="1"/>
      <c r="I109" s="1"/>
      <c r="J109" s="1"/>
    </row>
    <row r="110" spans="2:10" x14ac:dyDescent="0.25">
      <c r="H110" s="1"/>
      <c r="I110" s="1"/>
      <c r="J110" s="1"/>
    </row>
    <row r="111" spans="2:10" x14ac:dyDescent="0.25">
      <c r="H111" s="1"/>
      <c r="I111" s="1"/>
      <c r="J111" s="1"/>
    </row>
    <row r="112" spans="2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5" spans="8:10" x14ac:dyDescent="0.25">
      <c r="H145" s="1"/>
      <c r="I145" s="1"/>
      <c r="J145" s="1"/>
    </row>
    <row r="146" spans="8:10" x14ac:dyDescent="0.25">
      <c r="H146" s="1"/>
      <c r="I146" s="1"/>
      <c r="J146" s="1"/>
    </row>
    <row r="147" spans="8:10" x14ac:dyDescent="0.25">
      <c r="H147" s="1"/>
      <c r="I147" s="1"/>
      <c r="J147" s="1"/>
    </row>
    <row r="148" spans="8:10" x14ac:dyDescent="0.25">
      <c r="H148" s="1"/>
      <c r="I148" s="1"/>
      <c r="J148" s="1"/>
    </row>
    <row r="150" spans="8:10" x14ac:dyDescent="0.25">
      <c r="H150" s="35"/>
      <c r="I150" s="35"/>
      <c r="J150" s="35"/>
    </row>
  </sheetData>
  <autoFilter ref="E8:G95" xr:uid="{00000000-0009-0000-0000-00004E000000}"/>
  <mergeCells count="7">
    <mergeCell ref="K6:L6"/>
    <mergeCell ref="A7:G7"/>
    <mergeCell ref="A95:B95"/>
    <mergeCell ref="C95:F9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L115"/>
  <sheetViews>
    <sheetView topLeftCell="C46" workbookViewId="0">
      <selection activeCell="A9" sqref="A9:I5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1595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14427</v>
      </c>
    </row>
    <row r="9" spans="1:12" s="95" customFormat="1" ht="21" x14ac:dyDescent="0.35">
      <c r="A9" s="9">
        <v>44301</v>
      </c>
      <c r="B9" s="37">
        <v>95957</v>
      </c>
      <c r="C9" s="11">
        <v>73661</v>
      </c>
      <c r="D9" s="38" t="s">
        <v>78</v>
      </c>
      <c r="E9" s="12" t="s">
        <v>96</v>
      </c>
      <c r="F9" s="13" t="s">
        <v>97</v>
      </c>
      <c r="G9" s="102">
        <v>600</v>
      </c>
      <c r="H9" s="104"/>
      <c r="I9" s="104"/>
      <c r="J9" s="94"/>
      <c r="K9" s="13" t="s">
        <v>995</v>
      </c>
      <c r="L9" s="88">
        <v>3150</v>
      </c>
    </row>
    <row r="10" spans="1:12" s="95" customFormat="1" ht="21" x14ac:dyDescent="0.35">
      <c r="A10" s="9">
        <v>44301</v>
      </c>
      <c r="B10" s="37">
        <v>95956</v>
      </c>
      <c r="C10" s="11">
        <v>73662</v>
      </c>
      <c r="D10" s="38" t="s">
        <v>78</v>
      </c>
      <c r="E10" s="12" t="s">
        <v>96</v>
      </c>
      <c r="F10" s="13" t="s">
        <v>97</v>
      </c>
      <c r="G10" s="102">
        <v>1000</v>
      </c>
      <c r="H10" s="104"/>
      <c r="I10" s="104"/>
      <c r="J10" s="94"/>
      <c r="K10" s="13" t="s">
        <v>1035</v>
      </c>
      <c r="L10" s="88">
        <v>900</v>
      </c>
    </row>
    <row r="11" spans="1:12" s="95" customFormat="1" ht="21" x14ac:dyDescent="0.35">
      <c r="A11" s="9">
        <v>44301</v>
      </c>
      <c r="B11" s="37">
        <v>95956</v>
      </c>
      <c r="C11" s="11">
        <v>73662</v>
      </c>
      <c r="D11" s="38" t="s">
        <v>78</v>
      </c>
      <c r="E11" s="12" t="s">
        <v>17</v>
      </c>
      <c r="F11" s="16" t="s">
        <v>18</v>
      </c>
      <c r="G11" s="102">
        <v>900</v>
      </c>
      <c r="H11" s="104"/>
      <c r="I11" s="104"/>
      <c r="J11" s="94"/>
      <c r="K11" s="87" t="s">
        <v>15</v>
      </c>
      <c r="L11" s="88">
        <v>16658</v>
      </c>
    </row>
    <row r="12" spans="1:12" s="95" customFormat="1" ht="21" x14ac:dyDescent="0.35">
      <c r="A12" s="9">
        <v>44301</v>
      </c>
      <c r="B12" s="37">
        <v>95955</v>
      </c>
      <c r="C12" s="11">
        <v>73663</v>
      </c>
      <c r="D12" s="38" t="s">
        <v>78</v>
      </c>
      <c r="E12" s="12" t="s">
        <v>96</v>
      </c>
      <c r="F12" s="13" t="s">
        <v>97</v>
      </c>
      <c r="G12" s="102">
        <v>2500</v>
      </c>
      <c r="H12" s="104"/>
      <c r="I12" s="104"/>
      <c r="J12" s="94"/>
      <c r="K12" s="87" t="s">
        <v>596</v>
      </c>
      <c r="L12" s="88">
        <v>630</v>
      </c>
    </row>
    <row r="13" spans="1:12" s="95" customFormat="1" ht="21" x14ac:dyDescent="0.35">
      <c r="A13" s="9">
        <v>44301</v>
      </c>
      <c r="B13" s="37">
        <v>95954</v>
      </c>
      <c r="C13" s="11">
        <v>73664</v>
      </c>
      <c r="D13" s="38" t="s">
        <v>150</v>
      </c>
      <c r="E13" s="12" t="s">
        <v>14</v>
      </c>
      <c r="F13" s="13" t="s">
        <v>15</v>
      </c>
      <c r="G13" s="102">
        <v>900</v>
      </c>
      <c r="H13" s="104"/>
      <c r="I13" s="104"/>
      <c r="J13" s="94"/>
      <c r="K13" s="87" t="s">
        <v>1549</v>
      </c>
      <c r="L13" s="88">
        <v>6100</v>
      </c>
    </row>
    <row r="14" spans="1:12" s="95" customFormat="1" ht="21" x14ac:dyDescent="0.35">
      <c r="A14" s="9">
        <v>44301</v>
      </c>
      <c r="B14" s="37">
        <v>73665</v>
      </c>
      <c r="C14" s="11">
        <v>73665</v>
      </c>
      <c r="D14" s="38" t="s">
        <v>925</v>
      </c>
      <c r="E14" s="12" t="s">
        <v>14</v>
      </c>
      <c r="F14" s="13" t="s">
        <v>15</v>
      </c>
      <c r="G14" s="102">
        <v>400</v>
      </c>
      <c r="H14" s="104"/>
      <c r="I14" s="104"/>
      <c r="J14" s="94"/>
      <c r="K14" s="16" t="s">
        <v>1496</v>
      </c>
      <c r="L14" s="88">
        <v>2778</v>
      </c>
    </row>
    <row r="15" spans="1:12" s="95" customFormat="1" ht="21.75" thickBot="1" x14ac:dyDescent="0.4">
      <c r="A15" s="9">
        <v>44301</v>
      </c>
      <c r="B15" s="37" t="s">
        <v>76</v>
      </c>
      <c r="C15" s="11">
        <v>73666</v>
      </c>
      <c r="D15" s="38" t="s">
        <v>76</v>
      </c>
      <c r="E15" s="12" t="s">
        <v>76</v>
      </c>
      <c r="F15" s="13" t="s">
        <v>76</v>
      </c>
      <c r="G15" s="102">
        <v>0</v>
      </c>
      <c r="H15" s="104"/>
      <c r="I15" s="104"/>
      <c r="J15" s="94"/>
      <c r="K15" s="13" t="s">
        <v>42</v>
      </c>
      <c r="L15" s="88">
        <v>2500</v>
      </c>
    </row>
    <row r="16" spans="1:12" s="95" customFormat="1" ht="25.5" thickBot="1" x14ac:dyDescent="0.5">
      <c r="A16" s="9">
        <v>44301</v>
      </c>
      <c r="B16" s="37">
        <v>95952</v>
      </c>
      <c r="C16" s="11">
        <v>73667</v>
      </c>
      <c r="D16" s="38" t="s">
        <v>925</v>
      </c>
      <c r="E16" s="12" t="s">
        <v>22</v>
      </c>
      <c r="F16" s="13" t="s">
        <v>995</v>
      </c>
      <c r="G16" s="102">
        <v>1100</v>
      </c>
      <c r="H16" s="104"/>
      <c r="I16" s="104"/>
      <c r="J16" s="94"/>
      <c r="K16" s="17" t="s">
        <v>21</v>
      </c>
      <c r="L16" s="18">
        <f ca="1">SUM(L8:L23)</f>
        <v>47143</v>
      </c>
    </row>
    <row r="17" spans="1:12" s="95" customFormat="1" ht="21.75" thickBot="1" x14ac:dyDescent="0.4">
      <c r="A17" s="9">
        <v>44301</v>
      </c>
      <c r="B17" s="37">
        <v>95951</v>
      </c>
      <c r="C17" s="11">
        <v>73668</v>
      </c>
      <c r="D17" s="38" t="s">
        <v>1090</v>
      </c>
      <c r="E17" s="12" t="s">
        <v>14</v>
      </c>
      <c r="F17" s="13" t="s">
        <v>15</v>
      </c>
      <c r="G17" s="102">
        <v>850</v>
      </c>
      <c r="H17" s="104"/>
      <c r="I17" s="104"/>
      <c r="J17" s="94"/>
    </row>
    <row r="18" spans="1:12" s="95" customFormat="1" ht="21.75" thickBot="1" x14ac:dyDescent="0.4">
      <c r="A18" s="9">
        <v>44301</v>
      </c>
      <c r="B18" s="37">
        <v>95950</v>
      </c>
      <c r="C18" s="11">
        <v>73669</v>
      </c>
      <c r="D18" s="38" t="s">
        <v>158</v>
      </c>
      <c r="E18" s="12" t="s">
        <v>14</v>
      </c>
      <c r="F18" s="13" t="s">
        <v>15</v>
      </c>
      <c r="G18" s="102">
        <v>850</v>
      </c>
      <c r="H18" s="104"/>
      <c r="I18" s="104"/>
      <c r="J18" s="94"/>
      <c r="K18" s="5" t="s">
        <v>139</v>
      </c>
      <c r="L18" s="5" t="s">
        <v>5</v>
      </c>
    </row>
    <row r="19" spans="1:12" s="95" customFormat="1" ht="21.75" thickBot="1" x14ac:dyDescent="0.4">
      <c r="A19" s="9">
        <v>44301</v>
      </c>
      <c r="B19" s="37">
        <v>95894</v>
      </c>
      <c r="C19" s="11">
        <v>73670</v>
      </c>
      <c r="D19" s="38" t="s">
        <v>229</v>
      </c>
      <c r="E19" s="12" t="s">
        <v>14</v>
      </c>
      <c r="F19" s="13" t="s">
        <v>15</v>
      </c>
      <c r="G19" s="102">
        <v>850</v>
      </c>
      <c r="H19" s="104"/>
      <c r="I19" s="104"/>
      <c r="J19" s="94"/>
      <c r="K19" s="16" t="s">
        <v>1531</v>
      </c>
      <c r="L19" s="99">
        <v>50</v>
      </c>
    </row>
    <row r="20" spans="1:12" s="95" customFormat="1" ht="25.5" thickBot="1" x14ac:dyDescent="0.5">
      <c r="A20" s="9">
        <v>44301</v>
      </c>
      <c r="B20" s="37">
        <v>95893</v>
      </c>
      <c r="C20" s="11">
        <v>73671</v>
      </c>
      <c r="D20" s="38" t="s">
        <v>229</v>
      </c>
      <c r="E20" s="12" t="s">
        <v>14</v>
      </c>
      <c r="F20" s="13" t="s">
        <v>15</v>
      </c>
      <c r="G20" s="102">
        <v>850</v>
      </c>
      <c r="H20" s="104"/>
      <c r="I20" s="104"/>
      <c r="J20" s="94"/>
      <c r="K20" s="17" t="s">
        <v>21</v>
      </c>
      <c r="L20" s="18">
        <f ca="1">SUM(L19:L20)</f>
        <v>50</v>
      </c>
    </row>
    <row r="21" spans="1:12" s="95" customFormat="1" ht="21.75" thickBot="1" x14ac:dyDescent="0.4">
      <c r="A21" s="9">
        <v>44301</v>
      </c>
      <c r="B21" s="37">
        <v>95892</v>
      </c>
      <c r="C21" s="11">
        <v>73672</v>
      </c>
      <c r="D21" s="38" t="s">
        <v>229</v>
      </c>
      <c r="E21" s="12" t="s">
        <v>14</v>
      </c>
      <c r="F21" s="13" t="s">
        <v>15</v>
      </c>
      <c r="G21" s="102">
        <v>850</v>
      </c>
      <c r="H21" s="104"/>
      <c r="I21" s="104"/>
      <c r="J21" s="94"/>
    </row>
    <row r="22" spans="1:12" s="95" customFormat="1" ht="21.75" thickBot="1" x14ac:dyDescent="0.4">
      <c r="A22" s="9">
        <v>44301</v>
      </c>
      <c r="B22" s="37">
        <v>14921</v>
      </c>
      <c r="C22" s="11">
        <v>73673</v>
      </c>
      <c r="D22" s="38" t="s">
        <v>325</v>
      </c>
      <c r="E22" s="12" t="s">
        <v>63</v>
      </c>
      <c r="F22" s="13" t="s">
        <v>64</v>
      </c>
      <c r="G22" s="102">
        <v>926</v>
      </c>
      <c r="H22" s="104"/>
      <c r="I22" s="104"/>
      <c r="J22" s="94"/>
      <c r="K22" s="5" t="s">
        <v>144</v>
      </c>
      <c r="L22" s="5" t="s">
        <v>5</v>
      </c>
    </row>
    <row r="23" spans="1:12" s="95" customFormat="1" ht="21.75" thickBot="1" x14ac:dyDescent="0.4">
      <c r="A23" s="9">
        <v>44301</v>
      </c>
      <c r="B23" s="37">
        <v>14921</v>
      </c>
      <c r="C23" s="11">
        <v>73674</v>
      </c>
      <c r="D23" s="38" t="s">
        <v>325</v>
      </c>
      <c r="E23" s="12" t="s">
        <v>63</v>
      </c>
      <c r="F23" s="13" t="s">
        <v>64</v>
      </c>
      <c r="G23" s="102">
        <v>926</v>
      </c>
      <c r="H23" s="104"/>
      <c r="I23" s="104"/>
      <c r="J23" s="94"/>
      <c r="K23" s="93" t="s">
        <v>182</v>
      </c>
      <c r="L23" s="8">
        <v>5</v>
      </c>
    </row>
    <row r="24" spans="1:12" s="95" customFormat="1" ht="25.5" thickBot="1" x14ac:dyDescent="0.5">
      <c r="A24" s="9">
        <v>44301</v>
      </c>
      <c r="B24" s="37">
        <v>14921</v>
      </c>
      <c r="C24" s="11">
        <v>73675</v>
      </c>
      <c r="D24" s="38" t="s">
        <v>325</v>
      </c>
      <c r="E24" s="12" t="s">
        <v>63</v>
      </c>
      <c r="F24" s="13" t="s">
        <v>64</v>
      </c>
      <c r="G24" s="102">
        <v>926</v>
      </c>
      <c r="H24" s="104"/>
      <c r="I24" s="104"/>
      <c r="J24" s="94"/>
      <c r="K24" s="17" t="s">
        <v>21</v>
      </c>
      <c r="L24" s="18">
        <f>SUM(L23)</f>
        <v>5</v>
      </c>
    </row>
    <row r="25" spans="1:12" s="95" customFormat="1" ht="21" x14ac:dyDescent="0.35">
      <c r="A25" s="9">
        <v>44301</v>
      </c>
      <c r="B25" s="37">
        <v>94887</v>
      </c>
      <c r="C25" s="11">
        <v>73676</v>
      </c>
      <c r="D25" s="38" t="s">
        <v>221</v>
      </c>
      <c r="E25" s="12" t="s">
        <v>14</v>
      </c>
      <c r="F25" s="13" t="s">
        <v>15</v>
      </c>
      <c r="G25" s="102">
        <v>2500</v>
      </c>
      <c r="H25" s="104"/>
      <c r="I25" s="104"/>
      <c r="J25" s="94"/>
      <c r="K25"/>
      <c r="L25"/>
    </row>
    <row r="26" spans="1:12" s="95" customFormat="1" ht="21" x14ac:dyDescent="0.35">
      <c r="A26" s="9">
        <v>44301</v>
      </c>
      <c r="B26" s="37">
        <v>95949</v>
      </c>
      <c r="C26" s="11">
        <v>73677</v>
      </c>
      <c r="D26" s="38" t="s">
        <v>158</v>
      </c>
      <c r="E26" s="12" t="s">
        <v>394</v>
      </c>
      <c r="F26" s="13" t="s">
        <v>596</v>
      </c>
      <c r="G26" s="102">
        <v>630</v>
      </c>
      <c r="H26" s="104"/>
      <c r="I26" s="104"/>
      <c r="J26" s="94"/>
    </row>
    <row r="27" spans="1:12" s="95" customFormat="1" ht="21" x14ac:dyDescent="0.35">
      <c r="A27" s="9">
        <v>44301</v>
      </c>
      <c r="B27" s="37">
        <v>95895</v>
      </c>
      <c r="C27" s="11">
        <v>73678</v>
      </c>
      <c r="D27" s="38" t="s">
        <v>1364</v>
      </c>
      <c r="E27" s="12" t="s">
        <v>409</v>
      </c>
      <c r="F27" s="16" t="s">
        <v>1531</v>
      </c>
      <c r="G27" s="102">
        <v>0</v>
      </c>
      <c r="H27" s="104">
        <v>50</v>
      </c>
      <c r="I27" s="104"/>
      <c r="J27" s="94"/>
    </row>
    <row r="28" spans="1:12" s="95" customFormat="1" ht="21" x14ac:dyDescent="0.35">
      <c r="A28" s="9">
        <v>44301</v>
      </c>
      <c r="B28" s="37">
        <v>95916</v>
      </c>
      <c r="C28" s="11">
        <v>73679</v>
      </c>
      <c r="D28" s="38" t="s">
        <v>1581</v>
      </c>
      <c r="E28" s="12" t="s">
        <v>17</v>
      </c>
      <c r="F28" s="16" t="s">
        <v>18</v>
      </c>
      <c r="G28" s="102">
        <v>3000</v>
      </c>
      <c r="H28" s="104"/>
      <c r="I28" s="104"/>
      <c r="J28" s="94"/>
    </row>
    <row r="29" spans="1:12" s="95" customFormat="1" ht="21" x14ac:dyDescent="0.35">
      <c r="A29" s="9">
        <v>44301</v>
      </c>
      <c r="B29" s="37">
        <v>95948</v>
      </c>
      <c r="C29" s="11">
        <v>73680</v>
      </c>
      <c r="D29" s="38" t="s">
        <v>360</v>
      </c>
      <c r="E29" s="12" t="s">
        <v>14</v>
      </c>
      <c r="F29" s="13" t="s">
        <v>15</v>
      </c>
      <c r="G29" s="102">
        <v>850</v>
      </c>
      <c r="H29" s="104"/>
      <c r="I29" s="104"/>
      <c r="J29" s="94"/>
    </row>
    <row r="30" spans="1:12" s="95" customFormat="1" ht="21" x14ac:dyDescent="0.35">
      <c r="A30" s="9">
        <v>44301</v>
      </c>
      <c r="B30" s="37">
        <v>95947</v>
      </c>
      <c r="C30" s="11">
        <v>73681</v>
      </c>
      <c r="D30" s="38" t="s">
        <v>1582</v>
      </c>
      <c r="E30" s="12" t="s">
        <v>17</v>
      </c>
      <c r="F30" s="16" t="s">
        <v>18</v>
      </c>
      <c r="G30" s="102">
        <v>900</v>
      </c>
      <c r="H30" s="104"/>
      <c r="I30" s="104"/>
      <c r="J30" s="94"/>
    </row>
    <row r="31" spans="1:12" s="95" customFormat="1" ht="21" x14ac:dyDescent="0.35">
      <c r="A31" s="9">
        <v>44301</v>
      </c>
      <c r="B31" s="37">
        <v>95946</v>
      </c>
      <c r="C31" s="11">
        <v>73682</v>
      </c>
      <c r="D31" s="38" t="s">
        <v>1223</v>
      </c>
      <c r="E31" s="12" t="s">
        <v>41</v>
      </c>
      <c r="F31" s="13" t="s">
        <v>42</v>
      </c>
      <c r="G31" s="102">
        <v>2500</v>
      </c>
      <c r="H31" s="104"/>
      <c r="I31" s="104"/>
      <c r="J31" s="94"/>
    </row>
    <row r="32" spans="1:12" s="95" customFormat="1" ht="21" x14ac:dyDescent="0.35">
      <c r="A32" s="9">
        <v>44301</v>
      </c>
      <c r="B32" s="37">
        <v>95945</v>
      </c>
      <c r="C32" s="11">
        <v>73683</v>
      </c>
      <c r="D32" s="38" t="s">
        <v>1565</v>
      </c>
      <c r="E32" s="12" t="s">
        <v>14</v>
      </c>
      <c r="F32" s="13" t="s">
        <v>15</v>
      </c>
      <c r="G32" s="102">
        <v>850</v>
      </c>
      <c r="H32" s="104"/>
      <c r="I32" s="104"/>
      <c r="J32" s="94"/>
    </row>
    <row r="33" spans="1:12" s="95" customFormat="1" ht="21" x14ac:dyDescent="0.35">
      <c r="A33" s="9">
        <v>44301</v>
      </c>
      <c r="B33" s="37" t="s">
        <v>76</v>
      </c>
      <c r="C33" s="11">
        <v>73684</v>
      </c>
      <c r="D33" s="38" t="s">
        <v>76</v>
      </c>
      <c r="E33" s="12" t="s">
        <v>76</v>
      </c>
      <c r="F33" s="13" t="s">
        <v>76</v>
      </c>
      <c r="G33" s="102">
        <v>0</v>
      </c>
      <c r="H33" s="104"/>
      <c r="I33" s="104"/>
      <c r="J33" s="94"/>
    </row>
    <row r="34" spans="1:12" s="95" customFormat="1" ht="21" x14ac:dyDescent="0.35">
      <c r="A34" s="9">
        <v>44301</v>
      </c>
      <c r="B34" s="37" t="s">
        <v>76</v>
      </c>
      <c r="C34" s="11">
        <v>73685</v>
      </c>
      <c r="D34" s="38" t="s">
        <v>76</v>
      </c>
      <c r="E34" s="12" t="s">
        <v>76</v>
      </c>
      <c r="F34" s="16" t="s">
        <v>76</v>
      </c>
      <c r="G34" s="102">
        <v>0</v>
      </c>
      <c r="H34" s="104"/>
      <c r="I34" s="104"/>
      <c r="J34" s="94"/>
      <c r="K34"/>
      <c r="L34"/>
    </row>
    <row r="35" spans="1:12" s="95" customFormat="1" ht="21" x14ac:dyDescent="0.35">
      <c r="A35" s="9">
        <v>44301</v>
      </c>
      <c r="B35" s="37">
        <v>95944</v>
      </c>
      <c r="C35" s="11">
        <v>73686</v>
      </c>
      <c r="D35" s="38" t="s">
        <v>301</v>
      </c>
      <c r="E35" s="12" t="s">
        <v>22</v>
      </c>
      <c r="F35" s="13" t="s">
        <v>995</v>
      </c>
      <c r="G35" s="102">
        <v>2050</v>
      </c>
      <c r="H35" s="105"/>
      <c r="I35" s="105"/>
      <c r="J35" s="94"/>
      <c r="L35"/>
    </row>
    <row r="36" spans="1:12" s="95" customFormat="1" ht="21" x14ac:dyDescent="0.35">
      <c r="A36" s="9">
        <v>44301</v>
      </c>
      <c r="B36" s="37">
        <v>95944</v>
      </c>
      <c r="C36" s="11">
        <v>73686</v>
      </c>
      <c r="D36" s="38" t="s">
        <v>301</v>
      </c>
      <c r="E36" s="12" t="s">
        <v>14</v>
      </c>
      <c r="F36" s="13" t="s">
        <v>15</v>
      </c>
      <c r="G36" s="102">
        <v>216</v>
      </c>
      <c r="H36" s="105"/>
      <c r="I36" s="105"/>
      <c r="J36" s="94"/>
      <c r="L36"/>
    </row>
    <row r="37" spans="1:12" s="95" customFormat="1" ht="21" x14ac:dyDescent="0.35">
      <c r="A37" s="9">
        <v>44301</v>
      </c>
      <c r="B37" s="37">
        <v>95943</v>
      </c>
      <c r="C37" s="11">
        <v>73687</v>
      </c>
      <c r="D37" s="38" t="s">
        <v>1583</v>
      </c>
      <c r="E37" s="12" t="s">
        <v>17</v>
      </c>
      <c r="F37" s="16" t="s">
        <v>18</v>
      </c>
      <c r="G37" s="102">
        <v>3500</v>
      </c>
      <c r="H37" s="105"/>
      <c r="I37" s="105"/>
      <c r="J37" s="94"/>
      <c r="K37"/>
      <c r="L37"/>
    </row>
    <row r="38" spans="1:12" s="95" customFormat="1" ht="21" x14ac:dyDescent="0.35">
      <c r="A38" s="9">
        <v>44301</v>
      </c>
      <c r="B38" s="37">
        <v>15370</v>
      </c>
      <c r="C38" s="11">
        <v>73688</v>
      </c>
      <c r="D38" s="38" t="s">
        <v>163</v>
      </c>
      <c r="E38" s="12">
        <v>98000001</v>
      </c>
      <c r="F38" s="13" t="s">
        <v>91</v>
      </c>
      <c r="G38" s="102">
        <v>0</v>
      </c>
      <c r="H38" s="105"/>
      <c r="I38" s="105"/>
      <c r="J38" s="94"/>
      <c r="K38"/>
      <c r="L38"/>
    </row>
    <row r="39" spans="1:12" s="95" customFormat="1" ht="21" x14ac:dyDescent="0.35">
      <c r="A39" s="9">
        <v>44301</v>
      </c>
      <c r="B39" s="37">
        <v>15369</v>
      </c>
      <c r="C39" s="11">
        <v>73689</v>
      </c>
      <c r="D39" s="38" t="s">
        <v>163</v>
      </c>
      <c r="E39" s="12" t="s">
        <v>14</v>
      </c>
      <c r="F39" s="13" t="s">
        <v>15</v>
      </c>
      <c r="G39" s="102">
        <v>850</v>
      </c>
      <c r="H39" s="105"/>
      <c r="I39" s="105"/>
      <c r="J39" s="94"/>
      <c r="K39"/>
      <c r="L39"/>
    </row>
    <row r="40" spans="1:12" s="95" customFormat="1" ht="21" x14ac:dyDescent="0.35">
      <c r="A40" s="9">
        <v>44301</v>
      </c>
      <c r="B40" s="37">
        <v>15370</v>
      </c>
      <c r="C40" s="11">
        <v>73690</v>
      </c>
      <c r="D40" s="38" t="s">
        <v>163</v>
      </c>
      <c r="E40" s="12">
        <v>98000001</v>
      </c>
      <c r="F40" s="13" t="s">
        <v>91</v>
      </c>
      <c r="G40" s="102">
        <v>0</v>
      </c>
      <c r="H40" s="105"/>
      <c r="I40" s="105"/>
      <c r="J40" s="94"/>
      <c r="K40"/>
      <c r="L40"/>
    </row>
    <row r="41" spans="1:12" s="95" customFormat="1" ht="21" x14ac:dyDescent="0.35">
      <c r="A41" s="9">
        <v>44301</v>
      </c>
      <c r="B41" s="37">
        <v>15369</v>
      </c>
      <c r="C41" s="11">
        <v>73691</v>
      </c>
      <c r="D41" s="38" t="s">
        <v>163</v>
      </c>
      <c r="E41" s="12" t="s">
        <v>14</v>
      </c>
      <c r="F41" s="13" t="s">
        <v>15</v>
      </c>
      <c r="G41" s="102">
        <v>850</v>
      </c>
      <c r="H41" s="105"/>
      <c r="I41" s="105"/>
      <c r="J41" s="94"/>
      <c r="K41"/>
      <c r="L41"/>
    </row>
    <row r="42" spans="1:12" s="95" customFormat="1" ht="21" x14ac:dyDescent="0.35">
      <c r="A42" s="9">
        <v>44301</v>
      </c>
      <c r="B42" s="37">
        <v>95942</v>
      </c>
      <c r="C42" s="11">
        <v>73692</v>
      </c>
      <c r="D42" s="38" t="s">
        <v>1584</v>
      </c>
      <c r="E42" s="12" t="s">
        <v>14</v>
      </c>
      <c r="F42" s="13" t="s">
        <v>15</v>
      </c>
      <c r="G42" s="102">
        <v>500</v>
      </c>
      <c r="H42" s="105"/>
      <c r="I42" s="105"/>
      <c r="J42" s="94"/>
      <c r="K42"/>
      <c r="L42"/>
    </row>
    <row r="43" spans="1:12" s="95" customFormat="1" ht="21" x14ac:dyDescent="0.35">
      <c r="A43" s="9">
        <v>44301</v>
      </c>
      <c r="B43" s="37">
        <v>95941</v>
      </c>
      <c r="C43" s="11">
        <v>73693</v>
      </c>
      <c r="D43" s="38" t="s">
        <v>1177</v>
      </c>
      <c r="E43" s="12" t="s">
        <v>17</v>
      </c>
      <c r="F43" s="16" t="s">
        <v>18</v>
      </c>
      <c r="G43" s="102">
        <v>400</v>
      </c>
      <c r="H43" s="105"/>
      <c r="I43" s="105"/>
      <c r="J43" s="94"/>
      <c r="K43"/>
      <c r="L43"/>
    </row>
    <row r="44" spans="1:12" s="95" customFormat="1" ht="21" x14ac:dyDescent="0.35">
      <c r="A44" s="9">
        <v>44301</v>
      </c>
      <c r="B44" s="37">
        <v>95941</v>
      </c>
      <c r="C44" s="11">
        <v>73693</v>
      </c>
      <c r="D44" s="38" t="s">
        <v>1177</v>
      </c>
      <c r="E44" s="12" t="s">
        <v>14</v>
      </c>
      <c r="F44" s="13" t="s">
        <v>15</v>
      </c>
      <c r="G44" s="102">
        <v>450</v>
      </c>
      <c r="H44" s="105"/>
      <c r="I44" s="105"/>
      <c r="J44" s="94"/>
      <c r="K44"/>
      <c r="L44"/>
    </row>
    <row r="45" spans="1:12" s="95" customFormat="1" ht="21" x14ac:dyDescent="0.35">
      <c r="A45" s="9">
        <v>44301</v>
      </c>
      <c r="B45" s="37">
        <v>95940</v>
      </c>
      <c r="C45" s="11">
        <v>73694</v>
      </c>
      <c r="D45" s="38" t="s">
        <v>179</v>
      </c>
      <c r="E45" s="12" t="s">
        <v>17</v>
      </c>
      <c r="F45" s="16" t="s">
        <v>18</v>
      </c>
      <c r="G45" s="102">
        <v>1200</v>
      </c>
      <c r="H45" s="105"/>
      <c r="I45" s="105"/>
      <c r="J45" s="94"/>
      <c r="K45"/>
      <c r="L45"/>
    </row>
    <row r="46" spans="1:12" s="95" customFormat="1" ht="21" x14ac:dyDescent="0.35">
      <c r="A46" s="9">
        <v>44301</v>
      </c>
      <c r="B46" s="37">
        <v>95939</v>
      </c>
      <c r="C46" s="11">
        <v>73695</v>
      </c>
      <c r="D46" s="38" t="s">
        <v>119</v>
      </c>
      <c r="E46" s="12" t="s">
        <v>14</v>
      </c>
      <c r="F46" s="13" t="s">
        <v>15</v>
      </c>
      <c r="G46" s="102">
        <v>850</v>
      </c>
      <c r="H46" s="105"/>
      <c r="I46" s="105"/>
      <c r="J46" s="94"/>
      <c r="K46"/>
      <c r="L46"/>
    </row>
    <row r="47" spans="1:12" s="95" customFormat="1" ht="21" x14ac:dyDescent="0.35">
      <c r="A47" s="9">
        <v>44301</v>
      </c>
      <c r="B47" s="37">
        <v>95938</v>
      </c>
      <c r="C47" s="11">
        <v>73696</v>
      </c>
      <c r="D47" s="38" t="s">
        <v>1515</v>
      </c>
      <c r="E47" s="12" t="s">
        <v>17</v>
      </c>
      <c r="F47" s="16" t="s">
        <v>18</v>
      </c>
      <c r="G47" s="102">
        <v>667</v>
      </c>
      <c r="H47" s="105"/>
      <c r="I47" s="105"/>
      <c r="J47" s="94"/>
      <c r="K47"/>
      <c r="L47"/>
    </row>
    <row r="48" spans="1:12" s="95" customFormat="1" ht="21" x14ac:dyDescent="0.35">
      <c r="A48" s="9">
        <v>44301</v>
      </c>
      <c r="B48" s="37">
        <v>95937</v>
      </c>
      <c r="C48" s="11">
        <v>73697</v>
      </c>
      <c r="D48" s="38" t="s">
        <v>272</v>
      </c>
      <c r="E48" s="12" t="s">
        <v>14</v>
      </c>
      <c r="F48" s="13" t="s">
        <v>15</v>
      </c>
      <c r="G48" s="102">
        <v>1512</v>
      </c>
      <c r="H48" s="104"/>
      <c r="I48" s="104"/>
      <c r="J48" s="94"/>
      <c r="K48"/>
      <c r="L48"/>
    </row>
    <row r="49" spans="1:12" s="95" customFormat="1" ht="21" x14ac:dyDescent="0.35">
      <c r="A49" s="9">
        <v>44301</v>
      </c>
      <c r="B49" s="37">
        <v>95041</v>
      </c>
      <c r="C49" s="11">
        <v>73698</v>
      </c>
      <c r="D49" s="38" t="s">
        <v>1585</v>
      </c>
      <c r="E49" s="12" t="s">
        <v>14</v>
      </c>
      <c r="F49" s="13" t="s">
        <v>15</v>
      </c>
      <c r="G49" s="102">
        <v>60</v>
      </c>
      <c r="H49" s="104"/>
      <c r="I49" s="104"/>
      <c r="J49" s="94"/>
      <c r="K49"/>
      <c r="L49"/>
    </row>
    <row r="50" spans="1:12" s="95" customFormat="1" ht="21" x14ac:dyDescent="0.35">
      <c r="A50" s="9">
        <v>44301</v>
      </c>
      <c r="B50" s="37">
        <v>95936</v>
      </c>
      <c r="C50" s="11">
        <v>73699</v>
      </c>
      <c r="D50" s="38" t="s">
        <v>301</v>
      </c>
      <c r="E50" s="12" t="s">
        <v>14</v>
      </c>
      <c r="F50" s="13" t="s">
        <v>15</v>
      </c>
      <c r="G50" s="102">
        <v>1620</v>
      </c>
      <c r="H50" s="105"/>
      <c r="I50" s="104"/>
      <c r="J50" s="94"/>
      <c r="K50"/>
      <c r="L50"/>
    </row>
    <row r="51" spans="1:12" s="95" customFormat="1" ht="21" x14ac:dyDescent="0.35">
      <c r="A51" s="9">
        <v>44301</v>
      </c>
      <c r="B51" s="37">
        <v>95920</v>
      </c>
      <c r="C51" s="11">
        <v>73700</v>
      </c>
      <c r="D51" s="38" t="s">
        <v>1586</v>
      </c>
      <c r="E51" s="12" t="s">
        <v>33</v>
      </c>
      <c r="F51" s="13" t="s">
        <v>1035</v>
      </c>
      <c r="G51" s="102">
        <v>450</v>
      </c>
      <c r="H51" s="104"/>
      <c r="I51" s="104"/>
      <c r="J51" s="94"/>
      <c r="K51"/>
      <c r="L51"/>
    </row>
    <row r="52" spans="1:12" s="95" customFormat="1" ht="21" x14ac:dyDescent="0.35">
      <c r="A52" s="9">
        <v>44301</v>
      </c>
      <c r="B52" s="37">
        <v>95919</v>
      </c>
      <c r="C52" s="11">
        <v>73701</v>
      </c>
      <c r="D52" s="38" t="s">
        <v>1586</v>
      </c>
      <c r="E52" s="12" t="s">
        <v>33</v>
      </c>
      <c r="F52" s="13" t="s">
        <v>1035</v>
      </c>
      <c r="G52" s="102">
        <v>450</v>
      </c>
      <c r="H52" s="104"/>
      <c r="I52" s="104"/>
      <c r="J52" s="94"/>
      <c r="K52"/>
      <c r="L52"/>
    </row>
    <row r="53" spans="1:12" s="95" customFormat="1" ht="21" x14ac:dyDescent="0.35">
      <c r="A53" s="9">
        <v>44301</v>
      </c>
      <c r="B53" s="37">
        <v>95962</v>
      </c>
      <c r="C53" s="11">
        <v>73702</v>
      </c>
      <c r="D53" s="38" t="s">
        <v>289</v>
      </c>
      <c r="E53" s="12" t="s">
        <v>17</v>
      </c>
      <c r="F53" s="16" t="s">
        <v>18</v>
      </c>
      <c r="G53" s="102">
        <v>1000</v>
      </c>
      <c r="H53" s="104"/>
      <c r="I53" s="104"/>
      <c r="J53" s="94"/>
      <c r="K53"/>
      <c r="L53"/>
    </row>
    <row r="54" spans="1:12" s="95" customFormat="1" ht="21" x14ac:dyDescent="0.35">
      <c r="A54" s="9">
        <v>44301</v>
      </c>
      <c r="B54" s="37">
        <v>95963</v>
      </c>
      <c r="C54" s="11">
        <v>73703</v>
      </c>
      <c r="D54" s="38" t="s">
        <v>206</v>
      </c>
      <c r="E54" s="12" t="s">
        <v>17</v>
      </c>
      <c r="F54" s="16" t="s">
        <v>18</v>
      </c>
      <c r="G54" s="102">
        <v>900</v>
      </c>
      <c r="H54" s="104"/>
      <c r="I54" s="104"/>
      <c r="J54" s="94"/>
      <c r="K54"/>
      <c r="L54"/>
    </row>
    <row r="55" spans="1:12" s="95" customFormat="1" ht="21" x14ac:dyDescent="0.35">
      <c r="A55" s="9">
        <v>44301</v>
      </c>
      <c r="B55" s="37">
        <v>95959</v>
      </c>
      <c r="C55" s="25" t="s">
        <v>1587</v>
      </c>
      <c r="D55" s="38" t="s">
        <v>37</v>
      </c>
      <c r="E55" s="12" t="s">
        <v>17</v>
      </c>
      <c r="F55" s="16" t="s">
        <v>18</v>
      </c>
      <c r="G55" s="102">
        <v>660</v>
      </c>
      <c r="H55" s="104"/>
      <c r="I55" s="104"/>
      <c r="J55" s="94"/>
      <c r="K55"/>
      <c r="L55"/>
    </row>
    <row r="56" spans="1:12" s="95" customFormat="1" ht="21" x14ac:dyDescent="0.35">
      <c r="A56" s="9">
        <v>44301</v>
      </c>
      <c r="B56" s="37">
        <v>95110</v>
      </c>
      <c r="C56" s="25" t="s">
        <v>1588</v>
      </c>
      <c r="D56" s="38" t="s">
        <v>1591</v>
      </c>
      <c r="E56" s="12" t="s">
        <v>17</v>
      </c>
      <c r="F56" s="16" t="s">
        <v>18</v>
      </c>
      <c r="G56" s="102">
        <v>200</v>
      </c>
      <c r="H56" s="104"/>
      <c r="I56" s="104"/>
      <c r="J56" s="94"/>
      <c r="K56"/>
      <c r="L56"/>
    </row>
    <row r="57" spans="1:12" s="95" customFormat="1" ht="21" x14ac:dyDescent="0.35">
      <c r="A57" s="9">
        <v>44301</v>
      </c>
      <c r="B57" s="37">
        <v>95960</v>
      </c>
      <c r="C57" s="25" t="s">
        <v>1589</v>
      </c>
      <c r="D57" s="38" t="s">
        <v>78</v>
      </c>
      <c r="E57" s="12" t="s">
        <v>17</v>
      </c>
      <c r="F57" s="16" t="s">
        <v>18</v>
      </c>
      <c r="G57" s="102">
        <v>1100</v>
      </c>
      <c r="H57" s="104"/>
      <c r="I57" s="104"/>
      <c r="J57" s="94"/>
      <c r="K57"/>
      <c r="L57"/>
    </row>
    <row r="58" spans="1:12" s="95" customFormat="1" ht="21" x14ac:dyDescent="0.35">
      <c r="A58" s="9">
        <v>44301</v>
      </c>
      <c r="B58" s="37">
        <v>95961</v>
      </c>
      <c r="C58" s="25" t="s">
        <v>1590</v>
      </c>
      <c r="D58" s="38" t="s">
        <v>78</v>
      </c>
      <c r="E58" s="12" t="s">
        <v>96</v>
      </c>
      <c r="F58" s="13" t="s">
        <v>97</v>
      </c>
      <c r="G58" s="102">
        <v>2000</v>
      </c>
      <c r="H58" s="104"/>
      <c r="I58" s="104"/>
      <c r="J58" s="94"/>
      <c r="K58"/>
      <c r="L58"/>
    </row>
    <row r="59" spans="1:12" s="95" customFormat="1" ht="21" x14ac:dyDescent="0.35">
      <c r="A59" s="9">
        <v>44301</v>
      </c>
      <c r="B59" s="58" t="s">
        <v>1592</v>
      </c>
      <c r="C59" s="25" t="s">
        <v>1593</v>
      </c>
      <c r="D59" s="59" t="s">
        <v>1512</v>
      </c>
      <c r="E59" s="107" t="s">
        <v>181</v>
      </c>
      <c r="F59" s="93" t="s">
        <v>1594</v>
      </c>
      <c r="G59" s="53">
        <v>0</v>
      </c>
      <c r="H59" s="104"/>
      <c r="I59" s="104">
        <v>5</v>
      </c>
      <c r="J59" s="94"/>
      <c r="K59"/>
      <c r="L59"/>
    </row>
    <row r="60" spans="1:12" ht="21" x14ac:dyDescent="0.35">
      <c r="A60" s="157" t="s">
        <v>26</v>
      </c>
      <c r="B60" s="158"/>
      <c r="C60" s="165" t="s">
        <v>25</v>
      </c>
      <c r="D60" s="168"/>
      <c r="E60" s="168"/>
      <c r="F60" s="169"/>
      <c r="G60" s="27">
        <f>SUM(G9:G59)</f>
        <v>47143</v>
      </c>
      <c r="H60" s="109">
        <v>50</v>
      </c>
      <c r="I60" s="100"/>
      <c r="J60" s="15"/>
    </row>
    <row r="61" spans="1:12" ht="21" x14ac:dyDescent="0.35">
      <c r="B61"/>
      <c r="C61" s="3"/>
      <c r="D61" s="30"/>
      <c r="E61" s="30"/>
      <c r="F61" s="30"/>
      <c r="H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F63" s="47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C73"/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5" spans="8:10" x14ac:dyDescent="0.25">
      <c r="H115" s="35"/>
      <c r="I115" s="35"/>
      <c r="J115" s="35"/>
    </row>
  </sheetData>
  <autoFilter ref="E8:G60" xr:uid="{00000000-0009-0000-0000-00004F000000}"/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L126"/>
  <sheetViews>
    <sheetView topLeftCell="C57" workbookViewId="0">
      <selection activeCell="A9" sqref="A9:H7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1605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12703</v>
      </c>
    </row>
    <row r="9" spans="1:12" s="95" customFormat="1" ht="21" x14ac:dyDescent="0.35">
      <c r="A9" s="9">
        <v>44302</v>
      </c>
      <c r="B9" s="37">
        <v>96044</v>
      </c>
      <c r="C9" s="11">
        <v>73704</v>
      </c>
      <c r="D9" s="38" t="s">
        <v>78</v>
      </c>
      <c r="E9" s="12" t="s">
        <v>96</v>
      </c>
      <c r="F9" s="13" t="s">
        <v>97</v>
      </c>
      <c r="G9" s="102">
        <v>1200</v>
      </c>
      <c r="H9" s="104"/>
      <c r="I9" s="104"/>
      <c r="J9" s="94"/>
      <c r="K9" s="13" t="s">
        <v>995</v>
      </c>
      <c r="L9" s="88">
        <v>10800</v>
      </c>
    </row>
    <row r="10" spans="1:12" s="95" customFormat="1" ht="21" x14ac:dyDescent="0.35">
      <c r="A10" s="9">
        <v>44302</v>
      </c>
      <c r="B10" s="37">
        <v>95895</v>
      </c>
      <c r="C10" s="11">
        <v>73705</v>
      </c>
      <c r="D10" s="38" t="s">
        <v>1364</v>
      </c>
      <c r="E10" s="12" t="s">
        <v>409</v>
      </c>
      <c r="F10" s="16" t="s">
        <v>1531</v>
      </c>
      <c r="G10" s="102">
        <v>0</v>
      </c>
      <c r="H10" s="104">
        <v>50</v>
      </c>
      <c r="I10" s="104"/>
      <c r="J10" s="94"/>
      <c r="K10" s="87" t="s">
        <v>15</v>
      </c>
      <c r="L10" s="88">
        <v>12754</v>
      </c>
    </row>
    <row r="11" spans="1:12" s="95" customFormat="1" ht="21" x14ac:dyDescent="0.35">
      <c r="A11" s="9">
        <v>44302</v>
      </c>
      <c r="B11" s="37">
        <v>95967</v>
      </c>
      <c r="C11" s="11">
        <v>73706</v>
      </c>
      <c r="D11" s="38" t="s">
        <v>229</v>
      </c>
      <c r="E11" s="12" t="s">
        <v>14</v>
      </c>
      <c r="F11" s="13" t="s">
        <v>15</v>
      </c>
      <c r="G11" s="102">
        <v>850</v>
      </c>
      <c r="H11" s="104"/>
      <c r="I11" s="104"/>
      <c r="J11" s="94"/>
      <c r="K11" s="87" t="s">
        <v>1549</v>
      </c>
      <c r="L11" s="88">
        <v>1200</v>
      </c>
    </row>
    <row r="12" spans="1:12" s="95" customFormat="1" ht="21" x14ac:dyDescent="0.35">
      <c r="A12" s="9">
        <v>44302</v>
      </c>
      <c r="B12" s="37">
        <v>15370</v>
      </c>
      <c r="C12" s="11">
        <v>73707</v>
      </c>
      <c r="D12" s="38" t="s">
        <v>163</v>
      </c>
      <c r="E12" s="12">
        <v>98000001</v>
      </c>
      <c r="F12" s="13" t="s">
        <v>91</v>
      </c>
      <c r="G12" s="102">
        <v>0</v>
      </c>
      <c r="H12" s="104"/>
      <c r="I12" s="104"/>
      <c r="J12" s="94"/>
      <c r="K12" s="13" t="s">
        <v>42</v>
      </c>
      <c r="L12" s="88">
        <v>1000</v>
      </c>
    </row>
    <row r="13" spans="1:12" s="95" customFormat="1" ht="21" x14ac:dyDescent="0.35">
      <c r="A13" s="9">
        <v>44302</v>
      </c>
      <c r="B13" s="37">
        <v>15369</v>
      </c>
      <c r="C13" s="11">
        <v>73708</v>
      </c>
      <c r="D13" s="38" t="s">
        <v>163</v>
      </c>
      <c r="E13" s="12" t="s">
        <v>14</v>
      </c>
      <c r="F13" s="13" t="s">
        <v>15</v>
      </c>
      <c r="G13" s="102">
        <v>850</v>
      </c>
      <c r="H13" s="104"/>
      <c r="I13" s="104"/>
      <c r="J13" s="94"/>
      <c r="K13" s="13" t="s">
        <v>1604</v>
      </c>
      <c r="L13" s="88">
        <v>2000</v>
      </c>
    </row>
    <row r="14" spans="1:12" s="95" customFormat="1" ht="21" x14ac:dyDescent="0.35">
      <c r="A14" s="9">
        <v>44302</v>
      </c>
      <c r="B14" s="37">
        <v>96043</v>
      </c>
      <c r="C14" s="11">
        <v>73709</v>
      </c>
      <c r="D14" s="38" t="s">
        <v>158</v>
      </c>
      <c r="E14" s="12">
        <v>98000001</v>
      </c>
      <c r="F14" s="13" t="s">
        <v>91</v>
      </c>
      <c r="G14" s="102">
        <v>0</v>
      </c>
      <c r="H14" s="104"/>
      <c r="I14" s="104"/>
      <c r="J14" s="94"/>
      <c r="K14" s="13" t="s">
        <v>420</v>
      </c>
      <c r="L14" s="88">
        <v>1750</v>
      </c>
    </row>
    <row r="15" spans="1:12" s="95" customFormat="1" ht="21" x14ac:dyDescent="0.35">
      <c r="A15" s="9">
        <v>44302</v>
      </c>
      <c r="B15" s="37">
        <v>96042</v>
      </c>
      <c r="C15" s="11">
        <v>73710</v>
      </c>
      <c r="D15" s="38" t="s">
        <v>158</v>
      </c>
      <c r="E15" s="12" t="s">
        <v>14</v>
      </c>
      <c r="F15" s="13" t="s">
        <v>15</v>
      </c>
      <c r="G15" s="102">
        <v>850</v>
      </c>
      <c r="H15" s="104"/>
      <c r="I15" s="104"/>
      <c r="J15" s="94"/>
      <c r="K15" s="13" t="s">
        <v>422</v>
      </c>
      <c r="L15" s="88">
        <v>1800</v>
      </c>
    </row>
    <row r="16" spans="1:12" s="95" customFormat="1" ht="21.75" thickBot="1" x14ac:dyDescent="0.4">
      <c r="A16" s="9">
        <v>44302</v>
      </c>
      <c r="B16" s="37">
        <v>96041</v>
      </c>
      <c r="C16" s="11">
        <v>73711</v>
      </c>
      <c r="D16" s="38" t="s">
        <v>1582</v>
      </c>
      <c r="E16" s="12" t="s">
        <v>17</v>
      </c>
      <c r="F16" s="16" t="s">
        <v>18</v>
      </c>
      <c r="G16" s="102">
        <v>900</v>
      </c>
      <c r="H16" s="104"/>
      <c r="I16" s="104"/>
      <c r="J16" s="94"/>
      <c r="K16" s="13" t="s">
        <v>44</v>
      </c>
      <c r="L16" s="88">
        <v>1000</v>
      </c>
    </row>
    <row r="17" spans="1:12" s="95" customFormat="1" ht="25.5" thickBot="1" x14ac:dyDescent="0.5">
      <c r="A17" s="9">
        <v>44302</v>
      </c>
      <c r="B17" s="37">
        <v>96040</v>
      </c>
      <c r="C17" s="11">
        <v>73712</v>
      </c>
      <c r="D17" s="38" t="s">
        <v>1515</v>
      </c>
      <c r="E17" s="12" t="s">
        <v>17</v>
      </c>
      <c r="F17" s="16" t="s">
        <v>18</v>
      </c>
      <c r="G17" s="102">
        <v>666</v>
      </c>
      <c r="H17" s="104"/>
      <c r="I17" s="104"/>
      <c r="J17" s="94"/>
      <c r="K17" s="17" t="s">
        <v>21</v>
      </c>
      <c r="L17" s="18">
        <f>SUM(L8:L16)</f>
        <v>45007</v>
      </c>
    </row>
    <row r="18" spans="1:12" s="95" customFormat="1" ht="21" x14ac:dyDescent="0.35">
      <c r="A18" s="9">
        <v>44302</v>
      </c>
      <c r="B18" s="37">
        <v>96039</v>
      </c>
      <c r="C18" s="11">
        <v>73713</v>
      </c>
      <c r="D18" s="38" t="s">
        <v>1596</v>
      </c>
      <c r="E18" s="12" t="s">
        <v>22</v>
      </c>
      <c r="F18" s="13" t="s">
        <v>995</v>
      </c>
      <c r="G18" s="102">
        <v>900</v>
      </c>
      <c r="H18" s="104"/>
      <c r="I18" s="104"/>
      <c r="J18" s="94"/>
    </row>
    <row r="19" spans="1:12" s="95" customFormat="1" ht="21" x14ac:dyDescent="0.35">
      <c r="A19" s="9">
        <v>44302</v>
      </c>
      <c r="B19" s="37">
        <v>96038</v>
      </c>
      <c r="C19" s="11">
        <v>73714</v>
      </c>
      <c r="D19" s="38" t="s">
        <v>88</v>
      </c>
      <c r="E19" s="12" t="s">
        <v>22</v>
      </c>
      <c r="F19" s="13" t="s">
        <v>995</v>
      </c>
      <c r="G19" s="102">
        <v>1500</v>
      </c>
      <c r="H19" s="104"/>
      <c r="I19" s="104"/>
      <c r="J19" s="94"/>
    </row>
    <row r="20" spans="1:12" s="95" customFormat="1" ht="21" x14ac:dyDescent="0.35">
      <c r="A20" s="9">
        <v>44302</v>
      </c>
      <c r="B20" s="37">
        <v>96037</v>
      </c>
      <c r="C20" s="11">
        <v>73715</v>
      </c>
      <c r="D20" s="38" t="s">
        <v>295</v>
      </c>
      <c r="E20" s="12" t="s">
        <v>22</v>
      </c>
      <c r="F20" s="13" t="s">
        <v>995</v>
      </c>
      <c r="G20" s="102">
        <v>900</v>
      </c>
      <c r="H20" s="104"/>
      <c r="I20" s="104"/>
      <c r="J20" s="94"/>
    </row>
    <row r="21" spans="1:12" s="95" customFormat="1" ht="21" x14ac:dyDescent="0.35">
      <c r="A21" s="9">
        <v>44302</v>
      </c>
      <c r="B21" s="37">
        <v>15705</v>
      </c>
      <c r="C21" s="11">
        <v>73716</v>
      </c>
      <c r="D21" s="38" t="s">
        <v>325</v>
      </c>
      <c r="E21" s="12">
        <v>98000001</v>
      </c>
      <c r="F21" s="13" t="s">
        <v>91</v>
      </c>
      <c r="G21" s="102">
        <v>0</v>
      </c>
      <c r="H21" s="104"/>
      <c r="I21" s="104"/>
      <c r="J21" s="94"/>
    </row>
    <row r="22" spans="1:12" s="95" customFormat="1" ht="21" x14ac:dyDescent="0.35">
      <c r="A22" s="9">
        <v>44302</v>
      </c>
      <c r="B22" s="37">
        <v>15499</v>
      </c>
      <c r="C22" s="11">
        <v>73717</v>
      </c>
      <c r="D22" s="38" t="s">
        <v>325</v>
      </c>
      <c r="E22" s="12" t="s">
        <v>131</v>
      </c>
      <c r="F22" s="16" t="s">
        <v>132</v>
      </c>
      <c r="G22" s="102">
        <v>0</v>
      </c>
      <c r="H22" s="104">
        <v>1000</v>
      </c>
      <c r="I22" s="104"/>
      <c r="J22" s="94"/>
    </row>
    <row r="23" spans="1:12" s="95" customFormat="1" ht="21" x14ac:dyDescent="0.35">
      <c r="A23" s="9">
        <v>44302</v>
      </c>
      <c r="B23" s="37">
        <v>95971</v>
      </c>
      <c r="C23" s="11">
        <v>73718</v>
      </c>
      <c r="D23" s="38" t="s">
        <v>229</v>
      </c>
      <c r="E23" s="12" t="s">
        <v>17</v>
      </c>
      <c r="F23" s="16" t="s">
        <v>18</v>
      </c>
      <c r="G23" s="102">
        <v>900</v>
      </c>
      <c r="H23" s="104"/>
      <c r="I23" s="104"/>
      <c r="J23" s="94"/>
    </row>
    <row r="24" spans="1:12" s="95" customFormat="1" ht="21" x14ac:dyDescent="0.35">
      <c r="A24" s="9">
        <v>44302</v>
      </c>
      <c r="B24" s="37">
        <v>96036</v>
      </c>
      <c r="C24" s="11">
        <v>73719</v>
      </c>
      <c r="D24" s="38" t="s">
        <v>1515</v>
      </c>
      <c r="E24" s="12" t="s">
        <v>17</v>
      </c>
      <c r="F24" s="16" t="s">
        <v>18</v>
      </c>
      <c r="G24" s="102">
        <v>667</v>
      </c>
      <c r="H24" s="104"/>
      <c r="I24" s="104"/>
      <c r="J24" s="94"/>
    </row>
    <row r="25" spans="1:12" s="95" customFormat="1" ht="21" x14ac:dyDescent="0.35">
      <c r="A25" s="9">
        <v>44302</v>
      </c>
      <c r="B25" s="37">
        <v>96035</v>
      </c>
      <c r="C25" s="11">
        <v>73720</v>
      </c>
      <c r="D25" s="38" t="s">
        <v>896</v>
      </c>
      <c r="E25" s="12" t="s">
        <v>17</v>
      </c>
      <c r="F25" s="16" t="s">
        <v>18</v>
      </c>
      <c r="G25" s="102">
        <v>2500</v>
      </c>
      <c r="H25" s="104"/>
      <c r="I25" s="104"/>
      <c r="J25" s="94"/>
    </row>
    <row r="26" spans="1:12" s="95" customFormat="1" ht="21" x14ac:dyDescent="0.35">
      <c r="A26" s="9">
        <v>44302</v>
      </c>
      <c r="B26" s="37">
        <v>96024</v>
      </c>
      <c r="C26" s="11">
        <v>73721</v>
      </c>
      <c r="D26" s="38" t="s">
        <v>128</v>
      </c>
      <c r="E26" s="12" t="s">
        <v>17</v>
      </c>
      <c r="F26" s="16" t="s">
        <v>18</v>
      </c>
      <c r="G26" s="102">
        <v>900</v>
      </c>
      <c r="H26" s="104"/>
      <c r="I26" s="104"/>
      <c r="J26" s="94"/>
    </row>
    <row r="27" spans="1:12" s="95" customFormat="1" ht="21" x14ac:dyDescent="0.35">
      <c r="A27" s="9">
        <v>44302</v>
      </c>
      <c r="B27" s="37">
        <v>96023</v>
      </c>
      <c r="C27" s="11">
        <v>73722</v>
      </c>
      <c r="D27" s="38" t="s">
        <v>201</v>
      </c>
      <c r="E27" s="12" t="s">
        <v>17</v>
      </c>
      <c r="F27" s="16" t="s">
        <v>18</v>
      </c>
      <c r="G27" s="102">
        <v>1000</v>
      </c>
      <c r="H27" s="104">
        <v>0</v>
      </c>
      <c r="I27" s="104"/>
      <c r="J27" s="94"/>
    </row>
    <row r="28" spans="1:12" s="95" customFormat="1" ht="21" x14ac:dyDescent="0.35">
      <c r="A28" s="9">
        <v>44302</v>
      </c>
      <c r="B28" s="37">
        <v>15526</v>
      </c>
      <c r="C28" s="11">
        <v>73723</v>
      </c>
      <c r="D28" s="38" t="s">
        <v>1520</v>
      </c>
      <c r="E28" s="12" t="s">
        <v>14</v>
      </c>
      <c r="F28" s="13" t="s">
        <v>15</v>
      </c>
      <c r="G28" s="102">
        <v>857</v>
      </c>
      <c r="H28" s="104"/>
      <c r="I28" s="104"/>
      <c r="J28" s="94"/>
    </row>
    <row r="29" spans="1:12" s="95" customFormat="1" ht="21" x14ac:dyDescent="0.35">
      <c r="A29" s="9">
        <v>44302</v>
      </c>
      <c r="B29" s="37">
        <v>96022</v>
      </c>
      <c r="C29" s="11">
        <v>73724</v>
      </c>
      <c r="D29" s="38" t="s">
        <v>158</v>
      </c>
      <c r="E29" s="12">
        <v>98000001</v>
      </c>
      <c r="F29" s="13" t="s">
        <v>91</v>
      </c>
      <c r="G29" s="102">
        <v>0</v>
      </c>
      <c r="H29" s="104"/>
      <c r="I29" s="104"/>
      <c r="J29" s="94"/>
    </row>
    <row r="30" spans="1:12" s="95" customFormat="1" ht="21" x14ac:dyDescent="0.35">
      <c r="A30" s="9">
        <v>44302</v>
      </c>
      <c r="B30" s="37">
        <v>96020</v>
      </c>
      <c r="C30" s="11">
        <v>73725</v>
      </c>
      <c r="D30" s="38" t="s">
        <v>1597</v>
      </c>
      <c r="E30" s="12" t="s">
        <v>14</v>
      </c>
      <c r="F30" s="13" t="s">
        <v>15</v>
      </c>
      <c r="G30" s="102">
        <v>500</v>
      </c>
      <c r="H30" s="104"/>
      <c r="I30" s="104"/>
      <c r="J30" s="94"/>
    </row>
    <row r="31" spans="1:12" s="95" customFormat="1" ht="21" x14ac:dyDescent="0.35">
      <c r="A31" s="9">
        <v>44302</v>
      </c>
      <c r="B31" s="37">
        <v>96019</v>
      </c>
      <c r="C31" s="11">
        <v>73726</v>
      </c>
      <c r="D31" s="38" t="s">
        <v>37</v>
      </c>
      <c r="E31" s="12" t="s">
        <v>17</v>
      </c>
      <c r="F31" s="16" t="s">
        <v>18</v>
      </c>
      <c r="G31" s="102">
        <v>660</v>
      </c>
      <c r="H31" s="104"/>
      <c r="I31" s="104"/>
      <c r="J31" s="94"/>
    </row>
    <row r="32" spans="1:12" s="95" customFormat="1" ht="21" x14ac:dyDescent="0.35">
      <c r="A32" s="9">
        <v>44302</v>
      </c>
      <c r="B32" s="37">
        <v>15526</v>
      </c>
      <c r="C32" s="11">
        <v>73727</v>
      </c>
      <c r="D32" s="38" t="s">
        <v>1520</v>
      </c>
      <c r="E32" s="12" t="s">
        <v>14</v>
      </c>
      <c r="F32" s="13" t="s">
        <v>15</v>
      </c>
      <c r="G32" s="102">
        <v>857</v>
      </c>
      <c r="H32" s="104"/>
      <c r="I32" s="104"/>
      <c r="J32" s="94"/>
    </row>
    <row r="33" spans="1:12" s="95" customFormat="1" ht="21" x14ac:dyDescent="0.35">
      <c r="A33" s="9">
        <v>44302</v>
      </c>
      <c r="B33" s="37">
        <v>96015</v>
      </c>
      <c r="C33" s="11">
        <v>73728</v>
      </c>
      <c r="D33" s="38" t="s">
        <v>158</v>
      </c>
      <c r="E33" s="12">
        <v>98000001</v>
      </c>
      <c r="F33" s="13" t="s">
        <v>91</v>
      </c>
      <c r="G33" s="102">
        <v>0</v>
      </c>
      <c r="H33" s="104"/>
      <c r="I33" s="104"/>
      <c r="J33" s="94"/>
    </row>
    <row r="34" spans="1:12" s="95" customFormat="1" ht="21" x14ac:dyDescent="0.35">
      <c r="A34" s="9">
        <v>44302</v>
      </c>
      <c r="B34" s="37">
        <v>96013</v>
      </c>
      <c r="C34" s="11">
        <v>73729</v>
      </c>
      <c r="D34" s="38" t="s">
        <v>88</v>
      </c>
      <c r="E34" s="12" t="s">
        <v>22</v>
      </c>
      <c r="F34" s="13" t="s">
        <v>995</v>
      </c>
      <c r="G34" s="102">
        <v>400</v>
      </c>
      <c r="H34" s="104"/>
      <c r="I34" s="104"/>
      <c r="J34" s="94"/>
      <c r="K34"/>
      <c r="L34"/>
    </row>
    <row r="35" spans="1:12" s="95" customFormat="1" ht="21" x14ac:dyDescent="0.35">
      <c r="A35" s="9">
        <v>44302</v>
      </c>
      <c r="B35" s="37">
        <v>96013</v>
      </c>
      <c r="C35" s="11">
        <v>73729</v>
      </c>
      <c r="D35" s="38" t="s">
        <v>88</v>
      </c>
      <c r="E35" s="12" t="s">
        <v>14</v>
      </c>
      <c r="F35" s="13" t="s">
        <v>15</v>
      </c>
      <c r="G35" s="102">
        <v>500</v>
      </c>
      <c r="H35" s="104"/>
      <c r="I35" s="104"/>
      <c r="J35" s="94"/>
      <c r="K35"/>
      <c r="L35"/>
    </row>
    <row r="36" spans="1:12" s="95" customFormat="1" ht="21" x14ac:dyDescent="0.35">
      <c r="A36" s="9">
        <v>44302</v>
      </c>
      <c r="B36" s="37">
        <v>95691</v>
      </c>
      <c r="C36" s="11">
        <v>73730</v>
      </c>
      <c r="D36" s="38" t="s">
        <v>733</v>
      </c>
      <c r="E36" s="12" t="s">
        <v>22</v>
      </c>
      <c r="F36" s="13" t="s">
        <v>995</v>
      </c>
      <c r="G36" s="102">
        <v>900</v>
      </c>
      <c r="H36" s="105"/>
      <c r="I36" s="105"/>
      <c r="J36" s="94"/>
      <c r="L36"/>
    </row>
    <row r="37" spans="1:12" s="95" customFormat="1" ht="21" x14ac:dyDescent="0.35">
      <c r="A37" s="9">
        <v>44302</v>
      </c>
      <c r="B37" s="37">
        <v>96012</v>
      </c>
      <c r="C37" s="11">
        <v>73731</v>
      </c>
      <c r="D37" s="38" t="s">
        <v>1092</v>
      </c>
      <c r="E37" s="12" t="s">
        <v>22</v>
      </c>
      <c r="F37" s="13" t="s">
        <v>995</v>
      </c>
      <c r="G37" s="102">
        <v>900</v>
      </c>
      <c r="H37" s="105"/>
      <c r="I37" s="105"/>
      <c r="J37" s="94"/>
      <c r="L37"/>
    </row>
    <row r="38" spans="1:12" s="95" customFormat="1" ht="21" x14ac:dyDescent="0.35">
      <c r="A38" s="9">
        <v>44302</v>
      </c>
      <c r="B38" s="37">
        <v>96011</v>
      </c>
      <c r="C38" s="11">
        <v>73732</v>
      </c>
      <c r="D38" s="38" t="s">
        <v>272</v>
      </c>
      <c r="E38" s="12" t="s">
        <v>22</v>
      </c>
      <c r="F38" s="13" t="s">
        <v>44</v>
      </c>
      <c r="G38" s="102">
        <v>1000</v>
      </c>
      <c r="H38" s="105"/>
      <c r="I38" s="105"/>
      <c r="J38" s="94"/>
      <c r="K38"/>
      <c r="L38"/>
    </row>
    <row r="39" spans="1:12" s="95" customFormat="1" ht="21" x14ac:dyDescent="0.35">
      <c r="A39" s="9">
        <v>44302</v>
      </c>
      <c r="B39" s="37">
        <v>96011</v>
      </c>
      <c r="C39" s="11">
        <v>73732</v>
      </c>
      <c r="D39" s="38" t="s">
        <v>272</v>
      </c>
      <c r="E39" s="12" t="s">
        <v>17</v>
      </c>
      <c r="F39" s="13" t="s">
        <v>216</v>
      </c>
      <c r="G39" s="102">
        <v>1000</v>
      </c>
      <c r="H39" s="105"/>
      <c r="I39" s="105"/>
      <c r="J39" s="94"/>
      <c r="K39"/>
      <c r="L39"/>
    </row>
    <row r="40" spans="1:12" s="95" customFormat="1" ht="21" x14ac:dyDescent="0.35">
      <c r="A40" s="9">
        <v>44302</v>
      </c>
      <c r="B40" s="37">
        <v>96010</v>
      </c>
      <c r="C40" s="11">
        <v>73733</v>
      </c>
      <c r="D40" s="38" t="s">
        <v>272</v>
      </c>
      <c r="E40" s="12" t="s">
        <v>41</v>
      </c>
      <c r="F40" s="13" t="s">
        <v>42</v>
      </c>
      <c r="G40" s="102">
        <v>1000</v>
      </c>
      <c r="H40" s="105"/>
      <c r="I40" s="105"/>
      <c r="J40" s="94"/>
      <c r="K40"/>
      <c r="L40"/>
    </row>
    <row r="41" spans="1:12" s="95" customFormat="1" ht="21" x14ac:dyDescent="0.35">
      <c r="A41" s="9">
        <v>44302</v>
      </c>
      <c r="B41" s="37">
        <v>96010</v>
      </c>
      <c r="C41" s="11">
        <v>73733</v>
      </c>
      <c r="D41" s="38" t="s">
        <v>272</v>
      </c>
      <c r="E41" s="12" t="s">
        <v>421</v>
      </c>
      <c r="F41" s="13" t="s">
        <v>422</v>
      </c>
      <c r="G41" s="102">
        <v>1800</v>
      </c>
      <c r="H41" s="105"/>
      <c r="I41" s="105"/>
      <c r="J41" s="94"/>
      <c r="K41"/>
      <c r="L41"/>
    </row>
    <row r="42" spans="1:12" s="95" customFormat="1" ht="21" x14ac:dyDescent="0.35">
      <c r="A42" s="9">
        <v>44302</v>
      </c>
      <c r="B42" s="37">
        <v>96010</v>
      </c>
      <c r="C42" s="11">
        <v>73733</v>
      </c>
      <c r="D42" s="38" t="s">
        <v>272</v>
      </c>
      <c r="E42" s="12" t="s">
        <v>17</v>
      </c>
      <c r="F42" s="13" t="s">
        <v>216</v>
      </c>
      <c r="G42" s="102">
        <v>1000</v>
      </c>
      <c r="H42" s="105"/>
      <c r="I42" s="105"/>
      <c r="J42" s="94"/>
      <c r="K42"/>
      <c r="L42"/>
    </row>
    <row r="43" spans="1:12" s="95" customFormat="1" ht="21" x14ac:dyDescent="0.35">
      <c r="A43" s="9">
        <v>44302</v>
      </c>
      <c r="B43" s="37">
        <v>96009</v>
      </c>
      <c r="C43" s="11">
        <v>73734</v>
      </c>
      <c r="D43" s="38" t="s">
        <v>529</v>
      </c>
      <c r="E43" s="12" t="s">
        <v>17</v>
      </c>
      <c r="F43" s="16" t="s">
        <v>18</v>
      </c>
      <c r="G43" s="102">
        <v>900</v>
      </c>
      <c r="H43" s="105"/>
      <c r="I43" s="105"/>
      <c r="J43" s="94"/>
      <c r="K43"/>
      <c r="L43"/>
    </row>
    <row r="44" spans="1:12" s="95" customFormat="1" ht="21" x14ac:dyDescent="0.35">
      <c r="A44" s="9">
        <v>44302</v>
      </c>
      <c r="B44" s="37">
        <v>96008</v>
      </c>
      <c r="C44" s="11">
        <v>73735</v>
      </c>
      <c r="D44" s="38" t="s">
        <v>120</v>
      </c>
      <c r="E44" s="12" t="s">
        <v>22</v>
      </c>
      <c r="F44" s="13" t="s">
        <v>995</v>
      </c>
      <c r="G44" s="102">
        <v>900</v>
      </c>
      <c r="H44" s="105"/>
      <c r="I44" s="105"/>
      <c r="J44" s="94"/>
      <c r="K44"/>
      <c r="L44"/>
    </row>
    <row r="45" spans="1:12" s="95" customFormat="1" ht="21" x14ac:dyDescent="0.35">
      <c r="A45" s="9">
        <v>44302</v>
      </c>
      <c r="B45" s="37">
        <v>96007</v>
      </c>
      <c r="C45" s="11">
        <v>73736</v>
      </c>
      <c r="D45" s="38" t="s">
        <v>1565</v>
      </c>
      <c r="E45" s="12" t="s">
        <v>14</v>
      </c>
      <c r="F45" s="13" t="s">
        <v>15</v>
      </c>
      <c r="G45" s="102">
        <v>716</v>
      </c>
      <c r="H45" s="105"/>
      <c r="I45" s="105"/>
      <c r="J45" s="94"/>
      <c r="K45"/>
      <c r="L45"/>
    </row>
    <row r="46" spans="1:12" s="95" customFormat="1" ht="21" x14ac:dyDescent="0.35">
      <c r="A46" s="9">
        <v>44302</v>
      </c>
      <c r="B46" s="37">
        <v>96006</v>
      </c>
      <c r="C46" s="11">
        <v>73737</v>
      </c>
      <c r="D46" s="38" t="s">
        <v>1598</v>
      </c>
      <c r="E46" s="12" t="s">
        <v>14</v>
      </c>
      <c r="F46" s="13" t="s">
        <v>15</v>
      </c>
      <c r="G46" s="102">
        <v>717</v>
      </c>
      <c r="H46" s="105"/>
      <c r="I46" s="105"/>
      <c r="J46" s="94"/>
      <c r="K46"/>
      <c r="L46"/>
    </row>
    <row r="47" spans="1:12" s="95" customFormat="1" ht="21" x14ac:dyDescent="0.35">
      <c r="A47" s="9">
        <v>44302</v>
      </c>
      <c r="B47" s="37">
        <v>15526</v>
      </c>
      <c r="C47" s="11">
        <v>73738</v>
      </c>
      <c r="D47" s="38" t="s">
        <v>1520</v>
      </c>
      <c r="E47" s="12" t="s">
        <v>14</v>
      </c>
      <c r="F47" s="13" t="s">
        <v>15</v>
      </c>
      <c r="G47" s="102">
        <v>857</v>
      </c>
      <c r="H47" s="105"/>
      <c r="I47" s="105"/>
      <c r="J47" s="94"/>
      <c r="K47"/>
      <c r="L47"/>
    </row>
    <row r="48" spans="1:12" s="95" customFormat="1" ht="21" x14ac:dyDescent="0.35">
      <c r="A48" s="9">
        <v>44302</v>
      </c>
      <c r="B48" s="37">
        <v>96005</v>
      </c>
      <c r="C48" s="11">
        <v>73739</v>
      </c>
      <c r="D48" s="38" t="s">
        <v>158</v>
      </c>
      <c r="E48" s="12">
        <v>98000001</v>
      </c>
      <c r="F48" s="13" t="s">
        <v>91</v>
      </c>
      <c r="G48" s="102">
        <v>0</v>
      </c>
      <c r="H48" s="105"/>
      <c r="I48" s="105"/>
      <c r="J48" s="94"/>
      <c r="K48"/>
      <c r="L48"/>
    </row>
    <row r="49" spans="1:12" s="95" customFormat="1" ht="21" x14ac:dyDescent="0.35">
      <c r="A49" s="9">
        <v>44302</v>
      </c>
      <c r="B49" s="37">
        <v>15705</v>
      </c>
      <c r="C49" s="11">
        <v>73740</v>
      </c>
      <c r="D49" s="38" t="s">
        <v>325</v>
      </c>
      <c r="E49" s="12">
        <v>98000001</v>
      </c>
      <c r="F49" s="13" t="s">
        <v>91</v>
      </c>
      <c r="G49" s="102">
        <v>0</v>
      </c>
      <c r="H49" s="105"/>
      <c r="I49" s="105"/>
      <c r="J49" s="94"/>
      <c r="K49"/>
      <c r="L49"/>
    </row>
    <row r="50" spans="1:12" s="95" customFormat="1" ht="21" x14ac:dyDescent="0.35">
      <c r="A50" s="9">
        <v>44302</v>
      </c>
      <c r="B50" s="37">
        <v>15499</v>
      </c>
      <c r="C50" s="11">
        <v>73741</v>
      </c>
      <c r="D50" s="38" t="s">
        <v>325</v>
      </c>
      <c r="E50" s="12" t="s">
        <v>131</v>
      </c>
      <c r="F50" s="16" t="s">
        <v>132</v>
      </c>
      <c r="G50" s="102">
        <v>0</v>
      </c>
      <c r="H50" s="105">
        <v>1000</v>
      </c>
      <c r="I50" s="105"/>
      <c r="J50" s="94"/>
      <c r="K50"/>
      <c r="L50"/>
    </row>
    <row r="51" spans="1:12" s="95" customFormat="1" ht="21" x14ac:dyDescent="0.35">
      <c r="A51" s="9">
        <v>44302</v>
      </c>
      <c r="B51" s="37">
        <v>15705</v>
      </c>
      <c r="C51" s="11">
        <v>73742</v>
      </c>
      <c r="D51" s="38" t="s">
        <v>325</v>
      </c>
      <c r="E51" s="12">
        <v>98000001</v>
      </c>
      <c r="F51" s="13" t="s">
        <v>91</v>
      </c>
      <c r="G51" s="102">
        <v>0</v>
      </c>
      <c r="H51" s="105"/>
      <c r="I51" s="105"/>
      <c r="J51" s="94"/>
      <c r="K51"/>
      <c r="L51"/>
    </row>
    <row r="52" spans="1:12" s="95" customFormat="1" ht="21" x14ac:dyDescent="0.35">
      <c r="A52" s="9">
        <v>44302</v>
      </c>
      <c r="B52" s="37">
        <v>15499</v>
      </c>
      <c r="C52" s="11">
        <v>73743</v>
      </c>
      <c r="D52" s="38" t="s">
        <v>325</v>
      </c>
      <c r="E52" s="12" t="s">
        <v>131</v>
      </c>
      <c r="F52" s="16" t="s">
        <v>132</v>
      </c>
      <c r="G52" s="102">
        <v>0</v>
      </c>
      <c r="H52" s="104">
        <v>1000</v>
      </c>
      <c r="I52" s="104"/>
      <c r="J52" s="94"/>
      <c r="K52"/>
      <c r="L52"/>
    </row>
    <row r="53" spans="1:12" s="95" customFormat="1" ht="21" x14ac:dyDescent="0.35">
      <c r="A53" s="9">
        <v>44302</v>
      </c>
      <c r="B53" s="37">
        <v>96002</v>
      </c>
      <c r="C53" s="11">
        <v>73744</v>
      </c>
      <c r="D53" s="38" t="s">
        <v>108</v>
      </c>
      <c r="E53" s="12" t="s">
        <v>22</v>
      </c>
      <c r="F53" s="13" t="s">
        <v>995</v>
      </c>
      <c r="G53" s="102">
        <v>1000</v>
      </c>
      <c r="H53" s="104"/>
      <c r="I53" s="104"/>
      <c r="J53" s="94"/>
      <c r="K53"/>
      <c r="L53"/>
    </row>
    <row r="54" spans="1:12" s="95" customFormat="1" ht="21" x14ac:dyDescent="0.35">
      <c r="A54" s="9">
        <v>44302</v>
      </c>
      <c r="B54" s="37">
        <v>95929</v>
      </c>
      <c r="C54" s="11">
        <v>73745</v>
      </c>
      <c r="D54" s="38" t="s">
        <v>1599</v>
      </c>
      <c r="E54" s="12" t="s">
        <v>419</v>
      </c>
      <c r="F54" s="13" t="s">
        <v>420</v>
      </c>
      <c r="G54" s="102">
        <v>750</v>
      </c>
      <c r="H54" s="105"/>
      <c r="I54" s="104"/>
      <c r="J54" s="94"/>
      <c r="K54"/>
      <c r="L54"/>
    </row>
    <row r="55" spans="1:12" s="95" customFormat="1" ht="21" x14ac:dyDescent="0.35">
      <c r="A55" s="9">
        <v>44302</v>
      </c>
      <c r="B55" s="37">
        <v>95928</v>
      </c>
      <c r="C55" s="11">
        <v>73746</v>
      </c>
      <c r="D55" s="38" t="s">
        <v>1599</v>
      </c>
      <c r="E55" s="12" t="s">
        <v>419</v>
      </c>
      <c r="F55" s="13" t="s">
        <v>420</v>
      </c>
      <c r="G55" s="102">
        <v>1000</v>
      </c>
      <c r="H55" s="104"/>
      <c r="I55" s="104"/>
      <c r="J55" s="94"/>
      <c r="K55"/>
      <c r="L55"/>
    </row>
    <row r="56" spans="1:12" s="95" customFormat="1" ht="21" x14ac:dyDescent="0.35">
      <c r="A56" s="9">
        <v>44302</v>
      </c>
      <c r="B56" s="37">
        <v>96004</v>
      </c>
      <c r="C56" s="11">
        <v>73747</v>
      </c>
      <c r="D56" s="38" t="s">
        <v>280</v>
      </c>
      <c r="E56" s="12" t="s">
        <v>22</v>
      </c>
      <c r="F56" s="13" t="s">
        <v>995</v>
      </c>
      <c r="G56" s="102">
        <v>900</v>
      </c>
      <c r="H56" s="104"/>
      <c r="I56" s="104"/>
      <c r="J56" s="94"/>
      <c r="K56"/>
      <c r="L56"/>
    </row>
    <row r="57" spans="1:12" s="95" customFormat="1" ht="21" x14ac:dyDescent="0.35">
      <c r="A57" s="9">
        <v>44302</v>
      </c>
      <c r="B57" s="37">
        <v>94628</v>
      </c>
      <c r="C57" s="11">
        <v>73748</v>
      </c>
      <c r="D57" s="38" t="s">
        <v>120</v>
      </c>
      <c r="E57" s="12" t="s">
        <v>14</v>
      </c>
      <c r="F57" s="13" t="s">
        <v>15</v>
      </c>
      <c r="G57" s="102">
        <v>600</v>
      </c>
      <c r="H57" s="104"/>
      <c r="I57" s="104"/>
      <c r="J57" s="94"/>
      <c r="K57"/>
      <c r="L57"/>
    </row>
    <row r="58" spans="1:12" s="95" customFormat="1" ht="21" x14ac:dyDescent="0.35">
      <c r="A58" s="9">
        <v>44302</v>
      </c>
      <c r="B58" s="37">
        <v>96003</v>
      </c>
      <c r="C58" s="11">
        <v>73749</v>
      </c>
      <c r="D58" s="38" t="s">
        <v>120</v>
      </c>
      <c r="E58" s="12" t="s">
        <v>14</v>
      </c>
      <c r="F58" s="13" t="s">
        <v>15</v>
      </c>
      <c r="G58" s="102">
        <v>300</v>
      </c>
      <c r="H58" s="104"/>
      <c r="I58" s="104"/>
      <c r="J58" s="94"/>
      <c r="K58"/>
      <c r="L58"/>
    </row>
    <row r="59" spans="1:12" s="95" customFormat="1" ht="21" x14ac:dyDescent="0.35">
      <c r="A59" s="9">
        <v>44302</v>
      </c>
      <c r="B59" s="37">
        <v>96028</v>
      </c>
      <c r="C59" s="11">
        <v>73750</v>
      </c>
      <c r="D59" s="38" t="s">
        <v>1304</v>
      </c>
      <c r="E59" s="12" t="s">
        <v>17</v>
      </c>
      <c r="F59" s="16" t="s">
        <v>18</v>
      </c>
      <c r="G59" s="102">
        <v>1000</v>
      </c>
      <c r="H59" s="104"/>
      <c r="I59" s="104"/>
      <c r="J59" s="94"/>
      <c r="K59"/>
      <c r="L59"/>
    </row>
    <row r="60" spans="1:12" s="95" customFormat="1" ht="21" x14ac:dyDescent="0.35">
      <c r="A60" s="9">
        <v>44302</v>
      </c>
      <c r="B60" s="37">
        <v>96027</v>
      </c>
      <c r="C60" s="11">
        <v>73751</v>
      </c>
      <c r="D60" s="38" t="s">
        <v>1600</v>
      </c>
      <c r="E60" s="12" t="s">
        <v>22</v>
      </c>
      <c r="F60" s="13" t="s">
        <v>995</v>
      </c>
      <c r="G60" s="102">
        <v>600</v>
      </c>
      <c r="H60" s="104"/>
      <c r="I60" s="104"/>
      <c r="J60" s="94"/>
      <c r="K60"/>
      <c r="L60"/>
    </row>
    <row r="61" spans="1:12" s="95" customFormat="1" ht="21" x14ac:dyDescent="0.35">
      <c r="A61" s="9">
        <v>44302</v>
      </c>
      <c r="B61" s="37">
        <v>96026</v>
      </c>
      <c r="C61" s="11">
        <v>73752</v>
      </c>
      <c r="D61" s="38" t="s">
        <v>1600</v>
      </c>
      <c r="E61" s="12" t="s">
        <v>22</v>
      </c>
      <c r="F61" s="13" t="s">
        <v>995</v>
      </c>
      <c r="G61" s="102">
        <v>400</v>
      </c>
      <c r="H61" s="104"/>
      <c r="I61" s="104"/>
      <c r="J61" s="94"/>
      <c r="K61"/>
      <c r="L61"/>
    </row>
    <row r="62" spans="1:12" s="95" customFormat="1" ht="21" x14ac:dyDescent="0.35">
      <c r="A62" s="9">
        <v>44302</v>
      </c>
      <c r="B62" s="37">
        <v>96025</v>
      </c>
      <c r="C62" s="11">
        <v>73753</v>
      </c>
      <c r="D62" s="38" t="s">
        <v>1583</v>
      </c>
      <c r="E62" s="12" t="s">
        <v>14</v>
      </c>
      <c r="F62" s="13" t="s">
        <v>15</v>
      </c>
      <c r="G62" s="102">
        <v>2500</v>
      </c>
      <c r="H62" s="104"/>
      <c r="I62" s="104"/>
      <c r="J62" s="94"/>
      <c r="K62"/>
      <c r="L62"/>
    </row>
    <row r="63" spans="1:12" s="95" customFormat="1" ht="21" x14ac:dyDescent="0.35">
      <c r="A63" s="9">
        <v>44302</v>
      </c>
      <c r="B63" s="37">
        <v>96034</v>
      </c>
      <c r="C63" s="11">
        <v>73754</v>
      </c>
      <c r="D63" s="38" t="s">
        <v>67</v>
      </c>
      <c r="E63" s="12" t="s">
        <v>17</v>
      </c>
      <c r="F63" s="16" t="s">
        <v>18</v>
      </c>
      <c r="G63" s="102">
        <v>1000</v>
      </c>
      <c r="H63" s="104"/>
      <c r="I63" s="104"/>
      <c r="J63" s="94"/>
      <c r="K63"/>
      <c r="L63"/>
    </row>
    <row r="64" spans="1:12" s="95" customFormat="1" ht="21" x14ac:dyDescent="0.35">
      <c r="A64" s="9">
        <v>44302</v>
      </c>
      <c r="B64" s="37">
        <v>96032</v>
      </c>
      <c r="C64" s="11">
        <v>73755</v>
      </c>
      <c r="D64" s="38" t="s">
        <v>37</v>
      </c>
      <c r="E64" s="12" t="s">
        <v>17</v>
      </c>
      <c r="F64" s="16" t="s">
        <v>18</v>
      </c>
      <c r="G64" s="102">
        <v>660</v>
      </c>
      <c r="H64" s="104"/>
      <c r="I64" s="104"/>
      <c r="J64" s="94"/>
      <c r="K64"/>
      <c r="L64"/>
    </row>
    <row r="65" spans="1:12" s="95" customFormat="1" ht="21" x14ac:dyDescent="0.35">
      <c r="A65" s="9">
        <v>44302</v>
      </c>
      <c r="B65" s="37">
        <v>96031</v>
      </c>
      <c r="C65" s="11">
        <v>73756</v>
      </c>
      <c r="D65" s="38" t="s">
        <v>206</v>
      </c>
      <c r="E65" s="12" t="s">
        <v>14</v>
      </c>
      <c r="F65" s="13" t="s">
        <v>15</v>
      </c>
      <c r="G65" s="102">
        <v>850</v>
      </c>
      <c r="H65" s="104"/>
      <c r="I65" s="104"/>
      <c r="J65" s="94"/>
      <c r="K65"/>
      <c r="L65"/>
    </row>
    <row r="66" spans="1:12" s="95" customFormat="1" ht="21" x14ac:dyDescent="0.35">
      <c r="A66" s="9">
        <v>44302</v>
      </c>
      <c r="B66" s="37">
        <v>96046</v>
      </c>
      <c r="C66" s="11">
        <v>73757</v>
      </c>
      <c r="D66" s="38" t="s">
        <v>1601</v>
      </c>
      <c r="E66" s="12" t="s">
        <v>287</v>
      </c>
      <c r="F66" s="13" t="s">
        <v>288</v>
      </c>
      <c r="G66" s="102">
        <v>0</v>
      </c>
      <c r="H66" s="104">
        <v>850</v>
      </c>
      <c r="I66" s="104"/>
      <c r="J66" s="94"/>
      <c r="K66"/>
      <c r="L66"/>
    </row>
    <row r="67" spans="1:12" s="95" customFormat="1" ht="21" x14ac:dyDescent="0.35">
      <c r="A67" s="9">
        <v>44302</v>
      </c>
      <c r="B67" s="37">
        <v>96047</v>
      </c>
      <c r="C67" s="11">
        <v>73758</v>
      </c>
      <c r="D67" s="38" t="s">
        <v>150</v>
      </c>
      <c r="E67" s="12" t="s">
        <v>14</v>
      </c>
      <c r="F67" s="13" t="s">
        <v>15</v>
      </c>
      <c r="G67" s="102">
        <v>900</v>
      </c>
      <c r="H67" s="104"/>
      <c r="I67" s="104"/>
      <c r="J67" s="94"/>
      <c r="K67"/>
      <c r="L67"/>
    </row>
    <row r="68" spans="1:12" s="95" customFormat="1" ht="21" x14ac:dyDescent="0.35">
      <c r="A68" s="9">
        <v>44302</v>
      </c>
      <c r="B68" s="37">
        <v>96054</v>
      </c>
      <c r="C68" s="11">
        <v>73759</v>
      </c>
      <c r="D68" s="38" t="s">
        <v>308</v>
      </c>
      <c r="E68" s="12" t="s">
        <v>17</v>
      </c>
      <c r="F68" s="16" t="s">
        <v>18</v>
      </c>
      <c r="G68" s="102">
        <v>950</v>
      </c>
      <c r="H68" s="104"/>
      <c r="I68" s="104"/>
      <c r="J68" s="94"/>
      <c r="K68"/>
      <c r="L68"/>
    </row>
    <row r="69" spans="1:12" s="95" customFormat="1" ht="21" x14ac:dyDescent="0.35">
      <c r="A69" s="9">
        <v>44302</v>
      </c>
      <c r="B69" s="37">
        <v>95143</v>
      </c>
      <c r="C69" s="25" t="s">
        <v>1602</v>
      </c>
      <c r="D69" s="38" t="s">
        <v>1547</v>
      </c>
      <c r="E69" s="12" t="s">
        <v>14</v>
      </c>
      <c r="F69" s="13" t="s">
        <v>15</v>
      </c>
      <c r="G69" s="102">
        <v>50</v>
      </c>
      <c r="H69" s="104"/>
      <c r="I69" s="104"/>
      <c r="J69" s="94"/>
      <c r="K69"/>
      <c r="L69"/>
    </row>
    <row r="70" spans="1:12" s="95" customFormat="1" ht="21" x14ac:dyDescent="0.35">
      <c r="A70" s="9">
        <v>44302</v>
      </c>
      <c r="B70" s="37">
        <v>96045</v>
      </c>
      <c r="C70" s="25" t="s">
        <v>1603</v>
      </c>
      <c r="D70" s="38" t="s">
        <v>78</v>
      </c>
      <c r="E70" s="12" t="s">
        <v>22</v>
      </c>
      <c r="F70" s="13" t="s">
        <v>995</v>
      </c>
      <c r="G70" s="102">
        <v>1500</v>
      </c>
      <c r="H70" s="104"/>
      <c r="I70" s="104"/>
      <c r="J70" s="94"/>
      <c r="K70"/>
      <c r="L70"/>
    </row>
    <row r="71" spans="1:12" ht="21" x14ac:dyDescent="0.35">
      <c r="A71" s="157" t="s">
        <v>26</v>
      </c>
      <c r="B71" s="158"/>
      <c r="C71" s="165" t="s">
        <v>25</v>
      </c>
      <c r="D71" s="168"/>
      <c r="E71" s="168"/>
      <c r="F71" s="169"/>
      <c r="G71" s="27">
        <f>SUM(G9:G70)</f>
        <v>45007</v>
      </c>
      <c r="H71" s="109">
        <v>3900</v>
      </c>
      <c r="I71" s="100"/>
      <c r="J71" s="15"/>
    </row>
    <row r="72" spans="1:12" ht="21" x14ac:dyDescent="0.35">
      <c r="B72"/>
      <c r="C72" s="3"/>
      <c r="D72" s="30"/>
      <c r="E72" s="30"/>
      <c r="F72" s="30"/>
      <c r="H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F74" s="47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C84"/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6" spans="8:10" x14ac:dyDescent="0.25">
      <c r="H126" s="35"/>
      <c r="I126" s="35"/>
      <c r="J126" s="35"/>
    </row>
  </sheetData>
  <autoFilter ref="E8:G71" xr:uid="{00000000-0009-0000-0000-000050000000}"/>
  <mergeCells count="7">
    <mergeCell ref="K6:L6"/>
    <mergeCell ref="A7:G7"/>
    <mergeCell ref="A71:B71"/>
    <mergeCell ref="C71:F7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:L90"/>
  <sheetViews>
    <sheetView topLeftCell="C21" workbookViewId="0">
      <selection activeCell="A9" sqref="A9:I3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1623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4700</v>
      </c>
    </row>
    <row r="9" spans="1:12" s="95" customFormat="1" ht="21" x14ac:dyDescent="0.35">
      <c r="A9" s="9">
        <v>44303</v>
      </c>
      <c r="B9" s="37">
        <v>94636</v>
      </c>
      <c r="C9" s="11">
        <v>73760</v>
      </c>
      <c r="D9" s="38" t="s">
        <v>630</v>
      </c>
      <c r="E9" s="12" t="s">
        <v>22</v>
      </c>
      <c r="F9" s="13" t="s">
        <v>995</v>
      </c>
      <c r="G9" s="102">
        <v>2600</v>
      </c>
      <c r="H9" s="104">
        <v>0</v>
      </c>
      <c r="I9" s="104"/>
      <c r="J9" s="94"/>
      <c r="K9" s="13" t="s">
        <v>995</v>
      </c>
      <c r="L9" s="88">
        <v>9050</v>
      </c>
    </row>
    <row r="10" spans="1:12" s="95" customFormat="1" ht="21.75" thickBot="1" x14ac:dyDescent="0.4">
      <c r="A10" s="9">
        <v>44303</v>
      </c>
      <c r="B10" s="37">
        <v>15526</v>
      </c>
      <c r="C10" s="11">
        <v>73761</v>
      </c>
      <c r="D10" s="38" t="s">
        <v>1520</v>
      </c>
      <c r="E10" s="12" t="s">
        <v>14</v>
      </c>
      <c r="F10" s="13" t="s">
        <v>15</v>
      </c>
      <c r="G10" s="102">
        <v>857</v>
      </c>
      <c r="H10" s="104"/>
      <c r="I10" s="104"/>
      <c r="J10" s="94"/>
      <c r="K10" s="87" t="s">
        <v>15</v>
      </c>
      <c r="L10" s="88">
        <v>2214</v>
      </c>
    </row>
    <row r="11" spans="1:12" s="95" customFormat="1" ht="25.5" thickBot="1" x14ac:dyDescent="0.5">
      <c r="A11" s="9">
        <v>44303</v>
      </c>
      <c r="B11" s="37">
        <v>15594</v>
      </c>
      <c r="C11" s="11">
        <v>73762</v>
      </c>
      <c r="D11" s="38" t="s">
        <v>158</v>
      </c>
      <c r="E11" s="12">
        <v>98000001</v>
      </c>
      <c r="F11" s="13" t="s">
        <v>91</v>
      </c>
      <c r="G11" s="102">
        <v>0</v>
      </c>
      <c r="H11" s="104"/>
      <c r="I11" s="104"/>
      <c r="J11" s="94"/>
      <c r="K11" s="17" t="s">
        <v>21</v>
      </c>
      <c r="L11" s="18">
        <f>SUM(L8:L10)</f>
        <v>15964</v>
      </c>
    </row>
    <row r="12" spans="1:12" s="95" customFormat="1" ht="21.75" thickBot="1" x14ac:dyDescent="0.4">
      <c r="A12" s="9">
        <v>44303</v>
      </c>
      <c r="B12" s="37">
        <v>15526</v>
      </c>
      <c r="C12" s="11">
        <v>73763</v>
      </c>
      <c r="D12" s="38" t="s">
        <v>1520</v>
      </c>
      <c r="E12" s="12" t="s">
        <v>14</v>
      </c>
      <c r="F12" s="13" t="s">
        <v>15</v>
      </c>
      <c r="G12" s="102">
        <v>857</v>
      </c>
      <c r="H12" s="104"/>
      <c r="I12" s="104"/>
      <c r="J12" s="94"/>
    </row>
    <row r="13" spans="1:12" s="95" customFormat="1" ht="21.75" thickBot="1" x14ac:dyDescent="0.4">
      <c r="A13" s="9">
        <v>44303</v>
      </c>
      <c r="B13" s="37">
        <v>96093</v>
      </c>
      <c r="C13" s="11">
        <v>73764</v>
      </c>
      <c r="D13" s="38" t="s">
        <v>158</v>
      </c>
      <c r="E13" s="12">
        <v>98000001</v>
      </c>
      <c r="F13" s="13" t="s">
        <v>91</v>
      </c>
      <c r="G13" s="102">
        <v>0</v>
      </c>
      <c r="H13" s="104"/>
      <c r="I13" s="104"/>
      <c r="J13" s="94"/>
      <c r="K13" s="5" t="s">
        <v>144</v>
      </c>
      <c r="L13" s="5" t="s">
        <v>5</v>
      </c>
    </row>
    <row r="14" spans="1:12" s="95" customFormat="1" ht="21.75" thickBot="1" x14ac:dyDescent="0.4">
      <c r="A14" s="9">
        <v>44303</v>
      </c>
      <c r="B14" s="37">
        <v>96092</v>
      </c>
      <c r="C14" s="11">
        <v>73765</v>
      </c>
      <c r="D14" s="38" t="s">
        <v>1582</v>
      </c>
      <c r="E14" s="12" t="s">
        <v>17</v>
      </c>
      <c r="F14" s="16" t="s">
        <v>18</v>
      </c>
      <c r="G14" s="102">
        <v>900</v>
      </c>
      <c r="H14" s="104"/>
      <c r="I14" s="104"/>
      <c r="J14" s="94"/>
      <c r="K14" s="93" t="s">
        <v>149</v>
      </c>
      <c r="L14" s="8">
        <v>31</v>
      </c>
    </row>
    <row r="15" spans="1:12" s="95" customFormat="1" ht="21.75" thickBot="1" x14ac:dyDescent="0.4">
      <c r="A15" s="9">
        <v>44303</v>
      </c>
      <c r="B15" s="37">
        <v>96087</v>
      </c>
      <c r="C15" s="11">
        <v>73766</v>
      </c>
      <c r="D15" s="38" t="s">
        <v>280</v>
      </c>
      <c r="E15" s="12" t="s">
        <v>22</v>
      </c>
      <c r="F15" s="13" t="s">
        <v>995</v>
      </c>
      <c r="G15" s="102">
        <v>900</v>
      </c>
      <c r="H15" s="104"/>
      <c r="I15" s="104"/>
      <c r="J15" s="94"/>
      <c r="K15" s="93" t="s">
        <v>182</v>
      </c>
      <c r="L15" s="8">
        <v>1</v>
      </c>
    </row>
    <row r="16" spans="1:12" s="95" customFormat="1" ht="25.5" thickBot="1" x14ac:dyDescent="0.5">
      <c r="A16" s="9">
        <v>44303</v>
      </c>
      <c r="B16" s="37">
        <v>96082</v>
      </c>
      <c r="C16" s="11">
        <v>73767</v>
      </c>
      <c r="D16" s="38" t="s">
        <v>1618</v>
      </c>
      <c r="E16" s="12" t="s">
        <v>22</v>
      </c>
      <c r="F16" s="13" t="s">
        <v>995</v>
      </c>
      <c r="G16" s="102">
        <v>900</v>
      </c>
      <c r="H16" s="104"/>
      <c r="I16" s="104"/>
      <c r="J16" s="94"/>
      <c r="K16" s="17" t="s">
        <v>21</v>
      </c>
      <c r="L16" s="18">
        <f>SUM(L14:L15)</f>
        <v>32</v>
      </c>
    </row>
    <row r="17" spans="1:12" s="95" customFormat="1" ht="21" x14ac:dyDescent="0.35">
      <c r="A17" s="9">
        <v>44303</v>
      </c>
      <c r="B17" s="37">
        <v>94780</v>
      </c>
      <c r="C17" s="11">
        <v>73768</v>
      </c>
      <c r="D17" s="38" t="s">
        <v>546</v>
      </c>
      <c r="E17" s="12" t="s">
        <v>22</v>
      </c>
      <c r="F17" s="13" t="s">
        <v>995</v>
      </c>
      <c r="G17" s="102">
        <v>900</v>
      </c>
      <c r="H17" s="104"/>
      <c r="I17" s="104"/>
      <c r="J17" s="94"/>
    </row>
    <row r="18" spans="1:12" s="95" customFormat="1" ht="21" x14ac:dyDescent="0.35">
      <c r="A18" s="9">
        <v>44303</v>
      </c>
      <c r="B18" s="37">
        <v>94780</v>
      </c>
      <c r="C18" s="11">
        <v>73769</v>
      </c>
      <c r="D18" s="38" t="s">
        <v>546</v>
      </c>
      <c r="E18" s="12" t="s">
        <v>22</v>
      </c>
      <c r="F18" s="13" t="s">
        <v>995</v>
      </c>
      <c r="G18" s="102">
        <v>900</v>
      </c>
      <c r="H18" s="104"/>
      <c r="I18" s="104"/>
      <c r="J18" s="94"/>
    </row>
    <row r="19" spans="1:12" s="95" customFormat="1" ht="21" x14ac:dyDescent="0.35">
      <c r="A19" s="9">
        <v>44303</v>
      </c>
      <c r="B19" s="37">
        <v>96081</v>
      </c>
      <c r="C19" s="11">
        <v>73770</v>
      </c>
      <c r="D19" s="38" t="s">
        <v>1473</v>
      </c>
      <c r="E19" s="12" t="s">
        <v>17</v>
      </c>
      <c r="F19" s="16" t="s">
        <v>18</v>
      </c>
      <c r="G19" s="102">
        <v>900</v>
      </c>
      <c r="H19" s="104"/>
      <c r="I19" s="104"/>
      <c r="J19" s="94"/>
    </row>
    <row r="20" spans="1:12" s="95" customFormat="1" ht="21" x14ac:dyDescent="0.35">
      <c r="A20" s="9">
        <v>44303</v>
      </c>
      <c r="B20" s="37">
        <v>96080</v>
      </c>
      <c r="C20" s="11">
        <v>73771</v>
      </c>
      <c r="D20" s="38" t="s">
        <v>280</v>
      </c>
      <c r="E20" s="12" t="s">
        <v>22</v>
      </c>
      <c r="F20" s="13" t="s">
        <v>995</v>
      </c>
      <c r="G20" s="102">
        <v>900</v>
      </c>
      <c r="H20" s="104"/>
      <c r="I20" s="104"/>
      <c r="J20" s="94"/>
    </row>
    <row r="21" spans="1:12" s="95" customFormat="1" ht="21" x14ac:dyDescent="0.35">
      <c r="A21" s="9">
        <v>44303</v>
      </c>
      <c r="B21" s="37">
        <v>96079</v>
      </c>
      <c r="C21" s="11">
        <v>73772</v>
      </c>
      <c r="D21" s="38" t="s">
        <v>1284</v>
      </c>
      <c r="E21" s="12" t="s">
        <v>22</v>
      </c>
      <c r="F21" s="13" t="s">
        <v>995</v>
      </c>
      <c r="G21" s="102">
        <v>450</v>
      </c>
      <c r="H21" s="104"/>
      <c r="I21" s="104"/>
      <c r="J21" s="94"/>
    </row>
    <row r="22" spans="1:12" s="95" customFormat="1" ht="21" x14ac:dyDescent="0.35">
      <c r="A22" s="9">
        <v>44303</v>
      </c>
      <c r="B22" s="37">
        <v>96079</v>
      </c>
      <c r="C22" s="11">
        <v>73772</v>
      </c>
      <c r="D22" s="38" t="s">
        <v>1284</v>
      </c>
      <c r="E22" s="12" t="s">
        <v>14</v>
      </c>
      <c r="F22" s="13" t="s">
        <v>15</v>
      </c>
      <c r="G22" s="102">
        <v>250</v>
      </c>
      <c r="H22" s="104"/>
      <c r="I22" s="104"/>
      <c r="J22" s="94"/>
    </row>
    <row r="23" spans="1:12" s="95" customFormat="1" ht="21" x14ac:dyDescent="0.35">
      <c r="A23" s="9">
        <v>44303</v>
      </c>
      <c r="B23" s="37">
        <v>96078</v>
      </c>
      <c r="C23" s="11">
        <v>73773</v>
      </c>
      <c r="D23" s="38" t="s">
        <v>67</v>
      </c>
      <c r="E23" s="12" t="s">
        <v>17</v>
      </c>
      <c r="F23" s="16" t="s">
        <v>18</v>
      </c>
      <c r="G23" s="102">
        <v>1000</v>
      </c>
      <c r="H23" s="104"/>
      <c r="I23" s="104"/>
      <c r="J23" s="94"/>
    </row>
    <row r="24" spans="1:12" s="95" customFormat="1" ht="21" x14ac:dyDescent="0.35">
      <c r="A24" s="9">
        <v>44303</v>
      </c>
      <c r="B24" s="37">
        <v>96077</v>
      </c>
      <c r="C24" s="11">
        <v>73774</v>
      </c>
      <c r="D24" s="38" t="s">
        <v>236</v>
      </c>
      <c r="E24" s="12" t="s">
        <v>17</v>
      </c>
      <c r="F24" s="16" t="s">
        <v>18</v>
      </c>
      <c r="G24" s="102">
        <v>300</v>
      </c>
      <c r="H24" s="104"/>
      <c r="I24" s="104"/>
      <c r="J24" s="94"/>
    </row>
    <row r="25" spans="1:12" s="95" customFormat="1" ht="21" x14ac:dyDescent="0.35">
      <c r="A25" s="9">
        <v>44303</v>
      </c>
      <c r="B25" s="37">
        <v>96077</v>
      </c>
      <c r="C25" s="11">
        <v>73774</v>
      </c>
      <c r="D25" s="38" t="s">
        <v>236</v>
      </c>
      <c r="E25" s="12" t="s">
        <v>22</v>
      </c>
      <c r="F25" s="13" t="s">
        <v>995</v>
      </c>
      <c r="G25" s="102">
        <v>600</v>
      </c>
      <c r="H25" s="104"/>
      <c r="I25" s="104"/>
      <c r="J25" s="94"/>
    </row>
    <row r="26" spans="1:12" s="95" customFormat="1" ht="21" x14ac:dyDescent="0.35">
      <c r="A26" s="9">
        <v>44303</v>
      </c>
      <c r="B26" s="37">
        <v>96076</v>
      </c>
      <c r="C26" s="11">
        <v>73775</v>
      </c>
      <c r="D26" s="38" t="s">
        <v>77</v>
      </c>
      <c r="E26" s="12" t="s">
        <v>17</v>
      </c>
      <c r="F26" s="16" t="s">
        <v>18</v>
      </c>
      <c r="G26" s="102">
        <v>800</v>
      </c>
      <c r="H26" s="104"/>
      <c r="I26" s="104"/>
      <c r="J26" s="94"/>
    </row>
    <row r="27" spans="1:12" s="95" customFormat="1" ht="21.75" thickBot="1" x14ac:dyDescent="0.4">
      <c r="A27" s="9">
        <v>44303</v>
      </c>
      <c r="B27" s="37">
        <v>94689</v>
      </c>
      <c r="C27" s="11">
        <v>73776</v>
      </c>
      <c r="D27" s="38" t="s">
        <v>1275</v>
      </c>
      <c r="E27" s="12" t="s">
        <v>22</v>
      </c>
      <c r="F27" s="13" t="s">
        <v>995</v>
      </c>
      <c r="G27" s="102">
        <v>900</v>
      </c>
      <c r="H27" s="104"/>
      <c r="I27" s="104"/>
      <c r="J27" s="94"/>
    </row>
    <row r="28" spans="1:12" s="95" customFormat="1" ht="21.75" thickBot="1" x14ac:dyDescent="0.4">
      <c r="A28" s="9">
        <v>44303</v>
      </c>
      <c r="B28" s="37">
        <v>96091</v>
      </c>
      <c r="C28" s="11">
        <v>73777</v>
      </c>
      <c r="D28" s="38" t="s">
        <v>72</v>
      </c>
      <c r="E28" s="12" t="s">
        <v>17</v>
      </c>
      <c r="F28" s="16" t="s">
        <v>18</v>
      </c>
      <c r="G28" s="102">
        <v>500</v>
      </c>
      <c r="H28" s="104"/>
      <c r="I28" s="104"/>
      <c r="J28" s="94"/>
      <c r="K28" s="5" t="s">
        <v>144</v>
      </c>
      <c r="L28" s="5" t="s">
        <v>5</v>
      </c>
    </row>
    <row r="29" spans="1:12" s="95" customFormat="1" ht="21.75" thickBot="1" x14ac:dyDescent="0.4">
      <c r="A29" s="9">
        <v>44303</v>
      </c>
      <c r="B29" s="37">
        <v>96091</v>
      </c>
      <c r="C29" s="11">
        <v>73777</v>
      </c>
      <c r="D29" s="38" t="s">
        <v>72</v>
      </c>
      <c r="E29" s="12" t="s">
        <v>14</v>
      </c>
      <c r="F29" s="13" t="s">
        <v>15</v>
      </c>
      <c r="G29" s="102">
        <v>250</v>
      </c>
      <c r="H29" s="104"/>
      <c r="I29" s="104"/>
      <c r="J29" s="94"/>
      <c r="K29" s="93" t="s">
        <v>461</v>
      </c>
      <c r="L29" s="8">
        <v>57</v>
      </c>
    </row>
    <row r="30" spans="1:12" s="95" customFormat="1" ht="25.5" thickBot="1" x14ac:dyDescent="0.5">
      <c r="A30" s="9">
        <v>44303</v>
      </c>
      <c r="B30" s="37">
        <v>96090</v>
      </c>
      <c r="C30" s="11">
        <v>73778</v>
      </c>
      <c r="D30" s="38" t="s">
        <v>1591</v>
      </c>
      <c r="E30" s="12" t="s">
        <v>17</v>
      </c>
      <c r="F30" s="16" t="s">
        <v>18</v>
      </c>
      <c r="G30" s="102">
        <v>200</v>
      </c>
      <c r="H30" s="104"/>
      <c r="I30" s="104"/>
      <c r="J30" s="94"/>
      <c r="K30" s="17" t="s">
        <v>21</v>
      </c>
      <c r="L30" s="18">
        <f>SUM(L29)</f>
        <v>57</v>
      </c>
    </row>
    <row r="31" spans="1:12" s="95" customFormat="1" ht="21" x14ac:dyDescent="0.35">
      <c r="A31" s="9">
        <v>44303</v>
      </c>
      <c r="B31" s="37">
        <v>96089</v>
      </c>
      <c r="C31" s="11">
        <v>73779</v>
      </c>
      <c r="D31" s="38" t="s">
        <v>1619</v>
      </c>
      <c r="E31" s="12" t="s">
        <v>17</v>
      </c>
      <c r="F31" s="16" t="s">
        <v>18</v>
      </c>
      <c r="G31" s="102">
        <v>100</v>
      </c>
      <c r="H31" s="104">
        <v>0</v>
      </c>
      <c r="I31" s="104"/>
      <c r="J31" s="94"/>
    </row>
    <row r="32" spans="1:12" s="95" customFormat="1" ht="21" x14ac:dyDescent="0.35">
      <c r="A32" s="9">
        <v>44303</v>
      </c>
      <c r="B32" s="37">
        <v>96075</v>
      </c>
      <c r="C32" s="11">
        <v>73780</v>
      </c>
      <c r="D32" s="38" t="s">
        <v>1620</v>
      </c>
      <c r="E32" s="107" t="s">
        <v>148</v>
      </c>
      <c r="F32" s="93" t="s">
        <v>1281</v>
      </c>
      <c r="G32" s="102">
        <v>0</v>
      </c>
      <c r="H32" s="104">
        <v>0</v>
      </c>
      <c r="I32" s="104">
        <v>8</v>
      </c>
      <c r="J32" s="94"/>
    </row>
    <row r="33" spans="1:12" s="95" customFormat="1" ht="21" x14ac:dyDescent="0.35">
      <c r="A33" s="9">
        <v>44303</v>
      </c>
      <c r="B33" s="37" t="s">
        <v>1622</v>
      </c>
      <c r="C33" s="25" t="s">
        <v>1621</v>
      </c>
      <c r="D33" s="59" t="s">
        <v>1512</v>
      </c>
      <c r="E33" s="107" t="s">
        <v>148</v>
      </c>
      <c r="F33" s="93" t="s">
        <v>1281</v>
      </c>
      <c r="G33" s="102"/>
      <c r="H33" s="104"/>
      <c r="I33" s="104">
        <v>23</v>
      </c>
      <c r="J33" s="94"/>
    </row>
    <row r="34" spans="1:12" s="95" customFormat="1" ht="21" x14ac:dyDescent="0.35">
      <c r="A34" s="9">
        <v>44303</v>
      </c>
      <c r="B34" s="37" t="s">
        <v>1622</v>
      </c>
      <c r="C34" s="25" t="s">
        <v>1621</v>
      </c>
      <c r="D34" s="59" t="s">
        <v>1512</v>
      </c>
      <c r="E34" s="107" t="s">
        <v>181</v>
      </c>
      <c r="F34" s="93" t="s">
        <v>1594</v>
      </c>
      <c r="G34" s="102"/>
      <c r="H34" s="104"/>
      <c r="I34" s="104">
        <v>1</v>
      </c>
      <c r="J34" s="94"/>
      <c r="K34"/>
      <c r="L34"/>
    </row>
    <row r="35" spans="1:12" ht="21" x14ac:dyDescent="0.35">
      <c r="A35" s="157" t="s">
        <v>26</v>
      </c>
      <c r="B35" s="158"/>
      <c r="C35" s="165" t="s">
        <v>25</v>
      </c>
      <c r="D35" s="168"/>
      <c r="E35" s="168"/>
      <c r="F35" s="169"/>
      <c r="G35" s="27">
        <f>SUM(G9:G34)</f>
        <v>15964</v>
      </c>
      <c r="H35" s="109">
        <v>3900</v>
      </c>
      <c r="I35" s="100">
        <f>SUM(I9:I34)</f>
        <v>32</v>
      </c>
      <c r="J35" s="15"/>
    </row>
    <row r="36" spans="1:12" ht="21" x14ac:dyDescent="0.35">
      <c r="B36"/>
      <c r="C36" s="3"/>
      <c r="D36" s="30"/>
      <c r="E36" s="30"/>
      <c r="F36" s="30"/>
      <c r="H36" s="1"/>
      <c r="J36" s="1"/>
    </row>
    <row r="37" spans="1:12" x14ac:dyDescent="0.25">
      <c r="B37"/>
      <c r="C37"/>
      <c r="H37" s="1"/>
      <c r="I37" s="1"/>
      <c r="J37" s="1"/>
    </row>
    <row r="38" spans="1:12" x14ac:dyDescent="0.25">
      <c r="B38"/>
      <c r="C38"/>
      <c r="F38" s="47"/>
      <c r="H38" s="1"/>
      <c r="I38" s="1"/>
      <c r="J38" s="1"/>
    </row>
    <row r="39" spans="1:12" x14ac:dyDescent="0.25">
      <c r="B39"/>
      <c r="C39"/>
      <c r="H39" s="1"/>
      <c r="I39" s="1"/>
      <c r="J39" s="1"/>
    </row>
    <row r="40" spans="1:12" x14ac:dyDescent="0.25">
      <c r="B40"/>
      <c r="C40"/>
      <c r="H40" s="1"/>
      <c r="I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C48"/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90" spans="8:10" x14ac:dyDescent="0.25">
      <c r="H90" s="35"/>
      <c r="I90" s="35"/>
      <c r="J90" s="35"/>
    </row>
  </sheetData>
  <autoFilter ref="E8:G35" xr:uid="{00000000-0009-0000-0000-000051000000}"/>
  <mergeCells count="7">
    <mergeCell ref="K6:L6"/>
    <mergeCell ref="A7:G7"/>
    <mergeCell ref="A35:B35"/>
    <mergeCell ref="C35:F3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L120"/>
  <sheetViews>
    <sheetView topLeftCell="C45" workbookViewId="0">
      <selection activeCell="A9" sqref="A9:I6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1634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5100</v>
      </c>
    </row>
    <row r="9" spans="1:12" s="95" customFormat="1" ht="21" x14ac:dyDescent="0.35">
      <c r="A9" s="9">
        <v>44305</v>
      </c>
      <c r="B9" s="37">
        <v>96135</v>
      </c>
      <c r="C9" s="11">
        <v>73781</v>
      </c>
      <c r="D9" s="38" t="s">
        <v>1606</v>
      </c>
      <c r="E9" s="107" t="s">
        <v>460</v>
      </c>
      <c r="F9" s="93" t="s">
        <v>1519</v>
      </c>
      <c r="G9" s="102">
        <v>0</v>
      </c>
      <c r="H9" s="104"/>
      <c r="I9" s="104">
        <v>19</v>
      </c>
      <c r="J9" s="94"/>
      <c r="K9" s="13" t="s">
        <v>995</v>
      </c>
      <c r="L9" s="88">
        <v>20500</v>
      </c>
    </row>
    <row r="10" spans="1:12" s="95" customFormat="1" ht="21" x14ac:dyDescent="0.35">
      <c r="A10" s="9">
        <v>44305</v>
      </c>
      <c r="B10" s="37">
        <v>96136</v>
      </c>
      <c r="C10" s="11">
        <v>73782</v>
      </c>
      <c r="D10" s="38" t="s">
        <v>197</v>
      </c>
      <c r="E10" s="12" t="s">
        <v>22</v>
      </c>
      <c r="F10" s="13" t="s">
        <v>995</v>
      </c>
      <c r="G10" s="102">
        <v>900</v>
      </c>
      <c r="H10" s="104"/>
      <c r="I10" s="104"/>
      <c r="J10" s="94"/>
      <c r="K10" s="87" t="s">
        <v>15</v>
      </c>
      <c r="L10" s="88">
        <v>19903</v>
      </c>
    </row>
    <row r="11" spans="1:12" s="95" customFormat="1" ht="21" x14ac:dyDescent="0.35">
      <c r="A11" s="9">
        <v>44305</v>
      </c>
      <c r="B11" s="37">
        <v>96137</v>
      </c>
      <c r="C11" s="11">
        <v>73783</v>
      </c>
      <c r="D11" s="38" t="s">
        <v>226</v>
      </c>
      <c r="E11" s="12" t="s">
        <v>24</v>
      </c>
      <c r="F11" s="16" t="s">
        <v>947</v>
      </c>
      <c r="G11" s="102">
        <v>1330</v>
      </c>
      <c r="H11" s="104"/>
      <c r="I11" s="104"/>
      <c r="J11" s="94"/>
      <c r="K11" s="87" t="s">
        <v>1549</v>
      </c>
      <c r="L11" s="88">
        <v>700</v>
      </c>
    </row>
    <row r="12" spans="1:12" s="95" customFormat="1" ht="21" x14ac:dyDescent="0.35">
      <c r="A12" s="9">
        <v>44305</v>
      </c>
      <c r="B12" s="37">
        <v>96139</v>
      </c>
      <c r="C12" s="11">
        <v>73784</v>
      </c>
      <c r="D12" s="38" t="s">
        <v>226</v>
      </c>
      <c r="E12" s="12" t="s">
        <v>96</v>
      </c>
      <c r="F12" s="13" t="s">
        <v>97</v>
      </c>
      <c r="G12" s="102">
        <v>700</v>
      </c>
      <c r="H12" s="104"/>
      <c r="I12" s="104"/>
      <c r="J12" s="94"/>
      <c r="K12" s="87" t="s">
        <v>1617</v>
      </c>
      <c r="L12" s="88">
        <v>1330</v>
      </c>
    </row>
    <row r="13" spans="1:12" s="95" customFormat="1" ht="21.75" thickBot="1" x14ac:dyDescent="0.4">
      <c r="A13" s="9">
        <v>44305</v>
      </c>
      <c r="B13" s="37">
        <v>96140</v>
      </c>
      <c r="C13" s="11">
        <v>73785</v>
      </c>
      <c r="D13" s="38" t="s">
        <v>1176</v>
      </c>
      <c r="E13" s="12" t="s">
        <v>14</v>
      </c>
      <c r="F13" s="13" t="s">
        <v>15</v>
      </c>
      <c r="G13" s="102">
        <v>850</v>
      </c>
      <c r="H13" s="104"/>
      <c r="I13" s="104"/>
      <c r="J13" s="94"/>
      <c r="K13" s="13" t="s">
        <v>64</v>
      </c>
      <c r="L13" s="88">
        <v>5760</v>
      </c>
    </row>
    <row r="14" spans="1:12" s="95" customFormat="1" ht="25.5" thickBot="1" x14ac:dyDescent="0.5">
      <c r="A14" s="9">
        <v>44305</v>
      </c>
      <c r="B14" s="37">
        <v>96142</v>
      </c>
      <c r="C14" s="11">
        <v>73786</v>
      </c>
      <c r="D14" s="38" t="s">
        <v>1500</v>
      </c>
      <c r="E14" s="12" t="s">
        <v>63</v>
      </c>
      <c r="F14" s="13" t="s">
        <v>64</v>
      </c>
      <c r="G14" s="102">
        <v>880</v>
      </c>
      <c r="H14" s="104"/>
      <c r="I14" s="104"/>
      <c r="J14" s="94"/>
      <c r="K14" s="17" t="s">
        <v>21</v>
      </c>
      <c r="L14" s="18">
        <f ca="1">SUM(L8:L16)</f>
        <v>53293</v>
      </c>
    </row>
    <row r="15" spans="1:12" s="95" customFormat="1" ht="21.75" thickBot="1" x14ac:dyDescent="0.4">
      <c r="A15" s="9">
        <v>44305</v>
      </c>
      <c r="B15" s="37">
        <v>73787</v>
      </c>
      <c r="C15" s="11">
        <v>73787</v>
      </c>
      <c r="D15" s="38" t="s">
        <v>1500</v>
      </c>
      <c r="E15" s="12" t="s">
        <v>63</v>
      </c>
      <c r="F15" s="13" t="s">
        <v>64</v>
      </c>
      <c r="G15" s="102">
        <v>880</v>
      </c>
      <c r="H15" s="104"/>
      <c r="I15" s="104"/>
      <c r="J15" s="94"/>
    </row>
    <row r="16" spans="1:12" s="95" customFormat="1" ht="21.75" thickBot="1" x14ac:dyDescent="0.4">
      <c r="A16" s="9">
        <v>44305</v>
      </c>
      <c r="B16" s="37">
        <v>96143</v>
      </c>
      <c r="C16" s="11">
        <v>73788</v>
      </c>
      <c r="D16" s="38" t="s">
        <v>280</v>
      </c>
      <c r="E16" s="12" t="s">
        <v>22</v>
      </c>
      <c r="F16" s="13" t="s">
        <v>995</v>
      </c>
      <c r="G16" s="102">
        <v>900</v>
      </c>
      <c r="H16" s="104"/>
      <c r="I16" s="104"/>
      <c r="J16" s="94"/>
      <c r="K16" s="5" t="s">
        <v>144</v>
      </c>
      <c r="L16" s="5" t="s">
        <v>5</v>
      </c>
    </row>
    <row r="17" spans="1:12" s="95" customFormat="1" ht="21.75" thickBot="1" x14ac:dyDescent="0.4">
      <c r="A17" s="9">
        <v>44305</v>
      </c>
      <c r="B17" s="37">
        <v>96159</v>
      </c>
      <c r="C17" s="11">
        <v>73789</v>
      </c>
      <c r="D17" s="38" t="s">
        <v>1597</v>
      </c>
      <c r="E17" s="12" t="s">
        <v>14</v>
      </c>
      <c r="F17" s="13" t="s">
        <v>15</v>
      </c>
      <c r="G17" s="102">
        <v>500</v>
      </c>
      <c r="H17" s="104"/>
      <c r="I17" s="104"/>
      <c r="J17" s="94"/>
      <c r="K17" s="93" t="s">
        <v>461</v>
      </c>
      <c r="L17" s="8">
        <v>57</v>
      </c>
    </row>
    <row r="18" spans="1:12" s="95" customFormat="1" ht="25.5" thickBot="1" x14ac:dyDescent="0.5">
      <c r="A18" s="9">
        <v>44305</v>
      </c>
      <c r="B18" s="37">
        <v>96161</v>
      </c>
      <c r="C18" s="11">
        <v>73790</v>
      </c>
      <c r="D18" s="38" t="s">
        <v>624</v>
      </c>
      <c r="E18" s="12" t="s">
        <v>14</v>
      </c>
      <c r="F18" s="13" t="s">
        <v>15</v>
      </c>
      <c r="G18" s="102">
        <v>850</v>
      </c>
      <c r="H18" s="104"/>
      <c r="I18" s="104"/>
      <c r="J18" s="94"/>
      <c r="K18" s="17" t="s">
        <v>21</v>
      </c>
      <c r="L18" s="18">
        <f>SUM(L17)</f>
        <v>57</v>
      </c>
    </row>
    <row r="19" spans="1:12" s="95" customFormat="1" ht="21" x14ac:dyDescent="0.35">
      <c r="A19" s="9">
        <v>44305</v>
      </c>
      <c r="B19" s="37">
        <v>96162</v>
      </c>
      <c r="C19" s="11">
        <v>73791</v>
      </c>
      <c r="D19" s="38" t="s">
        <v>1528</v>
      </c>
      <c r="E19" s="12" t="s">
        <v>22</v>
      </c>
      <c r="F19" s="13" t="s">
        <v>995</v>
      </c>
      <c r="G19" s="102">
        <v>900</v>
      </c>
      <c r="H19" s="104"/>
      <c r="I19" s="104"/>
      <c r="J19" s="94"/>
    </row>
    <row r="20" spans="1:12" s="95" customFormat="1" ht="21" x14ac:dyDescent="0.35">
      <c r="A20" s="9">
        <v>44305</v>
      </c>
      <c r="B20" s="37">
        <v>96164</v>
      </c>
      <c r="C20" s="11">
        <v>73792</v>
      </c>
      <c r="D20" s="38" t="s">
        <v>1401</v>
      </c>
      <c r="E20" s="12" t="s">
        <v>14</v>
      </c>
      <c r="F20" s="13" t="s">
        <v>15</v>
      </c>
      <c r="G20" s="102">
        <v>850</v>
      </c>
      <c r="H20" s="104"/>
      <c r="I20" s="104"/>
      <c r="J20" s="94"/>
    </row>
    <row r="21" spans="1:12" s="95" customFormat="1" ht="21" x14ac:dyDescent="0.35">
      <c r="A21" s="9">
        <v>44305</v>
      </c>
      <c r="B21" s="37">
        <v>96164</v>
      </c>
      <c r="C21" s="11">
        <v>73793</v>
      </c>
      <c r="D21" s="38" t="s">
        <v>1401</v>
      </c>
      <c r="E21" s="12" t="s">
        <v>14</v>
      </c>
      <c r="F21" s="13" t="s">
        <v>15</v>
      </c>
      <c r="G21" s="102">
        <v>850</v>
      </c>
      <c r="H21" s="104"/>
      <c r="I21" s="104"/>
      <c r="J21" s="94"/>
    </row>
    <row r="22" spans="1:12" s="95" customFormat="1" ht="21" x14ac:dyDescent="0.35">
      <c r="A22" s="9">
        <v>44305</v>
      </c>
      <c r="B22" s="37">
        <v>96165</v>
      </c>
      <c r="C22" s="11">
        <v>73794</v>
      </c>
      <c r="D22" s="38" t="s">
        <v>742</v>
      </c>
      <c r="E22" s="12" t="s">
        <v>22</v>
      </c>
      <c r="F22" s="13" t="s">
        <v>995</v>
      </c>
      <c r="G22" s="102">
        <v>900</v>
      </c>
      <c r="H22" s="104"/>
      <c r="I22" s="104"/>
      <c r="J22" s="94"/>
    </row>
    <row r="23" spans="1:12" s="95" customFormat="1" ht="21" x14ac:dyDescent="0.35">
      <c r="A23" s="9">
        <v>44305</v>
      </c>
      <c r="B23" s="37">
        <v>96135</v>
      </c>
      <c r="C23" s="11">
        <v>73795</v>
      </c>
      <c r="D23" s="38" t="s">
        <v>1606</v>
      </c>
      <c r="E23" s="107" t="s">
        <v>460</v>
      </c>
      <c r="F23" s="93" t="s">
        <v>1519</v>
      </c>
      <c r="G23" s="102">
        <v>0</v>
      </c>
      <c r="H23" s="104">
        <v>0</v>
      </c>
      <c r="I23" s="104">
        <v>19</v>
      </c>
      <c r="J23" s="94"/>
    </row>
    <row r="24" spans="1:12" s="95" customFormat="1" ht="21" x14ac:dyDescent="0.35">
      <c r="A24" s="9">
        <v>44305</v>
      </c>
      <c r="B24" s="37">
        <v>96166</v>
      </c>
      <c r="C24" s="11">
        <v>73796</v>
      </c>
      <c r="D24" s="38" t="s">
        <v>78</v>
      </c>
      <c r="E24" s="12" t="s">
        <v>22</v>
      </c>
      <c r="F24" s="13" t="s">
        <v>995</v>
      </c>
      <c r="G24" s="102">
        <v>3000</v>
      </c>
      <c r="H24" s="104"/>
      <c r="I24" s="104"/>
      <c r="J24" s="94"/>
    </row>
    <row r="25" spans="1:12" s="95" customFormat="1" ht="21" x14ac:dyDescent="0.35">
      <c r="A25" s="9">
        <v>44305</v>
      </c>
      <c r="B25" s="37">
        <v>96167</v>
      </c>
      <c r="C25" s="11">
        <v>73797</v>
      </c>
      <c r="D25" s="38" t="s">
        <v>78</v>
      </c>
      <c r="E25" s="12" t="s">
        <v>22</v>
      </c>
      <c r="F25" s="13" t="s">
        <v>995</v>
      </c>
      <c r="G25" s="102">
        <v>3000</v>
      </c>
      <c r="H25" s="104"/>
      <c r="I25" s="104"/>
      <c r="J25" s="94"/>
    </row>
    <row r="26" spans="1:12" s="95" customFormat="1" ht="21" x14ac:dyDescent="0.35">
      <c r="A26" s="9">
        <v>44305</v>
      </c>
      <c r="B26" s="37">
        <v>96135</v>
      </c>
      <c r="C26" s="11">
        <v>73798</v>
      </c>
      <c r="D26" s="38" t="s">
        <v>1606</v>
      </c>
      <c r="E26" s="107" t="s">
        <v>460</v>
      </c>
      <c r="F26" s="93" t="s">
        <v>1519</v>
      </c>
      <c r="G26" s="102">
        <v>0</v>
      </c>
      <c r="H26" s="104"/>
      <c r="I26" s="104">
        <v>19</v>
      </c>
      <c r="J26" s="94"/>
    </row>
    <row r="27" spans="1:12" s="95" customFormat="1" ht="21" x14ac:dyDescent="0.35">
      <c r="A27" s="9">
        <v>44305</v>
      </c>
      <c r="B27" s="37">
        <v>96168</v>
      </c>
      <c r="C27" s="11">
        <v>73799</v>
      </c>
      <c r="D27" s="38" t="s">
        <v>1583</v>
      </c>
      <c r="E27" s="12" t="s">
        <v>14</v>
      </c>
      <c r="F27" s="13" t="s">
        <v>15</v>
      </c>
      <c r="G27" s="102">
        <v>2500</v>
      </c>
      <c r="H27" s="104"/>
      <c r="I27" s="104"/>
      <c r="J27" s="94"/>
    </row>
    <row r="28" spans="1:12" s="95" customFormat="1" ht="21" x14ac:dyDescent="0.35">
      <c r="A28" s="9">
        <v>44305</v>
      </c>
      <c r="B28" s="37">
        <v>96169</v>
      </c>
      <c r="C28" s="11">
        <v>73800</v>
      </c>
      <c r="D28" s="38" t="s">
        <v>1607</v>
      </c>
      <c r="E28" s="12" t="s">
        <v>17</v>
      </c>
      <c r="F28" s="16" t="s">
        <v>18</v>
      </c>
      <c r="G28" s="102">
        <v>1440</v>
      </c>
      <c r="H28" s="104"/>
      <c r="I28" s="104"/>
      <c r="J28" s="94"/>
    </row>
    <row r="29" spans="1:12" s="95" customFormat="1" x14ac:dyDescent="0.35">
      <c r="A29" s="9">
        <v>44305</v>
      </c>
      <c r="B29" s="37">
        <v>96170</v>
      </c>
      <c r="C29" s="11">
        <v>73801</v>
      </c>
      <c r="D29" s="38" t="s">
        <v>1582</v>
      </c>
      <c r="E29" s="12" t="s">
        <v>14</v>
      </c>
      <c r="F29" s="13" t="s">
        <v>15</v>
      </c>
      <c r="G29" s="102">
        <v>850</v>
      </c>
      <c r="H29" s="104"/>
      <c r="I29" s="104"/>
      <c r="J29" s="94"/>
    </row>
    <row r="30" spans="1:12" s="95" customFormat="1" x14ac:dyDescent="0.35">
      <c r="A30" s="9">
        <v>44305</v>
      </c>
      <c r="B30" s="37">
        <v>96170</v>
      </c>
      <c r="C30" s="11">
        <v>73802</v>
      </c>
      <c r="D30" s="38" t="s">
        <v>1582</v>
      </c>
      <c r="E30" s="12" t="s">
        <v>17</v>
      </c>
      <c r="F30" s="16" t="s">
        <v>18</v>
      </c>
      <c r="G30" s="102">
        <v>900</v>
      </c>
      <c r="H30" s="104"/>
      <c r="I30" s="104"/>
      <c r="J30" s="94"/>
    </row>
    <row r="31" spans="1:12" s="95" customFormat="1" x14ac:dyDescent="0.35">
      <c r="A31" s="9">
        <v>44305</v>
      </c>
      <c r="B31" s="37">
        <v>96171</v>
      </c>
      <c r="C31" s="11">
        <v>73803</v>
      </c>
      <c r="D31" s="38" t="s">
        <v>272</v>
      </c>
      <c r="E31" s="12" t="s">
        <v>14</v>
      </c>
      <c r="F31" s="13" t="s">
        <v>15</v>
      </c>
      <c r="G31" s="102">
        <v>1512</v>
      </c>
      <c r="H31" s="104"/>
      <c r="I31" s="104"/>
      <c r="J31" s="94"/>
    </row>
    <row r="32" spans="1:12" s="95" customFormat="1" x14ac:dyDescent="0.35">
      <c r="A32" s="9">
        <v>44305</v>
      </c>
      <c r="B32" s="37">
        <v>96172</v>
      </c>
      <c r="C32" s="11">
        <v>73804</v>
      </c>
      <c r="D32" s="38" t="s">
        <v>280</v>
      </c>
      <c r="E32" s="12" t="s">
        <v>22</v>
      </c>
      <c r="F32" s="13" t="s">
        <v>995</v>
      </c>
      <c r="G32" s="102">
        <v>900</v>
      </c>
      <c r="H32" s="104"/>
      <c r="I32" s="104"/>
      <c r="J32" s="94"/>
    </row>
    <row r="33" spans="1:10" s="95" customFormat="1" x14ac:dyDescent="0.35">
      <c r="A33" s="9">
        <v>44305</v>
      </c>
      <c r="B33" s="37">
        <v>96173</v>
      </c>
      <c r="C33" s="11">
        <v>73805</v>
      </c>
      <c r="D33" s="38" t="s">
        <v>1608</v>
      </c>
      <c r="E33" s="12" t="s">
        <v>63</v>
      </c>
      <c r="F33" s="13" t="s">
        <v>64</v>
      </c>
      <c r="G33" s="102">
        <v>1000</v>
      </c>
      <c r="H33" s="104"/>
      <c r="I33" s="104"/>
      <c r="J33" s="94"/>
    </row>
    <row r="34" spans="1:10" s="95" customFormat="1" x14ac:dyDescent="0.35">
      <c r="A34" s="9">
        <v>44305</v>
      </c>
      <c r="B34" s="37">
        <v>96174</v>
      </c>
      <c r="C34" s="11">
        <v>73806</v>
      </c>
      <c r="D34" s="38" t="s">
        <v>635</v>
      </c>
      <c r="E34" s="12" t="s">
        <v>14</v>
      </c>
      <c r="F34" s="13" t="s">
        <v>15</v>
      </c>
      <c r="G34" s="102">
        <v>2200</v>
      </c>
      <c r="H34" s="104"/>
      <c r="I34" s="104"/>
      <c r="J34" s="94"/>
    </row>
    <row r="35" spans="1:10" s="95" customFormat="1" x14ac:dyDescent="0.35">
      <c r="A35" s="9">
        <v>44305</v>
      </c>
      <c r="B35" s="37">
        <v>96175</v>
      </c>
      <c r="C35" s="11">
        <v>73807</v>
      </c>
      <c r="D35" s="38" t="s">
        <v>1608</v>
      </c>
      <c r="E35" s="12" t="s">
        <v>63</v>
      </c>
      <c r="F35" s="13" t="s">
        <v>64</v>
      </c>
      <c r="G35" s="102">
        <v>1000</v>
      </c>
      <c r="H35" s="104"/>
      <c r="I35" s="104"/>
      <c r="J35" s="94"/>
    </row>
    <row r="36" spans="1:10" s="95" customFormat="1" x14ac:dyDescent="0.35">
      <c r="A36" s="9">
        <v>44305</v>
      </c>
      <c r="B36" s="37">
        <v>96111</v>
      </c>
      <c r="C36" s="11">
        <v>73808</v>
      </c>
      <c r="D36" s="38" t="s">
        <v>1609</v>
      </c>
      <c r="E36" s="12" t="s">
        <v>17</v>
      </c>
      <c r="F36" s="16" t="s">
        <v>18</v>
      </c>
      <c r="G36" s="102">
        <v>100</v>
      </c>
      <c r="H36" s="104"/>
      <c r="I36" s="104"/>
      <c r="J36" s="94"/>
    </row>
    <row r="37" spans="1:10" s="95" customFormat="1" x14ac:dyDescent="0.35">
      <c r="A37" s="9">
        <v>44305</v>
      </c>
      <c r="B37" s="37">
        <v>96173</v>
      </c>
      <c r="C37" s="11">
        <v>73809</v>
      </c>
      <c r="D37" s="38" t="s">
        <v>1608</v>
      </c>
      <c r="E37" s="12" t="s">
        <v>63</v>
      </c>
      <c r="F37" s="13" t="s">
        <v>64</v>
      </c>
      <c r="G37" s="102">
        <v>1000</v>
      </c>
      <c r="H37" s="104"/>
      <c r="I37" s="104"/>
      <c r="J37" s="94"/>
    </row>
    <row r="38" spans="1:10" s="95" customFormat="1" ht="21" x14ac:dyDescent="0.35">
      <c r="A38" s="9">
        <v>44305</v>
      </c>
      <c r="B38" s="37">
        <v>96175</v>
      </c>
      <c r="C38" s="11">
        <v>73810</v>
      </c>
      <c r="D38" s="38" t="s">
        <v>178</v>
      </c>
      <c r="E38" s="12" t="s">
        <v>14</v>
      </c>
      <c r="F38" s="13" t="s">
        <v>15</v>
      </c>
      <c r="G38" s="102">
        <v>2500</v>
      </c>
      <c r="H38" s="104"/>
      <c r="I38" s="104"/>
      <c r="J38" s="94"/>
    </row>
    <row r="39" spans="1:10" s="95" customFormat="1" x14ac:dyDescent="0.35">
      <c r="A39" s="9">
        <v>44305</v>
      </c>
      <c r="B39" s="37">
        <v>96176</v>
      </c>
      <c r="C39" s="11">
        <v>73811</v>
      </c>
      <c r="D39" s="38" t="s">
        <v>120</v>
      </c>
      <c r="E39" s="12" t="s">
        <v>22</v>
      </c>
      <c r="F39" s="13" t="s">
        <v>995</v>
      </c>
      <c r="G39" s="102">
        <v>700</v>
      </c>
      <c r="H39" s="104">
        <v>0</v>
      </c>
      <c r="I39" s="104"/>
      <c r="J39" s="94"/>
    </row>
    <row r="40" spans="1:10" s="95" customFormat="1" x14ac:dyDescent="0.35">
      <c r="A40" s="9">
        <v>44305</v>
      </c>
      <c r="B40" s="37">
        <v>96177</v>
      </c>
      <c r="C40" s="11">
        <v>73812</v>
      </c>
      <c r="D40" s="38" t="s">
        <v>120</v>
      </c>
      <c r="E40" s="12" t="s">
        <v>17</v>
      </c>
      <c r="F40" s="16" t="s">
        <v>18</v>
      </c>
      <c r="G40" s="102">
        <v>300</v>
      </c>
      <c r="H40" s="104"/>
      <c r="I40" s="104"/>
      <c r="J40" s="94"/>
    </row>
    <row r="41" spans="1:10" s="95" customFormat="1" x14ac:dyDescent="0.35">
      <c r="A41" s="9">
        <v>44305</v>
      </c>
      <c r="B41" s="37">
        <v>96178</v>
      </c>
      <c r="C41" s="11">
        <v>73813</v>
      </c>
      <c r="D41" s="38" t="s">
        <v>57</v>
      </c>
      <c r="E41" s="12" t="s">
        <v>14</v>
      </c>
      <c r="F41" s="13" t="s">
        <v>15</v>
      </c>
      <c r="G41" s="102">
        <v>1200</v>
      </c>
      <c r="H41" s="104"/>
      <c r="I41" s="104"/>
      <c r="J41" s="94"/>
    </row>
    <row r="42" spans="1:10" s="95" customFormat="1" x14ac:dyDescent="0.35">
      <c r="A42" s="9">
        <v>44305</v>
      </c>
      <c r="B42" s="37">
        <v>96136</v>
      </c>
      <c r="C42" s="11">
        <v>73814</v>
      </c>
      <c r="D42" s="38" t="s">
        <v>197</v>
      </c>
      <c r="E42" s="12" t="s">
        <v>22</v>
      </c>
      <c r="F42" s="13" t="s">
        <v>995</v>
      </c>
      <c r="G42" s="102">
        <v>900</v>
      </c>
      <c r="H42" s="104"/>
      <c r="I42" s="104"/>
      <c r="J42" s="94"/>
    </row>
    <row r="43" spans="1:10" s="95" customFormat="1" x14ac:dyDescent="0.35">
      <c r="A43" s="9">
        <v>44305</v>
      </c>
      <c r="B43" s="37">
        <v>96121</v>
      </c>
      <c r="C43" s="11">
        <v>73815</v>
      </c>
      <c r="D43" s="38" t="s">
        <v>289</v>
      </c>
      <c r="E43" s="12" t="s">
        <v>22</v>
      </c>
      <c r="F43" s="13" t="s">
        <v>995</v>
      </c>
      <c r="G43" s="102">
        <v>1000</v>
      </c>
      <c r="H43" s="104"/>
      <c r="I43" s="104"/>
      <c r="J43" s="94"/>
    </row>
    <row r="44" spans="1:10" s="95" customFormat="1" x14ac:dyDescent="0.35">
      <c r="A44" s="9">
        <v>44305</v>
      </c>
      <c r="B44" s="37">
        <v>96179</v>
      </c>
      <c r="C44" s="11">
        <v>73816</v>
      </c>
      <c r="D44" s="38" t="s">
        <v>1610</v>
      </c>
      <c r="E44" s="12" t="s">
        <v>14</v>
      </c>
      <c r="F44" s="13" t="s">
        <v>15</v>
      </c>
      <c r="G44" s="102">
        <v>133</v>
      </c>
      <c r="H44" s="104"/>
      <c r="I44" s="104"/>
      <c r="J44" s="94"/>
    </row>
    <row r="45" spans="1:10" s="95" customFormat="1" x14ac:dyDescent="0.35">
      <c r="A45" s="9">
        <v>44305</v>
      </c>
      <c r="B45" s="37">
        <v>96181</v>
      </c>
      <c r="C45" s="11">
        <v>73817</v>
      </c>
      <c r="D45" s="38" t="s">
        <v>1565</v>
      </c>
      <c r="E45" s="12" t="s">
        <v>14</v>
      </c>
      <c r="F45" s="13" t="s">
        <v>15</v>
      </c>
      <c r="G45" s="102">
        <v>584</v>
      </c>
      <c r="H45" s="104"/>
      <c r="I45" s="104"/>
      <c r="J45" s="94"/>
    </row>
    <row r="46" spans="1:10" s="95" customFormat="1" x14ac:dyDescent="0.35">
      <c r="A46" s="9">
        <v>44305</v>
      </c>
      <c r="B46" s="37">
        <v>96180</v>
      </c>
      <c r="C46" s="11">
        <v>73818</v>
      </c>
      <c r="D46" s="38" t="s">
        <v>37</v>
      </c>
      <c r="E46" s="12" t="s">
        <v>17</v>
      </c>
      <c r="F46" s="16" t="s">
        <v>18</v>
      </c>
      <c r="G46" s="102">
        <v>660</v>
      </c>
      <c r="H46" s="104"/>
      <c r="I46" s="104"/>
      <c r="J46" s="94"/>
    </row>
    <row r="47" spans="1:10" s="95" customFormat="1" x14ac:dyDescent="0.35">
      <c r="A47" s="9">
        <v>44305</v>
      </c>
      <c r="B47" s="37">
        <v>96173</v>
      </c>
      <c r="C47" s="11">
        <v>73819</v>
      </c>
      <c r="D47" s="38" t="s">
        <v>1608</v>
      </c>
      <c r="E47" s="12" t="s">
        <v>63</v>
      </c>
      <c r="F47" s="13" t="s">
        <v>64</v>
      </c>
      <c r="G47" s="102">
        <v>1000</v>
      </c>
      <c r="H47" s="104"/>
      <c r="I47" s="104"/>
      <c r="J47" s="94"/>
    </row>
    <row r="48" spans="1:10" s="95" customFormat="1" x14ac:dyDescent="0.35">
      <c r="A48" s="9">
        <v>44305</v>
      </c>
      <c r="B48" s="37">
        <v>96182</v>
      </c>
      <c r="C48" s="11">
        <v>73820</v>
      </c>
      <c r="D48" s="38" t="s">
        <v>771</v>
      </c>
      <c r="E48" s="12" t="s">
        <v>14</v>
      </c>
      <c r="F48" s="13" t="s">
        <v>15</v>
      </c>
      <c r="G48" s="102">
        <v>850</v>
      </c>
      <c r="H48" s="104"/>
      <c r="I48" s="104"/>
      <c r="J48" s="94"/>
    </row>
    <row r="49" spans="1:12" s="95" customFormat="1" x14ac:dyDescent="0.35">
      <c r="A49" s="9">
        <v>44305</v>
      </c>
      <c r="B49" s="37">
        <v>96136</v>
      </c>
      <c r="C49" s="11">
        <v>73821</v>
      </c>
      <c r="D49" s="38" t="s">
        <v>197</v>
      </c>
      <c r="E49" s="12" t="s">
        <v>22</v>
      </c>
      <c r="F49" s="13" t="s">
        <v>995</v>
      </c>
      <c r="G49" s="102">
        <v>900</v>
      </c>
      <c r="H49" s="104"/>
      <c r="I49" s="104"/>
      <c r="J49" s="94"/>
    </row>
    <row r="50" spans="1:12" s="95" customFormat="1" x14ac:dyDescent="0.35">
      <c r="A50" s="9">
        <v>44305</v>
      </c>
      <c r="B50" s="37">
        <v>96239</v>
      </c>
      <c r="C50" s="11">
        <v>73822</v>
      </c>
      <c r="D50" s="38" t="s">
        <v>705</v>
      </c>
      <c r="E50" s="12" t="s">
        <v>14</v>
      </c>
      <c r="F50" s="13" t="s">
        <v>15</v>
      </c>
      <c r="G50" s="102">
        <v>2000</v>
      </c>
      <c r="H50" s="104"/>
      <c r="I50" s="104"/>
      <c r="J50" s="94"/>
    </row>
    <row r="51" spans="1:12" s="95" customFormat="1" x14ac:dyDescent="0.35">
      <c r="A51" s="9">
        <v>44305</v>
      </c>
      <c r="B51" s="37">
        <v>96240</v>
      </c>
      <c r="C51" s="11">
        <v>73823</v>
      </c>
      <c r="D51" s="38" t="s">
        <v>705</v>
      </c>
      <c r="E51" s="12" t="s">
        <v>14</v>
      </c>
      <c r="F51" s="13" t="s">
        <v>15</v>
      </c>
      <c r="G51" s="102">
        <v>500</v>
      </c>
      <c r="H51" s="104"/>
      <c r="I51" s="104"/>
      <c r="J51" s="94"/>
    </row>
    <row r="52" spans="1:12" s="95" customFormat="1" x14ac:dyDescent="0.35">
      <c r="A52" s="9">
        <v>44305</v>
      </c>
      <c r="B52" s="37">
        <v>96183</v>
      </c>
      <c r="C52" s="11">
        <v>73824</v>
      </c>
      <c r="D52" s="38" t="s">
        <v>301</v>
      </c>
      <c r="E52" s="12" t="s">
        <v>22</v>
      </c>
      <c r="F52" s="13" t="s">
        <v>995</v>
      </c>
      <c r="G52" s="102">
        <v>2050</v>
      </c>
      <c r="H52" s="104"/>
      <c r="I52" s="104"/>
      <c r="J52" s="94"/>
    </row>
    <row r="53" spans="1:12" s="95" customFormat="1" x14ac:dyDescent="0.35">
      <c r="A53" s="9">
        <v>44305</v>
      </c>
      <c r="B53" s="37">
        <v>96183</v>
      </c>
      <c r="C53" s="11">
        <v>73824</v>
      </c>
      <c r="D53" s="38" t="s">
        <v>301</v>
      </c>
      <c r="E53" s="12" t="s">
        <v>14</v>
      </c>
      <c r="F53" s="13" t="s">
        <v>15</v>
      </c>
      <c r="G53" s="102">
        <v>108</v>
      </c>
      <c r="H53" s="104"/>
      <c r="I53" s="104"/>
      <c r="J53" s="94"/>
    </row>
    <row r="54" spans="1:12" s="95" customFormat="1" x14ac:dyDescent="0.35">
      <c r="A54" s="9">
        <v>44305</v>
      </c>
      <c r="B54" s="37">
        <v>96184</v>
      </c>
      <c r="C54" s="11">
        <v>73825</v>
      </c>
      <c r="D54" s="38" t="s">
        <v>301</v>
      </c>
      <c r="E54" s="12" t="s">
        <v>22</v>
      </c>
      <c r="F54" s="13" t="s">
        <v>995</v>
      </c>
      <c r="G54" s="102">
        <v>2050</v>
      </c>
      <c r="H54" s="104"/>
      <c r="I54" s="104"/>
      <c r="J54" s="94"/>
    </row>
    <row r="55" spans="1:12" s="95" customFormat="1" x14ac:dyDescent="0.35">
      <c r="A55" s="9">
        <v>44305</v>
      </c>
      <c r="B55" s="37">
        <v>96184</v>
      </c>
      <c r="C55" s="11">
        <v>73825</v>
      </c>
      <c r="D55" s="38" t="s">
        <v>301</v>
      </c>
      <c r="E55" s="12" t="s">
        <v>14</v>
      </c>
      <c r="F55" s="13" t="s">
        <v>15</v>
      </c>
      <c r="G55" s="102">
        <v>216</v>
      </c>
      <c r="H55" s="104"/>
      <c r="I55" s="104"/>
      <c r="J55" s="94"/>
    </row>
    <row r="56" spans="1:12" s="95" customFormat="1" x14ac:dyDescent="0.35">
      <c r="A56" s="9">
        <v>44305</v>
      </c>
      <c r="B56" s="37">
        <v>96183</v>
      </c>
      <c r="C56" s="11">
        <v>73826</v>
      </c>
      <c r="D56" s="38" t="s">
        <v>301</v>
      </c>
      <c r="E56" s="12" t="s">
        <v>22</v>
      </c>
      <c r="F56" s="13" t="s">
        <v>995</v>
      </c>
      <c r="G56" s="102">
        <v>2050</v>
      </c>
      <c r="H56" s="104"/>
      <c r="I56" s="104"/>
      <c r="J56" s="94"/>
    </row>
    <row r="57" spans="1:12" s="95" customFormat="1" x14ac:dyDescent="0.35">
      <c r="A57" s="9">
        <v>44305</v>
      </c>
      <c r="B57" s="37">
        <v>96185</v>
      </c>
      <c r="C57" s="11">
        <v>73827</v>
      </c>
      <c r="D57" s="38" t="s">
        <v>72</v>
      </c>
      <c r="E57" s="12" t="s">
        <v>22</v>
      </c>
      <c r="F57" s="13" t="s">
        <v>995</v>
      </c>
      <c r="G57" s="102">
        <v>250</v>
      </c>
      <c r="H57" s="104"/>
      <c r="I57" s="104"/>
      <c r="J57" s="94"/>
    </row>
    <row r="58" spans="1:12" s="95" customFormat="1" ht="21" x14ac:dyDescent="0.35">
      <c r="A58" s="9">
        <v>44305</v>
      </c>
      <c r="B58" s="37">
        <v>96187</v>
      </c>
      <c r="C58" s="11">
        <v>73828</v>
      </c>
      <c r="D58" s="38" t="s">
        <v>72</v>
      </c>
      <c r="E58" s="12" t="s">
        <v>22</v>
      </c>
      <c r="F58" s="13" t="s">
        <v>995</v>
      </c>
      <c r="G58" s="102">
        <v>100</v>
      </c>
      <c r="H58" s="104"/>
      <c r="I58" s="104"/>
      <c r="J58" s="94"/>
    </row>
    <row r="59" spans="1:12" s="95" customFormat="1" ht="21" x14ac:dyDescent="0.35">
      <c r="A59" s="9">
        <v>44305</v>
      </c>
      <c r="B59" s="37">
        <v>96186</v>
      </c>
      <c r="C59" s="11">
        <v>73829</v>
      </c>
      <c r="D59" s="38" t="s">
        <v>72</v>
      </c>
      <c r="E59" s="12" t="s">
        <v>17</v>
      </c>
      <c r="F59" s="16" t="s">
        <v>18</v>
      </c>
      <c r="G59" s="102">
        <v>600</v>
      </c>
      <c r="H59" s="104"/>
      <c r="I59" s="104"/>
      <c r="J59" s="94"/>
    </row>
    <row r="60" spans="1:12" s="95" customFormat="1" ht="21" x14ac:dyDescent="0.35">
      <c r="A60" s="9">
        <v>44305</v>
      </c>
      <c r="B60" s="37">
        <v>96238</v>
      </c>
      <c r="C60" s="11">
        <v>73830</v>
      </c>
      <c r="D60" s="38" t="s">
        <v>1611</v>
      </c>
      <c r="E60" s="12" t="s">
        <v>17</v>
      </c>
      <c r="F60" s="16" t="s">
        <v>18</v>
      </c>
      <c r="G60" s="102">
        <v>500</v>
      </c>
      <c r="H60" s="104"/>
      <c r="I60" s="104"/>
      <c r="J60" s="94"/>
    </row>
    <row r="61" spans="1:12" s="95" customFormat="1" ht="21" x14ac:dyDescent="0.35">
      <c r="A61" s="9">
        <v>44305</v>
      </c>
      <c r="B61" s="37">
        <v>96111</v>
      </c>
      <c r="C61" s="11">
        <v>73831</v>
      </c>
      <c r="D61" s="38" t="s">
        <v>1612</v>
      </c>
      <c r="E61" s="12" t="s">
        <v>17</v>
      </c>
      <c r="F61" s="16" t="s">
        <v>18</v>
      </c>
      <c r="G61" s="102">
        <v>100</v>
      </c>
      <c r="H61" s="104"/>
      <c r="I61" s="104"/>
      <c r="J61" s="94"/>
    </row>
    <row r="62" spans="1:12" s="95" customFormat="1" ht="21" x14ac:dyDescent="0.35">
      <c r="A62" s="9">
        <v>44305</v>
      </c>
      <c r="B62" s="37">
        <v>96188</v>
      </c>
      <c r="C62" s="11">
        <v>73832</v>
      </c>
      <c r="D62" s="38" t="s">
        <v>111</v>
      </c>
      <c r="E62" s="12" t="s">
        <v>14</v>
      </c>
      <c r="F62" s="13" t="s">
        <v>15</v>
      </c>
      <c r="G62" s="102">
        <v>850</v>
      </c>
      <c r="H62" s="104"/>
      <c r="I62" s="104"/>
      <c r="J62" s="94"/>
    </row>
    <row r="63" spans="1:12" s="95" customFormat="1" ht="21" x14ac:dyDescent="0.35">
      <c r="A63" s="9">
        <v>44305</v>
      </c>
      <c r="B63" s="37">
        <v>96134</v>
      </c>
      <c r="C63" s="25" t="s">
        <v>1613</v>
      </c>
      <c r="D63" s="38" t="s">
        <v>1615</v>
      </c>
      <c r="E63" s="12" t="s">
        <v>17</v>
      </c>
      <c r="F63" s="16" t="s">
        <v>18</v>
      </c>
      <c r="G63" s="102">
        <v>250</v>
      </c>
      <c r="H63" s="104"/>
      <c r="I63" s="104"/>
      <c r="J63" s="94"/>
      <c r="K63"/>
      <c r="L63"/>
    </row>
    <row r="64" spans="1:12" s="95" customFormat="1" ht="21" x14ac:dyDescent="0.35">
      <c r="A64" s="9">
        <v>44305</v>
      </c>
      <c r="B64" s="37">
        <v>96156</v>
      </c>
      <c r="C64" s="25" t="s">
        <v>1614</v>
      </c>
      <c r="D64" s="38" t="s">
        <v>1615</v>
      </c>
      <c r="E64" s="12" t="s">
        <v>17</v>
      </c>
      <c r="F64" s="16" t="s">
        <v>18</v>
      </c>
      <c r="G64" s="102">
        <v>250</v>
      </c>
      <c r="H64" s="104"/>
      <c r="I64" s="104"/>
      <c r="J64" s="94"/>
      <c r="K64"/>
      <c r="L64"/>
    </row>
    <row r="65" spans="1:10" ht="21" x14ac:dyDescent="0.35">
      <c r="A65" s="157" t="s">
        <v>26</v>
      </c>
      <c r="B65" s="158"/>
      <c r="C65" s="165" t="s">
        <v>25</v>
      </c>
      <c r="D65" s="168"/>
      <c r="E65" s="168"/>
      <c r="F65" s="169"/>
      <c r="G65" s="27">
        <f>SUM(G9:G64)</f>
        <v>53293</v>
      </c>
      <c r="H65" s="109"/>
      <c r="I65" s="100"/>
      <c r="J65" s="15"/>
    </row>
    <row r="66" spans="1:10" ht="21" x14ac:dyDescent="0.35">
      <c r="B66"/>
      <c r="C66" s="3"/>
      <c r="D66" s="30"/>
      <c r="E66" s="30"/>
      <c r="F66" s="30"/>
      <c r="H66" s="1"/>
      <c r="J66" s="1"/>
    </row>
    <row r="67" spans="1:10" x14ac:dyDescent="0.25">
      <c r="B67"/>
      <c r="C67"/>
      <c r="H67" s="1"/>
      <c r="I67" s="1"/>
      <c r="J67" s="1"/>
    </row>
    <row r="68" spans="1:10" x14ac:dyDescent="0.25">
      <c r="B68"/>
      <c r="C68"/>
      <c r="F68" s="47"/>
      <c r="H68" s="1"/>
      <c r="I68" s="1"/>
      <c r="J68" s="1"/>
    </row>
    <row r="69" spans="1:10" x14ac:dyDescent="0.25">
      <c r="B69"/>
      <c r="C69"/>
      <c r="H69" s="1"/>
      <c r="I69" s="1"/>
      <c r="J69" s="1"/>
    </row>
    <row r="70" spans="1:10" x14ac:dyDescent="0.25">
      <c r="B70"/>
      <c r="C70"/>
      <c r="H70" s="1"/>
      <c r="I70" s="1"/>
      <c r="J70" s="1"/>
    </row>
    <row r="71" spans="1:10" x14ac:dyDescent="0.25">
      <c r="B71"/>
      <c r="C71"/>
      <c r="H71" s="1"/>
      <c r="I71" s="1"/>
      <c r="J71" s="1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C78"/>
      <c r="H78" s="1"/>
      <c r="I78" s="1"/>
      <c r="J78" s="1"/>
    </row>
    <row r="79" spans="1:10" x14ac:dyDescent="0.25"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20" spans="8:10" x14ac:dyDescent="0.25">
      <c r="H120" s="35"/>
      <c r="I120" s="35"/>
      <c r="J120" s="35"/>
    </row>
  </sheetData>
  <autoFilter ref="E8:G65" xr:uid="{00000000-0009-0000-0000-000052000000}"/>
  <mergeCells count="7">
    <mergeCell ref="K6:L6"/>
    <mergeCell ref="A7:G7"/>
    <mergeCell ref="A65:B65"/>
    <mergeCell ref="C65:F6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L104"/>
  <sheetViews>
    <sheetView topLeftCell="A35" workbookViewId="0">
      <selection activeCell="A9" sqref="A9:G4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1616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12690</v>
      </c>
    </row>
    <row r="9" spans="1:12" s="95" customFormat="1" ht="21" x14ac:dyDescent="0.35">
      <c r="A9" s="9">
        <v>44306</v>
      </c>
      <c r="B9" s="37">
        <v>96258</v>
      </c>
      <c r="C9" s="11">
        <v>73833</v>
      </c>
      <c r="D9" s="38" t="s">
        <v>841</v>
      </c>
      <c r="E9" s="12" t="s">
        <v>22</v>
      </c>
      <c r="F9" s="13" t="s">
        <v>995</v>
      </c>
      <c r="G9" s="102">
        <v>2700</v>
      </c>
      <c r="H9" s="104"/>
      <c r="I9" s="104"/>
      <c r="J9" s="94"/>
      <c r="K9" s="13" t="s">
        <v>995</v>
      </c>
      <c r="L9" s="88">
        <v>7225</v>
      </c>
    </row>
    <row r="10" spans="1:12" s="95" customFormat="1" ht="21" x14ac:dyDescent="0.35">
      <c r="A10" s="9">
        <v>44306</v>
      </c>
      <c r="B10" s="37">
        <v>96259</v>
      </c>
      <c r="C10" s="11">
        <v>73834</v>
      </c>
      <c r="D10" s="38" t="s">
        <v>78</v>
      </c>
      <c r="E10" s="12" t="s">
        <v>14</v>
      </c>
      <c r="F10" s="13" t="s">
        <v>15</v>
      </c>
      <c r="G10" s="102">
        <v>2500</v>
      </c>
      <c r="H10" s="104"/>
      <c r="I10" s="104"/>
      <c r="J10" s="94"/>
      <c r="K10" s="87" t="s">
        <v>15</v>
      </c>
      <c r="L10" s="88">
        <v>11387</v>
      </c>
    </row>
    <row r="11" spans="1:12" s="95" customFormat="1" ht="21" x14ac:dyDescent="0.35">
      <c r="A11" s="9">
        <v>44306</v>
      </c>
      <c r="B11" s="37">
        <v>96111</v>
      </c>
      <c r="C11" s="11">
        <v>73835</v>
      </c>
      <c r="D11" s="38" t="s">
        <v>1612</v>
      </c>
      <c r="E11" s="12" t="s">
        <v>17</v>
      </c>
      <c r="F11" s="16" t="s">
        <v>18</v>
      </c>
      <c r="G11" s="102">
        <v>100</v>
      </c>
      <c r="H11" s="104"/>
      <c r="I11" s="104"/>
      <c r="J11" s="94"/>
      <c r="K11" s="87" t="s">
        <v>1549</v>
      </c>
      <c r="L11" s="88">
        <v>2000</v>
      </c>
    </row>
    <row r="12" spans="1:12" s="95" customFormat="1" ht="21" x14ac:dyDescent="0.35">
      <c r="A12" s="9">
        <v>44306</v>
      </c>
      <c r="B12" s="37">
        <v>96260</v>
      </c>
      <c r="C12" s="11">
        <v>73836</v>
      </c>
      <c r="D12" s="38" t="s">
        <v>109</v>
      </c>
      <c r="E12" s="12" t="s">
        <v>17</v>
      </c>
      <c r="F12" s="16" t="s">
        <v>18</v>
      </c>
      <c r="G12" s="102">
        <v>1000</v>
      </c>
      <c r="H12" s="104"/>
      <c r="I12" s="104"/>
      <c r="J12" s="94"/>
      <c r="K12" s="87" t="s">
        <v>1617</v>
      </c>
      <c r="L12" s="88">
        <v>520</v>
      </c>
    </row>
    <row r="13" spans="1:12" s="95" customFormat="1" ht="21.75" thickBot="1" x14ac:dyDescent="0.4">
      <c r="A13" s="9">
        <v>44306</v>
      </c>
      <c r="B13" s="37">
        <v>96260</v>
      </c>
      <c r="C13" s="11">
        <v>73836</v>
      </c>
      <c r="D13" s="38" t="s">
        <v>109</v>
      </c>
      <c r="E13" s="12" t="s">
        <v>14</v>
      </c>
      <c r="F13" s="13" t="s">
        <v>15</v>
      </c>
      <c r="G13" s="102">
        <v>300</v>
      </c>
      <c r="H13" s="104"/>
      <c r="I13" s="104"/>
      <c r="J13" s="94"/>
      <c r="K13" s="13" t="s">
        <v>64</v>
      </c>
      <c r="L13" s="88">
        <v>2000</v>
      </c>
    </row>
    <row r="14" spans="1:12" s="95" customFormat="1" ht="25.5" thickBot="1" x14ac:dyDescent="0.5">
      <c r="A14" s="9">
        <v>44306</v>
      </c>
      <c r="B14" s="37">
        <v>96261</v>
      </c>
      <c r="C14" s="11">
        <v>73837</v>
      </c>
      <c r="D14" s="38" t="s">
        <v>1624</v>
      </c>
      <c r="E14" s="12" t="s">
        <v>22</v>
      </c>
      <c r="F14" s="13" t="s">
        <v>995</v>
      </c>
      <c r="G14" s="102">
        <v>900</v>
      </c>
      <c r="H14" s="104"/>
      <c r="I14" s="104"/>
      <c r="J14" s="94"/>
      <c r="K14" s="17" t="s">
        <v>21</v>
      </c>
      <c r="L14" s="18">
        <f>SUM(L8:L13)</f>
        <v>35822</v>
      </c>
    </row>
    <row r="15" spans="1:12" s="95" customFormat="1" ht="21" x14ac:dyDescent="0.35">
      <c r="A15" s="9">
        <v>44306</v>
      </c>
      <c r="B15" s="37">
        <v>96263</v>
      </c>
      <c r="C15" s="11">
        <v>73838</v>
      </c>
      <c r="D15" s="38" t="s">
        <v>1625</v>
      </c>
      <c r="E15" s="12" t="s">
        <v>63</v>
      </c>
      <c r="F15" s="13" t="s">
        <v>64</v>
      </c>
      <c r="G15" s="102">
        <v>1000</v>
      </c>
      <c r="H15" s="104"/>
      <c r="I15" s="104"/>
      <c r="J15" s="94"/>
    </row>
    <row r="16" spans="1:12" s="95" customFormat="1" ht="21" x14ac:dyDescent="0.35">
      <c r="A16" s="9">
        <v>44306</v>
      </c>
      <c r="B16" s="37">
        <v>96263</v>
      </c>
      <c r="C16" s="11">
        <v>73839</v>
      </c>
      <c r="D16" s="38" t="s">
        <v>1625</v>
      </c>
      <c r="E16" s="12" t="s">
        <v>63</v>
      </c>
      <c r="F16" s="13" t="s">
        <v>64</v>
      </c>
      <c r="G16" s="102">
        <v>1000</v>
      </c>
      <c r="H16" s="104"/>
      <c r="I16" s="104"/>
      <c r="J16" s="94"/>
    </row>
    <row r="17" spans="1:10" s="95" customFormat="1" ht="21" x14ac:dyDescent="0.35">
      <c r="A17" s="9">
        <v>44306</v>
      </c>
      <c r="B17" s="37">
        <v>96264</v>
      </c>
      <c r="C17" s="11">
        <v>73840</v>
      </c>
      <c r="D17" s="38" t="s">
        <v>1473</v>
      </c>
      <c r="E17" s="12" t="s">
        <v>14</v>
      </c>
      <c r="F17" s="13" t="s">
        <v>15</v>
      </c>
      <c r="G17" s="102">
        <v>850</v>
      </c>
      <c r="H17" s="104"/>
      <c r="I17" s="104"/>
      <c r="J17" s="94"/>
    </row>
    <row r="18" spans="1:10" s="95" customFormat="1" ht="21" x14ac:dyDescent="0.35">
      <c r="A18" s="9">
        <v>44306</v>
      </c>
      <c r="B18" s="37">
        <v>96265</v>
      </c>
      <c r="C18" s="11">
        <v>73841</v>
      </c>
      <c r="D18" s="38" t="s">
        <v>843</v>
      </c>
      <c r="E18" s="12" t="s">
        <v>24</v>
      </c>
      <c r="F18" s="16" t="s">
        <v>947</v>
      </c>
      <c r="G18" s="102">
        <v>420</v>
      </c>
      <c r="H18" s="104"/>
      <c r="I18" s="104"/>
      <c r="J18" s="94"/>
    </row>
    <row r="19" spans="1:10" s="95" customFormat="1" ht="21" x14ac:dyDescent="0.35">
      <c r="A19" s="9">
        <v>44306</v>
      </c>
      <c r="B19" s="37">
        <v>96201</v>
      </c>
      <c r="C19" s="11">
        <v>73842</v>
      </c>
      <c r="D19" s="38" t="s">
        <v>1626</v>
      </c>
      <c r="E19" s="12" t="s">
        <v>14</v>
      </c>
      <c r="F19" s="13" t="s">
        <v>15</v>
      </c>
      <c r="G19" s="102">
        <v>850</v>
      </c>
      <c r="H19" s="104"/>
      <c r="I19" s="104"/>
      <c r="J19" s="94"/>
    </row>
    <row r="20" spans="1:10" s="95" customFormat="1" ht="21" x14ac:dyDescent="0.35">
      <c r="A20" s="9">
        <v>44306</v>
      </c>
      <c r="B20" s="37">
        <v>96266</v>
      </c>
      <c r="C20" s="11">
        <v>73843</v>
      </c>
      <c r="D20" s="38" t="s">
        <v>78</v>
      </c>
      <c r="E20" s="12" t="s">
        <v>96</v>
      </c>
      <c r="F20" s="13" t="s">
        <v>97</v>
      </c>
      <c r="G20" s="102">
        <v>2000</v>
      </c>
      <c r="H20" s="104"/>
      <c r="I20" s="104"/>
      <c r="J20" s="94"/>
    </row>
    <row r="21" spans="1:10" s="95" customFormat="1" ht="21" x14ac:dyDescent="0.35">
      <c r="A21" s="9">
        <v>44306</v>
      </c>
      <c r="B21" s="37">
        <v>96266</v>
      </c>
      <c r="C21" s="11">
        <v>73843</v>
      </c>
      <c r="D21" s="38" t="s">
        <v>78</v>
      </c>
      <c r="E21" s="12" t="s">
        <v>22</v>
      </c>
      <c r="F21" s="13" t="s">
        <v>995</v>
      </c>
      <c r="G21" s="102">
        <v>600</v>
      </c>
      <c r="H21" s="104"/>
      <c r="I21" s="104"/>
      <c r="J21" s="94"/>
    </row>
    <row r="22" spans="1:10" s="95" customFormat="1" ht="21" x14ac:dyDescent="0.35">
      <c r="A22" s="9">
        <v>44306</v>
      </c>
      <c r="B22" s="37">
        <v>96204</v>
      </c>
      <c r="C22" s="11">
        <v>73844</v>
      </c>
      <c r="D22" s="38" t="s">
        <v>116</v>
      </c>
      <c r="E22" s="12" t="s">
        <v>17</v>
      </c>
      <c r="F22" s="16" t="s">
        <v>18</v>
      </c>
      <c r="G22" s="102">
        <v>100</v>
      </c>
      <c r="H22" s="104"/>
      <c r="I22" s="104"/>
      <c r="J22" s="94"/>
    </row>
    <row r="23" spans="1:10" s="95" customFormat="1" ht="21" x14ac:dyDescent="0.35">
      <c r="A23" s="9">
        <v>44306</v>
      </c>
      <c r="B23" s="37">
        <v>96219</v>
      </c>
      <c r="C23" s="11">
        <v>73845</v>
      </c>
      <c r="D23" s="38" t="s">
        <v>1232</v>
      </c>
      <c r="E23" s="12" t="s">
        <v>17</v>
      </c>
      <c r="F23" s="16" t="s">
        <v>18</v>
      </c>
      <c r="G23" s="102">
        <v>900</v>
      </c>
      <c r="H23" s="104"/>
      <c r="I23" s="104"/>
      <c r="J23" s="94"/>
    </row>
    <row r="24" spans="1:10" s="95" customFormat="1" ht="21" x14ac:dyDescent="0.35">
      <c r="A24" s="9">
        <v>44306</v>
      </c>
      <c r="B24" s="37">
        <v>96214</v>
      </c>
      <c r="C24" s="11">
        <v>73846</v>
      </c>
      <c r="D24" s="38" t="s">
        <v>1627</v>
      </c>
      <c r="E24" s="12" t="s">
        <v>17</v>
      </c>
      <c r="F24" s="16" t="s">
        <v>18</v>
      </c>
      <c r="G24" s="102">
        <v>60</v>
      </c>
      <c r="H24" s="104"/>
      <c r="I24" s="104"/>
      <c r="J24" s="94"/>
    </row>
    <row r="25" spans="1:10" s="95" customFormat="1" ht="21" x14ac:dyDescent="0.35">
      <c r="A25" s="9">
        <v>44306</v>
      </c>
      <c r="B25" s="37">
        <v>96221</v>
      </c>
      <c r="C25" s="11">
        <v>73847</v>
      </c>
      <c r="D25" s="38" t="s">
        <v>1626</v>
      </c>
      <c r="E25" s="12" t="s">
        <v>17</v>
      </c>
      <c r="F25" s="16" t="s">
        <v>18</v>
      </c>
      <c r="G25" s="102">
        <v>900</v>
      </c>
      <c r="H25" s="104">
        <v>0</v>
      </c>
      <c r="I25" s="104"/>
      <c r="J25" s="94"/>
    </row>
    <row r="26" spans="1:10" s="95" customFormat="1" ht="21" x14ac:dyDescent="0.35">
      <c r="A26" s="9">
        <v>44306</v>
      </c>
      <c r="B26" s="37">
        <v>96222</v>
      </c>
      <c r="C26" s="11">
        <v>73848</v>
      </c>
      <c r="D26" s="38" t="s">
        <v>1232</v>
      </c>
      <c r="E26" s="12" t="s">
        <v>14</v>
      </c>
      <c r="F26" s="13" t="s">
        <v>15</v>
      </c>
      <c r="G26" s="102">
        <v>850</v>
      </c>
      <c r="H26" s="104"/>
      <c r="I26" s="104"/>
      <c r="J26" s="94"/>
    </row>
    <row r="27" spans="1:10" s="95" customFormat="1" ht="21" x14ac:dyDescent="0.35">
      <c r="A27" s="9">
        <v>44306</v>
      </c>
      <c r="B27" s="37">
        <v>96226</v>
      </c>
      <c r="C27" s="11">
        <v>73849</v>
      </c>
      <c r="D27" s="38" t="s">
        <v>1364</v>
      </c>
      <c r="E27" s="12" t="s">
        <v>24</v>
      </c>
      <c r="F27" s="16" t="s">
        <v>947</v>
      </c>
      <c r="G27" s="102">
        <v>50</v>
      </c>
      <c r="H27" s="104"/>
      <c r="I27" s="104"/>
      <c r="J27" s="94"/>
    </row>
    <row r="28" spans="1:10" s="95" customFormat="1" ht="21" x14ac:dyDescent="0.35">
      <c r="A28" s="9">
        <v>44306</v>
      </c>
      <c r="B28" s="37" t="s">
        <v>76</v>
      </c>
      <c r="C28" s="11">
        <v>73850</v>
      </c>
      <c r="D28" s="38" t="s">
        <v>76</v>
      </c>
      <c r="E28" s="12" t="s">
        <v>76</v>
      </c>
      <c r="F28" s="16" t="s">
        <v>76</v>
      </c>
      <c r="G28" s="102">
        <v>0</v>
      </c>
      <c r="H28" s="104"/>
      <c r="I28" s="104"/>
      <c r="J28" s="94"/>
    </row>
    <row r="29" spans="1:10" s="95" customFormat="1" ht="21" x14ac:dyDescent="0.35">
      <c r="A29" s="9">
        <v>44306</v>
      </c>
      <c r="B29" s="37">
        <v>96267</v>
      </c>
      <c r="C29" s="11">
        <v>73851</v>
      </c>
      <c r="D29" s="38" t="s">
        <v>220</v>
      </c>
      <c r="E29" s="12" t="s">
        <v>14</v>
      </c>
      <c r="F29" s="13" t="s">
        <v>15</v>
      </c>
      <c r="G29" s="102">
        <v>2250</v>
      </c>
      <c r="H29" s="104"/>
      <c r="I29" s="104"/>
      <c r="J29" s="94"/>
    </row>
    <row r="30" spans="1:10" s="95" customFormat="1" ht="21" x14ac:dyDescent="0.35">
      <c r="A30" s="9">
        <v>44306</v>
      </c>
      <c r="B30" s="37">
        <v>96268</v>
      </c>
      <c r="C30" s="11">
        <v>73852</v>
      </c>
      <c r="D30" s="38" t="s">
        <v>37</v>
      </c>
      <c r="E30" s="12" t="s">
        <v>17</v>
      </c>
      <c r="F30" s="16" t="s">
        <v>18</v>
      </c>
      <c r="G30" s="102">
        <v>660</v>
      </c>
      <c r="H30" s="104"/>
      <c r="I30" s="104"/>
      <c r="J30" s="94"/>
    </row>
    <row r="31" spans="1:10" s="95" customFormat="1" ht="21" x14ac:dyDescent="0.35">
      <c r="A31" s="9">
        <v>44306</v>
      </c>
      <c r="B31" s="37">
        <v>96230</v>
      </c>
      <c r="C31" s="11">
        <v>73853</v>
      </c>
      <c r="D31" s="38" t="s">
        <v>1628</v>
      </c>
      <c r="E31" s="12" t="s">
        <v>17</v>
      </c>
      <c r="F31" s="16" t="s">
        <v>18</v>
      </c>
      <c r="G31" s="102">
        <v>900</v>
      </c>
      <c r="H31" s="104"/>
      <c r="I31" s="104"/>
      <c r="J31" s="94"/>
    </row>
    <row r="32" spans="1:10" s="95" customFormat="1" ht="21" x14ac:dyDescent="0.35">
      <c r="A32" s="9">
        <v>44306</v>
      </c>
      <c r="B32" s="37">
        <v>96230</v>
      </c>
      <c r="C32" s="11">
        <v>73854</v>
      </c>
      <c r="D32" s="38" t="s">
        <v>1628</v>
      </c>
      <c r="E32" s="12" t="s">
        <v>17</v>
      </c>
      <c r="F32" s="16" t="s">
        <v>18</v>
      </c>
      <c r="G32" s="102">
        <v>900</v>
      </c>
      <c r="H32" s="104"/>
      <c r="I32" s="104"/>
      <c r="J32" s="94"/>
    </row>
    <row r="33" spans="1:10" s="95" customFormat="1" ht="21" x14ac:dyDescent="0.35">
      <c r="A33" s="9">
        <v>44306</v>
      </c>
      <c r="B33" s="37">
        <v>96270</v>
      </c>
      <c r="C33" s="11">
        <v>73855</v>
      </c>
      <c r="D33" s="38" t="s">
        <v>31</v>
      </c>
      <c r="E33" s="12" t="s">
        <v>17</v>
      </c>
      <c r="F33" s="16" t="s">
        <v>18</v>
      </c>
      <c r="G33" s="102">
        <v>1000</v>
      </c>
      <c r="H33" s="104"/>
      <c r="I33" s="104"/>
      <c r="J33" s="94"/>
    </row>
    <row r="34" spans="1:10" s="95" customFormat="1" ht="21" x14ac:dyDescent="0.35">
      <c r="A34" s="9">
        <v>44306</v>
      </c>
      <c r="B34" s="37">
        <v>96272</v>
      </c>
      <c r="C34" s="11">
        <v>73856</v>
      </c>
      <c r="D34" s="38" t="s">
        <v>1629</v>
      </c>
      <c r="E34" s="12" t="s">
        <v>17</v>
      </c>
      <c r="F34" s="16" t="s">
        <v>18</v>
      </c>
      <c r="G34" s="102">
        <v>3000</v>
      </c>
      <c r="H34" s="104"/>
      <c r="I34" s="104"/>
      <c r="J34" s="94"/>
    </row>
    <row r="35" spans="1:10" s="95" customFormat="1" ht="21" x14ac:dyDescent="0.35">
      <c r="A35" s="9">
        <v>44306</v>
      </c>
      <c r="B35" s="37">
        <v>96274</v>
      </c>
      <c r="C35" s="11">
        <v>73857</v>
      </c>
      <c r="D35" s="38" t="s">
        <v>108</v>
      </c>
      <c r="E35" s="12" t="s">
        <v>17</v>
      </c>
      <c r="F35" s="16" t="s">
        <v>18</v>
      </c>
      <c r="G35" s="102">
        <v>1200</v>
      </c>
      <c r="H35" s="104"/>
      <c r="I35" s="104"/>
      <c r="J35" s="94"/>
    </row>
    <row r="36" spans="1:10" s="95" customFormat="1" ht="21" x14ac:dyDescent="0.35">
      <c r="A36" s="9">
        <v>44306</v>
      </c>
      <c r="B36" s="37">
        <v>96233</v>
      </c>
      <c r="C36" s="11">
        <v>73858</v>
      </c>
      <c r="D36" s="38" t="s">
        <v>234</v>
      </c>
      <c r="E36" s="12" t="s">
        <v>14</v>
      </c>
      <c r="F36" s="13" t="s">
        <v>15</v>
      </c>
      <c r="G36" s="102">
        <v>75</v>
      </c>
      <c r="H36" s="104"/>
      <c r="I36" s="104"/>
      <c r="J36" s="94"/>
    </row>
    <row r="37" spans="1:10" s="95" customFormat="1" ht="21" x14ac:dyDescent="0.35">
      <c r="A37" s="9">
        <v>44306</v>
      </c>
      <c r="B37" s="37">
        <v>96276</v>
      </c>
      <c r="C37" s="11">
        <v>73859</v>
      </c>
      <c r="D37" s="38" t="s">
        <v>1630</v>
      </c>
      <c r="E37" s="12" t="s">
        <v>17</v>
      </c>
      <c r="F37" s="16" t="s">
        <v>18</v>
      </c>
      <c r="G37" s="102">
        <v>800</v>
      </c>
      <c r="H37" s="104"/>
      <c r="I37" s="104"/>
      <c r="J37" s="94"/>
    </row>
    <row r="38" spans="1:10" s="95" customFormat="1" ht="21" x14ac:dyDescent="0.35">
      <c r="A38" s="9">
        <v>44306</v>
      </c>
      <c r="B38" s="37">
        <v>96278</v>
      </c>
      <c r="C38" s="11">
        <v>73860</v>
      </c>
      <c r="D38" s="38" t="s">
        <v>109</v>
      </c>
      <c r="E38" s="12" t="s">
        <v>14</v>
      </c>
      <c r="F38" s="13" t="s">
        <v>15</v>
      </c>
      <c r="G38" s="102">
        <v>500</v>
      </c>
      <c r="H38" s="104"/>
      <c r="I38" s="104"/>
      <c r="J38" s="94"/>
    </row>
    <row r="39" spans="1:10" s="95" customFormat="1" ht="21" x14ac:dyDescent="0.35">
      <c r="A39" s="9">
        <v>44306</v>
      </c>
      <c r="B39" s="37">
        <v>96217</v>
      </c>
      <c r="C39" s="11">
        <v>73861</v>
      </c>
      <c r="D39" s="38" t="s">
        <v>1631</v>
      </c>
      <c r="E39" s="12" t="s">
        <v>17</v>
      </c>
      <c r="F39" s="16" t="s">
        <v>18</v>
      </c>
      <c r="G39" s="102">
        <v>170</v>
      </c>
      <c r="H39" s="104"/>
      <c r="I39" s="104"/>
      <c r="J39" s="94"/>
    </row>
    <row r="40" spans="1:10" s="95" customFormat="1" ht="21" x14ac:dyDescent="0.35">
      <c r="A40" s="9">
        <v>44306</v>
      </c>
      <c r="B40" s="37">
        <v>96217</v>
      </c>
      <c r="C40" s="11">
        <v>73861</v>
      </c>
      <c r="D40" s="38" t="s">
        <v>1631</v>
      </c>
      <c r="E40" s="12" t="s">
        <v>22</v>
      </c>
      <c r="F40" s="13" t="s">
        <v>995</v>
      </c>
      <c r="G40" s="102">
        <v>25</v>
      </c>
      <c r="H40" s="104"/>
      <c r="I40" s="104"/>
      <c r="J40" s="94"/>
    </row>
    <row r="41" spans="1:10" s="95" customFormat="1" ht="21" x14ac:dyDescent="0.35">
      <c r="A41" s="9">
        <v>44306</v>
      </c>
      <c r="B41" s="37" t="s">
        <v>1632</v>
      </c>
      <c r="C41" s="11">
        <v>73862</v>
      </c>
      <c r="D41" s="38" t="s">
        <v>279</v>
      </c>
      <c r="E41" s="12" t="s">
        <v>22</v>
      </c>
      <c r="F41" s="13" t="s">
        <v>995</v>
      </c>
      <c r="G41" s="102">
        <v>1000</v>
      </c>
      <c r="H41" s="104"/>
      <c r="I41" s="104"/>
      <c r="J41" s="94"/>
    </row>
    <row r="42" spans="1:10" s="95" customFormat="1" ht="21" x14ac:dyDescent="0.35">
      <c r="A42" s="9">
        <v>44306</v>
      </c>
      <c r="B42" s="37">
        <v>96281</v>
      </c>
      <c r="C42" s="11">
        <v>73863</v>
      </c>
      <c r="D42" s="38" t="s">
        <v>1633</v>
      </c>
      <c r="E42" s="12" t="s">
        <v>14</v>
      </c>
      <c r="F42" s="13" t="s">
        <v>15</v>
      </c>
      <c r="G42" s="102">
        <v>850</v>
      </c>
      <c r="H42" s="104"/>
      <c r="I42" s="104"/>
      <c r="J42" s="94"/>
    </row>
    <row r="43" spans="1:10" s="95" customFormat="1" ht="21" x14ac:dyDescent="0.35">
      <c r="A43" s="9">
        <v>44306</v>
      </c>
      <c r="B43" s="37">
        <v>96281</v>
      </c>
      <c r="C43" s="11">
        <v>73864</v>
      </c>
      <c r="D43" s="38" t="s">
        <v>1633</v>
      </c>
      <c r="E43" s="12" t="s">
        <v>14</v>
      </c>
      <c r="F43" s="13" t="s">
        <v>15</v>
      </c>
      <c r="G43" s="102">
        <v>850</v>
      </c>
      <c r="H43" s="104"/>
      <c r="I43" s="104"/>
      <c r="J43" s="94"/>
    </row>
    <row r="44" spans="1:10" s="95" customFormat="1" ht="21" x14ac:dyDescent="0.35">
      <c r="A44" s="9">
        <v>44306</v>
      </c>
      <c r="B44" s="37" t="s">
        <v>1632</v>
      </c>
      <c r="C44" s="11">
        <v>73865</v>
      </c>
      <c r="D44" s="38" t="s">
        <v>279</v>
      </c>
      <c r="E44" s="12" t="s">
        <v>22</v>
      </c>
      <c r="F44" s="13" t="s">
        <v>995</v>
      </c>
      <c r="G44" s="102">
        <v>1000</v>
      </c>
      <c r="H44" s="104"/>
      <c r="I44" s="104"/>
      <c r="J44" s="94"/>
    </row>
    <row r="45" spans="1:10" s="95" customFormat="1" ht="21" x14ac:dyDescent="0.35">
      <c r="A45" s="9">
        <v>44306</v>
      </c>
      <c r="B45" s="37" t="s">
        <v>1632</v>
      </c>
      <c r="C45" s="11">
        <v>73866</v>
      </c>
      <c r="D45" s="38" t="s">
        <v>279</v>
      </c>
      <c r="E45" s="12" t="s">
        <v>22</v>
      </c>
      <c r="F45" s="13" t="s">
        <v>995</v>
      </c>
      <c r="G45" s="102">
        <v>1000</v>
      </c>
      <c r="H45" s="104"/>
      <c r="I45" s="104"/>
      <c r="J45" s="94"/>
    </row>
    <row r="46" spans="1:10" s="95" customFormat="1" ht="21" x14ac:dyDescent="0.35">
      <c r="A46" s="9">
        <v>44306</v>
      </c>
      <c r="B46" s="37">
        <v>96226</v>
      </c>
      <c r="C46" s="11">
        <v>73867</v>
      </c>
      <c r="D46" s="38" t="s">
        <v>1364</v>
      </c>
      <c r="E46" s="12" t="s">
        <v>24</v>
      </c>
      <c r="F46" s="16" t="s">
        <v>947</v>
      </c>
      <c r="G46" s="102">
        <v>50</v>
      </c>
      <c r="H46" s="104"/>
      <c r="I46" s="104"/>
      <c r="J46" s="94"/>
    </row>
    <row r="47" spans="1:10" s="95" customFormat="1" ht="21" x14ac:dyDescent="0.35">
      <c r="A47" s="9">
        <v>44306</v>
      </c>
      <c r="B47" s="37">
        <v>96282</v>
      </c>
      <c r="C47" s="11">
        <v>73868</v>
      </c>
      <c r="D47" s="38" t="s">
        <v>256</v>
      </c>
      <c r="E47" s="12" t="s">
        <v>17</v>
      </c>
      <c r="F47" s="16" t="s">
        <v>18</v>
      </c>
      <c r="G47" s="102">
        <v>1000</v>
      </c>
      <c r="H47" s="104"/>
      <c r="I47" s="104"/>
      <c r="J47" s="94"/>
    </row>
    <row r="48" spans="1:10" s="95" customFormat="1" ht="21" x14ac:dyDescent="0.35">
      <c r="A48" s="9">
        <v>44306</v>
      </c>
      <c r="B48" s="37">
        <v>96283</v>
      </c>
      <c r="C48" s="11">
        <v>73869</v>
      </c>
      <c r="D48" s="38" t="s">
        <v>272</v>
      </c>
      <c r="E48" s="12" t="s">
        <v>14</v>
      </c>
      <c r="F48" s="13" t="s">
        <v>15</v>
      </c>
      <c r="G48" s="102">
        <v>1512</v>
      </c>
      <c r="H48" s="104"/>
      <c r="I48" s="104"/>
      <c r="J48" s="94"/>
    </row>
    <row r="49" spans="1:10" ht="21" x14ac:dyDescent="0.35">
      <c r="A49" s="157" t="s">
        <v>26</v>
      </c>
      <c r="B49" s="158"/>
      <c r="C49" s="165" t="s">
        <v>25</v>
      </c>
      <c r="D49" s="168"/>
      <c r="E49" s="168"/>
      <c r="F49" s="169"/>
      <c r="G49" s="27">
        <f>SUM(G9:G48)</f>
        <v>35822</v>
      </c>
      <c r="H49" s="109"/>
      <c r="I49" s="100"/>
      <c r="J49" s="15"/>
    </row>
    <row r="50" spans="1:10" ht="21" x14ac:dyDescent="0.35">
      <c r="B50"/>
      <c r="C50" s="3"/>
      <c r="D50" s="30"/>
      <c r="E50" s="30"/>
      <c r="F50" s="30"/>
      <c r="H50" s="1"/>
      <c r="J50" s="1"/>
    </row>
    <row r="51" spans="1:10" x14ac:dyDescent="0.25">
      <c r="B51"/>
      <c r="C51"/>
      <c r="H51" s="1"/>
      <c r="I51" s="1"/>
      <c r="J51" s="1"/>
    </row>
    <row r="52" spans="1:10" x14ac:dyDescent="0.25">
      <c r="B52"/>
      <c r="C52"/>
      <c r="F52" s="47"/>
      <c r="H52" s="1"/>
      <c r="I52" s="1"/>
      <c r="J52" s="1"/>
    </row>
    <row r="53" spans="1:10" x14ac:dyDescent="0.25">
      <c r="B53"/>
      <c r="C53"/>
      <c r="H53" s="1"/>
      <c r="I53" s="1"/>
      <c r="J53" s="1"/>
    </row>
    <row r="54" spans="1:10" x14ac:dyDescent="0.25">
      <c r="B54"/>
      <c r="C54"/>
      <c r="H54" s="1"/>
      <c r="I54" s="1"/>
      <c r="J54" s="1"/>
    </row>
    <row r="55" spans="1:10" x14ac:dyDescent="0.25">
      <c r="B55"/>
      <c r="C55"/>
      <c r="H55" s="1"/>
      <c r="I55" s="1"/>
      <c r="J55" s="1"/>
    </row>
    <row r="56" spans="1:10" x14ac:dyDescent="0.25">
      <c r="B56"/>
      <c r="C56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C62"/>
      <c r="H62" s="1"/>
      <c r="I62" s="1"/>
      <c r="J62" s="1"/>
    </row>
    <row r="63" spans="1:10" x14ac:dyDescent="0.25">
      <c r="H63" s="1"/>
      <c r="I63" s="1"/>
      <c r="J63" s="1"/>
    </row>
    <row r="64" spans="1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4" spans="8:10" x14ac:dyDescent="0.25">
      <c r="H104" s="35"/>
      <c r="I104" s="35"/>
      <c r="J104" s="35"/>
    </row>
  </sheetData>
  <autoFilter ref="E8:G49" xr:uid="{00000000-0009-0000-0000-000053000000}"/>
  <mergeCells count="7">
    <mergeCell ref="K6:L6"/>
    <mergeCell ref="A7:G7"/>
    <mergeCell ref="A49:B49"/>
    <mergeCell ref="C49:F4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2C34B-B692-432D-BC0C-0C0EEB67C56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L118"/>
  <sheetViews>
    <sheetView topLeftCell="B5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1644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3227</v>
      </c>
    </row>
    <row r="9" spans="1:12" s="95" customFormat="1" ht="21" x14ac:dyDescent="0.35">
      <c r="A9" s="9">
        <v>44307</v>
      </c>
      <c r="B9" s="37">
        <v>96226</v>
      </c>
      <c r="C9" s="11">
        <v>73870</v>
      </c>
      <c r="D9" s="38" t="s">
        <v>1364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995</v>
      </c>
      <c r="L9" s="88">
        <v>15726</v>
      </c>
    </row>
    <row r="10" spans="1:12" s="95" customFormat="1" ht="21" x14ac:dyDescent="0.35">
      <c r="A10" s="9">
        <v>44307</v>
      </c>
      <c r="B10" s="37">
        <v>96349</v>
      </c>
      <c r="C10" s="11">
        <v>73871</v>
      </c>
      <c r="D10" s="38" t="s">
        <v>1583</v>
      </c>
      <c r="E10" s="12" t="s">
        <v>14</v>
      </c>
      <c r="F10" s="13" t="s">
        <v>15</v>
      </c>
      <c r="G10" s="102">
        <v>2500</v>
      </c>
      <c r="H10" s="104"/>
      <c r="I10" s="104"/>
      <c r="J10" s="94"/>
      <c r="K10" s="87" t="s">
        <v>15</v>
      </c>
      <c r="L10" s="88">
        <v>6592</v>
      </c>
    </row>
    <row r="11" spans="1:12" s="95" customFormat="1" ht="21" x14ac:dyDescent="0.35">
      <c r="A11" s="9">
        <v>44307</v>
      </c>
      <c r="B11" s="37" t="s">
        <v>76</v>
      </c>
      <c r="C11" s="11">
        <v>73872</v>
      </c>
      <c r="D11" s="38" t="s">
        <v>76</v>
      </c>
      <c r="E11" s="12" t="s">
        <v>76</v>
      </c>
      <c r="F11" s="16" t="s">
        <v>76</v>
      </c>
      <c r="G11" s="102">
        <v>0</v>
      </c>
      <c r="H11" s="104"/>
      <c r="I11" s="104"/>
      <c r="J11" s="94"/>
      <c r="K11" s="87" t="s">
        <v>1549</v>
      </c>
      <c r="L11" s="88">
        <v>3900</v>
      </c>
    </row>
    <row r="12" spans="1:12" s="95" customFormat="1" ht="21" x14ac:dyDescent="0.35">
      <c r="A12" s="9">
        <v>44307</v>
      </c>
      <c r="B12" s="37">
        <v>96348</v>
      </c>
      <c r="C12" s="11">
        <v>73873</v>
      </c>
      <c r="D12" s="38" t="s">
        <v>840</v>
      </c>
      <c r="E12" s="12" t="s">
        <v>17</v>
      </c>
      <c r="F12" s="16" t="s">
        <v>18</v>
      </c>
      <c r="G12" s="102">
        <v>200</v>
      </c>
      <c r="H12" s="104"/>
      <c r="I12" s="104"/>
      <c r="J12" s="94"/>
      <c r="K12" s="87" t="s">
        <v>136</v>
      </c>
      <c r="L12" s="88">
        <v>1000</v>
      </c>
    </row>
    <row r="13" spans="1:12" s="95" customFormat="1" ht="21" x14ac:dyDescent="0.35">
      <c r="A13" s="9">
        <v>44307</v>
      </c>
      <c r="B13" s="37">
        <v>94636</v>
      </c>
      <c r="C13" s="11">
        <v>73874</v>
      </c>
      <c r="D13" s="38" t="s">
        <v>630</v>
      </c>
      <c r="E13" s="12" t="s">
        <v>22</v>
      </c>
      <c r="F13" s="13" t="s">
        <v>995</v>
      </c>
      <c r="G13" s="102">
        <v>2600</v>
      </c>
      <c r="H13" s="104"/>
      <c r="I13" s="104"/>
      <c r="J13" s="94"/>
      <c r="K13" s="87" t="s">
        <v>1617</v>
      </c>
      <c r="L13" s="88">
        <v>1550</v>
      </c>
    </row>
    <row r="14" spans="1:12" s="95" customFormat="1" ht="21" x14ac:dyDescent="0.35">
      <c r="A14" s="9">
        <v>44307</v>
      </c>
      <c r="B14" s="37">
        <v>15526</v>
      </c>
      <c r="C14" s="11">
        <v>73875</v>
      </c>
      <c r="D14" s="38" t="s">
        <v>1520</v>
      </c>
      <c r="E14" s="12" t="s">
        <v>14</v>
      </c>
      <c r="F14" s="13" t="s">
        <v>15</v>
      </c>
      <c r="G14" s="102">
        <v>857</v>
      </c>
      <c r="H14" s="104"/>
      <c r="I14" s="104"/>
      <c r="J14" s="94"/>
      <c r="K14" s="87" t="s">
        <v>195</v>
      </c>
      <c r="L14" s="88">
        <v>36</v>
      </c>
    </row>
    <row r="15" spans="1:12" s="95" customFormat="1" ht="21" x14ac:dyDescent="0.35">
      <c r="A15" s="9">
        <v>44307</v>
      </c>
      <c r="B15" s="37">
        <v>96347</v>
      </c>
      <c r="C15" s="11">
        <v>73876</v>
      </c>
      <c r="D15" s="38" t="s">
        <v>158</v>
      </c>
      <c r="E15" s="12">
        <v>98000001</v>
      </c>
      <c r="F15" s="13" t="s">
        <v>91</v>
      </c>
      <c r="G15" s="102">
        <v>0</v>
      </c>
      <c r="H15" s="104"/>
      <c r="I15" s="104"/>
      <c r="J15" s="94"/>
      <c r="K15" s="13" t="s">
        <v>64</v>
      </c>
      <c r="L15" s="88">
        <v>3778</v>
      </c>
    </row>
    <row r="16" spans="1:12" s="95" customFormat="1" ht="21.75" thickBot="1" x14ac:dyDescent="0.4">
      <c r="A16" s="9">
        <v>44307</v>
      </c>
      <c r="B16" s="37">
        <v>96346</v>
      </c>
      <c r="C16" s="11">
        <v>73877</v>
      </c>
      <c r="D16" s="38" t="s">
        <v>1635</v>
      </c>
      <c r="E16" s="107" t="s">
        <v>460</v>
      </c>
      <c r="F16" s="93" t="s">
        <v>1519</v>
      </c>
      <c r="G16" s="102">
        <v>0</v>
      </c>
      <c r="H16" s="104">
        <v>0</v>
      </c>
      <c r="I16" s="104">
        <v>9</v>
      </c>
      <c r="J16" s="94"/>
      <c r="K16" s="87" t="s">
        <v>42</v>
      </c>
      <c r="L16" s="88">
        <v>2500</v>
      </c>
    </row>
    <row r="17" spans="1:12" s="95" customFormat="1" ht="25.5" thickBot="1" x14ac:dyDescent="0.5">
      <c r="A17" s="9">
        <v>44307</v>
      </c>
      <c r="B17" s="37">
        <v>96345</v>
      </c>
      <c r="C17" s="11">
        <v>73878</v>
      </c>
      <c r="D17" s="38" t="s">
        <v>1625</v>
      </c>
      <c r="E17" s="12" t="s">
        <v>63</v>
      </c>
      <c r="F17" s="13" t="s">
        <v>64</v>
      </c>
      <c r="G17" s="102">
        <v>1000</v>
      </c>
      <c r="H17" s="104"/>
      <c r="I17" s="104"/>
      <c r="J17" s="94"/>
      <c r="K17" s="17" t="s">
        <v>21</v>
      </c>
      <c r="L17" s="18">
        <f>SUM(L8:L16)</f>
        <v>38309</v>
      </c>
    </row>
    <row r="18" spans="1:12" s="95" customFormat="1" ht="21.75" thickBot="1" x14ac:dyDescent="0.4">
      <c r="A18" s="9">
        <v>44307</v>
      </c>
      <c r="B18" s="37" t="s">
        <v>1632</v>
      </c>
      <c r="C18" s="11">
        <v>73879</v>
      </c>
      <c r="D18" s="38" t="s">
        <v>279</v>
      </c>
      <c r="E18" s="12" t="s">
        <v>22</v>
      </c>
      <c r="F18" s="13" t="s">
        <v>995</v>
      </c>
      <c r="G18" s="102">
        <v>1000</v>
      </c>
      <c r="H18" s="104"/>
      <c r="I18" s="104"/>
      <c r="J18" s="94"/>
    </row>
    <row r="19" spans="1:12" s="95" customFormat="1" ht="21.75" thickBot="1" x14ac:dyDescent="0.4">
      <c r="A19" s="9">
        <v>44307</v>
      </c>
      <c r="B19" s="37">
        <v>96288</v>
      </c>
      <c r="C19" s="11">
        <v>73880</v>
      </c>
      <c r="D19" s="38" t="s">
        <v>229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5" t="s">
        <v>139</v>
      </c>
      <c r="L19" s="5" t="s">
        <v>5</v>
      </c>
    </row>
    <row r="20" spans="1:12" s="95" customFormat="1" ht="21.75" thickBot="1" x14ac:dyDescent="0.4">
      <c r="A20" s="9">
        <v>44307</v>
      </c>
      <c r="B20" s="37">
        <v>96344</v>
      </c>
      <c r="C20" s="11">
        <v>73881</v>
      </c>
      <c r="D20" s="38" t="s">
        <v>1223</v>
      </c>
      <c r="E20" s="12" t="s">
        <v>1636</v>
      </c>
      <c r="F20" s="13" t="s">
        <v>42</v>
      </c>
      <c r="G20" s="102">
        <v>2500</v>
      </c>
      <c r="H20" s="104"/>
      <c r="I20" s="104"/>
      <c r="J20" s="94"/>
      <c r="K20" s="16" t="s">
        <v>132</v>
      </c>
      <c r="L20" s="99">
        <v>250</v>
      </c>
    </row>
    <row r="21" spans="1:12" s="95" customFormat="1" ht="25.5" thickBot="1" x14ac:dyDescent="0.5">
      <c r="A21" s="9">
        <v>44307</v>
      </c>
      <c r="B21" s="37" t="s">
        <v>1632</v>
      </c>
      <c r="C21" s="11">
        <v>73882</v>
      </c>
      <c r="D21" s="38" t="s">
        <v>279</v>
      </c>
      <c r="E21" s="12" t="s">
        <v>22</v>
      </c>
      <c r="F21" s="13" t="s">
        <v>995</v>
      </c>
      <c r="G21" s="102">
        <v>1000</v>
      </c>
      <c r="H21" s="104"/>
      <c r="I21" s="104"/>
      <c r="J21" s="94"/>
      <c r="K21" s="17" t="s">
        <v>21</v>
      </c>
      <c r="L21" s="18">
        <f>SUM(L20)</f>
        <v>250</v>
      </c>
    </row>
    <row r="22" spans="1:12" s="95" customFormat="1" ht="21.75" thickBot="1" x14ac:dyDescent="0.4">
      <c r="A22" s="9">
        <v>44307</v>
      </c>
      <c r="B22" s="37">
        <v>15787</v>
      </c>
      <c r="C22" s="11">
        <v>73883</v>
      </c>
      <c r="D22" s="38" t="s">
        <v>325</v>
      </c>
      <c r="E22" s="12" t="s">
        <v>14</v>
      </c>
      <c r="F22" s="13" t="s">
        <v>15</v>
      </c>
      <c r="G22" s="102">
        <v>289</v>
      </c>
      <c r="H22" s="104"/>
      <c r="I22" s="104"/>
      <c r="J22" s="94"/>
    </row>
    <row r="23" spans="1:12" s="95" customFormat="1" ht="21.75" thickBot="1" x14ac:dyDescent="0.4">
      <c r="A23" s="9">
        <v>44307</v>
      </c>
      <c r="B23" s="37">
        <v>15786</v>
      </c>
      <c r="C23" s="11">
        <v>73884</v>
      </c>
      <c r="D23" s="38" t="s">
        <v>325</v>
      </c>
      <c r="E23" s="12">
        <v>98000001</v>
      </c>
      <c r="F23" s="13" t="s">
        <v>91</v>
      </c>
      <c r="G23" s="102">
        <v>0</v>
      </c>
      <c r="H23" s="104"/>
      <c r="I23" s="104"/>
      <c r="J23" s="94"/>
      <c r="K23" s="5" t="s">
        <v>144</v>
      </c>
      <c r="L23" s="5" t="s">
        <v>5</v>
      </c>
    </row>
    <row r="24" spans="1:12" s="95" customFormat="1" ht="21.75" thickBot="1" x14ac:dyDescent="0.4">
      <c r="A24" s="9">
        <v>44307</v>
      </c>
      <c r="B24" s="37">
        <v>96343</v>
      </c>
      <c r="C24" s="11">
        <v>73885</v>
      </c>
      <c r="D24" s="38" t="s">
        <v>950</v>
      </c>
      <c r="E24" s="12" t="s">
        <v>22</v>
      </c>
      <c r="F24" s="13" t="s">
        <v>995</v>
      </c>
      <c r="G24" s="102">
        <v>2050</v>
      </c>
      <c r="H24" s="104"/>
      <c r="I24" s="104"/>
      <c r="J24" s="94"/>
      <c r="K24" s="93" t="s">
        <v>461</v>
      </c>
      <c r="L24" s="8">
        <v>9</v>
      </c>
    </row>
    <row r="25" spans="1:12" s="95" customFormat="1" ht="25.5" thickBot="1" x14ac:dyDescent="0.5">
      <c r="A25" s="9">
        <v>44307</v>
      </c>
      <c r="B25" s="37">
        <v>96343</v>
      </c>
      <c r="C25" s="11">
        <v>73885</v>
      </c>
      <c r="D25" s="38" t="s">
        <v>950</v>
      </c>
      <c r="E25" s="12" t="s">
        <v>14</v>
      </c>
      <c r="F25" s="13" t="s">
        <v>15</v>
      </c>
      <c r="G25" s="102">
        <v>216</v>
      </c>
      <c r="H25" s="104"/>
      <c r="I25" s="104"/>
      <c r="J25" s="94"/>
      <c r="K25" s="17" t="s">
        <v>21</v>
      </c>
      <c r="L25" s="18">
        <f>SUM(L24)</f>
        <v>9</v>
      </c>
    </row>
    <row r="26" spans="1:12" s="95" customFormat="1" ht="21" x14ac:dyDescent="0.35">
      <c r="A26" s="9">
        <v>44307</v>
      </c>
      <c r="B26" s="37">
        <v>96342</v>
      </c>
      <c r="C26" s="11">
        <v>73886</v>
      </c>
      <c r="D26" s="38" t="s">
        <v>31</v>
      </c>
      <c r="E26" s="12" t="s">
        <v>17</v>
      </c>
      <c r="F26" s="16" t="s">
        <v>18</v>
      </c>
      <c r="G26" s="102">
        <v>1000</v>
      </c>
      <c r="H26" s="104">
        <v>0</v>
      </c>
      <c r="I26" s="104"/>
      <c r="J26" s="94"/>
    </row>
    <row r="27" spans="1:12" s="95" customFormat="1" ht="21" x14ac:dyDescent="0.35">
      <c r="A27" s="9">
        <v>44307</v>
      </c>
      <c r="B27" s="37" t="s">
        <v>1632</v>
      </c>
      <c r="C27" s="11">
        <v>73887</v>
      </c>
      <c r="D27" s="38" t="s">
        <v>279</v>
      </c>
      <c r="E27" s="12" t="s">
        <v>22</v>
      </c>
      <c r="F27" s="13" t="s">
        <v>995</v>
      </c>
      <c r="G27" s="102">
        <v>1000</v>
      </c>
      <c r="H27" s="104"/>
      <c r="I27" s="104"/>
      <c r="J27" s="94"/>
    </row>
    <row r="28" spans="1:12" s="95" customFormat="1" ht="21" x14ac:dyDescent="0.35">
      <c r="A28" s="9">
        <v>44307</v>
      </c>
      <c r="B28" s="37">
        <v>96341</v>
      </c>
      <c r="C28" s="11">
        <v>73888</v>
      </c>
      <c r="D28" s="38" t="s">
        <v>108</v>
      </c>
      <c r="E28" s="12" t="s">
        <v>22</v>
      </c>
      <c r="F28" s="13" t="s">
        <v>995</v>
      </c>
      <c r="G28" s="102">
        <v>500</v>
      </c>
      <c r="H28" s="104"/>
      <c r="I28" s="104"/>
      <c r="J28" s="94"/>
    </row>
    <row r="29" spans="1:12" s="95" customFormat="1" ht="21" x14ac:dyDescent="0.35">
      <c r="A29" s="9">
        <v>44307</v>
      </c>
      <c r="B29" s="37">
        <v>96252</v>
      </c>
      <c r="C29" s="11">
        <v>73889</v>
      </c>
      <c r="D29" s="38" t="s">
        <v>1637</v>
      </c>
      <c r="E29" s="12" t="s">
        <v>17</v>
      </c>
      <c r="F29" s="16" t="s">
        <v>18</v>
      </c>
      <c r="G29" s="102">
        <v>350</v>
      </c>
      <c r="H29" s="104"/>
      <c r="I29" s="104"/>
      <c r="J29" s="94"/>
    </row>
    <row r="30" spans="1:12" s="95" customFormat="1" ht="21" x14ac:dyDescent="0.35">
      <c r="A30" s="9">
        <v>44307</v>
      </c>
      <c r="B30" s="37">
        <v>96340</v>
      </c>
      <c r="C30" s="11">
        <v>73890</v>
      </c>
      <c r="D30" s="38" t="s">
        <v>840</v>
      </c>
      <c r="E30" s="12" t="s">
        <v>17</v>
      </c>
      <c r="F30" s="16" t="s">
        <v>18</v>
      </c>
      <c r="G30" s="102">
        <v>200</v>
      </c>
      <c r="H30" s="104"/>
      <c r="I30" s="104"/>
      <c r="J30" s="94"/>
    </row>
    <row r="31" spans="1:12" s="95" customFormat="1" ht="21" x14ac:dyDescent="0.35">
      <c r="A31" s="9">
        <v>44307</v>
      </c>
      <c r="B31" s="37">
        <v>96297</v>
      </c>
      <c r="C31" s="11">
        <v>73891</v>
      </c>
      <c r="D31" s="38" t="s">
        <v>1541</v>
      </c>
      <c r="E31" s="12" t="s">
        <v>423</v>
      </c>
      <c r="F31" s="16" t="s">
        <v>195</v>
      </c>
      <c r="G31" s="102">
        <v>36</v>
      </c>
      <c r="H31" s="104"/>
      <c r="I31" s="104"/>
      <c r="J31" s="94"/>
    </row>
    <row r="32" spans="1:12" s="95" customFormat="1" ht="21" x14ac:dyDescent="0.35">
      <c r="A32" s="9">
        <v>44307</v>
      </c>
      <c r="B32" s="37">
        <v>96339</v>
      </c>
      <c r="C32" s="11">
        <v>73892</v>
      </c>
      <c r="D32" s="38" t="s">
        <v>119</v>
      </c>
      <c r="E32" s="12" t="s">
        <v>14</v>
      </c>
      <c r="F32" s="13" t="s">
        <v>15</v>
      </c>
      <c r="G32" s="102">
        <v>850</v>
      </c>
      <c r="H32" s="104"/>
      <c r="I32" s="104"/>
      <c r="J32" s="94"/>
    </row>
    <row r="33" spans="1:10" s="95" customFormat="1" ht="21" x14ac:dyDescent="0.35">
      <c r="A33" s="9">
        <v>44307</v>
      </c>
      <c r="B33" s="37">
        <v>96338</v>
      </c>
      <c r="C33" s="11">
        <v>73893</v>
      </c>
      <c r="D33" s="38" t="s">
        <v>78</v>
      </c>
      <c r="E33" s="12" t="s">
        <v>96</v>
      </c>
      <c r="F33" s="13" t="s">
        <v>97</v>
      </c>
      <c r="G33" s="102">
        <v>1600</v>
      </c>
      <c r="H33" s="104"/>
      <c r="I33" s="104"/>
      <c r="J33" s="94"/>
    </row>
    <row r="34" spans="1:10" s="95" customFormat="1" ht="21" x14ac:dyDescent="0.35">
      <c r="A34" s="9">
        <v>44307</v>
      </c>
      <c r="B34" s="37">
        <v>14921</v>
      </c>
      <c r="C34" s="11">
        <v>73894</v>
      </c>
      <c r="D34" s="38" t="s">
        <v>325</v>
      </c>
      <c r="E34" s="12" t="s">
        <v>63</v>
      </c>
      <c r="F34" s="13" t="s">
        <v>64</v>
      </c>
      <c r="G34" s="102">
        <v>926</v>
      </c>
      <c r="H34" s="104"/>
      <c r="I34" s="104"/>
      <c r="J34" s="94"/>
    </row>
    <row r="35" spans="1:10" s="95" customFormat="1" ht="21" x14ac:dyDescent="0.35">
      <c r="A35" s="9">
        <v>44307</v>
      </c>
      <c r="B35" s="37">
        <v>14921</v>
      </c>
      <c r="C35" s="11">
        <v>73895</v>
      </c>
      <c r="D35" s="38" t="s">
        <v>325</v>
      </c>
      <c r="E35" s="12" t="s">
        <v>63</v>
      </c>
      <c r="F35" s="13" t="s">
        <v>64</v>
      </c>
      <c r="G35" s="102">
        <v>926</v>
      </c>
      <c r="H35" s="104"/>
      <c r="I35" s="104"/>
      <c r="J35" s="94"/>
    </row>
    <row r="36" spans="1:10" s="95" customFormat="1" ht="21" x14ac:dyDescent="0.35">
      <c r="A36" s="9">
        <v>44307</v>
      </c>
      <c r="B36" s="37">
        <v>96337</v>
      </c>
      <c r="C36" s="11">
        <v>73896</v>
      </c>
      <c r="D36" s="38" t="s">
        <v>301</v>
      </c>
      <c r="E36" s="12" t="s">
        <v>22</v>
      </c>
      <c r="F36" s="13" t="s">
        <v>995</v>
      </c>
      <c r="G36" s="102">
        <v>100</v>
      </c>
      <c r="H36" s="104"/>
      <c r="I36" s="104"/>
      <c r="J36" s="94"/>
    </row>
    <row r="37" spans="1:10" s="95" customFormat="1" ht="21" x14ac:dyDescent="0.35">
      <c r="A37" s="9">
        <v>44307</v>
      </c>
      <c r="B37" s="37">
        <v>96336</v>
      </c>
      <c r="C37" s="11">
        <v>73897</v>
      </c>
      <c r="D37" s="38" t="s">
        <v>840</v>
      </c>
      <c r="E37" s="12" t="s">
        <v>17</v>
      </c>
      <c r="F37" s="16" t="s">
        <v>18</v>
      </c>
      <c r="G37" s="102">
        <v>200</v>
      </c>
      <c r="H37" s="104"/>
      <c r="I37" s="104"/>
      <c r="J37" s="94"/>
    </row>
    <row r="38" spans="1:10" s="95" customFormat="1" ht="21" x14ac:dyDescent="0.35">
      <c r="A38" s="9">
        <v>44307</v>
      </c>
      <c r="B38" s="37">
        <v>14921</v>
      </c>
      <c r="C38" s="11">
        <v>73898</v>
      </c>
      <c r="D38" s="38" t="s">
        <v>325</v>
      </c>
      <c r="E38" s="12" t="s">
        <v>63</v>
      </c>
      <c r="F38" s="13" t="s">
        <v>64</v>
      </c>
      <c r="G38" s="102">
        <v>926</v>
      </c>
      <c r="H38" s="104"/>
      <c r="I38" s="104"/>
      <c r="J38" s="94"/>
    </row>
    <row r="39" spans="1:10" s="95" customFormat="1" ht="21" x14ac:dyDescent="0.35">
      <c r="A39" s="9">
        <v>44307</v>
      </c>
      <c r="B39" s="37">
        <v>96332</v>
      </c>
      <c r="C39" s="11">
        <v>73899</v>
      </c>
      <c r="D39" s="38" t="s">
        <v>325</v>
      </c>
      <c r="E39" s="12" t="s">
        <v>24</v>
      </c>
      <c r="F39" s="16" t="s">
        <v>947</v>
      </c>
      <c r="G39" s="102">
        <v>1500</v>
      </c>
      <c r="H39" s="104"/>
      <c r="I39" s="104"/>
      <c r="J39" s="94"/>
    </row>
    <row r="40" spans="1:10" s="95" customFormat="1" ht="21" x14ac:dyDescent="0.35">
      <c r="A40" s="9">
        <v>44307</v>
      </c>
      <c r="B40" s="37">
        <v>96334</v>
      </c>
      <c r="C40" s="11">
        <v>73900</v>
      </c>
      <c r="D40" s="38" t="s">
        <v>61</v>
      </c>
      <c r="E40" s="12" t="s">
        <v>135</v>
      </c>
      <c r="F40" s="13" t="s">
        <v>136</v>
      </c>
      <c r="G40" s="102">
        <v>1000</v>
      </c>
      <c r="H40" s="104"/>
      <c r="I40" s="104"/>
      <c r="J40" s="94"/>
    </row>
    <row r="41" spans="1:10" s="95" customFormat="1" ht="21" x14ac:dyDescent="0.35">
      <c r="A41" s="9">
        <v>44307</v>
      </c>
      <c r="B41" s="37">
        <v>94884</v>
      </c>
      <c r="C41" s="11">
        <v>73901</v>
      </c>
      <c r="D41" s="38" t="s">
        <v>72</v>
      </c>
      <c r="E41" s="12" t="s">
        <v>14</v>
      </c>
      <c r="F41" s="13" t="s">
        <v>15</v>
      </c>
      <c r="G41" s="102">
        <v>50</v>
      </c>
      <c r="H41" s="104"/>
      <c r="I41" s="104"/>
      <c r="J41" s="94"/>
    </row>
    <row r="42" spans="1:10" s="95" customFormat="1" ht="21" x14ac:dyDescent="0.35">
      <c r="A42" s="9">
        <v>44307</v>
      </c>
      <c r="B42" s="37">
        <v>96333</v>
      </c>
      <c r="C42" s="11">
        <v>73902</v>
      </c>
      <c r="D42" s="38" t="s">
        <v>72</v>
      </c>
      <c r="E42" s="12" t="s">
        <v>22</v>
      </c>
      <c r="F42" s="13" t="s">
        <v>995</v>
      </c>
      <c r="G42" s="102">
        <v>400</v>
      </c>
      <c r="H42" s="104"/>
      <c r="I42" s="104"/>
      <c r="J42" s="94"/>
    </row>
    <row r="43" spans="1:10" s="95" customFormat="1" ht="21" x14ac:dyDescent="0.35">
      <c r="A43" s="9">
        <v>44307</v>
      </c>
      <c r="B43" s="37">
        <v>96332</v>
      </c>
      <c r="C43" s="11">
        <v>73903</v>
      </c>
      <c r="D43" s="38" t="s">
        <v>78</v>
      </c>
      <c r="E43" s="12" t="s">
        <v>96</v>
      </c>
      <c r="F43" s="13" t="s">
        <v>97</v>
      </c>
      <c r="G43" s="102">
        <v>1200</v>
      </c>
      <c r="H43" s="104"/>
      <c r="I43" s="104"/>
      <c r="J43" s="94"/>
    </row>
    <row r="44" spans="1:10" s="95" customFormat="1" ht="21" x14ac:dyDescent="0.35">
      <c r="A44" s="9">
        <v>44307</v>
      </c>
      <c r="B44" s="37">
        <v>96331</v>
      </c>
      <c r="C44" s="11">
        <v>73904</v>
      </c>
      <c r="D44" s="38" t="s">
        <v>78</v>
      </c>
      <c r="E44" s="12" t="s">
        <v>96</v>
      </c>
      <c r="F44" s="13" t="s">
        <v>97</v>
      </c>
      <c r="G44" s="102">
        <v>400</v>
      </c>
      <c r="H44" s="104"/>
      <c r="I44" s="104"/>
      <c r="J44" s="94"/>
    </row>
    <row r="45" spans="1:10" s="95" customFormat="1" ht="21" x14ac:dyDescent="0.35">
      <c r="A45" s="9">
        <v>44307</v>
      </c>
      <c r="B45" s="37">
        <v>96330</v>
      </c>
      <c r="C45" s="11">
        <v>73905</v>
      </c>
      <c r="D45" s="38" t="s">
        <v>840</v>
      </c>
      <c r="E45" s="12" t="s">
        <v>17</v>
      </c>
      <c r="F45" s="16" t="s">
        <v>18</v>
      </c>
      <c r="G45" s="102">
        <v>200</v>
      </c>
      <c r="H45" s="104"/>
      <c r="I45" s="104"/>
      <c r="J45" s="94"/>
    </row>
    <row r="46" spans="1:10" s="95" customFormat="1" ht="21" x14ac:dyDescent="0.35">
      <c r="A46" s="9">
        <v>44307</v>
      </c>
      <c r="B46" s="37">
        <v>96329</v>
      </c>
      <c r="C46" s="11">
        <v>73906</v>
      </c>
      <c r="D46" s="38" t="s">
        <v>1553</v>
      </c>
      <c r="E46" s="12" t="s">
        <v>96</v>
      </c>
      <c r="F46" s="13" t="s">
        <v>97</v>
      </c>
      <c r="G46" s="102">
        <v>700</v>
      </c>
      <c r="H46" s="104"/>
      <c r="I46" s="104"/>
      <c r="J46" s="94"/>
    </row>
    <row r="47" spans="1:10" s="95" customFormat="1" ht="21" x14ac:dyDescent="0.35">
      <c r="A47" s="9">
        <v>44307</v>
      </c>
      <c r="B47" s="37">
        <v>96328</v>
      </c>
      <c r="C47" s="11">
        <v>73907</v>
      </c>
      <c r="D47" s="38" t="s">
        <v>206</v>
      </c>
      <c r="E47" s="12" t="s">
        <v>22</v>
      </c>
      <c r="F47" s="13" t="s">
        <v>995</v>
      </c>
      <c r="G47" s="102">
        <v>900</v>
      </c>
      <c r="H47" s="104"/>
      <c r="I47" s="104"/>
      <c r="J47" s="94"/>
    </row>
    <row r="48" spans="1:10" s="95" customFormat="1" ht="21" x14ac:dyDescent="0.35">
      <c r="A48" s="9">
        <v>44307</v>
      </c>
      <c r="B48" s="37" t="s">
        <v>76</v>
      </c>
      <c r="C48" s="11">
        <v>73908</v>
      </c>
      <c r="D48" s="38" t="s">
        <v>76</v>
      </c>
      <c r="E48" s="12" t="s">
        <v>76</v>
      </c>
      <c r="F48" s="13" t="s">
        <v>76</v>
      </c>
      <c r="G48" s="102">
        <v>0</v>
      </c>
      <c r="H48" s="104"/>
      <c r="I48" s="104"/>
      <c r="J48" s="94"/>
    </row>
    <row r="49" spans="1:10" s="95" customFormat="1" ht="21" x14ac:dyDescent="0.35">
      <c r="A49" s="9">
        <v>44307</v>
      </c>
      <c r="B49" s="37">
        <v>96327</v>
      </c>
      <c r="C49" s="11">
        <v>73909</v>
      </c>
      <c r="D49" s="38" t="s">
        <v>1638</v>
      </c>
      <c r="E49" s="12" t="s">
        <v>22</v>
      </c>
      <c r="F49" s="13" t="s">
        <v>995</v>
      </c>
      <c r="G49" s="102">
        <v>700</v>
      </c>
      <c r="H49" s="104"/>
      <c r="I49" s="104"/>
      <c r="J49" s="94"/>
    </row>
    <row r="50" spans="1:10" s="95" customFormat="1" ht="21" x14ac:dyDescent="0.35">
      <c r="A50" s="9">
        <v>44307</v>
      </c>
      <c r="B50" s="37">
        <v>96322</v>
      </c>
      <c r="C50" s="11">
        <v>73910</v>
      </c>
      <c r="D50" s="38" t="s">
        <v>900</v>
      </c>
      <c r="E50" s="12" t="s">
        <v>22</v>
      </c>
      <c r="F50" s="13" t="s">
        <v>995</v>
      </c>
      <c r="G50" s="102">
        <v>2000</v>
      </c>
      <c r="H50" s="104"/>
      <c r="I50" s="104"/>
      <c r="J50" s="94"/>
    </row>
    <row r="51" spans="1:10" s="95" customFormat="1" ht="21" x14ac:dyDescent="0.35">
      <c r="A51" s="9">
        <v>44307</v>
      </c>
      <c r="B51" s="37">
        <v>94825</v>
      </c>
      <c r="C51" s="11">
        <v>73911</v>
      </c>
      <c r="D51" s="38" t="s">
        <v>1639</v>
      </c>
      <c r="E51" s="12" t="s">
        <v>14</v>
      </c>
      <c r="F51" s="13" t="s">
        <v>15</v>
      </c>
      <c r="G51" s="102">
        <v>750</v>
      </c>
      <c r="H51" s="104"/>
      <c r="I51" s="104"/>
      <c r="J51" s="94"/>
    </row>
    <row r="52" spans="1:10" s="95" customFormat="1" ht="21" x14ac:dyDescent="0.35">
      <c r="A52" s="9">
        <v>44307</v>
      </c>
      <c r="B52" s="37">
        <v>94825</v>
      </c>
      <c r="C52" s="11">
        <v>73911</v>
      </c>
      <c r="D52" s="38" t="s">
        <v>1639</v>
      </c>
      <c r="E52" s="12" t="s">
        <v>131</v>
      </c>
      <c r="F52" s="16" t="s">
        <v>132</v>
      </c>
      <c r="G52" s="102">
        <v>0</v>
      </c>
      <c r="H52" s="104">
        <v>250</v>
      </c>
      <c r="I52" s="104"/>
      <c r="J52" s="94"/>
    </row>
    <row r="53" spans="1:10" s="95" customFormat="1" ht="21" x14ac:dyDescent="0.35">
      <c r="A53" s="9">
        <v>44307</v>
      </c>
      <c r="B53" s="37">
        <v>96321</v>
      </c>
      <c r="C53" s="11">
        <v>73912</v>
      </c>
      <c r="D53" s="38" t="s">
        <v>1640</v>
      </c>
      <c r="E53" s="12" t="s">
        <v>22</v>
      </c>
      <c r="F53" s="13" t="s">
        <v>995</v>
      </c>
      <c r="G53" s="102">
        <v>900</v>
      </c>
      <c r="H53" s="104"/>
      <c r="I53" s="104"/>
      <c r="J53" s="94"/>
    </row>
    <row r="54" spans="1:10" s="95" customFormat="1" ht="21" x14ac:dyDescent="0.35">
      <c r="A54" s="9">
        <v>44307</v>
      </c>
      <c r="B54" s="37">
        <v>96326</v>
      </c>
      <c r="C54" s="11">
        <v>73913</v>
      </c>
      <c r="D54" s="38" t="s">
        <v>301</v>
      </c>
      <c r="E54" s="12" t="s">
        <v>22</v>
      </c>
      <c r="F54" s="13" t="s">
        <v>995</v>
      </c>
      <c r="G54" s="102">
        <v>76</v>
      </c>
      <c r="H54" s="104"/>
      <c r="I54" s="104"/>
      <c r="J54" s="94"/>
    </row>
    <row r="55" spans="1:10" s="95" customFormat="1" ht="21" x14ac:dyDescent="0.35">
      <c r="A55" s="9">
        <v>44307</v>
      </c>
      <c r="B55" s="37">
        <v>96325</v>
      </c>
      <c r="C55" s="11">
        <v>73914</v>
      </c>
      <c r="D55" s="38" t="s">
        <v>1641</v>
      </c>
      <c r="E55" s="12" t="s">
        <v>14</v>
      </c>
      <c r="F55" s="13" t="s">
        <v>15</v>
      </c>
      <c r="G55" s="102">
        <v>500</v>
      </c>
      <c r="H55" s="104"/>
      <c r="I55" s="104"/>
      <c r="J55" s="94"/>
    </row>
    <row r="56" spans="1:10" s="95" customFormat="1" ht="21" x14ac:dyDescent="0.35">
      <c r="A56" s="9">
        <v>44307</v>
      </c>
      <c r="B56" s="37">
        <v>96354</v>
      </c>
      <c r="C56" s="11">
        <v>73915</v>
      </c>
      <c r="D56" s="38" t="s">
        <v>840</v>
      </c>
      <c r="E56" s="12" t="s">
        <v>17</v>
      </c>
      <c r="F56" s="16" t="s">
        <v>18</v>
      </c>
      <c r="G56" s="102">
        <v>177</v>
      </c>
      <c r="H56" s="104"/>
      <c r="I56" s="104"/>
      <c r="J56" s="94"/>
    </row>
    <row r="57" spans="1:10" s="95" customFormat="1" ht="21" x14ac:dyDescent="0.35">
      <c r="A57" s="9">
        <v>44307</v>
      </c>
      <c r="B57" s="37">
        <v>96361</v>
      </c>
      <c r="C57" s="11">
        <v>73916</v>
      </c>
      <c r="D57" s="38" t="s">
        <v>37</v>
      </c>
      <c r="E57" s="12" t="s">
        <v>22</v>
      </c>
      <c r="F57" s="13" t="s">
        <v>995</v>
      </c>
      <c r="G57" s="102">
        <v>550</v>
      </c>
      <c r="H57" s="104"/>
      <c r="I57" s="104"/>
      <c r="J57" s="94"/>
    </row>
    <row r="58" spans="1:10" s="95" customFormat="1" ht="21" x14ac:dyDescent="0.35">
      <c r="A58" s="9">
        <v>44307</v>
      </c>
      <c r="B58" s="37">
        <v>96360</v>
      </c>
      <c r="C58" s="11">
        <v>73917</v>
      </c>
      <c r="D58" s="38" t="s">
        <v>1642</v>
      </c>
      <c r="E58" s="12" t="s">
        <v>14</v>
      </c>
      <c r="F58" s="13" t="s">
        <v>15</v>
      </c>
      <c r="G58" s="102">
        <v>500</v>
      </c>
      <c r="H58" s="104"/>
      <c r="I58" s="104"/>
      <c r="J58" s="94"/>
    </row>
    <row r="59" spans="1:10" s="95" customFormat="1" ht="21" x14ac:dyDescent="0.35">
      <c r="A59" s="9">
        <v>44307</v>
      </c>
      <c r="B59" s="37">
        <v>96359</v>
      </c>
      <c r="C59" s="11">
        <v>73918</v>
      </c>
      <c r="D59" s="38" t="s">
        <v>301</v>
      </c>
      <c r="E59" s="12" t="s">
        <v>14</v>
      </c>
      <c r="F59" s="13" t="s">
        <v>15</v>
      </c>
      <c r="G59" s="102">
        <v>80</v>
      </c>
      <c r="H59" s="104"/>
      <c r="I59" s="104"/>
      <c r="J59" s="94"/>
    </row>
    <row r="60" spans="1:10" s="95" customFormat="1" ht="21" x14ac:dyDescent="0.35">
      <c r="A60" s="9">
        <v>44307</v>
      </c>
      <c r="B60" s="37">
        <v>96363</v>
      </c>
      <c r="C60" s="11">
        <v>73919</v>
      </c>
      <c r="D60" s="38" t="s">
        <v>289</v>
      </c>
      <c r="E60" s="12" t="s">
        <v>22</v>
      </c>
      <c r="F60" s="13" t="s">
        <v>995</v>
      </c>
      <c r="G60" s="102">
        <v>1000</v>
      </c>
      <c r="H60" s="104"/>
      <c r="I60" s="104"/>
      <c r="J60" s="94"/>
    </row>
    <row r="61" spans="1:10" s="95" customFormat="1" ht="21" x14ac:dyDescent="0.35">
      <c r="A61" s="9">
        <v>44307</v>
      </c>
      <c r="B61" s="37">
        <v>96364</v>
      </c>
      <c r="C61" s="11">
        <v>73920</v>
      </c>
      <c r="D61" s="38" t="s">
        <v>236</v>
      </c>
      <c r="E61" s="12" t="s">
        <v>22</v>
      </c>
      <c r="F61" s="13" t="s">
        <v>995</v>
      </c>
      <c r="G61" s="102">
        <v>900</v>
      </c>
      <c r="H61" s="104"/>
      <c r="I61" s="104"/>
      <c r="J61" s="94"/>
    </row>
    <row r="62" spans="1:10" s="95" customFormat="1" ht="21" x14ac:dyDescent="0.35">
      <c r="A62" s="9">
        <v>44307</v>
      </c>
      <c r="B62" s="37">
        <v>91852</v>
      </c>
      <c r="C62" s="25" t="s">
        <v>1643</v>
      </c>
      <c r="D62" s="38" t="s">
        <v>72</v>
      </c>
      <c r="E62" s="12" t="s">
        <v>22</v>
      </c>
      <c r="F62" s="13" t="s">
        <v>995</v>
      </c>
      <c r="G62" s="102">
        <v>50</v>
      </c>
      <c r="H62" s="104"/>
      <c r="I62" s="104"/>
      <c r="J62" s="94"/>
    </row>
    <row r="63" spans="1:10" ht="21" x14ac:dyDescent="0.35">
      <c r="A63" s="157" t="s">
        <v>26</v>
      </c>
      <c r="B63" s="158"/>
      <c r="C63" s="165" t="s">
        <v>25</v>
      </c>
      <c r="D63" s="168"/>
      <c r="E63" s="168"/>
      <c r="F63" s="169"/>
      <c r="G63" s="27">
        <f>SUM(G9:G62)</f>
        <v>38309</v>
      </c>
      <c r="H63" s="109">
        <v>250</v>
      </c>
      <c r="I63" s="100"/>
      <c r="J63" s="15"/>
    </row>
    <row r="64" spans="1:10" ht="21" x14ac:dyDescent="0.35">
      <c r="B64"/>
      <c r="C64" s="3"/>
      <c r="D64" s="30"/>
      <c r="E64" s="30"/>
      <c r="F64" s="30"/>
      <c r="H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F66" s="47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B74"/>
      <c r="C74"/>
      <c r="H74" s="1"/>
      <c r="I74" s="1"/>
      <c r="J74" s="1"/>
    </row>
    <row r="75" spans="2:10" x14ac:dyDescent="0.25">
      <c r="B75"/>
      <c r="C75"/>
      <c r="H75" s="1"/>
      <c r="I75" s="1"/>
      <c r="J75" s="1"/>
    </row>
    <row r="76" spans="2:10" x14ac:dyDescent="0.25">
      <c r="C76"/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8" spans="8:10" x14ac:dyDescent="0.25">
      <c r="H118" s="35"/>
      <c r="I118" s="35"/>
      <c r="J118" s="35"/>
    </row>
  </sheetData>
  <autoFilter ref="E8:G63" xr:uid="{00000000-0009-0000-0000-000054000000}"/>
  <mergeCells count="7">
    <mergeCell ref="K6:L6"/>
    <mergeCell ref="A7:G7"/>
    <mergeCell ref="A63:B63"/>
    <mergeCell ref="C63:F6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L107"/>
  <sheetViews>
    <sheetView topLeftCell="A4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1652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1060</v>
      </c>
    </row>
    <row r="9" spans="1:12" s="95" customFormat="1" ht="21" x14ac:dyDescent="0.35">
      <c r="A9" s="9">
        <v>44308</v>
      </c>
      <c r="B9" s="37">
        <v>96226</v>
      </c>
      <c r="C9" s="11">
        <v>73921</v>
      </c>
      <c r="D9" s="38" t="s">
        <v>1364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995</v>
      </c>
      <c r="L9" s="88">
        <v>8502</v>
      </c>
    </row>
    <row r="10" spans="1:12" s="95" customFormat="1" ht="21" x14ac:dyDescent="0.35">
      <c r="A10" s="9">
        <v>44308</v>
      </c>
      <c r="B10" s="37">
        <v>96439</v>
      </c>
      <c r="C10" s="11">
        <v>73922</v>
      </c>
      <c r="D10" s="38" t="s">
        <v>639</v>
      </c>
      <c r="E10" s="12" t="s">
        <v>96</v>
      </c>
      <c r="F10" s="13" t="s">
        <v>97</v>
      </c>
      <c r="G10" s="102">
        <v>2200</v>
      </c>
      <c r="H10" s="104"/>
      <c r="I10" s="104"/>
      <c r="J10" s="94"/>
      <c r="K10" s="87" t="s">
        <v>15</v>
      </c>
      <c r="L10" s="88">
        <v>12650</v>
      </c>
    </row>
    <row r="11" spans="1:12" s="95" customFormat="1" ht="21" x14ac:dyDescent="0.35">
      <c r="A11" s="9">
        <v>44308</v>
      </c>
      <c r="B11" s="37">
        <v>96438</v>
      </c>
      <c r="C11" s="11">
        <v>73923</v>
      </c>
      <c r="D11" s="38" t="s">
        <v>1583</v>
      </c>
      <c r="E11" s="12" t="s">
        <v>22</v>
      </c>
      <c r="F11" s="13" t="s">
        <v>995</v>
      </c>
      <c r="G11" s="102">
        <v>2500</v>
      </c>
      <c r="H11" s="104"/>
      <c r="I11" s="104"/>
      <c r="J11" s="94"/>
      <c r="K11" s="87" t="s">
        <v>1549</v>
      </c>
      <c r="L11" s="88">
        <v>2200</v>
      </c>
    </row>
    <row r="12" spans="1:12" s="95" customFormat="1" ht="21" x14ac:dyDescent="0.35">
      <c r="A12" s="9">
        <v>44308</v>
      </c>
      <c r="B12" s="37">
        <v>96436</v>
      </c>
      <c r="C12" s="11">
        <v>73924</v>
      </c>
      <c r="D12" s="38" t="s">
        <v>1608</v>
      </c>
      <c r="E12" s="12" t="s">
        <v>63</v>
      </c>
      <c r="F12" s="13" t="s">
        <v>64</v>
      </c>
      <c r="G12" s="102">
        <v>1000</v>
      </c>
      <c r="H12" s="104"/>
      <c r="I12" s="104"/>
      <c r="J12" s="94"/>
      <c r="K12" s="87" t="s">
        <v>1617</v>
      </c>
      <c r="L12" s="88">
        <v>1130</v>
      </c>
    </row>
    <row r="13" spans="1:12" s="95" customFormat="1" ht="21.75" thickBot="1" x14ac:dyDescent="0.4">
      <c r="A13" s="9">
        <v>44308</v>
      </c>
      <c r="B13" s="37">
        <v>96435</v>
      </c>
      <c r="C13" s="11">
        <v>73925</v>
      </c>
      <c r="D13" s="38" t="s">
        <v>1608</v>
      </c>
      <c r="E13" s="12" t="s">
        <v>63</v>
      </c>
      <c r="F13" s="13" t="s">
        <v>64</v>
      </c>
      <c r="G13" s="102">
        <v>1000</v>
      </c>
      <c r="H13" s="104"/>
      <c r="I13" s="104"/>
      <c r="J13" s="94"/>
      <c r="K13" s="13" t="s">
        <v>64</v>
      </c>
      <c r="L13" s="88">
        <v>2000</v>
      </c>
    </row>
    <row r="14" spans="1:12" s="95" customFormat="1" ht="25.5" thickBot="1" x14ac:dyDescent="0.5">
      <c r="A14" s="9">
        <v>44308</v>
      </c>
      <c r="B14" s="37" t="s">
        <v>1632</v>
      </c>
      <c r="C14" s="11">
        <v>73926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  <c r="K14" s="17" t="s">
        <v>21</v>
      </c>
      <c r="L14" s="18">
        <f ca="1">SUM(L8:L15)</f>
        <v>27542</v>
      </c>
    </row>
    <row r="15" spans="1:12" s="95" customFormat="1" ht="21.75" thickBot="1" x14ac:dyDescent="0.4">
      <c r="A15" s="9">
        <v>44308</v>
      </c>
      <c r="B15" s="37" t="s">
        <v>1632</v>
      </c>
      <c r="C15" s="11">
        <v>73927</v>
      </c>
      <c r="D15" s="38" t="s">
        <v>279</v>
      </c>
      <c r="E15" s="12" t="s">
        <v>22</v>
      </c>
      <c r="F15" s="13" t="s">
        <v>995</v>
      </c>
      <c r="G15" s="102">
        <v>1000</v>
      </c>
      <c r="H15" s="104"/>
      <c r="I15" s="104"/>
      <c r="J15" s="94"/>
    </row>
    <row r="16" spans="1:12" s="95" customFormat="1" ht="21.75" thickBot="1" x14ac:dyDescent="0.4">
      <c r="A16" s="9">
        <v>44308</v>
      </c>
      <c r="B16" s="37" t="s">
        <v>1632</v>
      </c>
      <c r="C16" s="11">
        <v>73928</v>
      </c>
      <c r="D16" s="38" t="s">
        <v>279</v>
      </c>
      <c r="E16" s="12" t="s">
        <v>22</v>
      </c>
      <c r="F16" s="13" t="s">
        <v>995</v>
      </c>
      <c r="G16" s="102">
        <v>1000</v>
      </c>
      <c r="H16" s="104"/>
      <c r="I16" s="104"/>
      <c r="J16" s="94"/>
      <c r="K16" s="5" t="s">
        <v>144</v>
      </c>
      <c r="L16" s="5" t="s">
        <v>5</v>
      </c>
    </row>
    <row r="17" spans="1:12" s="95" customFormat="1" ht="21.75" thickBot="1" x14ac:dyDescent="0.4">
      <c r="A17" s="9">
        <v>44308</v>
      </c>
      <c r="B17" s="37">
        <v>15211</v>
      </c>
      <c r="C17" s="11">
        <v>73929</v>
      </c>
      <c r="D17" s="38" t="s">
        <v>1330</v>
      </c>
      <c r="E17" s="12" t="s">
        <v>14</v>
      </c>
      <c r="F17" s="13" t="s">
        <v>15</v>
      </c>
      <c r="G17" s="102">
        <v>850</v>
      </c>
      <c r="H17" s="104"/>
      <c r="I17" s="104"/>
      <c r="J17" s="94"/>
      <c r="K17" s="93" t="s">
        <v>461</v>
      </c>
      <c r="L17" s="8">
        <v>9</v>
      </c>
    </row>
    <row r="18" spans="1:12" s="95" customFormat="1" ht="25.5" thickBot="1" x14ac:dyDescent="0.5">
      <c r="A18" s="9">
        <v>44308</v>
      </c>
      <c r="B18" s="37">
        <v>15760</v>
      </c>
      <c r="C18" s="11">
        <v>73930</v>
      </c>
      <c r="D18" s="38" t="s">
        <v>199</v>
      </c>
      <c r="E18" s="12" t="s">
        <v>14</v>
      </c>
      <c r="F18" s="13" t="s">
        <v>15</v>
      </c>
      <c r="G18" s="102">
        <v>857</v>
      </c>
      <c r="H18" s="104"/>
      <c r="I18" s="104"/>
      <c r="J18" s="94"/>
      <c r="K18" s="17" t="s">
        <v>21</v>
      </c>
      <c r="L18" s="18">
        <f>SUM(L17)</f>
        <v>9</v>
      </c>
    </row>
    <row r="19" spans="1:12" s="95" customFormat="1" ht="21" x14ac:dyDescent="0.35">
      <c r="A19" s="9">
        <v>44308</v>
      </c>
      <c r="B19" s="37">
        <v>15760</v>
      </c>
      <c r="C19" s="11">
        <v>73931</v>
      </c>
      <c r="D19" s="38" t="s">
        <v>199</v>
      </c>
      <c r="E19" s="12" t="s">
        <v>14</v>
      </c>
      <c r="F19" s="13" t="s">
        <v>15</v>
      </c>
      <c r="G19" s="102">
        <v>857</v>
      </c>
      <c r="H19" s="104"/>
      <c r="I19" s="104"/>
      <c r="J19" s="94"/>
    </row>
    <row r="20" spans="1:12" s="95" customFormat="1" ht="21" x14ac:dyDescent="0.35">
      <c r="A20" s="9">
        <v>44308</v>
      </c>
      <c r="B20" s="37">
        <v>15760</v>
      </c>
      <c r="C20" s="11">
        <v>73932</v>
      </c>
      <c r="D20" s="38" t="s">
        <v>199</v>
      </c>
      <c r="E20" s="12" t="s">
        <v>14</v>
      </c>
      <c r="F20" s="13" t="s">
        <v>15</v>
      </c>
      <c r="G20" s="102">
        <v>857</v>
      </c>
      <c r="H20" s="104"/>
      <c r="I20" s="104"/>
      <c r="J20" s="94"/>
    </row>
    <row r="21" spans="1:12" s="95" customFormat="1" ht="21" x14ac:dyDescent="0.35">
      <c r="A21" s="9">
        <v>44308</v>
      </c>
      <c r="B21" s="37">
        <v>96432</v>
      </c>
      <c r="C21" s="11">
        <v>73933</v>
      </c>
      <c r="D21" s="38" t="s">
        <v>1645</v>
      </c>
      <c r="E21" s="12" t="s">
        <v>14</v>
      </c>
      <c r="F21" s="13" t="s">
        <v>15</v>
      </c>
      <c r="G21" s="102">
        <v>500</v>
      </c>
      <c r="H21" s="104"/>
      <c r="I21" s="104"/>
      <c r="J21" s="94"/>
    </row>
    <row r="22" spans="1:12" s="95" customFormat="1" ht="21" x14ac:dyDescent="0.35">
      <c r="A22" s="9">
        <v>44308</v>
      </c>
      <c r="B22" s="37">
        <v>96431</v>
      </c>
      <c r="C22" s="11">
        <v>73934</v>
      </c>
      <c r="D22" s="38" t="s">
        <v>1645</v>
      </c>
      <c r="E22" s="12" t="s">
        <v>14</v>
      </c>
      <c r="F22" s="13" t="s">
        <v>15</v>
      </c>
      <c r="G22" s="102">
        <v>300</v>
      </c>
      <c r="H22" s="104"/>
      <c r="I22" s="104"/>
      <c r="J22" s="94"/>
    </row>
    <row r="23" spans="1:12" s="95" customFormat="1" ht="21" x14ac:dyDescent="0.35">
      <c r="A23" s="9">
        <v>44308</v>
      </c>
      <c r="B23" s="37">
        <v>15370</v>
      </c>
      <c r="C23" s="11">
        <v>73935</v>
      </c>
      <c r="D23" s="38" t="s">
        <v>163</v>
      </c>
      <c r="E23" s="12">
        <v>98000001</v>
      </c>
      <c r="F23" s="13" t="s">
        <v>91</v>
      </c>
      <c r="G23" s="102">
        <v>0</v>
      </c>
      <c r="H23" s="104"/>
      <c r="I23" s="104"/>
      <c r="J23" s="94"/>
    </row>
    <row r="24" spans="1:12" s="95" customFormat="1" ht="21" x14ac:dyDescent="0.35">
      <c r="A24" s="9">
        <v>44308</v>
      </c>
      <c r="B24" s="37">
        <v>15369</v>
      </c>
      <c r="C24" s="11">
        <v>73936</v>
      </c>
      <c r="D24" s="38" t="s">
        <v>163</v>
      </c>
      <c r="E24" s="12" t="s">
        <v>14</v>
      </c>
      <c r="F24" s="13" t="s">
        <v>15</v>
      </c>
      <c r="G24" s="102">
        <v>850</v>
      </c>
      <c r="H24" s="104"/>
      <c r="I24" s="104"/>
      <c r="J24" s="94"/>
    </row>
    <row r="25" spans="1:12" s="95" customFormat="1" ht="21" x14ac:dyDescent="0.35">
      <c r="A25" s="9">
        <v>44308</v>
      </c>
      <c r="B25" s="37">
        <v>15318</v>
      </c>
      <c r="C25" s="11">
        <v>73937</v>
      </c>
      <c r="D25" s="38" t="s">
        <v>900</v>
      </c>
      <c r="E25" s="12" t="s">
        <v>22</v>
      </c>
      <c r="F25" s="13" t="s">
        <v>995</v>
      </c>
      <c r="G25" s="102">
        <v>2002</v>
      </c>
      <c r="H25" s="104"/>
      <c r="I25" s="104"/>
      <c r="J25" s="94"/>
    </row>
    <row r="26" spans="1:12" s="95" customFormat="1" ht="21" x14ac:dyDescent="0.35">
      <c r="A26" s="9">
        <v>44308</v>
      </c>
      <c r="B26" s="37">
        <v>96426</v>
      </c>
      <c r="C26" s="11">
        <v>73938</v>
      </c>
      <c r="D26" s="38" t="s">
        <v>333</v>
      </c>
      <c r="E26" s="12" t="s">
        <v>17</v>
      </c>
      <c r="F26" s="16" t="s">
        <v>18</v>
      </c>
      <c r="G26" s="102">
        <v>360</v>
      </c>
      <c r="H26" s="104"/>
      <c r="I26" s="104"/>
      <c r="J26" s="94"/>
    </row>
    <row r="27" spans="1:12" s="95" customFormat="1" ht="21" x14ac:dyDescent="0.35">
      <c r="A27" s="9">
        <v>44308</v>
      </c>
      <c r="B27" s="37">
        <v>96425</v>
      </c>
      <c r="C27" s="11">
        <v>73939</v>
      </c>
      <c r="D27" s="38" t="s">
        <v>333</v>
      </c>
      <c r="E27" s="12" t="s">
        <v>14</v>
      </c>
      <c r="F27" s="13" t="s">
        <v>15</v>
      </c>
      <c r="G27" s="102">
        <v>200</v>
      </c>
      <c r="H27" s="104"/>
      <c r="I27" s="104"/>
      <c r="J27" s="94"/>
    </row>
    <row r="28" spans="1:12" s="95" customFormat="1" ht="21" x14ac:dyDescent="0.35">
      <c r="A28" s="9">
        <v>44308</v>
      </c>
      <c r="B28" s="37">
        <v>15370</v>
      </c>
      <c r="C28" s="11">
        <v>73940</v>
      </c>
      <c r="D28" s="38" t="s">
        <v>163</v>
      </c>
      <c r="E28" s="12">
        <v>98000001</v>
      </c>
      <c r="F28" s="13" t="s">
        <v>91</v>
      </c>
      <c r="G28" s="102">
        <v>0</v>
      </c>
      <c r="H28" s="104"/>
      <c r="I28" s="104"/>
      <c r="J28" s="94"/>
    </row>
    <row r="29" spans="1:12" s="95" customFormat="1" ht="21" x14ac:dyDescent="0.35">
      <c r="A29" s="9">
        <v>44308</v>
      </c>
      <c r="B29" s="37">
        <v>15369</v>
      </c>
      <c r="C29" s="11">
        <v>73941</v>
      </c>
      <c r="D29" s="38" t="s">
        <v>163</v>
      </c>
      <c r="E29" s="12" t="s">
        <v>14</v>
      </c>
      <c r="F29" s="13" t="s">
        <v>15</v>
      </c>
      <c r="G29" s="102">
        <v>850</v>
      </c>
      <c r="H29" s="104"/>
      <c r="I29" s="104"/>
      <c r="J29" s="94"/>
    </row>
    <row r="30" spans="1:12" s="95" customFormat="1" ht="21" x14ac:dyDescent="0.35">
      <c r="A30" s="9">
        <v>44308</v>
      </c>
      <c r="B30" s="37">
        <v>96423</v>
      </c>
      <c r="C30" s="11">
        <v>73942</v>
      </c>
      <c r="D30" s="38" t="s">
        <v>1646</v>
      </c>
      <c r="E30" s="12" t="s">
        <v>14</v>
      </c>
      <c r="F30" s="13" t="s">
        <v>15</v>
      </c>
      <c r="G30" s="102">
        <v>450</v>
      </c>
      <c r="H30" s="104"/>
      <c r="I30" s="104"/>
      <c r="J30" s="94"/>
    </row>
    <row r="31" spans="1:12" s="95" customFormat="1" ht="21" x14ac:dyDescent="0.35">
      <c r="A31" s="9">
        <v>44308</v>
      </c>
      <c r="B31" s="37">
        <v>96421</v>
      </c>
      <c r="C31" s="11">
        <v>73943</v>
      </c>
      <c r="D31" s="38" t="s">
        <v>1646</v>
      </c>
      <c r="E31" s="12" t="s">
        <v>14</v>
      </c>
      <c r="F31" s="13" t="s">
        <v>15</v>
      </c>
      <c r="G31" s="102">
        <v>450</v>
      </c>
      <c r="H31" s="104"/>
      <c r="I31" s="104"/>
      <c r="J31" s="94"/>
    </row>
    <row r="32" spans="1:12" s="95" customFormat="1" ht="21" x14ac:dyDescent="0.35">
      <c r="A32" s="9">
        <v>44308</v>
      </c>
      <c r="B32" s="37">
        <v>96420</v>
      </c>
      <c r="C32" s="11">
        <v>73944</v>
      </c>
      <c r="D32" s="38" t="s">
        <v>1635</v>
      </c>
      <c r="E32" s="107" t="s">
        <v>460</v>
      </c>
      <c r="F32" s="93" t="s">
        <v>1519</v>
      </c>
      <c r="G32" s="102">
        <v>0</v>
      </c>
      <c r="H32" s="104"/>
      <c r="I32" s="104">
        <v>9</v>
      </c>
      <c r="J32" s="94"/>
    </row>
    <row r="33" spans="1:10" s="95" customFormat="1" ht="21" x14ac:dyDescent="0.35">
      <c r="A33" s="9">
        <v>44308</v>
      </c>
      <c r="B33" s="37">
        <v>96420</v>
      </c>
      <c r="C33" s="11">
        <v>73945</v>
      </c>
      <c r="D33" s="38" t="s">
        <v>1635</v>
      </c>
      <c r="E33" s="12">
        <v>98000001</v>
      </c>
      <c r="F33" s="13" t="s">
        <v>91</v>
      </c>
      <c r="G33" s="102">
        <v>0</v>
      </c>
      <c r="H33" s="104"/>
      <c r="I33" s="104"/>
      <c r="J33" s="94"/>
    </row>
    <row r="34" spans="1:10" s="95" customFormat="1" ht="21" x14ac:dyDescent="0.35">
      <c r="A34" s="9">
        <v>44308</v>
      </c>
      <c r="B34" s="37">
        <v>96419</v>
      </c>
      <c r="C34" s="11">
        <v>73946</v>
      </c>
      <c r="D34" s="38" t="s">
        <v>1647</v>
      </c>
      <c r="E34" s="12" t="s">
        <v>17</v>
      </c>
      <c r="F34" s="16" t="s">
        <v>18</v>
      </c>
      <c r="G34" s="102">
        <v>500</v>
      </c>
      <c r="H34" s="104"/>
      <c r="I34" s="104"/>
      <c r="J34" s="94"/>
    </row>
    <row r="35" spans="1:10" s="95" customFormat="1" ht="21" x14ac:dyDescent="0.35">
      <c r="A35" s="9">
        <v>44308</v>
      </c>
      <c r="B35" s="37">
        <v>96430</v>
      </c>
      <c r="C35" s="11">
        <v>73947</v>
      </c>
      <c r="D35" s="38" t="s">
        <v>158</v>
      </c>
      <c r="E35" s="12">
        <v>98000001</v>
      </c>
      <c r="F35" s="13" t="s">
        <v>91</v>
      </c>
      <c r="G35" s="102">
        <v>0</v>
      </c>
      <c r="H35" s="104"/>
      <c r="I35" s="104"/>
      <c r="J35" s="94"/>
    </row>
    <row r="36" spans="1:10" s="95" customFormat="1" ht="21" x14ac:dyDescent="0.35">
      <c r="A36" s="9">
        <v>44308</v>
      </c>
      <c r="B36" s="37">
        <v>96429</v>
      </c>
      <c r="C36" s="11">
        <v>73948</v>
      </c>
      <c r="D36" s="38" t="s">
        <v>158</v>
      </c>
      <c r="E36" s="12" t="s">
        <v>14</v>
      </c>
      <c r="F36" s="13" t="s">
        <v>15</v>
      </c>
      <c r="G36" s="102">
        <v>850</v>
      </c>
      <c r="H36" s="104"/>
      <c r="I36" s="104"/>
      <c r="J36" s="94"/>
    </row>
    <row r="37" spans="1:10" s="95" customFormat="1" ht="21" x14ac:dyDescent="0.35">
      <c r="A37" s="9">
        <v>44308</v>
      </c>
      <c r="B37" s="37">
        <v>96401</v>
      </c>
      <c r="C37" s="11">
        <v>73949</v>
      </c>
      <c r="D37" s="38" t="s">
        <v>1648</v>
      </c>
      <c r="E37" s="12" t="s">
        <v>14</v>
      </c>
      <c r="F37" s="13" t="s">
        <v>15</v>
      </c>
      <c r="G37" s="102">
        <v>90</v>
      </c>
      <c r="H37" s="104"/>
      <c r="I37" s="104"/>
      <c r="J37" s="94"/>
    </row>
    <row r="38" spans="1:10" s="95" customFormat="1" ht="21" x14ac:dyDescent="0.35">
      <c r="A38" s="9">
        <v>44308</v>
      </c>
      <c r="B38" s="37">
        <v>96401</v>
      </c>
      <c r="C38" s="11">
        <v>73950</v>
      </c>
      <c r="D38" s="38" t="s">
        <v>1648</v>
      </c>
      <c r="E38" s="12" t="s">
        <v>14</v>
      </c>
      <c r="F38" s="13" t="s">
        <v>15</v>
      </c>
      <c r="G38" s="102">
        <v>35</v>
      </c>
      <c r="H38" s="104"/>
      <c r="I38" s="104"/>
      <c r="J38" s="94"/>
    </row>
    <row r="39" spans="1:10" s="95" customFormat="1" ht="21" x14ac:dyDescent="0.35">
      <c r="A39" s="9">
        <v>44308</v>
      </c>
      <c r="B39" s="37">
        <v>96401</v>
      </c>
      <c r="C39" s="11">
        <v>73951</v>
      </c>
      <c r="D39" s="38" t="s">
        <v>1648</v>
      </c>
      <c r="E39" s="12" t="s">
        <v>14</v>
      </c>
      <c r="F39" s="13" t="s">
        <v>15</v>
      </c>
      <c r="G39" s="102">
        <v>125</v>
      </c>
      <c r="H39" s="104"/>
      <c r="I39" s="104"/>
      <c r="J39" s="94"/>
    </row>
    <row r="40" spans="1:10" s="95" customFormat="1" ht="21" x14ac:dyDescent="0.35">
      <c r="A40" s="9">
        <v>44308</v>
      </c>
      <c r="B40" s="37">
        <v>96418</v>
      </c>
      <c r="C40" s="11">
        <v>73952</v>
      </c>
      <c r="D40" s="38" t="s">
        <v>950</v>
      </c>
      <c r="E40" s="12" t="s">
        <v>14</v>
      </c>
      <c r="F40" s="13" t="s">
        <v>15</v>
      </c>
      <c r="G40" s="102">
        <v>250</v>
      </c>
      <c r="H40" s="104"/>
      <c r="I40" s="104"/>
      <c r="J40" s="94"/>
    </row>
    <row r="41" spans="1:10" s="95" customFormat="1" ht="21" x14ac:dyDescent="0.35">
      <c r="A41" s="9">
        <v>44308</v>
      </c>
      <c r="B41" s="37">
        <v>15760</v>
      </c>
      <c r="C41" s="11">
        <v>73953</v>
      </c>
      <c r="D41" s="38" t="s">
        <v>199</v>
      </c>
      <c r="E41" s="12" t="s">
        <v>14</v>
      </c>
      <c r="F41" s="13" t="s">
        <v>15</v>
      </c>
      <c r="G41" s="102">
        <v>857</v>
      </c>
      <c r="H41" s="104"/>
      <c r="I41" s="104"/>
      <c r="J41" s="94"/>
    </row>
    <row r="42" spans="1:10" s="95" customFormat="1" ht="21" x14ac:dyDescent="0.35">
      <c r="A42" s="9">
        <v>44308</v>
      </c>
      <c r="B42" s="37">
        <v>15760</v>
      </c>
      <c r="C42" s="11">
        <v>73954</v>
      </c>
      <c r="D42" s="38" t="s">
        <v>199</v>
      </c>
      <c r="E42" s="12" t="s">
        <v>14</v>
      </c>
      <c r="F42" s="13" t="s">
        <v>15</v>
      </c>
      <c r="G42" s="102">
        <v>857</v>
      </c>
      <c r="H42" s="104"/>
      <c r="I42" s="104"/>
      <c r="J42" s="94"/>
    </row>
    <row r="43" spans="1:10" s="95" customFormat="1" ht="21" x14ac:dyDescent="0.35">
      <c r="A43" s="9">
        <v>44308</v>
      </c>
      <c r="B43" s="37">
        <v>15760</v>
      </c>
      <c r="C43" s="11">
        <v>73955</v>
      </c>
      <c r="D43" s="38" t="s">
        <v>199</v>
      </c>
      <c r="E43" s="12" t="s">
        <v>14</v>
      </c>
      <c r="F43" s="13" t="s">
        <v>15</v>
      </c>
      <c r="G43" s="102">
        <v>857</v>
      </c>
      <c r="H43" s="104"/>
      <c r="I43" s="104"/>
      <c r="J43" s="94"/>
    </row>
    <row r="44" spans="1:10" s="95" customFormat="1" ht="21" x14ac:dyDescent="0.35">
      <c r="A44" s="9">
        <v>44308</v>
      </c>
      <c r="B44" s="37">
        <v>15760</v>
      </c>
      <c r="C44" s="11">
        <v>73956</v>
      </c>
      <c r="D44" s="38" t="s">
        <v>199</v>
      </c>
      <c r="E44" s="12" t="s">
        <v>14</v>
      </c>
      <c r="F44" s="13" t="s">
        <v>15</v>
      </c>
      <c r="G44" s="102">
        <v>858</v>
      </c>
      <c r="H44" s="104"/>
      <c r="I44" s="104"/>
      <c r="J44" s="94"/>
    </row>
    <row r="45" spans="1:10" s="95" customFormat="1" ht="21" x14ac:dyDescent="0.35">
      <c r="A45" s="9">
        <v>44308</v>
      </c>
      <c r="B45" s="37">
        <v>96442</v>
      </c>
      <c r="C45" s="11">
        <v>73957</v>
      </c>
      <c r="D45" s="38" t="s">
        <v>272</v>
      </c>
      <c r="E45" s="12" t="s">
        <v>24</v>
      </c>
      <c r="F45" s="16" t="s">
        <v>947</v>
      </c>
      <c r="G45" s="102">
        <v>1080</v>
      </c>
      <c r="H45" s="104"/>
      <c r="I45" s="104"/>
      <c r="J45" s="94"/>
    </row>
    <row r="46" spans="1:10" s="95" customFormat="1" ht="21" x14ac:dyDescent="0.35">
      <c r="A46" s="9">
        <v>44308</v>
      </c>
      <c r="B46" s="37">
        <v>96440</v>
      </c>
      <c r="C46" s="11">
        <v>73958</v>
      </c>
      <c r="D46" s="38" t="s">
        <v>771</v>
      </c>
      <c r="E46" s="12" t="s">
        <v>14</v>
      </c>
      <c r="F46" s="13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9">
        <v>44308</v>
      </c>
      <c r="B47" s="37">
        <v>96357</v>
      </c>
      <c r="C47" s="11">
        <v>73959</v>
      </c>
      <c r="D47" s="38" t="s">
        <v>616</v>
      </c>
      <c r="E47" s="12" t="s">
        <v>22</v>
      </c>
      <c r="F47" s="13" t="s">
        <v>995</v>
      </c>
      <c r="G47" s="102">
        <v>100</v>
      </c>
      <c r="H47" s="104"/>
      <c r="I47" s="104"/>
      <c r="J47" s="94"/>
    </row>
    <row r="48" spans="1:10" s="95" customFormat="1" ht="21" x14ac:dyDescent="0.35">
      <c r="A48" s="9">
        <v>44308</v>
      </c>
      <c r="B48" s="37">
        <v>96452</v>
      </c>
      <c r="C48" s="11">
        <v>73960</v>
      </c>
      <c r="D48" s="38" t="s">
        <v>1649</v>
      </c>
      <c r="E48" s="12" t="s">
        <v>17</v>
      </c>
      <c r="F48" s="16" t="s">
        <v>18</v>
      </c>
      <c r="G48" s="102">
        <v>200</v>
      </c>
      <c r="H48" s="104"/>
      <c r="I48" s="104"/>
      <c r="J48" s="94"/>
    </row>
    <row r="49" spans="1:10" s="95" customFormat="1" ht="21" x14ac:dyDescent="0.35">
      <c r="A49" s="9">
        <v>44308</v>
      </c>
      <c r="B49" s="37">
        <v>96453</v>
      </c>
      <c r="C49" s="11">
        <v>73961</v>
      </c>
      <c r="D49" s="38" t="s">
        <v>197</v>
      </c>
      <c r="E49" s="12" t="s">
        <v>22</v>
      </c>
      <c r="F49" s="13" t="s">
        <v>995</v>
      </c>
      <c r="G49" s="102">
        <v>900</v>
      </c>
      <c r="H49" s="104"/>
      <c r="I49" s="104"/>
      <c r="J49" s="94"/>
    </row>
    <row r="50" spans="1:10" s="95" customFormat="1" ht="21" x14ac:dyDescent="0.35">
      <c r="A50" s="9">
        <v>44308</v>
      </c>
      <c r="B50" s="37" t="s">
        <v>520</v>
      </c>
      <c r="C50" s="25" t="s">
        <v>1650</v>
      </c>
      <c r="D50" s="38" t="s">
        <v>1651</v>
      </c>
      <c r="E50" s="110" t="s">
        <v>423</v>
      </c>
      <c r="F50" s="111" t="s">
        <v>195</v>
      </c>
      <c r="G50" s="102">
        <v>0</v>
      </c>
      <c r="H50" s="104"/>
      <c r="I50" s="104"/>
      <c r="J50" s="94">
        <v>1</v>
      </c>
    </row>
    <row r="51" spans="1:10" s="95" customFormat="1" ht="21" x14ac:dyDescent="0.35">
      <c r="A51" s="9">
        <v>44308</v>
      </c>
      <c r="B51" s="37" t="s">
        <v>520</v>
      </c>
      <c r="C51" s="25" t="s">
        <v>1650</v>
      </c>
      <c r="D51" s="38" t="s">
        <v>1651</v>
      </c>
      <c r="E51" s="112" t="s">
        <v>41</v>
      </c>
      <c r="F51" s="113" t="s">
        <v>42</v>
      </c>
      <c r="G51" s="53">
        <v>0</v>
      </c>
      <c r="H51" s="104"/>
      <c r="I51" s="104"/>
      <c r="J51" s="94">
        <v>1</v>
      </c>
    </row>
    <row r="52" spans="1:10" ht="21" x14ac:dyDescent="0.35">
      <c r="A52" s="157" t="s">
        <v>26</v>
      </c>
      <c r="B52" s="158"/>
      <c r="C52" s="165" t="s">
        <v>25</v>
      </c>
      <c r="D52" s="168"/>
      <c r="E52" s="168"/>
      <c r="F52" s="169"/>
      <c r="G52" s="27">
        <f>SUM(G9:G51)</f>
        <v>27542</v>
      </c>
      <c r="H52" s="109"/>
      <c r="I52" s="100"/>
      <c r="J52" s="15"/>
    </row>
    <row r="53" spans="1:10" ht="21" x14ac:dyDescent="0.35">
      <c r="B53"/>
      <c r="C53" s="3"/>
      <c r="D53" s="30"/>
      <c r="E53" s="30"/>
      <c r="F53" s="30"/>
      <c r="H53" s="1"/>
      <c r="J53" s="1"/>
    </row>
    <row r="54" spans="1:10" x14ac:dyDescent="0.25">
      <c r="B54"/>
      <c r="C54"/>
      <c r="H54" s="1"/>
      <c r="I54" s="1"/>
      <c r="J54" s="1"/>
    </row>
    <row r="55" spans="1:10" x14ac:dyDescent="0.25">
      <c r="B55"/>
      <c r="C55"/>
      <c r="F55" s="47"/>
      <c r="H55" s="1"/>
      <c r="I55" s="1"/>
      <c r="J55" s="1"/>
    </row>
    <row r="56" spans="1:10" x14ac:dyDescent="0.25">
      <c r="B56"/>
      <c r="C56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3:10" x14ac:dyDescent="0.25">
      <c r="C65"/>
      <c r="H65" s="1"/>
      <c r="I65" s="1"/>
      <c r="J65" s="1"/>
    </row>
    <row r="66" spans="3:10" x14ac:dyDescent="0.25">
      <c r="H66" s="1"/>
      <c r="I66" s="1"/>
      <c r="J66" s="1"/>
    </row>
    <row r="67" spans="3:10" x14ac:dyDescent="0.25">
      <c r="H67" s="1"/>
      <c r="I67" s="1"/>
      <c r="J67" s="1"/>
    </row>
    <row r="68" spans="3:10" x14ac:dyDescent="0.25">
      <c r="H68" s="1"/>
      <c r="I68" s="1"/>
      <c r="J68" s="1"/>
    </row>
    <row r="69" spans="3:10" x14ac:dyDescent="0.25">
      <c r="H69" s="1"/>
      <c r="I69" s="1"/>
      <c r="J69" s="1"/>
    </row>
    <row r="70" spans="3:10" x14ac:dyDescent="0.25">
      <c r="H70" s="1"/>
      <c r="I70" s="1"/>
      <c r="J70" s="1"/>
    </row>
    <row r="71" spans="3:10" x14ac:dyDescent="0.25">
      <c r="H71" s="1"/>
      <c r="I71" s="1"/>
      <c r="J71" s="1"/>
    </row>
    <row r="72" spans="3:10" x14ac:dyDescent="0.25">
      <c r="H72" s="1"/>
      <c r="I72" s="1"/>
      <c r="J72" s="1"/>
    </row>
    <row r="73" spans="3:10" x14ac:dyDescent="0.25">
      <c r="H73" s="1"/>
      <c r="I73" s="1"/>
      <c r="J73" s="1"/>
    </row>
    <row r="74" spans="3:10" x14ac:dyDescent="0.25">
      <c r="H74" s="1"/>
      <c r="I74" s="1"/>
      <c r="J74" s="1"/>
    </row>
    <row r="75" spans="3:10" x14ac:dyDescent="0.25">
      <c r="H75" s="1"/>
      <c r="I75" s="1"/>
      <c r="J75" s="1"/>
    </row>
    <row r="76" spans="3:10" x14ac:dyDescent="0.25">
      <c r="H76" s="1"/>
      <c r="I76" s="1"/>
      <c r="J76" s="1"/>
    </row>
    <row r="77" spans="3:10" x14ac:dyDescent="0.25">
      <c r="H77" s="1"/>
      <c r="I77" s="1"/>
      <c r="J77" s="1"/>
    </row>
    <row r="78" spans="3:10" x14ac:dyDescent="0.25">
      <c r="H78" s="1"/>
      <c r="I78" s="1"/>
      <c r="J78" s="1"/>
    </row>
    <row r="79" spans="3:10" x14ac:dyDescent="0.25">
      <c r="H79" s="1"/>
      <c r="I79" s="1"/>
      <c r="J79" s="1"/>
    </row>
    <row r="80" spans="3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7" spans="8:10" x14ac:dyDescent="0.25">
      <c r="H107" s="35"/>
      <c r="I107" s="35"/>
      <c r="J107" s="35"/>
    </row>
  </sheetData>
  <autoFilter ref="E8:G52" xr:uid="{00000000-0009-0000-0000-000055000000}"/>
  <mergeCells count="7">
    <mergeCell ref="K6:L6"/>
    <mergeCell ref="A7:G7"/>
    <mergeCell ref="A52:B52"/>
    <mergeCell ref="C52:F5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L106"/>
  <sheetViews>
    <sheetView topLeftCell="A4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1658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11020</v>
      </c>
    </row>
    <row r="9" spans="1:12" s="95" customFormat="1" ht="21" x14ac:dyDescent="0.35">
      <c r="A9" s="9">
        <v>44309</v>
      </c>
      <c r="B9" s="37">
        <v>96535</v>
      </c>
      <c r="C9" s="11">
        <v>73962</v>
      </c>
      <c r="D9" s="38" t="s">
        <v>37</v>
      </c>
      <c r="E9" s="12" t="s">
        <v>17</v>
      </c>
      <c r="F9" s="16" t="s">
        <v>18</v>
      </c>
      <c r="G9" s="102">
        <v>660</v>
      </c>
      <c r="H9" s="104"/>
      <c r="I9" s="104"/>
      <c r="J9" s="94"/>
      <c r="K9" s="13" t="s">
        <v>995</v>
      </c>
      <c r="L9" s="88">
        <v>5830</v>
      </c>
    </row>
    <row r="10" spans="1:12" s="95" customFormat="1" ht="21" x14ac:dyDescent="0.35">
      <c r="A10" s="9">
        <v>44309</v>
      </c>
      <c r="B10" s="37">
        <v>96534</v>
      </c>
      <c r="C10" s="11">
        <v>73963</v>
      </c>
      <c r="D10" s="38" t="s">
        <v>1582</v>
      </c>
      <c r="E10" s="12" t="s">
        <v>14</v>
      </c>
      <c r="F10" s="13" t="s">
        <v>15</v>
      </c>
      <c r="G10" s="102">
        <v>850</v>
      </c>
      <c r="H10" s="104"/>
      <c r="I10" s="104"/>
      <c r="J10" s="94"/>
      <c r="K10" s="87" t="s">
        <v>15</v>
      </c>
      <c r="L10" s="88">
        <v>13350</v>
      </c>
    </row>
    <row r="11" spans="1:12" s="95" customFormat="1" ht="21" x14ac:dyDescent="0.35">
      <c r="A11" s="9">
        <v>44309</v>
      </c>
      <c r="B11" s="37">
        <v>96533</v>
      </c>
      <c r="C11" s="11">
        <v>73964</v>
      </c>
      <c r="D11" s="38" t="s">
        <v>1653</v>
      </c>
      <c r="E11" s="12" t="s">
        <v>14</v>
      </c>
      <c r="F11" s="13" t="s">
        <v>15</v>
      </c>
      <c r="G11" s="102">
        <v>2500</v>
      </c>
      <c r="H11" s="104"/>
      <c r="I11" s="104"/>
      <c r="J11" s="94"/>
      <c r="K11" s="87" t="s">
        <v>1549</v>
      </c>
      <c r="L11" s="88">
        <v>3500</v>
      </c>
    </row>
    <row r="12" spans="1:12" s="95" customFormat="1" ht="21" x14ac:dyDescent="0.35">
      <c r="A12" s="9">
        <v>44309</v>
      </c>
      <c r="B12" s="37">
        <v>96532</v>
      </c>
      <c r="C12" s="11">
        <v>73965</v>
      </c>
      <c r="D12" s="38" t="s">
        <v>1223</v>
      </c>
      <c r="E12" s="112" t="s">
        <v>41</v>
      </c>
      <c r="F12" s="113" t="s">
        <v>42</v>
      </c>
      <c r="G12" s="102">
        <v>2500</v>
      </c>
      <c r="H12" s="104"/>
      <c r="I12" s="104"/>
      <c r="J12" s="94"/>
      <c r="K12" s="87" t="s">
        <v>1617</v>
      </c>
      <c r="L12" s="88">
        <v>100</v>
      </c>
    </row>
    <row r="13" spans="1:12" s="95" customFormat="1" ht="21.75" thickBot="1" x14ac:dyDescent="0.4">
      <c r="A13" s="9">
        <v>44309</v>
      </c>
      <c r="B13" s="37">
        <v>96531</v>
      </c>
      <c r="C13" s="11">
        <v>73966</v>
      </c>
      <c r="D13" s="38" t="s">
        <v>78</v>
      </c>
      <c r="E13" s="12" t="s">
        <v>96</v>
      </c>
      <c r="F13" s="13" t="s">
        <v>97</v>
      </c>
      <c r="G13" s="102">
        <v>1300</v>
      </c>
      <c r="H13" s="104"/>
      <c r="I13" s="104"/>
      <c r="J13" s="94"/>
      <c r="K13" s="13" t="s">
        <v>1657</v>
      </c>
      <c r="L13" s="88">
        <v>2500</v>
      </c>
    </row>
    <row r="14" spans="1:12" s="95" customFormat="1" ht="25.5" thickBot="1" x14ac:dyDescent="0.5">
      <c r="A14" s="9">
        <v>44309</v>
      </c>
      <c r="B14" s="37">
        <v>96530</v>
      </c>
      <c r="C14" s="11">
        <v>73967</v>
      </c>
      <c r="D14" s="38" t="s">
        <v>78</v>
      </c>
      <c r="E14" s="12" t="s">
        <v>14</v>
      </c>
      <c r="F14" s="13" t="s">
        <v>15</v>
      </c>
      <c r="G14" s="102">
        <v>1300</v>
      </c>
      <c r="H14" s="104"/>
      <c r="I14" s="104"/>
      <c r="J14" s="94"/>
      <c r="K14" s="17" t="s">
        <v>21</v>
      </c>
      <c r="L14" s="18">
        <f>SUM(L8:L13)</f>
        <v>36300</v>
      </c>
    </row>
    <row r="15" spans="1:12" s="95" customFormat="1" ht="21.75" thickBot="1" x14ac:dyDescent="0.4">
      <c r="A15" s="9">
        <v>44309</v>
      </c>
      <c r="B15" s="37">
        <v>96529</v>
      </c>
      <c r="C15" s="11">
        <v>73968</v>
      </c>
      <c r="D15" s="38" t="s">
        <v>639</v>
      </c>
      <c r="E15" s="12" t="s">
        <v>96</v>
      </c>
      <c r="F15" s="13" t="s">
        <v>97</v>
      </c>
      <c r="G15" s="102">
        <v>2200</v>
      </c>
      <c r="H15" s="104"/>
      <c r="I15" s="104"/>
      <c r="J15" s="94"/>
    </row>
    <row r="16" spans="1:12" s="95" customFormat="1" ht="21.75" thickBot="1" x14ac:dyDescent="0.4">
      <c r="A16" s="9">
        <v>44309</v>
      </c>
      <c r="B16" s="37">
        <v>96528</v>
      </c>
      <c r="C16" s="11">
        <v>73969</v>
      </c>
      <c r="D16" s="38" t="s">
        <v>1582</v>
      </c>
      <c r="E16" s="12" t="s">
        <v>14</v>
      </c>
      <c r="F16" s="13" t="s">
        <v>15</v>
      </c>
      <c r="G16" s="102">
        <v>850</v>
      </c>
      <c r="H16" s="104"/>
      <c r="I16" s="104"/>
      <c r="J16" s="94"/>
      <c r="K16" s="5" t="s">
        <v>139</v>
      </c>
      <c r="L16" s="5" t="s">
        <v>5</v>
      </c>
    </row>
    <row r="17" spans="1:12" s="95" customFormat="1" ht="21.75" thickBot="1" x14ac:dyDescent="0.4">
      <c r="A17" s="9">
        <v>44309</v>
      </c>
      <c r="B17" s="37">
        <v>96527</v>
      </c>
      <c r="C17" s="11">
        <v>73970</v>
      </c>
      <c r="D17" s="38" t="s">
        <v>1654</v>
      </c>
      <c r="E17" s="12" t="s">
        <v>14</v>
      </c>
      <c r="F17" s="13" t="s">
        <v>15</v>
      </c>
      <c r="G17" s="102">
        <v>850</v>
      </c>
      <c r="H17" s="104"/>
      <c r="I17" s="104"/>
      <c r="J17" s="94"/>
      <c r="K17" s="16" t="s">
        <v>132</v>
      </c>
      <c r="L17" s="99">
        <v>250</v>
      </c>
    </row>
    <row r="18" spans="1:12" s="95" customFormat="1" ht="25.5" thickBot="1" x14ac:dyDescent="0.5">
      <c r="A18" s="9">
        <v>44309</v>
      </c>
      <c r="B18" s="37">
        <v>96526</v>
      </c>
      <c r="C18" s="11">
        <v>73971</v>
      </c>
      <c r="D18" s="38" t="s">
        <v>120</v>
      </c>
      <c r="E18" s="12" t="s">
        <v>17</v>
      </c>
      <c r="F18" s="16" t="s">
        <v>18</v>
      </c>
      <c r="G18" s="102">
        <v>1000</v>
      </c>
      <c r="H18" s="104"/>
      <c r="I18" s="104"/>
      <c r="J18" s="94"/>
      <c r="K18" s="17" t="s">
        <v>21</v>
      </c>
      <c r="L18" s="18">
        <f>SUM(L17)</f>
        <v>250</v>
      </c>
    </row>
    <row r="19" spans="1:12" s="95" customFormat="1" ht="21.75" thickBot="1" x14ac:dyDescent="0.4">
      <c r="A19" s="9">
        <v>44309</v>
      </c>
      <c r="B19" s="37">
        <v>96525</v>
      </c>
      <c r="C19" s="11">
        <v>73972</v>
      </c>
      <c r="D19" s="38" t="s">
        <v>1635</v>
      </c>
      <c r="E19" s="107" t="s">
        <v>460</v>
      </c>
      <c r="F19" s="93" t="s">
        <v>1519</v>
      </c>
      <c r="G19" s="102">
        <v>0</v>
      </c>
      <c r="H19" s="104"/>
      <c r="I19" s="104">
        <v>9</v>
      </c>
      <c r="J19" s="94"/>
    </row>
    <row r="20" spans="1:12" s="95" customFormat="1" ht="21.75" thickBot="1" x14ac:dyDescent="0.4">
      <c r="A20" s="9">
        <v>44309</v>
      </c>
      <c r="B20" s="37">
        <v>96524</v>
      </c>
      <c r="C20" s="11">
        <v>73973</v>
      </c>
      <c r="D20" s="38" t="s">
        <v>1654</v>
      </c>
      <c r="E20" s="12" t="s">
        <v>14</v>
      </c>
      <c r="F20" s="13" t="s">
        <v>15</v>
      </c>
      <c r="G20" s="102">
        <v>850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9">
        <v>44309</v>
      </c>
      <c r="B21" s="37" t="s">
        <v>1632</v>
      </c>
      <c r="C21" s="11">
        <v>73974</v>
      </c>
      <c r="D21" s="38" t="s">
        <v>279</v>
      </c>
      <c r="E21" s="12" t="s">
        <v>22</v>
      </c>
      <c r="F21" s="13" t="s">
        <v>995</v>
      </c>
      <c r="G21" s="102">
        <v>1000</v>
      </c>
      <c r="H21" s="104"/>
      <c r="I21" s="104"/>
      <c r="J21" s="94"/>
      <c r="K21" s="93" t="s">
        <v>461</v>
      </c>
      <c r="L21" s="8">
        <v>9</v>
      </c>
    </row>
    <row r="22" spans="1:12" s="95" customFormat="1" ht="25.5" thickBot="1" x14ac:dyDescent="0.5">
      <c r="A22" s="9">
        <v>44309</v>
      </c>
      <c r="B22" s="37" t="s">
        <v>1632</v>
      </c>
      <c r="C22" s="11">
        <v>73975</v>
      </c>
      <c r="D22" s="38" t="s">
        <v>279</v>
      </c>
      <c r="E22" s="12" t="s">
        <v>22</v>
      </c>
      <c r="F22" s="13" t="s">
        <v>995</v>
      </c>
      <c r="G22" s="102">
        <v>1000</v>
      </c>
      <c r="H22" s="104"/>
      <c r="I22" s="104"/>
      <c r="J22" s="94"/>
      <c r="K22" s="17" t="s">
        <v>21</v>
      </c>
      <c r="L22" s="18">
        <f>SUM(L21)</f>
        <v>9</v>
      </c>
    </row>
    <row r="23" spans="1:12" s="95" customFormat="1" ht="21" x14ac:dyDescent="0.35">
      <c r="A23" s="9">
        <v>44309</v>
      </c>
      <c r="B23" s="37" t="s">
        <v>1632</v>
      </c>
      <c r="C23" s="11">
        <v>73976</v>
      </c>
      <c r="D23" s="38" t="s">
        <v>279</v>
      </c>
      <c r="E23" s="12" t="s">
        <v>22</v>
      </c>
      <c r="F23" s="13" t="s">
        <v>995</v>
      </c>
      <c r="G23" s="102">
        <v>1000</v>
      </c>
      <c r="H23" s="104"/>
      <c r="I23" s="104"/>
      <c r="J23" s="94"/>
    </row>
    <row r="24" spans="1:12" s="95" customFormat="1" ht="21" x14ac:dyDescent="0.35">
      <c r="A24" s="9">
        <v>44309</v>
      </c>
      <c r="B24" s="37" t="s">
        <v>1632</v>
      </c>
      <c r="C24" s="11">
        <v>73977</v>
      </c>
      <c r="D24" s="38" t="s">
        <v>279</v>
      </c>
      <c r="E24" s="12" t="s">
        <v>22</v>
      </c>
      <c r="F24" s="13" t="s">
        <v>995</v>
      </c>
      <c r="G24" s="102">
        <v>1000</v>
      </c>
      <c r="H24" s="104"/>
      <c r="I24" s="104"/>
      <c r="J24" s="94"/>
    </row>
    <row r="25" spans="1:12" s="95" customFormat="1" ht="21" x14ac:dyDescent="0.35">
      <c r="A25" s="9">
        <v>44309</v>
      </c>
      <c r="B25" s="37">
        <v>96481</v>
      </c>
      <c r="C25" s="11">
        <v>73978</v>
      </c>
      <c r="D25" s="38" t="s">
        <v>179</v>
      </c>
      <c r="E25" s="12" t="s">
        <v>17</v>
      </c>
      <c r="F25" s="16" t="s">
        <v>18</v>
      </c>
      <c r="G25" s="102">
        <v>1200</v>
      </c>
      <c r="H25" s="104"/>
      <c r="I25" s="104"/>
      <c r="J25" s="94"/>
    </row>
    <row r="26" spans="1:12" s="95" customFormat="1" ht="21" x14ac:dyDescent="0.35">
      <c r="A26" s="9">
        <v>44309</v>
      </c>
      <c r="B26" s="37">
        <v>96523</v>
      </c>
      <c r="C26" s="11">
        <v>73979</v>
      </c>
      <c r="D26" s="38" t="s">
        <v>169</v>
      </c>
      <c r="E26" s="12" t="s">
        <v>17</v>
      </c>
      <c r="F26" s="16" t="s">
        <v>18</v>
      </c>
      <c r="G26" s="102">
        <v>200</v>
      </c>
      <c r="H26" s="104"/>
      <c r="I26" s="104"/>
      <c r="J26" s="94"/>
    </row>
    <row r="27" spans="1:12" s="95" customFormat="1" ht="21" x14ac:dyDescent="0.35">
      <c r="A27" s="9">
        <v>44309</v>
      </c>
      <c r="B27" s="37">
        <v>96522</v>
      </c>
      <c r="C27" s="11">
        <v>73980</v>
      </c>
      <c r="D27" s="38" t="s">
        <v>512</v>
      </c>
      <c r="E27" s="12" t="s">
        <v>17</v>
      </c>
      <c r="F27" s="16" t="s">
        <v>18</v>
      </c>
      <c r="G27" s="102">
        <v>2800</v>
      </c>
      <c r="H27" s="104"/>
      <c r="I27" s="104"/>
      <c r="J27" s="94"/>
    </row>
    <row r="28" spans="1:12" s="95" customFormat="1" ht="21" x14ac:dyDescent="0.35">
      <c r="A28" s="9">
        <v>44309</v>
      </c>
      <c r="B28" s="37">
        <v>96521</v>
      </c>
      <c r="C28" s="11">
        <v>73981</v>
      </c>
      <c r="D28" s="38" t="s">
        <v>512</v>
      </c>
      <c r="E28" s="12" t="s">
        <v>24</v>
      </c>
      <c r="F28" s="16" t="s">
        <v>947</v>
      </c>
      <c r="G28" s="102">
        <v>100</v>
      </c>
      <c r="H28" s="104"/>
      <c r="I28" s="104"/>
      <c r="J28" s="94"/>
    </row>
    <row r="29" spans="1:12" s="95" customFormat="1" ht="21" x14ac:dyDescent="0.35">
      <c r="A29" s="9">
        <v>44309</v>
      </c>
      <c r="B29" s="37">
        <v>96520</v>
      </c>
      <c r="C29" s="11">
        <v>73982</v>
      </c>
      <c r="D29" s="38" t="s">
        <v>31</v>
      </c>
      <c r="E29" s="12" t="s">
        <v>17</v>
      </c>
      <c r="F29" s="16" t="s">
        <v>18</v>
      </c>
      <c r="G29" s="102">
        <v>75</v>
      </c>
      <c r="H29" s="104"/>
      <c r="I29" s="104"/>
      <c r="J29" s="94"/>
    </row>
    <row r="30" spans="1:12" s="95" customFormat="1" ht="21" x14ac:dyDescent="0.35">
      <c r="A30" s="9">
        <v>44309</v>
      </c>
      <c r="B30" s="37">
        <v>96519</v>
      </c>
      <c r="C30" s="11">
        <v>73983</v>
      </c>
      <c r="D30" s="38" t="s">
        <v>31</v>
      </c>
      <c r="E30" s="12" t="s">
        <v>17</v>
      </c>
      <c r="F30" s="16" t="s">
        <v>18</v>
      </c>
      <c r="G30" s="102">
        <v>925</v>
      </c>
      <c r="H30" s="104"/>
      <c r="I30" s="104"/>
      <c r="J30" s="94"/>
    </row>
    <row r="31" spans="1:12" s="95" customFormat="1" ht="21" x14ac:dyDescent="0.35">
      <c r="A31" s="9">
        <v>44309</v>
      </c>
      <c r="B31" s="37">
        <v>96518</v>
      </c>
      <c r="C31" s="11">
        <v>73984</v>
      </c>
      <c r="D31" s="38" t="s">
        <v>1322</v>
      </c>
      <c r="E31" s="12" t="s">
        <v>14</v>
      </c>
      <c r="F31" s="13" t="s">
        <v>15</v>
      </c>
      <c r="G31" s="102">
        <v>700</v>
      </c>
      <c r="H31" s="104"/>
      <c r="I31" s="104"/>
      <c r="J31" s="94"/>
    </row>
    <row r="32" spans="1:12" s="95" customFormat="1" ht="21" x14ac:dyDescent="0.35">
      <c r="A32" s="9">
        <v>44309</v>
      </c>
      <c r="B32" s="37">
        <v>96517</v>
      </c>
      <c r="C32" s="11">
        <v>73985</v>
      </c>
      <c r="D32" s="38" t="s">
        <v>170</v>
      </c>
      <c r="E32" s="12" t="s">
        <v>14</v>
      </c>
      <c r="F32" s="13" t="s">
        <v>15</v>
      </c>
      <c r="G32" s="102">
        <v>2000</v>
      </c>
      <c r="H32" s="104"/>
      <c r="I32" s="104">
        <v>9</v>
      </c>
      <c r="J32" s="94"/>
    </row>
    <row r="33" spans="1:10" s="95" customFormat="1" ht="21" x14ac:dyDescent="0.35">
      <c r="A33" s="9">
        <v>44309</v>
      </c>
      <c r="B33" s="37">
        <v>96516</v>
      </c>
      <c r="C33" s="11">
        <v>73986</v>
      </c>
      <c r="D33" s="38" t="s">
        <v>169</v>
      </c>
      <c r="E33" s="12" t="s">
        <v>17</v>
      </c>
      <c r="F33" s="16" t="s">
        <v>18</v>
      </c>
      <c r="G33" s="102">
        <v>200</v>
      </c>
      <c r="H33" s="104"/>
      <c r="I33" s="104"/>
      <c r="J33" s="94"/>
    </row>
    <row r="34" spans="1:10" s="95" customFormat="1" ht="21" x14ac:dyDescent="0.35">
      <c r="A34" s="9">
        <v>44309</v>
      </c>
      <c r="B34" s="37">
        <v>96514</v>
      </c>
      <c r="C34" s="11">
        <v>73987</v>
      </c>
      <c r="D34" s="38" t="s">
        <v>1655</v>
      </c>
      <c r="E34" s="12" t="s">
        <v>14</v>
      </c>
      <c r="F34" s="13" t="s">
        <v>15</v>
      </c>
      <c r="G34" s="102">
        <v>850</v>
      </c>
      <c r="H34" s="104"/>
      <c r="I34" s="104"/>
      <c r="J34" s="94"/>
    </row>
    <row r="35" spans="1:10" s="95" customFormat="1" ht="21" x14ac:dyDescent="0.35">
      <c r="A35" s="9">
        <v>44309</v>
      </c>
      <c r="B35" s="37">
        <v>96492</v>
      </c>
      <c r="C35" s="11">
        <v>73988</v>
      </c>
      <c r="D35" s="38" t="s">
        <v>1232</v>
      </c>
      <c r="E35" s="12" t="s">
        <v>17</v>
      </c>
      <c r="F35" s="16" t="s">
        <v>18</v>
      </c>
      <c r="G35" s="102">
        <v>900</v>
      </c>
      <c r="H35" s="104"/>
      <c r="I35" s="104"/>
      <c r="J35" s="94"/>
    </row>
    <row r="36" spans="1:10" s="95" customFormat="1" ht="21" x14ac:dyDescent="0.35">
      <c r="A36" s="9">
        <v>44309</v>
      </c>
      <c r="B36" s="37">
        <v>96513</v>
      </c>
      <c r="C36" s="11">
        <v>73989</v>
      </c>
      <c r="D36" s="38" t="s">
        <v>37</v>
      </c>
      <c r="E36" s="12" t="s">
        <v>17</v>
      </c>
      <c r="F36" s="16" t="s">
        <v>18</v>
      </c>
      <c r="G36" s="102">
        <v>660</v>
      </c>
      <c r="H36" s="104"/>
      <c r="I36" s="104"/>
      <c r="J36" s="94"/>
    </row>
    <row r="37" spans="1:10" s="95" customFormat="1" ht="21" x14ac:dyDescent="0.35">
      <c r="A37" s="9">
        <v>44309</v>
      </c>
      <c r="B37" s="37">
        <v>96512</v>
      </c>
      <c r="C37" s="11">
        <v>73990</v>
      </c>
      <c r="D37" s="38" t="s">
        <v>289</v>
      </c>
      <c r="E37" s="12" t="s">
        <v>17</v>
      </c>
      <c r="F37" s="16" t="s">
        <v>18</v>
      </c>
      <c r="G37" s="102">
        <v>1000</v>
      </c>
      <c r="H37" s="104"/>
      <c r="I37" s="104"/>
      <c r="J37" s="94"/>
    </row>
    <row r="38" spans="1:10" s="95" customFormat="1" ht="21" x14ac:dyDescent="0.35">
      <c r="A38" s="9">
        <v>44309</v>
      </c>
      <c r="B38" s="37">
        <v>96571</v>
      </c>
      <c r="C38" s="11">
        <v>73991</v>
      </c>
      <c r="D38" s="38" t="s">
        <v>771</v>
      </c>
      <c r="E38" s="12" t="s">
        <v>14</v>
      </c>
      <c r="F38" s="13" t="s">
        <v>15</v>
      </c>
      <c r="G38" s="102">
        <v>850</v>
      </c>
      <c r="H38" s="104"/>
      <c r="I38" s="104"/>
      <c r="J38" s="94"/>
    </row>
    <row r="39" spans="1:10" s="95" customFormat="1" ht="21" x14ac:dyDescent="0.35">
      <c r="A39" s="9">
        <v>44309</v>
      </c>
      <c r="B39" s="37">
        <v>96506</v>
      </c>
      <c r="C39" s="11">
        <v>73992</v>
      </c>
      <c r="D39" s="38" t="s">
        <v>119</v>
      </c>
      <c r="E39" s="12" t="s">
        <v>22</v>
      </c>
      <c r="F39" s="13" t="s">
        <v>995</v>
      </c>
      <c r="G39" s="102">
        <v>900</v>
      </c>
      <c r="H39" s="104"/>
      <c r="I39" s="104"/>
      <c r="J39" s="94"/>
    </row>
    <row r="40" spans="1:10" s="95" customFormat="1" ht="21" x14ac:dyDescent="0.35">
      <c r="A40" s="9">
        <v>44309</v>
      </c>
      <c r="B40" s="37">
        <v>73993</v>
      </c>
      <c r="C40" s="11">
        <v>73993</v>
      </c>
      <c r="D40" s="38" t="s">
        <v>1639</v>
      </c>
      <c r="E40" s="12" t="s">
        <v>14</v>
      </c>
      <c r="F40" s="13" t="s">
        <v>15</v>
      </c>
      <c r="G40" s="102">
        <v>750</v>
      </c>
      <c r="H40" s="104"/>
      <c r="I40" s="104"/>
      <c r="J40" s="94"/>
    </row>
    <row r="41" spans="1:10" s="95" customFormat="1" ht="21" x14ac:dyDescent="0.35">
      <c r="A41" s="9">
        <v>44309</v>
      </c>
      <c r="B41" s="37">
        <v>73993</v>
      </c>
      <c r="C41" s="11">
        <v>73993</v>
      </c>
      <c r="D41" s="38" t="s">
        <v>1639</v>
      </c>
      <c r="E41" s="12" t="s">
        <v>131</v>
      </c>
      <c r="F41" s="16" t="s">
        <v>132</v>
      </c>
      <c r="G41" s="102">
        <v>0</v>
      </c>
      <c r="H41" s="104">
        <v>250</v>
      </c>
      <c r="I41" s="104"/>
      <c r="J41" s="94"/>
    </row>
    <row r="42" spans="1:10" s="95" customFormat="1" ht="21" x14ac:dyDescent="0.35">
      <c r="A42" s="9">
        <v>44309</v>
      </c>
      <c r="B42" s="37">
        <v>96505</v>
      </c>
      <c r="C42" s="11">
        <v>73994</v>
      </c>
      <c r="D42" s="38" t="s">
        <v>169</v>
      </c>
      <c r="E42" s="12" t="s">
        <v>17</v>
      </c>
      <c r="F42" s="16" t="s">
        <v>18</v>
      </c>
      <c r="G42" s="102">
        <v>200</v>
      </c>
      <c r="H42" s="104"/>
      <c r="I42" s="104"/>
      <c r="J42" s="94"/>
    </row>
    <row r="43" spans="1:10" s="95" customFormat="1" ht="21" x14ac:dyDescent="0.35">
      <c r="A43" s="9">
        <v>44309</v>
      </c>
      <c r="B43" s="37">
        <v>96357</v>
      </c>
      <c r="C43" s="11">
        <v>73995</v>
      </c>
      <c r="D43" s="38" t="s">
        <v>616</v>
      </c>
      <c r="E43" s="12" t="s">
        <v>22</v>
      </c>
      <c r="F43" s="13" t="s">
        <v>995</v>
      </c>
      <c r="G43" s="102">
        <v>100</v>
      </c>
      <c r="H43" s="104"/>
      <c r="I43" s="104"/>
      <c r="J43" s="94"/>
    </row>
    <row r="44" spans="1:10" s="95" customFormat="1" ht="21" x14ac:dyDescent="0.35">
      <c r="A44" s="9">
        <v>44309</v>
      </c>
      <c r="B44" s="37">
        <v>96594</v>
      </c>
      <c r="C44" s="11">
        <v>73996</v>
      </c>
      <c r="D44" s="38" t="s">
        <v>1591</v>
      </c>
      <c r="E44" s="12" t="s">
        <v>17</v>
      </c>
      <c r="F44" s="16" t="s">
        <v>18</v>
      </c>
      <c r="G44" s="102">
        <v>200</v>
      </c>
      <c r="H44" s="104"/>
      <c r="I44" s="104"/>
      <c r="J44" s="94"/>
    </row>
    <row r="45" spans="1:10" s="95" customFormat="1" ht="21" x14ac:dyDescent="0.35">
      <c r="A45" s="9">
        <v>44309</v>
      </c>
      <c r="B45" s="37">
        <v>96510</v>
      </c>
      <c r="C45" s="11">
        <v>73997</v>
      </c>
      <c r="D45" s="38" t="s">
        <v>1128</v>
      </c>
      <c r="E45" s="12" t="s">
        <v>22</v>
      </c>
      <c r="F45" s="13" t="s">
        <v>995</v>
      </c>
      <c r="G45" s="102">
        <v>630</v>
      </c>
      <c r="H45" s="104"/>
      <c r="I45" s="104"/>
      <c r="J45" s="94"/>
    </row>
    <row r="46" spans="1:10" s="95" customFormat="1" ht="21" x14ac:dyDescent="0.35">
      <c r="A46" s="9">
        <v>44309</v>
      </c>
      <c r="B46" s="37">
        <v>96509</v>
      </c>
      <c r="C46" s="11">
        <v>73998</v>
      </c>
      <c r="D46" s="38" t="s">
        <v>1600</v>
      </c>
      <c r="E46" s="12" t="s">
        <v>22</v>
      </c>
      <c r="F46" s="13" t="s">
        <v>995</v>
      </c>
      <c r="G46" s="102">
        <v>200</v>
      </c>
      <c r="H46" s="104"/>
      <c r="I46" s="104"/>
      <c r="J46" s="94"/>
    </row>
    <row r="47" spans="1:10" s="95" customFormat="1" ht="21" x14ac:dyDescent="0.35">
      <c r="A47" s="9">
        <v>44309</v>
      </c>
      <c r="B47" s="37">
        <v>95953</v>
      </c>
      <c r="C47" s="11">
        <v>73999</v>
      </c>
      <c r="D47" s="38" t="s">
        <v>850</v>
      </c>
      <c r="E47" s="12" t="s">
        <v>14</v>
      </c>
      <c r="F47" s="13" t="s">
        <v>15</v>
      </c>
      <c r="G47" s="102">
        <v>100</v>
      </c>
      <c r="H47" s="104"/>
      <c r="I47" s="104"/>
      <c r="J47" s="94"/>
    </row>
    <row r="48" spans="1:10" s="95" customFormat="1" ht="21" x14ac:dyDescent="0.35">
      <c r="A48" s="9">
        <v>44309</v>
      </c>
      <c r="B48" s="37">
        <v>96508</v>
      </c>
      <c r="C48" s="11">
        <v>74000</v>
      </c>
      <c r="D48" s="38" t="s">
        <v>31</v>
      </c>
      <c r="E48" s="12" t="s">
        <v>17</v>
      </c>
      <c r="F48" s="16" t="s">
        <v>18</v>
      </c>
      <c r="G48" s="102">
        <v>1000</v>
      </c>
      <c r="H48" s="104"/>
      <c r="I48" s="104"/>
      <c r="J48" s="94"/>
    </row>
    <row r="49" spans="1:10" s="95" customFormat="1" ht="21" x14ac:dyDescent="0.35">
      <c r="A49" s="9">
        <v>44309</v>
      </c>
      <c r="B49" s="37">
        <v>96515</v>
      </c>
      <c r="C49" s="11">
        <v>74001</v>
      </c>
      <c r="D49" s="38" t="s">
        <v>616</v>
      </c>
      <c r="E49" s="12" t="s">
        <v>14</v>
      </c>
      <c r="F49" s="13" t="s">
        <v>15</v>
      </c>
      <c r="G49" s="102">
        <v>900</v>
      </c>
      <c r="H49" s="104"/>
      <c r="I49" s="104"/>
      <c r="J49" s="94"/>
    </row>
    <row r="50" spans="1:10" s="95" customFormat="1" ht="21" x14ac:dyDescent="0.35">
      <c r="A50" s="9">
        <v>44309</v>
      </c>
      <c r="B50" s="37">
        <v>96772</v>
      </c>
      <c r="C50" s="25" t="s">
        <v>1656</v>
      </c>
      <c r="D50" s="38" t="s">
        <v>280</v>
      </c>
      <c r="E50" s="110">
        <v>98000001</v>
      </c>
      <c r="F50" s="111" t="s">
        <v>91</v>
      </c>
      <c r="G50" s="102">
        <v>0</v>
      </c>
      <c r="H50" s="104"/>
      <c r="I50" s="104"/>
      <c r="J50" s="94">
        <v>1</v>
      </c>
    </row>
    <row r="51" spans="1:10" ht="21" x14ac:dyDescent="0.35">
      <c r="A51" s="157" t="s">
        <v>26</v>
      </c>
      <c r="B51" s="158"/>
      <c r="C51" s="165" t="s">
        <v>25</v>
      </c>
      <c r="D51" s="168"/>
      <c r="E51" s="168"/>
      <c r="F51" s="169"/>
      <c r="G51" s="27">
        <f>SUM(G9:G50)</f>
        <v>36300</v>
      </c>
      <c r="H51" s="109">
        <v>250</v>
      </c>
      <c r="I51" s="100"/>
      <c r="J51" s="15"/>
    </row>
    <row r="52" spans="1:10" ht="21" x14ac:dyDescent="0.35">
      <c r="B52"/>
      <c r="C52" s="3"/>
      <c r="D52" s="30"/>
      <c r="E52" s="30"/>
      <c r="F52" s="30"/>
      <c r="H52" s="1"/>
      <c r="J52" s="1"/>
    </row>
    <row r="53" spans="1:10" x14ac:dyDescent="0.25">
      <c r="B53"/>
      <c r="C53"/>
      <c r="H53" s="1"/>
      <c r="I53" s="1"/>
      <c r="J53" s="1"/>
    </row>
    <row r="54" spans="1:10" x14ac:dyDescent="0.25">
      <c r="B54"/>
      <c r="C54"/>
      <c r="F54" s="47"/>
      <c r="H54" s="1"/>
      <c r="I54" s="1"/>
      <c r="J54" s="1"/>
    </row>
    <row r="55" spans="1:10" x14ac:dyDescent="0.25">
      <c r="B55"/>
      <c r="C55"/>
      <c r="H55" s="1"/>
      <c r="I55" s="1"/>
      <c r="J55" s="1"/>
    </row>
    <row r="56" spans="1:10" x14ac:dyDescent="0.25">
      <c r="B56"/>
      <c r="C56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C64"/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6" spans="8:10" x14ac:dyDescent="0.25">
      <c r="H106" s="35"/>
      <c r="I106" s="35"/>
      <c r="J106" s="35"/>
    </row>
  </sheetData>
  <autoFilter ref="E8:G51" xr:uid="{00000000-0009-0000-0000-000056000000}"/>
  <mergeCells count="7">
    <mergeCell ref="K6:L6"/>
    <mergeCell ref="A7:G7"/>
    <mergeCell ref="A51:B51"/>
    <mergeCell ref="C51:F5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:L98"/>
  <sheetViews>
    <sheetView topLeftCell="D3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5.855468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1664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10200</v>
      </c>
    </row>
    <row r="9" spans="1:12" s="95" customFormat="1" ht="21" x14ac:dyDescent="0.35">
      <c r="A9" s="9">
        <v>44310</v>
      </c>
      <c r="B9" s="37" t="s">
        <v>1632</v>
      </c>
      <c r="C9" s="11">
        <v>74002</v>
      </c>
      <c r="D9" s="38" t="s">
        <v>279</v>
      </c>
      <c r="E9" s="12" t="s">
        <v>22</v>
      </c>
      <c r="F9" s="13" t="s">
        <v>995</v>
      </c>
      <c r="G9" s="102">
        <v>1000</v>
      </c>
      <c r="H9" s="104"/>
      <c r="I9" s="104"/>
      <c r="J9" s="94"/>
      <c r="K9" s="13" t="s">
        <v>995</v>
      </c>
      <c r="L9" s="88">
        <v>14314</v>
      </c>
    </row>
    <row r="10" spans="1:12" s="95" customFormat="1" ht="21" x14ac:dyDescent="0.35">
      <c r="A10" s="9">
        <v>44310</v>
      </c>
      <c r="B10" s="37" t="s">
        <v>1632</v>
      </c>
      <c r="C10" s="11">
        <v>74003</v>
      </c>
      <c r="D10" s="38" t="s">
        <v>279</v>
      </c>
      <c r="E10" s="12" t="s">
        <v>22</v>
      </c>
      <c r="F10" s="13" t="s">
        <v>995</v>
      </c>
      <c r="G10" s="102">
        <v>1000</v>
      </c>
      <c r="H10" s="104"/>
      <c r="I10" s="104"/>
      <c r="J10" s="94"/>
      <c r="K10" s="13" t="s">
        <v>1035</v>
      </c>
      <c r="L10" s="88">
        <v>315</v>
      </c>
    </row>
    <row r="11" spans="1:12" s="95" customFormat="1" ht="21" x14ac:dyDescent="0.35">
      <c r="A11" s="9">
        <v>44310</v>
      </c>
      <c r="B11" s="37" t="s">
        <v>1632</v>
      </c>
      <c r="C11" s="11">
        <v>74004</v>
      </c>
      <c r="D11" s="38" t="s">
        <v>279</v>
      </c>
      <c r="E11" s="12" t="s">
        <v>22</v>
      </c>
      <c r="F11" s="13" t="s">
        <v>995</v>
      </c>
      <c r="G11" s="102">
        <v>1000</v>
      </c>
      <c r="H11" s="104"/>
      <c r="I11" s="104"/>
      <c r="J11" s="94"/>
      <c r="K11" s="13" t="s">
        <v>1034</v>
      </c>
      <c r="L11" s="88">
        <v>31</v>
      </c>
    </row>
    <row r="12" spans="1:12" s="95" customFormat="1" ht="21" x14ac:dyDescent="0.35">
      <c r="A12" s="9">
        <v>44310</v>
      </c>
      <c r="B12" s="37" t="s">
        <v>1632</v>
      </c>
      <c r="C12" s="11">
        <v>74005</v>
      </c>
      <c r="D12" s="38" t="s">
        <v>279</v>
      </c>
      <c r="E12" s="12" t="s">
        <v>22</v>
      </c>
      <c r="F12" s="13" t="s">
        <v>995</v>
      </c>
      <c r="G12" s="102">
        <v>1000</v>
      </c>
      <c r="H12" s="104"/>
      <c r="I12" s="104"/>
      <c r="J12" s="94"/>
      <c r="K12" s="87" t="s">
        <v>1418</v>
      </c>
      <c r="L12" s="88">
        <v>7</v>
      </c>
    </row>
    <row r="13" spans="1:12" s="95" customFormat="1" ht="21" x14ac:dyDescent="0.35">
      <c r="A13" s="9">
        <v>44310</v>
      </c>
      <c r="B13" s="37" t="s">
        <v>1632</v>
      </c>
      <c r="C13" s="11">
        <v>74006</v>
      </c>
      <c r="D13" s="38" t="s">
        <v>279</v>
      </c>
      <c r="E13" s="12" t="s">
        <v>22</v>
      </c>
      <c r="F13" s="13" t="s">
        <v>995</v>
      </c>
      <c r="G13" s="102">
        <v>1000</v>
      </c>
      <c r="H13" s="104"/>
      <c r="I13" s="104"/>
      <c r="J13" s="94"/>
      <c r="K13" s="87" t="s">
        <v>136</v>
      </c>
      <c r="L13" s="88">
        <v>80</v>
      </c>
    </row>
    <row r="14" spans="1:12" s="95" customFormat="1" ht="21" x14ac:dyDescent="0.35">
      <c r="A14" s="9">
        <v>44310</v>
      </c>
      <c r="B14" s="37" t="s">
        <v>1632</v>
      </c>
      <c r="C14" s="11">
        <v>74007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  <c r="K14" s="87" t="s">
        <v>495</v>
      </c>
      <c r="L14" s="88">
        <v>37</v>
      </c>
    </row>
    <row r="15" spans="1:12" s="95" customFormat="1" ht="21" x14ac:dyDescent="0.35">
      <c r="A15" s="9">
        <v>44310</v>
      </c>
      <c r="B15" s="37" t="s">
        <v>1632</v>
      </c>
      <c r="C15" s="11">
        <v>74008</v>
      </c>
      <c r="D15" s="38" t="s">
        <v>279</v>
      </c>
      <c r="E15" s="12" t="s">
        <v>22</v>
      </c>
      <c r="F15" s="13" t="s">
        <v>995</v>
      </c>
      <c r="G15" s="102">
        <v>1000</v>
      </c>
      <c r="H15" s="104"/>
      <c r="I15" s="104"/>
      <c r="J15" s="94"/>
      <c r="K15" s="87" t="s">
        <v>1549</v>
      </c>
      <c r="L15" s="88">
        <v>225</v>
      </c>
    </row>
    <row r="16" spans="1:12" s="95" customFormat="1" ht="21" x14ac:dyDescent="0.35">
      <c r="A16" s="9">
        <v>44310</v>
      </c>
      <c r="B16" s="37">
        <v>86363</v>
      </c>
      <c r="C16" s="11">
        <v>74009</v>
      </c>
      <c r="D16" s="38" t="s">
        <v>256</v>
      </c>
      <c r="E16" s="12" t="s">
        <v>24</v>
      </c>
      <c r="F16" s="16" t="s">
        <v>947</v>
      </c>
      <c r="G16" s="102">
        <v>600</v>
      </c>
      <c r="H16" s="104"/>
      <c r="I16" s="104"/>
      <c r="J16" s="94"/>
      <c r="K16" s="87" t="s">
        <v>15</v>
      </c>
      <c r="L16" s="88">
        <v>1234</v>
      </c>
    </row>
    <row r="17" spans="1:12" s="95" customFormat="1" ht="21" x14ac:dyDescent="0.35">
      <c r="A17" s="9">
        <v>44310</v>
      </c>
      <c r="B17" s="37">
        <v>96584</v>
      </c>
      <c r="C17" s="11">
        <v>74010</v>
      </c>
      <c r="D17" s="38" t="s">
        <v>1583</v>
      </c>
      <c r="E17" s="12" t="s">
        <v>17</v>
      </c>
      <c r="F17" s="16" t="s">
        <v>18</v>
      </c>
      <c r="G17" s="102">
        <v>3000</v>
      </c>
      <c r="H17" s="104"/>
      <c r="I17" s="104"/>
      <c r="J17" s="94"/>
      <c r="K17" s="87" t="s">
        <v>1617</v>
      </c>
      <c r="L17" s="88">
        <v>710</v>
      </c>
    </row>
    <row r="18" spans="1:12" s="95" customFormat="1" ht="21.75" thickBot="1" x14ac:dyDescent="0.4">
      <c r="A18" s="9">
        <v>44310</v>
      </c>
      <c r="B18" s="37">
        <v>96583</v>
      </c>
      <c r="C18" s="11">
        <v>74011</v>
      </c>
      <c r="D18" s="38" t="s">
        <v>1583</v>
      </c>
      <c r="E18" s="12" t="s">
        <v>22</v>
      </c>
      <c r="F18" s="13" t="s">
        <v>995</v>
      </c>
      <c r="G18" s="102">
        <v>2500</v>
      </c>
      <c r="H18" s="104"/>
      <c r="I18" s="104"/>
      <c r="J18" s="94"/>
      <c r="K18" s="87" t="s">
        <v>195</v>
      </c>
      <c r="L18" s="88">
        <v>63</v>
      </c>
    </row>
    <row r="19" spans="1:12" s="95" customFormat="1" ht="25.5" thickBot="1" x14ac:dyDescent="0.5">
      <c r="A19" s="9">
        <v>44310</v>
      </c>
      <c r="B19" s="37">
        <v>96582</v>
      </c>
      <c r="C19" s="11">
        <v>74012</v>
      </c>
      <c r="D19" s="38" t="s">
        <v>512</v>
      </c>
      <c r="E19" s="12" t="s">
        <v>17</v>
      </c>
      <c r="F19" s="16" t="s">
        <v>18</v>
      </c>
      <c r="G19" s="102">
        <v>3000</v>
      </c>
      <c r="H19" s="104"/>
      <c r="I19" s="104"/>
      <c r="J19" s="94"/>
      <c r="K19" s="17" t="s">
        <v>21</v>
      </c>
      <c r="L19" s="18">
        <f>SUM(L8:L18)</f>
        <v>27216</v>
      </c>
    </row>
    <row r="20" spans="1:12" s="95" customFormat="1" ht="21.75" thickBot="1" x14ac:dyDescent="0.4">
      <c r="A20" s="9">
        <v>44310</v>
      </c>
      <c r="B20" s="37" t="s">
        <v>1632</v>
      </c>
      <c r="C20" s="11">
        <v>74013</v>
      </c>
      <c r="D20" s="38" t="s">
        <v>279</v>
      </c>
      <c r="E20" s="12" t="s">
        <v>22</v>
      </c>
      <c r="F20" s="13" t="s">
        <v>995</v>
      </c>
      <c r="G20" s="102">
        <v>1000</v>
      </c>
      <c r="H20" s="104"/>
      <c r="I20" s="104"/>
      <c r="J20" s="94"/>
    </row>
    <row r="21" spans="1:12" s="95" customFormat="1" ht="21.75" thickBot="1" x14ac:dyDescent="0.4">
      <c r="A21" s="9">
        <v>44310</v>
      </c>
      <c r="B21" s="37">
        <v>96581</v>
      </c>
      <c r="C21" s="11">
        <v>74014</v>
      </c>
      <c r="D21" s="38" t="s">
        <v>533</v>
      </c>
      <c r="E21" s="12" t="s">
        <v>14</v>
      </c>
      <c r="F21" s="13" t="s">
        <v>15</v>
      </c>
      <c r="G21" s="102">
        <v>850</v>
      </c>
      <c r="H21" s="104"/>
      <c r="I21" s="104"/>
      <c r="J21" s="94"/>
      <c r="K21" s="5" t="s">
        <v>139</v>
      </c>
      <c r="L21" s="5" t="s">
        <v>5</v>
      </c>
    </row>
    <row r="22" spans="1:12" s="95" customFormat="1" ht="21.75" thickBot="1" x14ac:dyDescent="0.4">
      <c r="A22" s="9">
        <v>44310</v>
      </c>
      <c r="B22" s="37">
        <v>96580</v>
      </c>
      <c r="C22" s="11">
        <v>74015</v>
      </c>
      <c r="D22" s="38" t="s">
        <v>900</v>
      </c>
      <c r="E22" s="12" t="s">
        <v>22</v>
      </c>
      <c r="F22" s="13" t="s">
        <v>995</v>
      </c>
      <c r="G22" s="102">
        <v>2000</v>
      </c>
      <c r="H22" s="104"/>
      <c r="I22" s="104"/>
      <c r="J22" s="94"/>
      <c r="K22" s="16" t="s">
        <v>132</v>
      </c>
      <c r="L22" s="99">
        <v>2775</v>
      </c>
    </row>
    <row r="23" spans="1:12" s="95" customFormat="1" ht="25.5" thickBot="1" x14ac:dyDescent="0.5">
      <c r="A23" s="9">
        <v>44310</v>
      </c>
      <c r="B23" s="37">
        <v>96579</v>
      </c>
      <c r="C23" s="11">
        <v>74016</v>
      </c>
      <c r="D23" s="38" t="s">
        <v>1504</v>
      </c>
      <c r="E23" s="12" t="s">
        <v>131</v>
      </c>
      <c r="F23" s="16" t="s">
        <v>132</v>
      </c>
      <c r="G23" s="102">
        <v>0</v>
      </c>
      <c r="H23" s="105">
        <v>925</v>
      </c>
      <c r="I23" s="104"/>
      <c r="J23" s="94"/>
      <c r="K23" s="17" t="s">
        <v>21</v>
      </c>
      <c r="L23" s="18">
        <f>SUM(L22)</f>
        <v>2775</v>
      </c>
    </row>
    <row r="24" spans="1:12" s="95" customFormat="1" ht="21.75" thickBot="1" x14ac:dyDescent="0.4">
      <c r="A24" s="9">
        <v>44310</v>
      </c>
      <c r="B24" s="37">
        <v>96578</v>
      </c>
      <c r="C24" s="11">
        <v>74017</v>
      </c>
      <c r="D24" s="38" t="s">
        <v>733</v>
      </c>
      <c r="E24" s="12" t="s">
        <v>24</v>
      </c>
      <c r="F24" s="16" t="s">
        <v>947</v>
      </c>
      <c r="G24" s="102">
        <v>110</v>
      </c>
      <c r="H24" s="104"/>
      <c r="I24" s="104"/>
      <c r="J24" s="94"/>
    </row>
    <row r="25" spans="1:12" s="95" customFormat="1" ht="21.75" thickBot="1" x14ac:dyDescent="0.4">
      <c r="A25" s="9">
        <v>44310</v>
      </c>
      <c r="B25" s="37">
        <v>96578</v>
      </c>
      <c r="C25" s="11">
        <v>74017</v>
      </c>
      <c r="D25" s="38" t="s">
        <v>733</v>
      </c>
      <c r="E25" s="12" t="s">
        <v>22</v>
      </c>
      <c r="F25" s="13" t="s">
        <v>995</v>
      </c>
      <c r="G25" s="102">
        <v>264</v>
      </c>
      <c r="H25" s="104"/>
      <c r="I25" s="104"/>
      <c r="J25" s="94"/>
      <c r="K25" s="5" t="s">
        <v>144</v>
      </c>
      <c r="L25" s="5" t="s">
        <v>5</v>
      </c>
    </row>
    <row r="26" spans="1:12" s="95" customFormat="1" ht="21.75" thickBot="1" x14ac:dyDescent="0.4">
      <c r="A26" s="9">
        <v>44310</v>
      </c>
      <c r="B26" s="37">
        <v>96578</v>
      </c>
      <c r="C26" s="11">
        <v>74017</v>
      </c>
      <c r="D26" s="38" t="s">
        <v>733</v>
      </c>
      <c r="E26" s="12" t="s">
        <v>14</v>
      </c>
      <c r="F26" s="13" t="s">
        <v>15</v>
      </c>
      <c r="G26" s="102">
        <v>384</v>
      </c>
      <c r="H26" s="104"/>
      <c r="I26" s="104"/>
      <c r="J26" s="94"/>
      <c r="K26" s="93" t="s">
        <v>149</v>
      </c>
      <c r="L26" s="8">
        <v>8</v>
      </c>
    </row>
    <row r="27" spans="1:12" s="95" customFormat="1" ht="25.5" thickBot="1" x14ac:dyDescent="0.5">
      <c r="A27" s="9">
        <v>44310</v>
      </c>
      <c r="B27" s="37">
        <v>96577</v>
      </c>
      <c r="C27" s="11">
        <v>74018</v>
      </c>
      <c r="D27" s="38" t="s">
        <v>159</v>
      </c>
      <c r="E27" s="12" t="s">
        <v>17</v>
      </c>
      <c r="F27" s="16" t="s">
        <v>18</v>
      </c>
      <c r="G27" s="102">
        <v>3000</v>
      </c>
      <c r="H27" s="104"/>
      <c r="I27" s="104"/>
      <c r="J27" s="94"/>
      <c r="K27" s="17" t="s">
        <v>21</v>
      </c>
      <c r="L27" s="18">
        <f>SUM(L26)</f>
        <v>8</v>
      </c>
    </row>
    <row r="28" spans="1:12" s="95" customFormat="1" ht="21" x14ac:dyDescent="0.35">
      <c r="A28" s="9">
        <v>44310</v>
      </c>
      <c r="B28" s="37">
        <v>96576</v>
      </c>
      <c r="C28" s="11">
        <v>74019</v>
      </c>
      <c r="D28" s="38" t="s">
        <v>1504</v>
      </c>
      <c r="E28" s="12" t="s">
        <v>131</v>
      </c>
      <c r="F28" s="16" t="s">
        <v>132</v>
      </c>
      <c r="G28" s="102">
        <v>0</v>
      </c>
      <c r="H28" s="105">
        <v>925</v>
      </c>
      <c r="I28" s="104"/>
      <c r="J28" s="94"/>
    </row>
    <row r="29" spans="1:12" s="95" customFormat="1" ht="21" x14ac:dyDescent="0.35">
      <c r="A29" s="9">
        <v>44310</v>
      </c>
      <c r="B29" s="37">
        <v>96575</v>
      </c>
      <c r="C29" s="11">
        <v>74020</v>
      </c>
      <c r="D29" s="38" t="s">
        <v>1659</v>
      </c>
      <c r="E29" s="12" t="s">
        <v>22</v>
      </c>
      <c r="F29" s="13" t="s">
        <v>995</v>
      </c>
      <c r="G29" s="102">
        <v>1000</v>
      </c>
      <c r="H29" s="104"/>
      <c r="I29" s="104"/>
      <c r="J29" s="94"/>
    </row>
    <row r="30" spans="1:12" s="95" customFormat="1" ht="21" x14ac:dyDescent="0.35">
      <c r="A30" s="9">
        <v>44310</v>
      </c>
      <c r="B30" s="37">
        <v>96567</v>
      </c>
      <c r="C30" s="11">
        <v>74021</v>
      </c>
      <c r="D30" s="38" t="s">
        <v>1175</v>
      </c>
      <c r="E30" s="12" t="s">
        <v>423</v>
      </c>
      <c r="F30" s="16" t="s">
        <v>195</v>
      </c>
      <c r="G30" s="102">
        <v>63</v>
      </c>
      <c r="H30" s="104"/>
      <c r="I30" s="104"/>
      <c r="J30" s="94"/>
    </row>
    <row r="31" spans="1:12" s="95" customFormat="1" ht="21" x14ac:dyDescent="0.35">
      <c r="A31" s="9">
        <v>44310</v>
      </c>
      <c r="B31" s="37">
        <v>96573</v>
      </c>
      <c r="C31" s="11">
        <v>74022</v>
      </c>
      <c r="D31" s="38" t="s">
        <v>37</v>
      </c>
      <c r="E31" s="12" t="s">
        <v>22</v>
      </c>
      <c r="F31" s="13" t="s">
        <v>995</v>
      </c>
      <c r="G31" s="102">
        <v>550</v>
      </c>
      <c r="H31" s="104"/>
      <c r="I31" s="104"/>
      <c r="J31" s="94"/>
    </row>
    <row r="32" spans="1:12" s="95" customFormat="1" ht="21" x14ac:dyDescent="0.35">
      <c r="A32" s="9">
        <v>44310</v>
      </c>
      <c r="B32" s="37">
        <v>96572</v>
      </c>
      <c r="C32" s="11">
        <v>74023</v>
      </c>
      <c r="D32" s="38" t="s">
        <v>1504</v>
      </c>
      <c r="E32" s="12" t="s">
        <v>131</v>
      </c>
      <c r="F32" s="16" t="s">
        <v>132</v>
      </c>
      <c r="G32" s="102">
        <v>0</v>
      </c>
      <c r="H32" s="105">
        <v>925</v>
      </c>
      <c r="I32" s="104"/>
      <c r="J32" s="94"/>
    </row>
    <row r="33" spans="1:10" s="95" customFormat="1" ht="21" x14ac:dyDescent="0.35">
      <c r="A33" s="9">
        <v>44310</v>
      </c>
      <c r="B33" s="37">
        <v>96571</v>
      </c>
      <c r="C33" s="11">
        <v>74024</v>
      </c>
      <c r="D33" s="38" t="s">
        <v>1582</v>
      </c>
      <c r="E33" s="12" t="s">
        <v>17</v>
      </c>
      <c r="F33" s="16" t="s">
        <v>18</v>
      </c>
      <c r="G33" s="102">
        <v>900</v>
      </c>
      <c r="H33" s="104"/>
      <c r="I33" s="104"/>
      <c r="J33" s="94"/>
    </row>
    <row r="34" spans="1:10" s="95" customFormat="1" ht="21" x14ac:dyDescent="0.35">
      <c r="A34" s="9">
        <v>44310</v>
      </c>
      <c r="B34" s="37">
        <v>96574</v>
      </c>
      <c r="C34" s="11">
        <v>74025</v>
      </c>
      <c r="D34" s="38" t="s">
        <v>169</v>
      </c>
      <c r="E34" s="12" t="s">
        <v>17</v>
      </c>
      <c r="F34" s="16" t="s">
        <v>18</v>
      </c>
      <c r="G34" s="102">
        <v>200</v>
      </c>
      <c r="H34" s="104"/>
      <c r="I34" s="104"/>
      <c r="J34" s="94"/>
    </row>
    <row r="35" spans="1:10" s="95" customFormat="1" ht="21" x14ac:dyDescent="0.35">
      <c r="A35" s="9">
        <v>44310</v>
      </c>
      <c r="B35" s="37" t="s">
        <v>1666</v>
      </c>
      <c r="C35" s="25" t="s">
        <v>1660</v>
      </c>
      <c r="D35" s="38" t="s">
        <v>1661</v>
      </c>
      <c r="E35" s="12" t="s">
        <v>17</v>
      </c>
      <c r="F35" s="16" t="s">
        <v>18</v>
      </c>
      <c r="G35" s="102">
        <v>100</v>
      </c>
      <c r="H35" s="104"/>
      <c r="I35" s="104"/>
      <c r="J35" s="94"/>
    </row>
    <row r="36" spans="1:10" s="95" customFormat="1" ht="21" x14ac:dyDescent="0.35">
      <c r="A36" s="9">
        <v>44310</v>
      </c>
      <c r="B36" s="37" t="s">
        <v>1666</v>
      </c>
      <c r="C36" s="25" t="s">
        <v>1660</v>
      </c>
      <c r="D36" s="38" t="s">
        <v>1661</v>
      </c>
      <c r="E36" s="12" t="s">
        <v>135</v>
      </c>
      <c r="F36" s="13" t="s">
        <v>1034</v>
      </c>
      <c r="G36" s="102">
        <v>31</v>
      </c>
      <c r="H36" s="104"/>
      <c r="I36" s="104"/>
      <c r="J36" s="94"/>
    </row>
    <row r="37" spans="1:10" s="95" customFormat="1" ht="21" x14ac:dyDescent="0.35">
      <c r="A37" s="9">
        <v>44310</v>
      </c>
      <c r="B37" s="37" t="s">
        <v>1666</v>
      </c>
      <c r="C37" s="25" t="s">
        <v>1660</v>
      </c>
      <c r="D37" s="38" t="s">
        <v>1661</v>
      </c>
      <c r="E37" s="12" t="s">
        <v>1662</v>
      </c>
      <c r="F37" s="13" t="s">
        <v>136</v>
      </c>
      <c r="G37" s="102">
        <v>80</v>
      </c>
      <c r="H37" s="104"/>
      <c r="I37" s="104"/>
      <c r="J37" s="94"/>
    </row>
    <row r="38" spans="1:10" s="95" customFormat="1" ht="21" x14ac:dyDescent="0.35">
      <c r="A38" s="9">
        <v>44310</v>
      </c>
      <c r="B38" s="37" t="s">
        <v>1666</v>
      </c>
      <c r="C38" s="25" t="s">
        <v>1660</v>
      </c>
      <c r="D38" s="38" t="s">
        <v>1661</v>
      </c>
      <c r="E38" s="12" t="s">
        <v>384</v>
      </c>
      <c r="F38" s="13" t="s">
        <v>495</v>
      </c>
      <c r="G38" s="102">
        <v>37</v>
      </c>
      <c r="H38" s="104"/>
      <c r="I38" s="104"/>
      <c r="J38" s="94"/>
    </row>
    <row r="39" spans="1:10" s="95" customFormat="1" ht="21" x14ac:dyDescent="0.35">
      <c r="A39" s="9">
        <v>44310</v>
      </c>
      <c r="B39" s="37" t="s">
        <v>1666</v>
      </c>
      <c r="C39" s="25" t="s">
        <v>1660</v>
      </c>
      <c r="D39" s="38" t="s">
        <v>1661</v>
      </c>
      <c r="E39" s="12" t="s">
        <v>391</v>
      </c>
      <c r="F39" s="13" t="s">
        <v>1418</v>
      </c>
      <c r="G39" s="102">
        <v>7</v>
      </c>
      <c r="H39" s="104"/>
      <c r="I39" s="104"/>
      <c r="J39" s="94"/>
    </row>
    <row r="40" spans="1:10" s="95" customFormat="1" ht="21" x14ac:dyDescent="0.35">
      <c r="A40" s="9">
        <v>44310</v>
      </c>
      <c r="B40" s="37" t="s">
        <v>1666</v>
      </c>
      <c r="C40" s="25" t="s">
        <v>1660</v>
      </c>
      <c r="D40" s="38" t="s">
        <v>1661</v>
      </c>
      <c r="E40" s="12" t="s">
        <v>96</v>
      </c>
      <c r="F40" s="13" t="s">
        <v>97</v>
      </c>
      <c r="G40" s="102">
        <v>225</v>
      </c>
      <c r="H40" s="104"/>
      <c r="I40" s="104"/>
      <c r="J40" s="94"/>
    </row>
    <row r="41" spans="1:10" s="95" customFormat="1" ht="21" x14ac:dyDescent="0.35">
      <c r="A41" s="9">
        <v>44310</v>
      </c>
      <c r="B41" s="37" t="s">
        <v>1666</v>
      </c>
      <c r="C41" s="25" t="s">
        <v>1660</v>
      </c>
      <c r="D41" s="38" t="s">
        <v>1661</v>
      </c>
      <c r="E41" s="12" t="s">
        <v>33</v>
      </c>
      <c r="F41" s="13" t="s">
        <v>1153</v>
      </c>
      <c r="G41" s="102">
        <v>315</v>
      </c>
      <c r="H41" s="104"/>
      <c r="I41" s="104"/>
      <c r="J41" s="94"/>
    </row>
    <row r="42" spans="1:10" s="95" customFormat="1" ht="21" x14ac:dyDescent="0.35">
      <c r="A42" s="9">
        <v>44310</v>
      </c>
      <c r="B42" s="58" t="s">
        <v>1663</v>
      </c>
      <c r="C42" s="25" t="s">
        <v>1665</v>
      </c>
      <c r="D42" s="59" t="s">
        <v>1512</v>
      </c>
      <c r="E42" s="107" t="s">
        <v>148</v>
      </c>
      <c r="F42" s="93" t="s">
        <v>1281</v>
      </c>
      <c r="G42" s="53">
        <v>0</v>
      </c>
      <c r="H42" s="104">
        <v>0</v>
      </c>
      <c r="I42" s="104">
        <v>8</v>
      </c>
      <c r="J42" s="94"/>
    </row>
    <row r="43" spans="1:10" ht="21" x14ac:dyDescent="0.35">
      <c r="A43" s="157" t="s">
        <v>26</v>
      </c>
      <c r="B43" s="158"/>
      <c r="C43" s="165" t="s">
        <v>25</v>
      </c>
      <c r="D43" s="168"/>
      <c r="E43" s="168"/>
      <c r="F43" s="169"/>
      <c r="G43" s="27">
        <f>SUM(G9:G42)</f>
        <v>27216</v>
      </c>
      <c r="H43" s="109">
        <f>SUM(H23:H41)</f>
        <v>2775</v>
      </c>
      <c r="I43" s="100"/>
      <c r="J43" s="15"/>
    </row>
    <row r="44" spans="1:10" ht="21" x14ac:dyDescent="0.35">
      <c r="B44"/>
      <c r="C44" s="3"/>
      <c r="D44" s="30"/>
      <c r="E44" s="30"/>
      <c r="F44" s="30"/>
      <c r="H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F46" s="47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C56"/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8" spans="8:10" x14ac:dyDescent="0.25">
      <c r="H98" s="35"/>
      <c r="I98" s="35"/>
      <c r="J98" s="35"/>
    </row>
  </sheetData>
  <autoFilter ref="E8:G43" xr:uid="{00000000-0009-0000-0000-000057000000}"/>
  <mergeCells count="7">
    <mergeCell ref="K6:L6"/>
    <mergeCell ref="A7:G7"/>
    <mergeCell ref="A43:B43"/>
    <mergeCell ref="C43:F4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L123"/>
  <sheetViews>
    <sheetView topLeftCell="A58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1681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15037</v>
      </c>
    </row>
    <row r="9" spans="1:12" s="95" customFormat="1" ht="21" x14ac:dyDescent="0.35">
      <c r="A9" s="9">
        <v>44312</v>
      </c>
      <c r="B9" s="37">
        <v>96702</v>
      </c>
      <c r="C9" s="11">
        <v>74026</v>
      </c>
      <c r="D9" s="38" t="s">
        <v>618</v>
      </c>
      <c r="E9" s="12" t="s">
        <v>17</v>
      </c>
      <c r="F9" s="16" t="s">
        <v>18</v>
      </c>
      <c r="G9" s="102">
        <v>2000</v>
      </c>
      <c r="H9" s="104"/>
      <c r="I9" s="104"/>
      <c r="J9" s="94"/>
      <c r="K9" s="13" t="s">
        <v>995</v>
      </c>
      <c r="L9" s="88">
        <v>7500</v>
      </c>
    </row>
    <row r="10" spans="1:12" s="95" customFormat="1" ht="21" x14ac:dyDescent="0.35">
      <c r="A10" s="9">
        <v>44312</v>
      </c>
      <c r="B10" s="37">
        <v>96702</v>
      </c>
      <c r="C10" s="11">
        <v>74026</v>
      </c>
      <c r="D10" s="38" t="s">
        <v>618</v>
      </c>
      <c r="E10" s="12" t="s">
        <v>22</v>
      </c>
      <c r="F10" s="13" t="s">
        <v>995</v>
      </c>
      <c r="G10" s="102">
        <v>1000</v>
      </c>
      <c r="H10" s="104"/>
      <c r="I10" s="104"/>
      <c r="J10" s="94"/>
      <c r="K10" s="13" t="s">
        <v>1035</v>
      </c>
      <c r="L10" s="88">
        <v>750</v>
      </c>
    </row>
    <row r="11" spans="1:12" s="95" customFormat="1" ht="21" x14ac:dyDescent="0.35">
      <c r="A11" s="9">
        <v>44312</v>
      </c>
      <c r="B11" s="37">
        <v>96701</v>
      </c>
      <c r="C11" s="11">
        <v>74027</v>
      </c>
      <c r="D11" s="38" t="s">
        <v>1625</v>
      </c>
      <c r="E11" s="12" t="s">
        <v>63</v>
      </c>
      <c r="F11" s="13" t="s">
        <v>64</v>
      </c>
      <c r="G11" s="102">
        <v>1000</v>
      </c>
      <c r="H11" s="104"/>
      <c r="I11" s="104"/>
      <c r="J11" s="94"/>
      <c r="K11" s="87" t="s">
        <v>15</v>
      </c>
      <c r="L11" s="88">
        <v>2400</v>
      </c>
    </row>
    <row r="12" spans="1:12" s="95" customFormat="1" ht="21" x14ac:dyDescent="0.35">
      <c r="A12" s="9">
        <v>44312</v>
      </c>
      <c r="B12" s="37">
        <v>96700</v>
      </c>
      <c r="C12" s="11">
        <v>74028</v>
      </c>
      <c r="D12" s="38" t="s">
        <v>1304</v>
      </c>
      <c r="E12" s="12" t="s">
        <v>17</v>
      </c>
      <c r="F12" s="16" t="s">
        <v>18</v>
      </c>
      <c r="G12" s="102">
        <v>1000</v>
      </c>
      <c r="H12" s="104"/>
      <c r="I12" s="104"/>
      <c r="J12" s="94"/>
      <c r="K12" s="87" t="s">
        <v>1549</v>
      </c>
      <c r="L12" s="88">
        <v>3825</v>
      </c>
    </row>
    <row r="13" spans="1:12" s="95" customFormat="1" ht="21" x14ac:dyDescent="0.35">
      <c r="A13" s="9">
        <v>44312</v>
      </c>
      <c r="B13" s="37">
        <v>96699</v>
      </c>
      <c r="C13" s="11">
        <v>74029</v>
      </c>
      <c r="D13" s="38" t="s">
        <v>256</v>
      </c>
      <c r="E13" s="12" t="s">
        <v>17</v>
      </c>
      <c r="F13" s="16" t="s">
        <v>18</v>
      </c>
      <c r="G13" s="102">
        <v>500</v>
      </c>
      <c r="H13" s="104"/>
      <c r="I13" s="104"/>
      <c r="J13" s="94"/>
      <c r="K13" s="87" t="s">
        <v>136</v>
      </c>
      <c r="L13" s="88">
        <v>661</v>
      </c>
    </row>
    <row r="14" spans="1:12" s="95" customFormat="1" ht="21" x14ac:dyDescent="0.35">
      <c r="A14" s="9">
        <v>44312</v>
      </c>
      <c r="B14" s="37">
        <v>96699</v>
      </c>
      <c r="C14" s="11">
        <v>74029</v>
      </c>
      <c r="D14" s="38" t="s">
        <v>256</v>
      </c>
      <c r="E14" s="12" t="s">
        <v>14</v>
      </c>
      <c r="F14" s="13" t="s">
        <v>15</v>
      </c>
      <c r="G14" s="102">
        <v>500</v>
      </c>
      <c r="H14" s="104"/>
      <c r="I14" s="104"/>
      <c r="J14" s="94"/>
      <c r="K14" s="87" t="s">
        <v>1617</v>
      </c>
      <c r="L14" s="88">
        <v>650</v>
      </c>
    </row>
    <row r="15" spans="1:12" s="95" customFormat="1" ht="21" x14ac:dyDescent="0.35">
      <c r="A15" s="9">
        <v>44312</v>
      </c>
      <c r="B15" s="37">
        <v>96698</v>
      </c>
      <c r="C15" s="11">
        <v>74030</v>
      </c>
      <c r="D15" s="38" t="s">
        <v>120</v>
      </c>
      <c r="E15" s="12" t="s">
        <v>17</v>
      </c>
      <c r="F15" s="16" t="s">
        <v>18</v>
      </c>
      <c r="G15" s="102">
        <v>1000</v>
      </c>
      <c r="H15" s="104"/>
      <c r="I15" s="104"/>
      <c r="J15" s="94"/>
      <c r="K15" s="87" t="s">
        <v>195</v>
      </c>
      <c r="L15" s="88">
        <v>500</v>
      </c>
    </row>
    <row r="16" spans="1:12" s="95" customFormat="1" ht="21" x14ac:dyDescent="0.35">
      <c r="A16" s="9">
        <v>44312</v>
      </c>
      <c r="B16" s="37">
        <v>96697</v>
      </c>
      <c r="C16" s="11">
        <v>74031</v>
      </c>
      <c r="D16" s="38" t="s">
        <v>1625</v>
      </c>
      <c r="E16" s="12" t="s">
        <v>63</v>
      </c>
      <c r="F16" s="13" t="s">
        <v>64</v>
      </c>
      <c r="G16" s="102">
        <v>1000</v>
      </c>
      <c r="H16" s="104"/>
      <c r="I16" s="104"/>
      <c r="J16" s="94"/>
      <c r="K16" s="13" t="s">
        <v>64</v>
      </c>
      <c r="L16" s="88">
        <v>7852</v>
      </c>
    </row>
    <row r="17" spans="1:12" s="95" customFormat="1" ht="21" x14ac:dyDescent="0.35">
      <c r="A17" s="9">
        <v>44312</v>
      </c>
      <c r="B17" s="37">
        <v>96697</v>
      </c>
      <c r="C17" s="11">
        <v>74032</v>
      </c>
      <c r="D17" s="38" t="s">
        <v>1625</v>
      </c>
      <c r="E17" s="12" t="s">
        <v>63</v>
      </c>
      <c r="F17" s="13" t="s">
        <v>64</v>
      </c>
      <c r="G17" s="102">
        <v>1000</v>
      </c>
      <c r="H17" s="104"/>
      <c r="I17" s="104"/>
      <c r="J17" s="94"/>
      <c r="K17" s="87" t="s">
        <v>42</v>
      </c>
      <c r="L17" s="88">
        <v>2500</v>
      </c>
    </row>
    <row r="18" spans="1:12" s="95" customFormat="1" ht="21" x14ac:dyDescent="0.35">
      <c r="A18" s="9">
        <v>44312</v>
      </c>
      <c r="B18" s="37">
        <v>96696</v>
      </c>
      <c r="C18" s="11">
        <v>74033</v>
      </c>
      <c r="D18" s="38" t="s">
        <v>1625</v>
      </c>
      <c r="E18" s="12" t="s">
        <v>63</v>
      </c>
      <c r="F18" s="13" t="s">
        <v>64</v>
      </c>
      <c r="G18" s="102">
        <v>1000</v>
      </c>
      <c r="H18" s="104"/>
      <c r="I18" s="104"/>
      <c r="J18" s="94"/>
      <c r="K18" s="87" t="s">
        <v>216</v>
      </c>
      <c r="L18" s="88">
        <v>200</v>
      </c>
    </row>
    <row r="19" spans="1:12" s="95" customFormat="1" ht="21" x14ac:dyDescent="0.35">
      <c r="A19" s="9">
        <v>44312</v>
      </c>
      <c r="B19" s="37">
        <v>96695</v>
      </c>
      <c r="C19" s="11">
        <v>74034</v>
      </c>
      <c r="D19" s="38" t="s">
        <v>1625</v>
      </c>
      <c r="E19" s="12" t="s">
        <v>63</v>
      </c>
      <c r="F19" s="13" t="s">
        <v>64</v>
      </c>
      <c r="G19" s="102">
        <v>1000</v>
      </c>
      <c r="H19" s="104"/>
      <c r="I19" s="104"/>
      <c r="J19" s="94"/>
      <c r="K19" s="87" t="s">
        <v>422</v>
      </c>
      <c r="L19" s="88">
        <v>250</v>
      </c>
    </row>
    <row r="20" spans="1:12" s="95" customFormat="1" ht="21" x14ac:dyDescent="0.35">
      <c r="A20" s="9">
        <v>44312</v>
      </c>
      <c r="B20" s="37">
        <v>96694</v>
      </c>
      <c r="C20" s="11">
        <v>74035</v>
      </c>
      <c r="D20" s="38" t="s">
        <v>1504</v>
      </c>
      <c r="E20" s="12" t="s">
        <v>131</v>
      </c>
      <c r="F20" s="16" t="s">
        <v>132</v>
      </c>
      <c r="G20" s="102">
        <v>0</v>
      </c>
      <c r="H20" s="104">
        <v>925</v>
      </c>
      <c r="I20" s="104"/>
      <c r="J20" s="94"/>
      <c r="K20" s="87" t="s">
        <v>298</v>
      </c>
      <c r="L20" s="88">
        <v>200</v>
      </c>
    </row>
    <row r="21" spans="1:12" s="95" customFormat="1" ht="21.75" thickBot="1" x14ac:dyDescent="0.4">
      <c r="A21" s="9">
        <v>44312</v>
      </c>
      <c r="B21" s="37">
        <v>96693</v>
      </c>
      <c r="C21" s="11">
        <v>74036</v>
      </c>
      <c r="D21" s="38" t="s">
        <v>1582</v>
      </c>
      <c r="E21" s="12" t="s">
        <v>17</v>
      </c>
      <c r="F21" s="16" t="s">
        <v>18</v>
      </c>
      <c r="G21" s="102">
        <v>900</v>
      </c>
      <c r="H21" s="104"/>
      <c r="I21" s="104"/>
      <c r="J21" s="94"/>
      <c r="K21" s="87" t="s">
        <v>44</v>
      </c>
      <c r="L21" s="88">
        <v>200</v>
      </c>
    </row>
    <row r="22" spans="1:12" s="95" customFormat="1" ht="25.5" thickBot="1" x14ac:dyDescent="0.5">
      <c r="A22" s="9">
        <v>44312</v>
      </c>
      <c r="B22" s="37">
        <v>96692</v>
      </c>
      <c r="C22" s="11">
        <v>74037</v>
      </c>
      <c r="D22" s="38" t="s">
        <v>1625</v>
      </c>
      <c r="E22" s="12" t="s">
        <v>63</v>
      </c>
      <c r="F22" s="13" t="s">
        <v>64</v>
      </c>
      <c r="G22" s="102">
        <v>1000</v>
      </c>
      <c r="H22" s="104"/>
      <c r="I22" s="104"/>
      <c r="J22" s="94"/>
      <c r="K22" s="17" t="s">
        <v>21</v>
      </c>
      <c r="L22" s="18">
        <f>SUM(L8:L21)</f>
        <v>42525</v>
      </c>
    </row>
    <row r="23" spans="1:12" s="95" customFormat="1" ht="21.75" thickBot="1" x14ac:dyDescent="0.4">
      <c r="A23" s="9">
        <v>44312</v>
      </c>
      <c r="B23" s="37">
        <v>96607</v>
      </c>
      <c r="C23" s="11">
        <v>74038</v>
      </c>
      <c r="D23" s="38" t="s">
        <v>1667</v>
      </c>
      <c r="E23" s="12" t="s">
        <v>24</v>
      </c>
      <c r="F23" s="16" t="s">
        <v>947</v>
      </c>
      <c r="G23" s="102">
        <v>600</v>
      </c>
      <c r="H23" s="104"/>
      <c r="I23" s="104"/>
      <c r="J23" s="94"/>
    </row>
    <row r="24" spans="1:12" s="95" customFormat="1" ht="21.75" thickBot="1" x14ac:dyDescent="0.4">
      <c r="A24" s="9">
        <v>44312</v>
      </c>
      <c r="B24" s="37">
        <v>96604</v>
      </c>
      <c r="C24" s="11">
        <v>74039</v>
      </c>
      <c r="D24" s="38" t="s">
        <v>55</v>
      </c>
      <c r="E24" s="12" t="s">
        <v>22</v>
      </c>
      <c r="F24" s="13" t="s">
        <v>995</v>
      </c>
      <c r="G24" s="102">
        <v>500</v>
      </c>
      <c r="H24" s="105"/>
      <c r="I24" s="104"/>
      <c r="J24" s="94"/>
      <c r="K24" s="5" t="s">
        <v>139</v>
      </c>
      <c r="L24" s="5" t="s">
        <v>5</v>
      </c>
    </row>
    <row r="25" spans="1:12" s="95" customFormat="1" ht="21.75" thickBot="1" x14ac:dyDescent="0.4">
      <c r="A25" s="9">
        <v>44312</v>
      </c>
      <c r="B25" s="37">
        <v>96603</v>
      </c>
      <c r="C25" s="11">
        <v>74040</v>
      </c>
      <c r="D25" s="38" t="s">
        <v>108</v>
      </c>
      <c r="E25" s="12" t="s">
        <v>22</v>
      </c>
      <c r="F25" s="13" t="s">
        <v>995</v>
      </c>
      <c r="G25" s="102">
        <v>500</v>
      </c>
      <c r="H25" s="104"/>
      <c r="I25" s="104"/>
      <c r="J25" s="94"/>
      <c r="K25" s="16" t="s">
        <v>132</v>
      </c>
      <c r="L25" s="99">
        <v>2925</v>
      </c>
    </row>
    <row r="26" spans="1:12" s="95" customFormat="1" ht="25.5" thickBot="1" x14ac:dyDescent="0.5">
      <c r="A26" s="9">
        <v>44312</v>
      </c>
      <c r="B26" s="37">
        <v>96606</v>
      </c>
      <c r="C26" s="11">
        <v>74041</v>
      </c>
      <c r="D26" s="38" t="s">
        <v>1223</v>
      </c>
      <c r="E26" s="112" t="s">
        <v>41</v>
      </c>
      <c r="F26" s="113" t="s">
        <v>42</v>
      </c>
      <c r="G26" s="102">
        <v>2500</v>
      </c>
      <c r="H26" s="104"/>
      <c r="I26" s="104"/>
      <c r="J26" s="94"/>
      <c r="K26" s="17" t="s">
        <v>21</v>
      </c>
      <c r="L26" s="18">
        <f>SUM(L25)</f>
        <v>2925</v>
      </c>
    </row>
    <row r="27" spans="1:12" s="95" customFormat="1" ht="21" x14ac:dyDescent="0.35">
      <c r="A27" s="9">
        <v>44312</v>
      </c>
      <c r="B27" s="37">
        <v>96599</v>
      </c>
      <c r="C27" s="11">
        <v>74042</v>
      </c>
      <c r="D27" s="38" t="s">
        <v>1668</v>
      </c>
      <c r="E27" s="12" t="s">
        <v>17</v>
      </c>
      <c r="F27" s="16" t="s">
        <v>18</v>
      </c>
      <c r="G27" s="102">
        <v>50</v>
      </c>
      <c r="H27" s="104"/>
      <c r="I27" s="104"/>
      <c r="J27" s="94"/>
    </row>
    <row r="28" spans="1:12" s="95" customFormat="1" ht="21" x14ac:dyDescent="0.35">
      <c r="A28" s="9">
        <v>44312</v>
      </c>
      <c r="B28" s="37">
        <v>96605</v>
      </c>
      <c r="C28" s="11">
        <v>74043</v>
      </c>
      <c r="D28" s="38" t="s">
        <v>158</v>
      </c>
      <c r="E28" s="12" t="s">
        <v>423</v>
      </c>
      <c r="F28" s="113" t="s">
        <v>1669</v>
      </c>
      <c r="G28" s="102">
        <v>500</v>
      </c>
      <c r="H28" s="104"/>
      <c r="I28" s="104"/>
      <c r="J28" s="94"/>
    </row>
    <row r="29" spans="1:12" s="95" customFormat="1" ht="21" x14ac:dyDescent="0.35">
      <c r="A29" s="9">
        <v>44312</v>
      </c>
      <c r="B29" s="37">
        <v>96691</v>
      </c>
      <c r="C29" s="11">
        <v>74044</v>
      </c>
      <c r="D29" s="38" t="s">
        <v>1670</v>
      </c>
      <c r="E29" s="12" t="s">
        <v>22</v>
      </c>
      <c r="F29" s="13" t="s">
        <v>995</v>
      </c>
      <c r="G29" s="102">
        <v>700</v>
      </c>
      <c r="H29" s="105"/>
      <c r="I29" s="104"/>
      <c r="J29" s="94"/>
    </row>
    <row r="30" spans="1:12" s="95" customFormat="1" ht="21" x14ac:dyDescent="0.35">
      <c r="A30" s="9">
        <v>44312</v>
      </c>
      <c r="B30" s="37">
        <v>96690</v>
      </c>
      <c r="C30" s="11">
        <v>74045</v>
      </c>
      <c r="D30" s="38" t="s">
        <v>900</v>
      </c>
      <c r="E30" s="12" t="s">
        <v>22</v>
      </c>
      <c r="F30" s="13" t="s">
        <v>995</v>
      </c>
      <c r="G30" s="102">
        <v>2000</v>
      </c>
      <c r="H30" s="104"/>
      <c r="I30" s="104"/>
      <c r="J30" s="94"/>
    </row>
    <row r="31" spans="1:12" s="95" customFormat="1" ht="21" x14ac:dyDescent="0.35">
      <c r="A31" s="9">
        <v>44312</v>
      </c>
      <c r="B31" s="37">
        <v>96689</v>
      </c>
      <c r="C31" s="11">
        <v>74046</v>
      </c>
      <c r="D31" s="38" t="s">
        <v>333</v>
      </c>
      <c r="E31" s="12" t="s">
        <v>14</v>
      </c>
      <c r="F31" s="13" t="s">
        <v>15</v>
      </c>
      <c r="G31" s="102">
        <v>500</v>
      </c>
      <c r="H31" s="104"/>
      <c r="I31" s="104"/>
      <c r="J31" s="94"/>
    </row>
    <row r="32" spans="1:12" s="95" customFormat="1" ht="21" x14ac:dyDescent="0.35">
      <c r="A32" s="9">
        <v>44312</v>
      </c>
      <c r="B32" s="37">
        <v>96687</v>
      </c>
      <c r="C32" s="11">
        <v>74047</v>
      </c>
      <c r="D32" s="38" t="s">
        <v>31</v>
      </c>
      <c r="E32" s="12" t="s">
        <v>17</v>
      </c>
      <c r="F32" s="16" t="s">
        <v>18</v>
      </c>
      <c r="G32" s="102">
        <v>1000</v>
      </c>
      <c r="H32" s="104"/>
      <c r="I32" s="104"/>
      <c r="J32" s="94"/>
    </row>
    <row r="33" spans="1:10" s="95" customFormat="1" ht="21" x14ac:dyDescent="0.35">
      <c r="A33" s="9">
        <v>44312</v>
      </c>
      <c r="B33" s="37">
        <v>96683</v>
      </c>
      <c r="C33" s="11">
        <v>74048</v>
      </c>
      <c r="D33" s="38" t="s">
        <v>31</v>
      </c>
      <c r="E33" s="12" t="s">
        <v>17</v>
      </c>
      <c r="F33" s="16" t="s">
        <v>18</v>
      </c>
      <c r="G33" s="102">
        <v>1000</v>
      </c>
      <c r="H33" s="104"/>
      <c r="I33" s="104"/>
      <c r="J33" s="94"/>
    </row>
    <row r="34" spans="1:10" s="95" customFormat="1" ht="21" x14ac:dyDescent="0.35">
      <c r="A34" s="9">
        <v>44312</v>
      </c>
      <c r="B34" s="37">
        <v>96682</v>
      </c>
      <c r="C34" s="11">
        <v>74049</v>
      </c>
      <c r="D34" s="38" t="s">
        <v>252</v>
      </c>
      <c r="E34" s="12" t="s">
        <v>22</v>
      </c>
      <c r="F34" s="13" t="s">
        <v>995</v>
      </c>
      <c r="G34" s="102">
        <v>1000</v>
      </c>
      <c r="H34" s="104"/>
      <c r="I34" s="104"/>
      <c r="J34" s="94"/>
    </row>
    <row r="35" spans="1:10" s="95" customFormat="1" ht="21" x14ac:dyDescent="0.35">
      <c r="A35" s="9">
        <v>44312</v>
      </c>
      <c r="B35" s="37">
        <v>96618</v>
      </c>
      <c r="C35" s="11">
        <v>74050</v>
      </c>
      <c r="D35" s="38" t="s">
        <v>229</v>
      </c>
      <c r="E35" s="12" t="s">
        <v>17</v>
      </c>
      <c r="F35" s="16" t="s">
        <v>18</v>
      </c>
      <c r="G35" s="102">
        <v>900</v>
      </c>
      <c r="H35" s="104"/>
      <c r="I35" s="104"/>
      <c r="J35" s="94"/>
    </row>
    <row r="36" spans="1:10" s="95" customFormat="1" ht="21" x14ac:dyDescent="0.35">
      <c r="A36" s="9">
        <v>44312</v>
      </c>
      <c r="B36" s="37">
        <v>96680</v>
      </c>
      <c r="C36" s="11">
        <v>74051</v>
      </c>
      <c r="D36" s="38" t="s">
        <v>546</v>
      </c>
      <c r="E36" s="12" t="s">
        <v>22</v>
      </c>
      <c r="F36" s="13" t="s">
        <v>995</v>
      </c>
      <c r="G36" s="102">
        <v>900</v>
      </c>
      <c r="H36" s="104"/>
      <c r="I36" s="104"/>
      <c r="J36" s="94"/>
    </row>
    <row r="37" spans="1:10" s="95" customFormat="1" ht="21" x14ac:dyDescent="0.35">
      <c r="A37" s="9">
        <v>44312</v>
      </c>
      <c r="B37" s="37">
        <v>96677</v>
      </c>
      <c r="C37" s="11">
        <v>74052</v>
      </c>
      <c r="D37" s="38" t="s">
        <v>1364</v>
      </c>
      <c r="E37" s="12" t="s">
        <v>24</v>
      </c>
      <c r="F37" s="16" t="s">
        <v>947</v>
      </c>
      <c r="G37" s="102">
        <v>50</v>
      </c>
      <c r="H37" s="104"/>
      <c r="I37" s="104"/>
      <c r="J37" s="94"/>
    </row>
    <row r="38" spans="1:10" s="95" customFormat="1" ht="21" x14ac:dyDescent="0.35">
      <c r="A38" s="9">
        <v>44312</v>
      </c>
      <c r="B38" s="37">
        <v>96677</v>
      </c>
      <c r="C38" s="11">
        <v>74053</v>
      </c>
      <c r="D38" s="38" t="s">
        <v>1425</v>
      </c>
      <c r="E38" s="12" t="s">
        <v>96</v>
      </c>
      <c r="F38" s="13" t="s">
        <v>97</v>
      </c>
      <c r="G38" s="102">
        <v>750</v>
      </c>
      <c r="H38" s="104"/>
      <c r="I38" s="104"/>
      <c r="J38" s="94"/>
    </row>
    <row r="39" spans="1:10" s="95" customFormat="1" ht="21" x14ac:dyDescent="0.35">
      <c r="A39" s="9">
        <v>44312</v>
      </c>
      <c r="B39" s="37">
        <v>96672</v>
      </c>
      <c r="C39" s="11">
        <v>74054</v>
      </c>
      <c r="D39" s="38" t="s">
        <v>347</v>
      </c>
      <c r="E39" s="12" t="s">
        <v>33</v>
      </c>
      <c r="F39" s="13" t="s">
        <v>1035</v>
      </c>
      <c r="G39" s="102">
        <v>750</v>
      </c>
      <c r="H39" s="104"/>
      <c r="I39" s="104"/>
      <c r="J39" s="94"/>
    </row>
    <row r="40" spans="1:10" s="95" customFormat="1" ht="21" x14ac:dyDescent="0.35">
      <c r="A40" s="9">
        <v>44312</v>
      </c>
      <c r="B40" s="37">
        <v>96671</v>
      </c>
      <c r="C40" s="11">
        <v>74055</v>
      </c>
      <c r="D40" s="38" t="s">
        <v>37</v>
      </c>
      <c r="E40" s="12" t="s">
        <v>17</v>
      </c>
      <c r="F40" s="16" t="s">
        <v>18</v>
      </c>
      <c r="G40" s="102">
        <v>660</v>
      </c>
      <c r="H40" s="104"/>
      <c r="I40" s="104"/>
      <c r="J40" s="94"/>
    </row>
    <row r="41" spans="1:10" s="95" customFormat="1" ht="21" x14ac:dyDescent="0.35">
      <c r="A41" s="9">
        <v>44312</v>
      </c>
      <c r="B41" s="37">
        <v>15631</v>
      </c>
      <c r="C41" s="11">
        <v>74056</v>
      </c>
      <c r="D41" s="38" t="s">
        <v>325</v>
      </c>
      <c r="E41" s="12" t="s">
        <v>17</v>
      </c>
      <c r="F41" s="16" t="s">
        <v>18</v>
      </c>
      <c r="G41" s="102">
        <v>90</v>
      </c>
      <c r="H41" s="104"/>
      <c r="I41" s="104"/>
      <c r="J41" s="94"/>
    </row>
    <row r="42" spans="1:10" s="95" customFormat="1" ht="21" x14ac:dyDescent="0.35">
      <c r="A42" s="9">
        <v>44312</v>
      </c>
      <c r="B42" s="37">
        <v>96670</v>
      </c>
      <c r="C42" s="11">
        <v>74057</v>
      </c>
      <c r="D42" s="38" t="s">
        <v>512</v>
      </c>
      <c r="E42" s="12" t="s">
        <v>17</v>
      </c>
      <c r="F42" s="16" t="s">
        <v>18</v>
      </c>
      <c r="G42" s="102">
        <v>200</v>
      </c>
      <c r="H42" s="104"/>
      <c r="I42" s="104"/>
      <c r="J42" s="94"/>
    </row>
    <row r="43" spans="1:10" s="95" customFormat="1" ht="21" x14ac:dyDescent="0.35">
      <c r="A43" s="9">
        <v>44312</v>
      </c>
      <c r="B43" s="37">
        <v>96669</v>
      </c>
      <c r="C43" s="11">
        <v>74058</v>
      </c>
      <c r="D43" s="38" t="s">
        <v>512</v>
      </c>
      <c r="E43" s="12" t="s">
        <v>17</v>
      </c>
      <c r="F43" s="16" t="s">
        <v>18</v>
      </c>
      <c r="G43" s="102">
        <v>2800</v>
      </c>
      <c r="H43" s="104"/>
      <c r="I43" s="104"/>
      <c r="J43" s="94"/>
    </row>
    <row r="44" spans="1:10" s="95" customFormat="1" ht="21" x14ac:dyDescent="0.35">
      <c r="A44" s="9">
        <v>44312</v>
      </c>
      <c r="B44" s="37">
        <v>96667</v>
      </c>
      <c r="C44" s="11">
        <v>74059</v>
      </c>
      <c r="D44" s="38" t="s">
        <v>1671</v>
      </c>
      <c r="E44" s="12" t="s">
        <v>17</v>
      </c>
      <c r="F44" s="16" t="s">
        <v>18</v>
      </c>
      <c r="G44" s="102">
        <v>177</v>
      </c>
      <c r="H44" s="104"/>
      <c r="I44" s="104"/>
      <c r="J44" s="94"/>
    </row>
    <row r="45" spans="1:10" s="95" customFormat="1" ht="21" x14ac:dyDescent="0.35">
      <c r="A45" s="9">
        <v>44312</v>
      </c>
      <c r="B45" s="37">
        <v>96665</v>
      </c>
      <c r="C45" s="11">
        <v>74060</v>
      </c>
      <c r="D45" s="38" t="s">
        <v>115</v>
      </c>
      <c r="E45" s="12" t="s">
        <v>96</v>
      </c>
      <c r="F45" s="13" t="s">
        <v>97</v>
      </c>
      <c r="G45" s="102">
        <v>750</v>
      </c>
      <c r="H45" s="104"/>
      <c r="I45" s="104"/>
      <c r="J45" s="94"/>
    </row>
    <row r="46" spans="1:10" s="95" customFormat="1" ht="21" x14ac:dyDescent="0.35">
      <c r="A46" s="9">
        <v>44312</v>
      </c>
      <c r="B46" s="37">
        <v>96664</v>
      </c>
      <c r="C46" s="11">
        <v>74061</v>
      </c>
      <c r="D46" s="38" t="s">
        <v>1117</v>
      </c>
      <c r="E46" s="12" t="s">
        <v>96</v>
      </c>
      <c r="F46" s="13" t="s">
        <v>97</v>
      </c>
      <c r="G46" s="102">
        <v>750</v>
      </c>
      <c r="H46" s="104"/>
      <c r="I46" s="104"/>
      <c r="J46" s="94"/>
    </row>
    <row r="47" spans="1:10" s="95" customFormat="1" ht="21" x14ac:dyDescent="0.35">
      <c r="A47" s="9">
        <v>44312</v>
      </c>
      <c r="B47" s="37">
        <v>96662</v>
      </c>
      <c r="C47" s="11">
        <v>74062</v>
      </c>
      <c r="D47" s="38" t="s">
        <v>222</v>
      </c>
      <c r="E47" s="12" t="s">
        <v>17</v>
      </c>
      <c r="F47" s="16" t="s">
        <v>18</v>
      </c>
      <c r="G47" s="102">
        <v>250</v>
      </c>
      <c r="H47" s="104"/>
      <c r="I47" s="104"/>
      <c r="J47" s="94"/>
    </row>
    <row r="48" spans="1:10" s="95" customFormat="1" ht="21" x14ac:dyDescent="0.35">
      <c r="A48" s="9">
        <v>44312</v>
      </c>
      <c r="B48" s="37">
        <v>96661</v>
      </c>
      <c r="C48" s="11">
        <v>74063</v>
      </c>
      <c r="D48" s="38" t="s">
        <v>771</v>
      </c>
      <c r="E48" s="12" t="s">
        <v>14</v>
      </c>
      <c r="F48" s="13" t="s">
        <v>15</v>
      </c>
      <c r="G48" s="102">
        <v>850</v>
      </c>
      <c r="H48" s="104"/>
      <c r="I48" s="104"/>
      <c r="J48" s="94"/>
    </row>
    <row r="49" spans="1:10" s="95" customFormat="1" ht="21" x14ac:dyDescent="0.35">
      <c r="A49" s="9">
        <v>44312</v>
      </c>
      <c r="B49" s="37">
        <v>14921</v>
      </c>
      <c r="C49" s="11">
        <v>74064</v>
      </c>
      <c r="D49" s="38" t="s">
        <v>325</v>
      </c>
      <c r="E49" s="12" t="s">
        <v>63</v>
      </c>
      <c r="F49" s="13" t="s">
        <v>64</v>
      </c>
      <c r="G49" s="102">
        <v>926</v>
      </c>
      <c r="H49" s="105"/>
      <c r="I49" s="104"/>
      <c r="J49" s="94"/>
    </row>
    <row r="50" spans="1:10" s="95" customFormat="1" ht="21" x14ac:dyDescent="0.35">
      <c r="A50" s="9">
        <v>44312</v>
      </c>
      <c r="B50" s="37">
        <v>96660</v>
      </c>
      <c r="C50" s="11">
        <v>74065</v>
      </c>
      <c r="D50" s="38" t="s">
        <v>289</v>
      </c>
      <c r="E50" s="12" t="s">
        <v>17</v>
      </c>
      <c r="F50" s="16" t="s">
        <v>18</v>
      </c>
      <c r="G50" s="102">
        <v>700</v>
      </c>
      <c r="H50" s="105"/>
      <c r="I50" s="104"/>
      <c r="J50" s="94"/>
    </row>
    <row r="51" spans="1:10" s="95" customFormat="1" ht="21" x14ac:dyDescent="0.35">
      <c r="A51" s="9">
        <v>44312</v>
      </c>
      <c r="B51" s="37">
        <v>96647</v>
      </c>
      <c r="C51" s="11">
        <v>74066</v>
      </c>
      <c r="D51" s="38" t="s">
        <v>768</v>
      </c>
      <c r="E51" s="12" t="s">
        <v>14</v>
      </c>
      <c r="F51" s="13" t="s">
        <v>15</v>
      </c>
      <c r="G51" s="102">
        <v>250</v>
      </c>
      <c r="H51" s="105"/>
      <c r="I51" s="104"/>
      <c r="J51" s="94"/>
    </row>
    <row r="52" spans="1:10" s="95" customFormat="1" ht="21" x14ac:dyDescent="0.35">
      <c r="A52" s="9">
        <v>44312</v>
      </c>
      <c r="B52" s="37">
        <v>14921</v>
      </c>
      <c r="C52" s="11">
        <v>74067</v>
      </c>
      <c r="D52" s="38" t="s">
        <v>325</v>
      </c>
      <c r="E52" s="12" t="s">
        <v>63</v>
      </c>
      <c r="F52" s="13" t="s">
        <v>64</v>
      </c>
      <c r="G52" s="102">
        <v>926</v>
      </c>
      <c r="H52" s="105"/>
      <c r="I52" s="104"/>
      <c r="J52" s="94"/>
    </row>
    <row r="53" spans="1:10" s="95" customFormat="1" ht="21" x14ac:dyDescent="0.35">
      <c r="A53" s="9">
        <v>44312</v>
      </c>
      <c r="B53" s="37">
        <v>96648</v>
      </c>
      <c r="C53" s="11">
        <v>74068</v>
      </c>
      <c r="D53" s="38" t="s">
        <v>289</v>
      </c>
      <c r="E53" s="12" t="s">
        <v>14</v>
      </c>
      <c r="F53" s="13" t="s">
        <v>15</v>
      </c>
      <c r="G53" s="102">
        <v>300</v>
      </c>
      <c r="H53" s="105"/>
      <c r="I53" s="104"/>
      <c r="J53" s="94"/>
    </row>
    <row r="54" spans="1:10" s="95" customFormat="1" ht="21" x14ac:dyDescent="0.35">
      <c r="A54" s="9">
        <v>44312</v>
      </c>
      <c r="B54" s="37">
        <v>96659</v>
      </c>
      <c r="C54" s="11">
        <v>74069</v>
      </c>
      <c r="D54" s="38" t="s">
        <v>37</v>
      </c>
      <c r="E54" s="12" t="s">
        <v>17</v>
      </c>
      <c r="F54" s="16" t="s">
        <v>18</v>
      </c>
      <c r="G54" s="102">
        <v>660</v>
      </c>
      <c r="H54" s="105"/>
      <c r="I54" s="104"/>
      <c r="J54" s="94"/>
    </row>
    <row r="55" spans="1:10" s="95" customFormat="1" ht="21" x14ac:dyDescent="0.35">
      <c r="A55" s="9">
        <v>44312</v>
      </c>
      <c r="B55" s="37">
        <v>96658</v>
      </c>
      <c r="C55" s="11">
        <v>74070</v>
      </c>
      <c r="D55" s="38" t="s">
        <v>1672</v>
      </c>
      <c r="E55" s="12" t="s">
        <v>17</v>
      </c>
      <c r="F55" s="16" t="s">
        <v>18</v>
      </c>
      <c r="G55" s="102">
        <v>150</v>
      </c>
      <c r="H55" s="105"/>
      <c r="I55" s="104"/>
      <c r="J55" s="94"/>
    </row>
    <row r="56" spans="1:10" s="95" customFormat="1" ht="21" x14ac:dyDescent="0.35">
      <c r="A56" s="9">
        <v>44312</v>
      </c>
      <c r="B56" s="37">
        <v>96666</v>
      </c>
      <c r="C56" s="11">
        <v>74071</v>
      </c>
      <c r="D56" s="38" t="s">
        <v>31</v>
      </c>
      <c r="E56" s="12" t="s">
        <v>17</v>
      </c>
      <c r="F56" s="16" t="s">
        <v>18</v>
      </c>
      <c r="G56" s="102">
        <v>1000</v>
      </c>
      <c r="H56" s="105"/>
      <c r="I56" s="104"/>
      <c r="J56" s="94"/>
    </row>
    <row r="57" spans="1:10" s="95" customFormat="1" ht="21" x14ac:dyDescent="0.35">
      <c r="A57" s="9">
        <v>44312</v>
      </c>
      <c r="B57" s="37" t="s">
        <v>76</v>
      </c>
      <c r="C57" s="11">
        <v>74072</v>
      </c>
      <c r="D57" s="38" t="s">
        <v>76</v>
      </c>
      <c r="E57" s="12" t="s">
        <v>76</v>
      </c>
      <c r="F57" s="13" t="s">
        <v>76</v>
      </c>
      <c r="G57" s="102">
        <v>0</v>
      </c>
      <c r="H57" s="105"/>
      <c r="I57" s="104"/>
      <c r="J57" s="94"/>
    </row>
    <row r="58" spans="1:10" s="95" customFormat="1" ht="21" x14ac:dyDescent="0.35">
      <c r="A58" s="9">
        <v>44312</v>
      </c>
      <c r="B58" s="37">
        <v>96686</v>
      </c>
      <c r="C58" s="11">
        <v>74073</v>
      </c>
      <c r="D58" s="38" t="s">
        <v>1673</v>
      </c>
      <c r="E58" s="12" t="s">
        <v>1674</v>
      </c>
      <c r="F58" s="113" t="s">
        <v>422</v>
      </c>
      <c r="G58" s="102">
        <v>250</v>
      </c>
      <c r="H58" s="105"/>
      <c r="I58" s="104"/>
      <c r="J58" s="94"/>
    </row>
    <row r="59" spans="1:10" s="95" customFormat="1" ht="21" x14ac:dyDescent="0.35">
      <c r="A59" s="9">
        <v>44312</v>
      </c>
      <c r="B59" s="37">
        <v>96686</v>
      </c>
      <c r="C59" s="11">
        <v>74074</v>
      </c>
      <c r="D59" s="38" t="s">
        <v>1673</v>
      </c>
      <c r="E59" s="12" t="s">
        <v>1675</v>
      </c>
      <c r="F59" s="113" t="s">
        <v>216</v>
      </c>
      <c r="G59" s="102">
        <v>200</v>
      </c>
      <c r="H59" s="105"/>
      <c r="I59" s="104"/>
      <c r="J59" s="94"/>
    </row>
    <row r="60" spans="1:10" s="95" customFormat="1" ht="21" x14ac:dyDescent="0.35">
      <c r="A60" s="9">
        <v>44312</v>
      </c>
      <c r="B60" s="37">
        <v>96686</v>
      </c>
      <c r="C60" s="11">
        <v>74075</v>
      </c>
      <c r="D60" s="38" t="s">
        <v>1673</v>
      </c>
      <c r="E60" s="12" t="s">
        <v>43</v>
      </c>
      <c r="F60" s="113" t="s">
        <v>44</v>
      </c>
      <c r="G60" s="102">
        <v>200</v>
      </c>
      <c r="H60" s="105"/>
      <c r="I60" s="104"/>
      <c r="J60" s="94"/>
    </row>
    <row r="61" spans="1:10" s="95" customFormat="1" ht="21" x14ac:dyDescent="0.35">
      <c r="A61" s="9">
        <v>44312</v>
      </c>
      <c r="B61" s="37">
        <v>96686</v>
      </c>
      <c r="C61" s="11">
        <v>74075</v>
      </c>
      <c r="D61" s="38" t="s">
        <v>1673</v>
      </c>
      <c r="E61" s="12" t="s">
        <v>297</v>
      </c>
      <c r="F61" s="113" t="s">
        <v>298</v>
      </c>
      <c r="G61" s="102">
        <v>200</v>
      </c>
      <c r="H61" s="105"/>
      <c r="I61" s="104"/>
      <c r="J61" s="94"/>
    </row>
    <row r="62" spans="1:10" s="95" customFormat="1" ht="21" x14ac:dyDescent="0.35">
      <c r="A62" s="9">
        <v>44312</v>
      </c>
      <c r="B62" s="37">
        <v>94825</v>
      </c>
      <c r="C62" s="11">
        <v>74076</v>
      </c>
      <c r="D62" s="38" t="s">
        <v>1639</v>
      </c>
      <c r="E62" s="12" t="s">
        <v>131</v>
      </c>
      <c r="F62" s="16" t="s">
        <v>132</v>
      </c>
      <c r="G62" s="102">
        <v>0</v>
      </c>
      <c r="H62" s="105">
        <v>1000</v>
      </c>
      <c r="I62" s="104"/>
      <c r="J62" s="94"/>
    </row>
    <row r="63" spans="1:10" s="95" customFormat="1" ht="21" x14ac:dyDescent="0.35">
      <c r="A63" s="9">
        <v>44312</v>
      </c>
      <c r="B63" s="37">
        <v>96703</v>
      </c>
      <c r="C63" s="11">
        <v>74077</v>
      </c>
      <c r="D63" s="38" t="s">
        <v>546</v>
      </c>
      <c r="E63" s="12" t="s">
        <v>22</v>
      </c>
      <c r="F63" s="13" t="s">
        <v>995</v>
      </c>
      <c r="G63" s="102">
        <v>900</v>
      </c>
      <c r="H63" s="105"/>
      <c r="I63" s="104"/>
      <c r="J63" s="94"/>
    </row>
    <row r="64" spans="1:10" s="95" customFormat="1" ht="21" x14ac:dyDescent="0.35">
      <c r="A64" s="9">
        <v>44312</v>
      </c>
      <c r="B64" s="37">
        <v>96825</v>
      </c>
      <c r="C64" s="11">
        <v>74078</v>
      </c>
      <c r="D64" s="38" t="s">
        <v>1639</v>
      </c>
      <c r="E64" s="12" t="s">
        <v>131</v>
      </c>
      <c r="F64" s="16" t="s">
        <v>132</v>
      </c>
      <c r="G64" s="102">
        <v>0</v>
      </c>
      <c r="H64" s="105">
        <v>1000</v>
      </c>
      <c r="I64" s="104"/>
      <c r="J64" s="94"/>
    </row>
    <row r="65" spans="1:11" s="95" customFormat="1" ht="21" x14ac:dyDescent="0.35">
      <c r="A65" s="9">
        <v>44312</v>
      </c>
      <c r="B65" s="37">
        <v>14937</v>
      </c>
      <c r="C65" s="25" t="s">
        <v>1680</v>
      </c>
      <c r="D65" s="38" t="s">
        <v>1676</v>
      </c>
      <c r="E65" s="12" t="s">
        <v>1662</v>
      </c>
      <c r="F65" s="13" t="s">
        <v>136</v>
      </c>
      <c r="G65" s="102">
        <v>661</v>
      </c>
      <c r="H65" s="105"/>
      <c r="I65" s="104"/>
      <c r="J65" s="94"/>
      <c r="K65" s="114"/>
    </row>
    <row r="66" spans="1:11" s="95" customFormat="1" ht="21" x14ac:dyDescent="0.35">
      <c r="A66" s="9">
        <v>44312</v>
      </c>
      <c r="B66" s="37" t="s">
        <v>1666</v>
      </c>
      <c r="C66" s="25" t="s">
        <v>1665</v>
      </c>
      <c r="D66" s="38" t="s">
        <v>1678</v>
      </c>
      <c r="E66" s="12" t="s">
        <v>96</v>
      </c>
      <c r="F66" s="13" t="s">
        <v>97</v>
      </c>
      <c r="G66" s="102">
        <v>875</v>
      </c>
      <c r="H66" s="105"/>
      <c r="I66" s="104"/>
      <c r="J66" s="94"/>
    </row>
    <row r="67" spans="1:11" s="95" customFormat="1" ht="21" x14ac:dyDescent="0.35">
      <c r="A67" s="9">
        <v>44312</v>
      </c>
      <c r="B67" s="37" t="s">
        <v>708</v>
      </c>
      <c r="C67" s="25" t="s">
        <v>1679</v>
      </c>
      <c r="D67" s="38" t="s">
        <v>1677</v>
      </c>
      <c r="E67" s="12" t="s">
        <v>96</v>
      </c>
      <c r="F67" s="13" t="s">
        <v>97</v>
      </c>
      <c r="G67" s="102">
        <v>700</v>
      </c>
      <c r="I67" s="104"/>
      <c r="J67" s="94"/>
    </row>
    <row r="68" spans="1:11" ht="21" x14ac:dyDescent="0.35">
      <c r="A68" s="157" t="s">
        <v>26</v>
      </c>
      <c r="B68" s="158"/>
      <c r="C68" s="165" t="s">
        <v>25</v>
      </c>
      <c r="D68" s="168"/>
      <c r="E68" s="168"/>
      <c r="F68" s="169"/>
      <c r="G68" s="27">
        <f>SUM(G9:G67)</f>
        <v>42525</v>
      </c>
      <c r="H68" s="109">
        <f>SUM(H9:H66)</f>
        <v>2925</v>
      </c>
      <c r="I68" s="100"/>
      <c r="J68" s="15"/>
    </row>
    <row r="69" spans="1:11" ht="21" x14ac:dyDescent="0.35">
      <c r="B69"/>
      <c r="C69" s="3"/>
      <c r="D69" s="30"/>
      <c r="E69" s="30"/>
      <c r="F69" s="30"/>
      <c r="H69" s="1"/>
      <c r="J69" s="1"/>
    </row>
    <row r="70" spans="1:11" x14ac:dyDescent="0.25">
      <c r="B70"/>
      <c r="C70"/>
      <c r="H70" s="1"/>
      <c r="I70" s="1"/>
      <c r="J70" s="1"/>
    </row>
    <row r="71" spans="1:11" x14ac:dyDescent="0.25">
      <c r="B71"/>
      <c r="C71"/>
      <c r="F71" s="47"/>
      <c r="H71" s="1"/>
      <c r="I71" s="1"/>
      <c r="J71" s="1"/>
    </row>
    <row r="72" spans="1:11" x14ac:dyDescent="0.25">
      <c r="B72"/>
      <c r="C72"/>
      <c r="H72" s="1"/>
      <c r="I72" s="1"/>
      <c r="J72" s="1"/>
    </row>
    <row r="73" spans="1:11" x14ac:dyDescent="0.25">
      <c r="B73"/>
      <c r="C73"/>
      <c r="H73" s="1"/>
      <c r="I73" s="1"/>
      <c r="J73" s="1"/>
    </row>
    <row r="74" spans="1:11" x14ac:dyDescent="0.25">
      <c r="B74"/>
      <c r="C74"/>
      <c r="H74" s="1"/>
      <c r="I74" s="1"/>
      <c r="J74" s="1"/>
    </row>
    <row r="75" spans="1:11" x14ac:dyDescent="0.25">
      <c r="B75"/>
      <c r="C75"/>
      <c r="H75" s="1"/>
      <c r="I75" s="1"/>
      <c r="J75" s="1"/>
    </row>
    <row r="76" spans="1:11" x14ac:dyDescent="0.25">
      <c r="B76"/>
      <c r="C76"/>
      <c r="H76" s="1"/>
      <c r="I76" s="1"/>
      <c r="J76" s="1"/>
    </row>
    <row r="77" spans="1:11" x14ac:dyDescent="0.25">
      <c r="B77"/>
      <c r="C77"/>
      <c r="H77" s="1"/>
      <c r="I77" s="1"/>
      <c r="J77" s="1"/>
    </row>
    <row r="78" spans="1:11" x14ac:dyDescent="0.25">
      <c r="B78"/>
      <c r="C78"/>
      <c r="H78" s="1"/>
      <c r="I78" s="1"/>
      <c r="J78" s="1"/>
    </row>
    <row r="79" spans="1:11" x14ac:dyDescent="0.25">
      <c r="B79"/>
      <c r="C79"/>
      <c r="H79" s="1"/>
      <c r="I79" s="1"/>
      <c r="J79" s="1"/>
    </row>
    <row r="80" spans="1:11" x14ac:dyDescent="0.25">
      <c r="B80"/>
      <c r="C80"/>
      <c r="H80" s="1"/>
      <c r="I80" s="1"/>
      <c r="J80" s="1"/>
    </row>
    <row r="81" spans="3:10" x14ac:dyDescent="0.25">
      <c r="C81"/>
      <c r="H81" s="1"/>
      <c r="I81" s="1"/>
      <c r="J81" s="1"/>
    </row>
    <row r="82" spans="3:10" x14ac:dyDescent="0.25">
      <c r="H82" s="1"/>
      <c r="I82" s="1"/>
      <c r="J82" s="1"/>
    </row>
    <row r="83" spans="3:10" x14ac:dyDescent="0.25">
      <c r="H83" s="1"/>
      <c r="I83" s="1"/>
      <c r="J83" s="1"/>
    </row>
    <row r="84" spans="3:10" x14ac:dyDescent="0.25">
      <c r="H84" s="1"/>
      <c r="I84" s="1"/>
      <c r="J84" s="1"/>
    </row>
    <row r="85" spans="3:10" x14ac:dyDescent="0.25">
      <c r="H85" s="1"/>
      <c r="I85" s="1"/>
      <c r="J85" s="1"/>
    </row>
    <row r="86" spans="3:10" x14ac:dyDescent="0.25">
      <c r="H86" s="1"/>
      <c r="I86" s="1"/>
      <c r="J86" s="1"/>
    </row>
    <row r="87" spans="3:10" x14ac:dyDescent="0.25">
      <c r="H87" s="1"/>
      <c r="I87" s="1"/>
      <c r="J87" s="1"/>
    </row>
    <row r="88" spans="3:10" x14ac:dyDescent="0.25">
      <c r="H88" s="1"/>
      <c r="I88" s="1"/>
      <c r="J88" s="1"/>
    </row>
    <row r="89" spans="3:10" x14ac:dyDescent="0.25">
      <c r="H89" s="1"/>
      <c r="I89" s="1"/>
      <c r="J89" s="1"/>
    </row>
    <row r="90" spans="3:10" x14ac:dyDescent="0.25">
      <c r="H90" s="1"/>
      <c r="I90" s="1"/>
      <c r="J90" s="1"/>
    </row>
    <row r="91" spans="3:10" x14ac:dyDescent="0.25">
      <c r="H91" s="1"/>
      <c r="I91" s="1"/>
      <c r="J91" s="1"/>
    </row>
    <row r="92" spans="3:10" x14ac:dyDescent="0.25">
      <c r="H92" s="1"/>
      <c r="I92" s="1"/>
      <c r="J92" s="1"/>
    </row>
    <row r="93" spans="3:10" x14ac:dyDescent="0.25">
      <c r="H93" s="1"/>
      <c r="I93" s="1"/>
      <c r="J93" s="1"/>
    </row>
    <row r="94" spans="3:10" x14ac:dyDescent="0.25">
      <c r="H94" s="1"/>
      <c r="I94" s="1"/>
      <c r="J94" s="1"/>
    </row>
    <row r="95" spans="3:10" x14ac:dyDescent="0.25">
      <c r="H95" s="1"/>
      <c r="I95" s="1"/>
      <c r="J95" s="1"/>
    </row>
    <row r="96" spans="3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3" spans="8:10" x14ac:dyDescent="0.25">
      <c r="H123" s="35"/>
      <c r="I123" s="35"/>
      <c r="J123" s="35"/>
    </row>
  </sheetData>
  <autoFilter ref="E8:G68" xr:uid="{00000000-0009-0000-0000-000058000000}"/>
  <mergeCells count="7">
    <mergeCell ref="K6:L6"/>
    <mergeCell ref="A7:G7"/>
    <mergeCell ref="A68:B68"/>
    <mergeCell ref="C68:F6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:L91"/>
  <sheetViews>
    <sheetView topLeftCell="A2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1689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5310</v>
      </c>
    </row>
    <row r="9" spans="1:12" s="95" customFormat="1" ht="21" x14ac:dyDescent="0.35">
      <c r="A9" s="9">
        <v>44313</v>
      </c>
      <c r="B9" s="37">
        <v>96615</v>
      </c>
      <c r="C9" s="11">
        <v>74079</v>
      </c>
      <c r="D9" s="38" t="s">
        <v>1682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995</v>
      </c>
      <c r="L9" s="88">
        <v>3000</v>
      </c>
    </row>
    <row r="10" spans="1:12" s="95" customFormat="1" ht="21" x14ac:dyDescent="0.35">
      <c r="A10" s="9">
        <v>44313</v>
      </c>
      <c r="B10" s="37">
        <v>96779</v>
      </c>
      <c r="C10" s="11">
        <v>74080</v>
      </c>
      <c r="D10" s="38" t="s">
        <v>78</v>
      </c>
      <c r="E10" s="12" t="s">
        <v>14</v>
      </c>
      <c r="F10" s="13" t="s">
        <v>15</v>
      </c>
      <c r="G10" s="102">
        <v>100</v>
      </c>
      <c r="H10" s="104"/>
      <c r="I10" s="104"/>
      <c r="J10" s="94"/>
      <c r="K10" s="87" t="s">
        <v>15</v>
      </c>
      <c r="L10" s="88">
        <v>8500</v>
      </c>
    </row>
    <row r="11" spans="1:12" s="95" customFormat="1" ht="21" x14ac:dyDescent="0.35">
      <c r="A11" s="9">
        <v>44313</v>
      </c>
      <c r="B11" s="37">
        <v>96778</v>
      </c>
      <c r="C11" s="11">
        <v>74081</v>
      </c>
      <c r="D11" s="38" t="s">
        <v>78</v>
      </c>
      <c r="E11" s="12" t="s">
        <v>14</v>
      </c>
      <c r="F11" s="13" t="s">
        <v>15</v>
      </c>
      <c r="G11" s="102">
        <v>2400</v>
      </c>
      <c r="H11" s="104"/>
      <c r="I11" s="104"/>
      <c r="J11" s="94"/>
      <c r="K11" s="87" t="s">
        <v>1617</v>
      </c>
      <c r="L11" s="88">
        <v>1250</v>
      </c>
    </row>
    <row r="12" spans="1:12" s="95" customFormat="1" ht="21" x14ac:dyDescent="0.35">
      <c r="A12" s="9">
        <v>44313</v>
      </c>
      <c r="B12" s="37">
        <v>96777</v>
      </c>
      <c r="C12" s="11">
        <v>74082</v>
      </c>
      <c r="D12" s="38" t="s">
        <v>301</v>
      </c>
      <c r="E12" s="12" t="s">
        <v>22</v>
      </c>
      <c r="F12" s="13" t="s">
        <v>995</v>
      </c>
      <c r="G12" s="102">
        <v>2300</v>
      </c>
      <c r="H12" s="104"/>
      <c r="I12" s="104"/>
      <c r="J12" s="94"/>
      <c r="K12" s="13" t="s">
        <v>64</v>
      </c>
      <c r="L12" s="88">
        <v>926</v>
      </c>
    </row>
    <row r="13" spans="1:12" s="95" customFormat="1" ht="21.75" thickBot="1" x14ac:dyDescent="0.4">
      <c r="A13" s="9">
        <v>44313</v>
      </c>
      <c r="B13" s="37">
        <v>96775</v>
      </c>
      <c r="C13" s="11">
        <v>74083</v>
      </c>
      <c r="D13" s="38" t="s">
        <v>664</v>
      </c>
      <c r="E13" s="12" t="s">
        <v>17</v>
      </c>
      <c r="F13" s="16" t="s">
        <v>18</v>
      </c>
      <c r="G13" s="102">
        <v>200</v>
      </c>
      <c r="H13" s="104"/>
      <c r="I13" s="104"/>
      <c r="J13" s="94"/>
      <c r="K13" s="87" t="s">
        <v>195</v>
      </c>
      <c r="L13" s="88">
        <v>128</v>
      </c>
    </row>
    <row r="14" spans="1:12" s="95" customFormat="1" ht="25.5" thickBot="1" x14ac:dyDescent="0.5">
      <c r="A14" s="9">
        <v>44313</v>
      </c>
      <c r="B14" s="37">
        <v>96774</v>
      </c>
      <c r="C14" s="11">
        <v>74084</v>
      </c>
      <c r="D14" s="38" t="s">
        <v>630</v>
      </c>
      <c r="E14" s="12" t="s">
        <v>14</v>
      </c>
      <c r="F14" s="13" t="s">
        <v>15</v>
      </c>
      <c r="G14" s="102">
        <v>2200</v>
      </c>
      <c r="H14" s="104"/>
      <c r="I14" s="104"/>
      <c r="J14" s="94"/>
      <c r="K14" s="17" t="s">
        <v>21</v>
      </c>
      <c r="L14" s="18">
        <f ca="1">SUM(L8:L21)</f>
        <v>19114</v>
      </c>
    </row>
    <row r="15" spans="1:12" s="95" customFormat="1" ht="21.75" thickBot="1" x14ac:dyDescent="0.4">
      <c r="A15" s="9">
        <v>44313</v>
      </c>
      <c r="B15" s="37">
        <v>96773</v>
      </c>
      <c r="C15" s="11">
        <v>74085</v>
      </c>
      <c r="D15" s="38" t="s">
        <v>1667</v>
      </c>
      <c r="E15" s="12" t="s">
        <v>24</v>
      </c>
      <c r="F15" s="16" t="s">
        <v>947</v>
      </c>
      <c r="G15" s="102">
        <v>600</v>
      </c>
      <c r="H15" s="104"/>
      <c r="I15" s="104"/>
      <c r="J15" s="94"/>
    </row>
    <row r="16" spans="1:12" s="95" customFormat="1" ht="21.75" thickBot="1" x14ac:dyDescent="0.4">
      <c r="A16" s="9">
        <v>44313</v>
      </c>
      <c r="B16" s="37">
        <v>96772</v>
      </c>
      <c r="C16" s="11">
        <v>74086</v>
      </c>
      <c r="D16" s="38" t="s">
        <v>1683</v>
      </c>
      <c r="E16" s="12" t="s">
        <v>17</v>
      </c>
      <c r="F16" s="16" t="s">
        <v>18</v>
      </c>
      <c r="G16" s="102">
        <v>900</v>
      </c>
      <c r="H16" s="104"/>
      <c r="I16" s="104"/>
      <c r="J16" s="94"/>
      <c r="K16" s="5" t="s">
        <v>139</v>
      </c>
      <c r="L16" s="5" t="s">
        <v>5</v>
      </c>
    </row>
    <row r="17" spans="1:12" s="95" customFormat="1" ht="21.75" thickBot="1" x14ac:dyDescent="0.4">
      <c r="A17" s="9">
        <v>44313</v>
      </c>
      <c r="B17" s="37">
        <v>96783</v>
      </c>
      <c r="C17" s="11">
        <v>74087</v>
      </c>
      <c r="D17" s="38" t="s">
        <v>325</v>
      </c>
      <c r="E17" s="12" t="s">
        <v>63</v>
      </c>
      <c r="F17" s="13" t="s">
        <v>64</v>
      </c>
      <c r="G17" s="102">
        <v>926</v>
      </c>
      <c r="H17" s="104"/>
      <c r="I17" s="104"/>
      <c r="J17" s="94"/>
      <c r="K17" s="16" t="s">
        <v>701</v>
      </c>
      <c r="L17" s="99">
        <v>50</v>
      </c>
    </row>
    <row r="18" spans="1:12" s="95" customFormat="1" ht="25.5" thickBot="1" x14ac:dyDescent="0.5">
      <c r="A18" s="9">
        <v>44313</v>
      </c>
      <c r="B18" s="37">
        <v>96770</v>
      </c>
      <c r="C18" s="11">
        <v>74088</v>
      </c>
      <c r="D18" s="38" t="s">
        <v>1683</v>
      </c>
      <c r="E18" s="12" t="s">
        <v>14</v>
      </c>
      <c r="F18" s="13" t="s">
        <v>15</v>
      </c>
      <c r="G18" s="102">
        <v>850</v>
      </c>
      <c r="H18" s="104"/>
      <c r="I18" s="104"/>
      <c r="J18" s="94"/>
      <c r="K18" s="17" t="s">
        <v>21</v>
      </c>
      <c r="L18" s="18">
        <f>SUM(L17)</f>
        <v>50</v>
      </c>
    </row>
    <row r="19" spans="1:12" s="95" customFormat="1" ht="21.75" thickBot="1" x14ac:dyDescent="0.4">
      <c r="A19" s="9">
        <v>44313</v>
      </c>
      <c r="B19" s="37">
        <v>96769</v>
      </c>
      <c r="C19" s="11">
        <v>74089</v>
      </c>
      <c r="D19" s="38" t="s">
        <v>1684</v>
      </c>
      <c r="E19" s="107" t="s">
        <v>460</v>
      </c>
      <c r="F19" s="93" t="s">
        <v>1519</v>
      </c>
      <c r="G19" s="102">
        <v>0</v>
      </c>
      <c r="H19" s="104">
        <v>0</v>
      </c>
      <c r="I19" s="104">
        <v>9</v>
      </c>
      <c r="J19" s="94"/>
    </row>
    <row r="20" spans="1:12" s="95" customFormat="1" ht="21.75" thickBot="1" x14ac:dyDescent="0.4">
      <c r="A20" s="9">
        <v>44313</v>
      </c>
      <c r="B20" s="37">
        <v>78724</v>
      </c>
      <c r="C20" s="11">
        <v>74090</v>
      </c>
      <c r="D20" s="38" t="s">
        <v>1685</v>
      </c>
      <c r="E20" s="12" t="s">
        <v>14</v>
      </c>
      <c r="F20" s="13" t="s">
        <v>15</v>
      </c>
      <c r="G20" s="102">
        <v>350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9">
        <v>44313</v>
      </c>
      <c r="B21" s="37">
        <v>94782</v>
      </c>
      <c r="C21" s="11">
        <v>74091</v>
      </c>
      <c r="D21" s="38" t="s">
        <v>1685</v>
      </c>
      <c r="E21" s="12" t="s">
        <v>14</v>
      </c>
      <c r="F21" s="13" t="s">
        <v>15</v>
      </c>
      <c r="G21" s="102">
        <v>500</v>
      </c>
      <c r="H21" s="104"/>
      <c r="I21" s="104"/>
      <c r="J21" s="94"/>
      <c r="K21" s="93" t="s">
        <v>461</v>
      </c>
      <c r="L21" s="8">
        <v>18</v>
      </c>
    </row>
    <row r="22" spans="1:12" s="95" customFormat="1" ht="25.5" thickBot="1" x14ac:dyDescent="0.5">
      <c r="A22" s="9">
        <v>44313</v>
      </c>
      <c r="B22" s="37">
        <v>96768</v>
      </c>
      <c r="C22" s="11">
        <v>74092</v>
      </c>
      <c r="D22" s="38" t="s">
        <v>466</v>
      </c>
      <c r="E22" s="12" t="s">
        <v>14</v>
      </c>
      <c r="F22" s="13" t="s">
        <v>15</v>
      </c>
      <c r="G22" s="102">
        <v>900</v>
      </c>
      <c r="H22" s="104"/>
      <c r="I22" s="104"/>
      <c r="J22" s="94"/>
      <c r="K22" s="17" t="s">
        <v>21</v>
      </c>
      <c r="L22" s="18">
        <f>SUM(L21)</f>
        <v>18</v>
      </c>
    </row>
    <row r="23" spans="1:12" s="95" customFormat="1" ht="21" x14ac:dyDescent="0.35">
      <c r="A23" s="9">
        <v>44313</v>
      </c>
      <c r="B23" s="37">
        <v>96767</v>
      </c>
      <c r="C23" s="11">
        <v>74093</v>
      </c>
      <c r="D23" s="38" t="s">
        <v>308</v>
      </c>
      <c r="E23" s="12" t="s">
        <v>17</v>
      </c>
      <c r="F23" s="16" t="s">
        <v>18</v>
      </c>
      <c r="G23" s="102">
        <v>950</v>
      </c>
      <c r="H23" s="104"/>
      <c r="I23" s="104"/>
      <c r="J23" s="94"/>
    </row>
    <row r="24" spans="1:12" s="95" customFormat="1" ht="21" x14ac:dyDescent="0.35">
      <c r="A24" s="9">
        <v>44313</v>
      </c>
      <c r="B24" s="37">
        <v>96766</v>
      </c>
      <c r="C24" s="11">
        <v>74094</v>
      </c>
      <c r="D24" s="38" t="s">
        <v>1686</v>
      </c>
      <c r="E24" s="12" t="s">
        <v>423</v>
      </c>
      <c r="F24" s="113" t="s">
        <v>1669</v>
      </c>
      <c r="G24" s="102">
        <v>128</v>
      </c>
      <c r="H24" s="105"/>
      <c r="I24" s="104"/>
      <c r="J24" s="94"/>
    </row>
    <row r="25" spans="1:12" s="95" customFormat="1" ht="21" x14ac:dyDescent="0.35">
      <c r="A25" s="9">
        <v>44313</v>
      </c>
      <c r="B25" s="37">
        <v>96723</v>
      </c>
      <c r="C25" s="11">
        <v>74095</v>
      </c>
      <c r="D25" s="38" t="s">
        <v>1687</v>
      </c>
      <c r="E25" s="12" t="s">
        <v>412</v>
      </c>
      <c r="F25" s="13" t="s">
        <v>1688</v>
      </c>
      <c r="G25" s="102">
        <v>0</v>
      </c>
      <c r="H25" s="104">
        <v>50</v>
      </c>
      <c r="I25" s="104"/>
      <c r="J25" s="94"/>
    </row>
    <row r="26" spans="1:12" s="95" customFormat="1" ht="21" x14ac:dyDescent="0.35">
      <c r="A26" s="9">
        <v>44313</v>
      </c>
      <c r="B26" s="37">
        <v>96764</v>
      </c>
      <c r="C26" s="11">
        <v>74096</v>
      </c>
      <c r="D26" s="38" t="s">
        <v>31</v>
      </c>
      <c r="E26" s="12" t="s">
        <v>17</v>
      </c>
      <c r="F26" s="16" t="s">
        <v>18</v>
      </c>
      <c r="G26" s="102">
        <v>1000</v>
      </c>
      <c r="H26" s="104"/>
      <c r="I26" s="104"/>
      <c r="J26" s="94"/>
    </row>
    <row r="27" spans="1:12" s="95" customFormat="1" ht="21" x14ac:dyDescent="0.35">
      <c r="A27" s="9">
        <v>44313</v>
      </c>
      <c r="B27" s="37">
        <v>96763</v>
      </c>
      <c r="C27" s="11">
        <v>74097</v>
      </c>
      <c r="D27" s="38" t="s">
        <v>1684</v>
      </c>
      <c r="E27" s="107" t="s">
        <v>460</v>
      </c>
      <c r="F27" s="93" t="s">
        <v>1519</v>
      </c>
      <c r="G27" s="102">
        <v>0</v>
      </c>
      <c r="H27" s="104"/>
      <c r="I27" s="104">
        <v>9</v>
      </c>
      <c r="J27" s="94"/>
    </row>
    <row r="28" spans="1:12" s="95" customFormat="1" ht="21" x14ac:dyDescent="0.35">
      <c r="A28" s="9">
        <v>44313</v>
      </c>
      <c r="B28" s="37">
        <v>96762</v>
      </c>
      <c r="C28" s="11">
        <v>74098</v>
      </c>
      <c r="D28" s="38" t="s">
        <v>37</v>
      </c>
      <c r="E28" s="12" t="s">
        <v>17</v>
      </c>
      <c r="F28" s="16" t="s">
        <v>18</v>
      </c>
      <c r="G28" s="102">
        <v>660</v>
      </c>
      <c r="H28" s="104"/>
      <c r="I28" s="104"/>
      <c r="J28" s="94"/>
    </row>
    <row r="29" spans="1:12" s="95" customFormat="1" ht="21" x14ac:dyDescent="0.35">
      <c r="A29" s="9">
        <v>44313</v>
      </c>
      <c r="B29" s="37">
        <v>86363</v>
      </c>
      <c r="C29" s="11">
        <v>74099</v>
      </c>
      <c r="D29" s="38" t="s">
        <v>256</v>
      </c>
      <c r="E29" s="12" t="s">
        <v>24</v>
      </c>
      <c r="F29" s="16" t="s">
        <v>947</v>
      </c>
      <c r="G29" s="102">
        <v>600</v>
      </c>
      <c r="H29" s="105"/>
      <c r="I29" s="104"/>
      <c r="J29" s="94"/>
    </row>
    <row r="30" spans="1:12" s="95" customFormat="1" ht="21" x14ac:dyDescent="0.35">
      <c r="A30" s="9">
        <v>44313</v>
      </c>
      <c r="B30" s="37">
        <v>96761</v>
      </c>
      <c r="C30" s="11">
        <v>74100</v>
      </c>
      <c r="D30" s="38" t="s">
        <v>270</v>
      </c>
      <c r="E30" s="12" t="s">
        <v>14</v>
      </c>
      <c r="F30" s="13" t="s">
        <v>15</v>
      </c>
      <c r="G30" s="102">
        <v>1200</v>
      </c>
      <c r="H30" s="104"/>
      <c r="I30" s="104"/>
      <c r="J30" s="94"/>
    </row>
    <row r="31" spans="1:12" s="95" customFormat="1" ht="21" x14ac:dyDescent="0.35">
      <c r="A31" s="9">
        <v>44313</v>
      </c>
      <c r="B31" s="37">
        <v>96758</v>
      </c>
      <c r="C31" s="11">
        <v>74101</v>
      </c>
      <c r="D31" s="38" t="s">
        <v>1638</v>
      </c>
      <c r="E31" s="12" t="s">
        <v>22</v>
      </c>
      <c r="F31" s="13" t="s">
        <v>995</v>
      </c>
      <c r="G31" s="102">
        <v>700</v>
      </c>
      <c r="H31" s="104"/>
      <c r="I31" s="104"/>
      <c r="J31" s="94"/>
    </row>
    <row r="32" spans="1:12" s="95" customFormat="1" ht="21" x14ac:dyDescent="0.35">
      <c r="A32" s="9">
        <v>44313</v>
      </c>
      <c r="B32" s="37" t="s">
        <v>76</v>
      </c>
      <c r="C32" s="11">
        <v>74102</v>
      </c>
      <c r="D32" s="38" t="s">
        <v>76</v>
      </c>
      <c r="E32" s="12" t="s">
        <v>76</v>
      </c>
      <c r="F32" s="16" t="s">
        <v>76</v>
      </c>
      <c r="G32" s="102">
        <v>0</v>
      </c>
      <c r="H32" s="104"/>
      <c r="I32" s="104"/>
      <c r="J32" s="94"/>
    </row>
    <row r="33" spans="1:10" s="95" customFormat="1" ht="21" x14ac:dyDescent="0.35">
      <c r="A33" s="9">
        <v>44313</v>
      </c>
      <c r="B33" s="37">
        <v>96780</v>
      </c>
      <c r="C33" s="11">
        <v>74103</v>
      </c>
      <c r="D33" s="38" t="s">
        <v>72</v>
      </c>
      <c r="E33" s="12" t="s">
        <v>17</v>
      </c>
      <c r="F33" s="16" t="s">
        <v>18</v>
      </c>
      <c r="G33" s="102">
        <v>1000</v>
      </c>
      <c r="H33" s="104"/>
      <c r="I33" s="104"/>
      <c r="J33" s="94"/>
    </row>
    <row r="34" spans="1:10" s="95" customFormat="1" ht="21" x14ac:dyDescent="0.35">
      <c r="A34" s="9">
        <v>44313</v>
      </c>
      <c r="B34" s="37">
        <v>96788</v>
      </c>
      <c r="C34" s="11">
        <v>74104</v>
      </c>
      <c r="D34" s="38" t="s">
        <v>1591</v>
      </c>
      <c r="E34" s="12" t="s">
        <v>17</v>
      </c>
      <c r="F34" s="16" t="s">
        <v>18</v>
      </c>
      <c r="G34" s="102">
        <v>200</v>
      </c>
      <c r="H34" s="104"/>
      <c r="I34" s="104"/>
      <c r="J34" s="94"/>
    </row>
    <row r="35" spans="1:10" s="95" customFormat="1" ht="21" x14ac:dyDescent="0.35">
      <c r="A35" s="9">
        <v>44313</v>
      </c>
      <c r="B35" s="37">
        <v>96755</v>
      </c>
      <c r="C35" s="11">
        <v>74105</v>
      </c>
      <c r="D35" s="38" t="s">
        <v>850</v>
      </c>
      <c r="E35" s="12" t="s">
        <v>17</v>
      </c>
      <c r="F35" s="16" t="s">
        <v>18</v>
      </c>
      <c r="G35" s="102">
        <v>400</v>
      </c>
      <c r="H35" s="104"/>
      <c r="I35" s="104"/>
      <c r="J35" s="94"/>
    </row>
    <row r="36" spans="1:10" ht="21" x14ac:dyDescent="0.35">
      <c r="A36" s="157" t="s">
        <v>26</v>
      </c>
      <c r="B36" s="158"/>
      <c r="C36" s="165" t="s">
        <v>25</v>
      </c>
      <c r="D36" s="168"/>
      <c r="E36" s="168"/>
      <c r="F36" s="169"/>
      <c r="G36" s="27">
        <f>SUM(G9:G35)</f>
        <v>19114</v>
      </c>
      <c r="H36" s="109">
        <f>SUM(H9:H35)</f>
        <v>50</v>
      </c>
      <c r="I36" s="100"/>
      <c r="J36" s="15"/>
    </row>
    <row r="37" spans="1:10" ht="21" x14ac:dyDescent="0.35">
      <c r="B37"/>
      <c r="C37" s="3"/>
      <c r="D37" s="30"/>
      <c r="E37" s="30"/>
      <c r="F37" s="30"/>
      <c r="H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F39" s="47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3:10" x14ac:dyDescent="0.25">
      <c r="C49"/>
      <c r="H49" s="1"/>
      <c r="I49" s="1"/>
      <c r="J49" s="1"/>
    </row>
    <row r="50" spans="3:10" x14ac:dyDescent="0.25">
      <c r="H50" s="1"/>
      <c r="I50" s="1"/>
      <c r="J50" s="1"/>
    </row>
    <row r="51" spans="3:10" x14ac:dyDescent="0.25">
      <c r="H51" s="1"/>
      <c r="I51" s="1"/>
      <c r="J51" s="1"/>
    </row>
    <row r="52" spans="3:10" x14ac:dyDescent="0.25">
      <c r="H52" s="1"/>
      <c r="I52" s="1"/>
      <c r="J52" s="1"/>
    </row>
    <row r="53" spans="3:10" x14ac:dyDescent="0.25">
      <c r="H53" s="1"/>
      <c r="I53" s="1"/>
      <c r="J53" s="1"/>
    </row>
    <row r="54" spans="3:10" x14ac:dyDescent="0.25">
      <c r="H54" s="1"/>
      <c r="I54" s="1"/>
      <c r="J54" s="1"/>
    </row>
    <row r="55" spans="3:10" x14ac:dyDescent="0.25">
      <c r="H55" s="1"/>
      <c r="I55" s="1"/>
      <c r="J55" s="1"/>
    </row>
    <row r="56" spans="3:10" x14ac:dyDescent="0.25">
      <c r="H56" s="1"/>
      <c r="I56" s="1"/>
      <c r="J56" s="1"/>
    </row>
    <row r="57" spans="3:10" x14ac:dyDescent="0.25">
      <c r="H57" s="1"/>
      <c r="I57" s="1"/>
      <c r="J57" s="1"/>
    </row>
    <row r="58" spans="3:10" x14ac:dyDescent="0.25">
      <c r="H58" s="1"/>
      <c r="I58" s="1"/>
      <c r="J58" s="1"/>
    </row>
    <row r="59" spans="3:10" x14ac:dyDescent="0.25">
      <c r="H59" s="1"/>
      <c r="I59" s="1"/>
      <c r="J59" s="1"/>
    </row>
    <row r="60" spans="3:10" x14ac:dyDescent="0.25">
      <c r="H60" s="1"/>
      <c r="I60" s="1"/>
      <c r="J60" s="1"/>
    </row>
    <row r="61" spans="3:10" x14ac:dyDescent="0.25">
      <c r="H61" s="1"/>
      <c r="I61" s="1"/>
      <c r="J61" s="1"/>
    </row>
    <row r="62" spans="3:10" x14ac:dyDescent="0.25">
      <c r="H62" s="1"/>
      <c r="I62" s="1"/>
      <c r="J62" s="1"/>
    </row>
    <row r="63" spans="3:10" x14ac:dyDescent="0.25">
      <c r="H63" s="1"/>
      <c r="I63" s="1"/>
      <c r="J63" s="1"/>
    </row>
    <row r="64" spans="3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1" spans="8:10" x14ac:dyDescent="0.25">
      <c r="H91" s="35"/>
      <c r="I91" s="35"/>
      <c r="J91" s="35"/>
    </row>
  </sheetData>
  <autoFilter ref="E8:G36" xr:uid="{00000000-0009-0000-0000-000059000000}"/>
  <mergeCells count="7">
    <mergeCell ref="K6:L6"/>
    <mergeCell ref="A7:G7"/>
    <mergeCell ref="A36:B36"/>
    <mergeCell ref="C36:F36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:L117"/>
  <sheetViews>
    <sheetView topLeftCell="B4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1702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88">
        <v>7302</v>
      </c>
    </row>
    <row r="9" spans="1:12" s="95" customFormat="1" ht="21" x14ac:dyDescent="0.35">
      <c r="A9" s="9">
        <v>44314</v>
      </c>
      <c r="B9" s="37">
        <v>96615</v>
      </c>
      <c r="C9" s="11">
        <v>74106</v>
      </c>
      <c r="D9" s="38" t="s">
        <v>1364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995</v>
      </c>
      <c r="L9" s="88">
        <v>14006</v>
      </c>
    </row>
    <row r="10" spans="1:12" s="95" customFormat="1" ht="21" x14ac:dyDescent="0.35">
      <c r="A10" s="9">
        <v>44314</v>
      </c>
      <c r="B10" s="37">
        <v>96851</v>
      </c>
      <c r="C10" s="11">
        <v>74107</v>
      </c>
      <c r="D10" s="38" t="s">
        <v>78</v>
      </c>
      <c r="E10" s="12" t="s">
        <v>17</v>
      </c>
      <c r="F10" s="16" t="s">
        <v>18</v>
      </c>
      <c r="G10" s="102">
        <v>1400</v>
      </c>
      <c r="H10" s="104"/>
      <c r="I10" s="104"/>
      <c r="J10" s="94"/>
      <c r="K10" s="13" t="s">
        <v>1035</v>
      </c>
      <c r="L10" s="88">
        <v>3246</v>
      </c>
    </row>
    <row r="11" spans="1:12" s="95" customFormat="1" ht="21" x14ac:dyDescent="0.35">
      <c r="A11" s="9">
        <v>44314</v>
      </c>
      <c r="B11" s="37">
        <v>96851</v>
      </c>
      <c r="C11" s="11">
        <v>74107</v>
      </c>
      <c r="D11" s="38" t="s">
        <v>78</v>
      </c>
      <c r="E11" s="12" t="s">
        <v>22</v>
      </c>
      <c r="F11" s="13" t="s">
        <v>995</v>
      </c>
      <c r="G11" s="102">
        <v>1600</v>
      </c>
      <c r="H11" s="104"/>
      <c r="I11" s="104"/>
      <c r="J11" s="94"/>
      <c r="K11" s="13" t="s">
        <v>1034</v>
      </c>
      <c r="L11" s="88">
        <v>56</v>
      </c>
    </row>
    <row r="12" spans="1:12" s="95" customFormat="1" ht="21" x14ac:dyDescent="0.35">
      <c r="A12" s="9">
        <v>44314</v>
      </c>
      <c r="B12" s="37">
        <v>96850</v>
      </c>
      <c r="C12" s="11">
        <v>74108</v>
      </c>
      <c r="D12" s="38" t="s">
        <v>1583</v>
      </c>
      <c r="E12" s="12" t="s">
        <v>22</v>
      </c>
      <c r="F12" s="13" t="s">
        <v>995</v>
      </c>
      <c r="G12" s="102">
        <v>2500</v>
      </c>
      <c r="H12" s="104"/>
      <c r="I12" s="104"/>
      <c r="J12" s="94"/>
      <c r="K12" s="87" t="s">
        <v>15</v>
      </c>
      <c r="L12" s="88">
        <v>10217</v>
      </c>
    </row>
    <row r="13" spans="1:12" s="95" customFormat="1" ht="21" x14ac:dyDescent="0.35">
      <c r="A13" s="9">
        <v>44314</v>
      </c>
      <c r="B13" s="37">
        <v>96849</v>
      </c>
      <c r="C13" s="11">
        <v>74109</v>
      </c>
      <c r="D13" s="38" t="s">
        <v>301</v>
      </c>
      <c r="E13" s="12" t="s">
        <v>22</v>
      </c>
      <c r="F13" s="13" t="s">
        <v>995</v>
      </c>
      <c r="G13" s="102">
        <v>2150</v>
      </c>
      <c r="H13" s="104"/>
      <c r="I13" s="104"/>
      <c r="J13" s="94"/>
      <c r="K13" s="87" t="s">
        <v>1617</v>
      </c>
      <c r="L13" s="88">
        <v>50</v>
      </c>
    </row>
    <row r="14" spans="1:12" s="95" customFormat="1" ht="21.75" thickBot="1" x14ac:dyDescent="0.4">
      <c r="A14" s="9">
        <v>44314</v>
      </c>
      <c r="B14" s="37">
        <v>96849</v>
      </c>
      <c r="C14" s="11">
        <v>74109</v>
      </c>
      <c r="D14" s="38" t="s">
        <v>301</v>
      </c>
      <c r="E14" s="12" t="s">
        <v>14</v>
      </c>
      <c r="F14" s="13" t="s">
        <v>15</v>
      </c>
      <c r="G14" s="102">
        <v>270</v>
      </c>
      <c r="H14" s="104"/>
      <c r="I14" s="104"/>
      <c r="J14" s="94"/>
      <c r="K14" s="13" t="s">
        <v>64</v>
      </c>
      <c r="L14" s="88">
        <v>1020</v>
      </c>
    </row>
    <row r="15" spans="1:12" s="95" customFormat="1" ht="25.5" thickBot="1" x14ac:dyDescent="0.5">
      <c r="A15" s="9">
        <v>44314</v>
      </c>
      <c r="B15" s="37">
        <v>96848</v>
      </c>
      <c r="C15" s="11">
        <v>74110</v>
      </c>
      <c r="D15" s="38" t="s">
        <v>308</v>
      </c>
      <c r="E15" s="12" t="s">
        <v>14</v>
      </c>
      <c r="F15" s="13" t="s">
        <v>15</v>
      </c>
      <c r="G15" s="102">
        <v>850</v>
      </c>
      <c r="H15" s="104"/>
      <c r="I15" s="104"/>
      <c r="J15" s="94"/>
      <c r="K15" s="17" t="s">
        <v>21</v>
      </c>
      <c r="L15" s="18">
        <f>SUM(L8:L14)</f>
        <v>35897</v>
      </c>
    </row>
    <row r="16" spans="1:12" s="95" customFormat="1" ht="21" x14ac:dyDescent="0.35">
      <c r="A16" s="9">
        <v>44314</v>
      </c>
      <c r="B16" s="37">
        <v>96847</v>
      </c>
      <c r="C16" s="11">
        <v>74111</v>
      </c>
      <c r="D16" s="38" t="s">
        <v>256</v>
      </c>
      <c r="E16" s="12" t="s">
        <v>22</v>
      </c>
      <c r="F16" s="13" t="s">
        <v>995</v>
      </c>
      <c r="G16" s="102">
        <v>500</v>
      </c>
      <c r="H16" s="104"/>
      <c r="I16" s="104"/>
      <c r="J16" s="94"/>
    </row>
    <row r="17" spans="1:12" s="95" customFormat="1" ht="24.75" x14ac:dyDescent="0.45">
      <c r="A17" s="9">
        <v>44314</v>
      </c>
      <c r="B17" s="37">
        <v>96847</v>
      </c>
      <c r="C17" s="11">
        <v>74111</v>
      </c>
      <c r="D17" s="38" t="s">
        <v>256</v>
      </c>
      <c r="E17" s="12" t="s">
        <v>14</v>
      </c>
      <c r="F17" s="13" t="s">
        <v>15</v>
      </c>
      <c r="G17" s="102">
        <v>500</v>
      </c>
      <c r="H17" s="104"/>
      <c r="I17" s="104"/>
      <c r="J17" s="94"/>
      <c r="K17" s="49"/>
      <c r="L17" s="50"/>
    </row>
    <row r="18" spans="1:12" s="95" customFormat="1" ht="21" x14ac:dyDescent="0.35">
      <c r="A18" s="9">
        <v>44314</v>
      </c>
      <c r="B18" s="37">
        <v>96846</v>
      </c>
      <c r="C18" s="11">
        <v>74112</v>
      </c>
      <c r="D18" s="38" t="s">
        <v>1690</v>
      </c>
      <c r="E18" s="12" t="s">
        <v>17</v>
      </c>
      <c r="F18" s="16" t="s">
        <v>18</v>
      </c>
      <c r="G18" s="102">
        <v>600</v>
      </c>
      <c r="H18" s="104"/>
      <c r="I18" s="104"/>
      <c r="J18" s="94"/>
    </row>
    <row r="19" spans="1:12" s="95" customFormat="1" ht="21" x14ac:dyDescent="0.35">
      <c r="A19" s="9">
        <v>44314</v>
      </c>
      <c r="B19" s="37">
        <v>96846</v>
      </c>
      <c r="C19" s="11">
        <v>74112</v>
      </c>
      <c r="D19" s="38" t="s">
        <v>1690</v>
      </c>
      <c r="E19" s="12" t="s">
        <v>22</v>
      </c>
      <c r="F19" s="13" t="s">
        <v>995</v>
      </c>
      <c r="G19" s="102">
        <v>200</v>
      </c>
      <c r="H19" s="104"/>
      <c r="I19" s="104"/>
      <c r="J19" s="94"/>
    </row>
    <row r="20" spans="1:12" s="95" customFormat="1" ht="21" x14ac:dyDescent="0.35">
      <c r="A20" s="9">
        <v>44314</v>
      </c>
      <c r="B20" s="37">
        <v>96845</v>
      </c>
      <c r="C20" s="11">
        <v>74113</v>
      </c>
      <c r="D20" s="38" t="s">
        <v>272</v>
      </c>
      <c r="E20" s="12" t="s">
        <v>17</v>
      </c>
      <c r="F20" s="16" t="s">
        <v>18</v>
      </c>
      <c r="G20" s="102">
        <v>1980</v>
      </c>
      <c r="H20" s="104"/>
      <c r="I20" s="104"/>
      <c r="J20" s="94"/>
    </row>
    <row r="21" spans="1:12" s="95" customFormat="1" ht="21" x14ac:dyDescent="0.35">
      <c r="A21" s="9">
        <v>44314</v>
      </c>
      <c r="B21" s="37">
        <v>96844</v>
      </c>
      <c r="C21" s="11">
        <v>74114</v>
      </c>
      <c r="D21" s="38" t="s">
        <v>1625</v>
      </c>
      <c r="E21" s="12" t="s">
        <v>63</v>
      </c>
      <c r="F21" s="13" t="s">
        <v>64</v>
      </c>
      <c r="G21" s="102">
        <v>1000</v>
      </c>
      <c r="H21" s="104"/>
      <c r="I21" s="104"/>
      <c r="J21" s="94"/>
    </row>
    <row r="22" spans="1:12" s="95" customFormat="1" ht="21" x14ac:dyDescent="0.35">
      <c r="A22" s="9">
        <v>44314</v>
      </c>
      <c r="B22" s="37">
        <v>96843</v>
      </c>
      <c r="C22" s="11">
        <v>74115</v>
      </c>
      <c r="D22" s="38" t="s">
        <v>31</v>
      </c>
      <c r="E22" s="12" t="s">
        <v>17</v>
      </c>
      <c r="F22" s="16" t="s">
        <v>18</v>
      </c>
      <c r="G22" s="102">
        <v>1000</v>
      </c>
      <c r="H22" s="104"/>
      <c r="I22" s="104"/>
      <c r="J22" s="94"/>
    </row>
    <row r="23" spans="1:12" s="95" customFormat="1" ht="21" x14ac:dyDescent="0.35">
      <c r="A23" s="9">
        <v>44314</v>
      </c>
      <c r="B23" s="37">
        <v>93138</v>
      </c>
      <c r="C23" s="11">
        <v>74116</v>
      </c>
      <c r="D23" s="38" t="s">
        <v>1149</v>
      </c>
      <c r="E23" s="12" t="s">
        <v>22</v>
      </c>
      <c r="F23" s="13" t="s">
        <v>995</v>
      </c>
      <c r="G23" s="102">
        <v>900</v>
      </c>
      <c r="H23" s="104"/>
      <c r="I23" s="104"/>
      <c r="J23" s="94"/>
    </row>
    <row r="24" spans="1:12" s="95" customFormat="1" ht="21" x14ac:dyDescent="0.35">
      <c r="A24" s="9">
        <v>44314</v>
      </c>
      <c r="B24" s="37">
        <v>96842</v>
      </c>
      <c r="C24" s="11">
        <v>74117</v>
      </c>
      <c r="D24" s="38" t="s">
        <v>1691</v>
      </c>
      <c r="E24" s="12" t="s">
        <v>22</v>
      </c>
      <c r="F24" s="13" t="s">
        <v>995</v>
      </c>
      <c r="G24" s="102">
        <v>1056</v>
      </c>
      <c r="H24" s="104"/>
      <c r="I24" s="104"/>
      <c r="J24" s="94"/>
    </row>
    <row r="25" spans="1:12" s="95" customFormat="1" ht="21" x14ac:dyDescent="0.35">
      <c r="A25" s="9">
        <v>44314</v>
      </c>
      <c r="B25" s="37">
        <v>96841</v>
      </c>
      <c r="C25" s="11">
        <v>74118</v>
      </c>
      <c r="D25" s="38" t="s">
        <v>301</v>
      </c>
      <c r="E25" s="12" t="s">
        <v>14</v>
      </c>
      <c r="F25" s="13" t="s">
        <v>15</v>
      </c>
      <c r="G25" s="102">
        <v>216</v>
      </c>
      <c r="H25" s="104"/>
      <c r="I25" s="104"/>
      <c r="J25" s="94"/>
    </row>
    <row r="26" spans="1:12" s="95" customFormat="1" ht="21" x14ac:dyDescent="0.35">
      <c r="A26" s="9">
        <v>44314</v>
      </c>
      <c r="B26" s="37">
        <v>96840</v>
      </c>
      <c r="C26" s="11">
        <v>74119</v>
      </c>
      <c r="D26" s="38" t="s">
        <v>1692</v>
      </c>
      <c r="E26" s="12" t="s">
        <v>33</v>
      </c>
      <c r="F26" s="13" t="s">
        <v>1035</v>
      </c>
      <c r="G26" s="102">
        <v>2600</v>
      </c>
      <c r="H26" s="104"/>
      <c r="I26" s="104"/>
      <c r="J26" s="94"/>
    </row>
    <row r="27" spans="1:12" s="95" customFormat="1" ht="21" x14ac:dyDescent="0.35">
      <c r="A27" s="9">
        <v>44314</v>
      </c>
      <c r="B27" s="37">
        <v>96839</v>
      </c>
      <c r="C27" s="11">
        <v>74120</v>
      </c>
      <c r="D27" s="38" t="s">
        <v>72</v>
      </c>
      <c r="E27" s="12" t="s">
        <v>17</v>
      </c>
      <c r="F27" s="16" t="s">
        <v>18</v>
      </c>
      <c r="G27" s="102">
        <v>500</v>
      </c>
      <c r="H27" s="104"/>
      <c r="I27" s="104"/>
      <c r="J27" s="94"/>
    </row>
    <row r="28" spans="1:12" s="95" customFormat="1" ht="21" x14ac:dyDescent="0.35">
      <c r="A28" s="9">
        <v>44314</v>
      </c>
      <c r="B28" s="37">
        <v>96839</v>
      </c>
      <c r="C28" s="11">
        <v>74120</v>
      </c>
      <c r="D28" s="38" t="s">
        <v>72</v>
      </c>
      <c r="E28" s="12" t="s">
        <v>14</v>
      </c>
      <c r="F28" s="13" t="s">
        <v>15</v>
      </c>
      <c r="G28" s="102">
        <v>500</v>
      </c>
      <c r="H28" s="104"/>
      <c r="I28" s="104"/>
      <c r="J28" s="94"/>
    </row>
    <row r="29" spans="1:12" s="95" customFormat="1" ht="21" x14ac:dyDescent="0.35">
      <c r="A29" s="9">
        <v>44314</v>
      </c>
      <c r="B29" s="37">
        <v>96838</v>
      </c>
      <c r="C29" s="11">
        <v>74121</v>
      </c>
      <c r="D29" s="38" t="s">
        <v>1693</v>
      </c>
      <c r="E29" s="12" t="s">
        <v>17</v>
      </c>
      <c r="F29" s="16" t="s">
        <v>18</v>
      </c>
      <c r="G29" s="102">
        <v>200</v>
      </c>
      <c r="H29" s="104"/>
      <c r="I29" s="104"/>
      <c r="J29" s="94"/>
    </row>
    <row r="30" spans="1:12" s="95" customFormat="1" ht="21" x14ac:dyDescent="0.35">
      <c r="A30" s="9">
        <v>44314</v>
      </c>
      <c r="B30" s="37">
        <v>96835</v>
      </c>
      <c r="C30" s="11">
        <v>74122</v>
      </c>
      <c r="D30" s="38" t="s">
        <v>158</v>
      </c>
      <c r="E30" s="12">
        <v>98000001</v>
      </c>
      <c r="F30" s="115" t="s">
        <v>91</v>
      </c>
      <c r="G30" s="102">
        <v>0</v>
      </c>
      <c r="H30" s="104"/>
      <c r="I30" s="104"/>
      <c r="J30" s="94"/>
    </row>
    <row r="31" spans="1:12" s="95" customFormat="1" ht="21" x14ac:dyDescent="0.35">
      <c r="A31" s="9">
        <v>44314</v>
      </c>
      <c r="B31" s="37">
        <v>15526</v>
      </c>
      <c r="C31" s="11">
        <v>74123</v>
      </c>
      <c r="D31" s="38" t="s">
        <v>1520</v>
      </c>
      <c r="E31" s="12" t="s">
        <v>14</v>
      </c>
      <c r="F31" s="13" t="s">
        <v>15</v>
      </c>
      <c r="G31" s="102">
        <v>857</v>
      </c>
      <c r="H31" s="104"/>
      <c r="I31" s="104"/>
      <c r="J31" s="94"/>
    </row>
    <row r="32" spans="1:12" s="95" customFormat="1" ht="21" x14ac:dyDescent="0.35">
      <c r="A32" s="9">
        <v>44314</v>
      </c>
      <c r="B32" s="37">
        <v>15526</v>
      </c>
      <c r="C32" s="11">
        <v>74124</v>
      </c>
      <c r="D32" s="38" t="s">
        <v>1520</v>
      </c>
      <c r="E32" s="12" t="s">
        <v>14</v>
      </c>
      <c r="F32" s="13" t="s">
        <v>15</v>
      </c>
      <c r="G32" s="102">
        <v>857</v>
      </c>
      <c r="H32" s="104"/>
      <c r="I32" s="104"/>
      <c r="J32" s="94"/>
    </row>
    <row r="33" spans="1:10" s="95" customFormat="1" ht="21" x14ac:dyDescent="0.35">
      <c r="A33" s="9">
        <v>44314</v>
      </c>
      <c r="B33" s="37">
        <v>96835</v>
      </c>
      <c r="C33" s="11">
        <v>74125</v>
      </c>
      <c r="D33" s="38" t="s">
        <v>158</v>
      </c>
      <c r="E33" s="12">
        <v>98000001</v>
      </c>
      <c r="F33" s="115" t="s">
        <v>91</v>
      </c>
      <c r="G33" s="102">
        <v>0</v>
      </c>
      <c r="H33" s="104"/>
      <c r="I33" s="104"/>
      <c r="J33" s="94"/>
    </row>
    <row r="34" spans="1:10" s="95" customFormat="1" ht="21" x14ac:dyDescent="0.35">
      <c r="A34" s="9">
        <v>44314</v>
      </c>
      <c r="B34" s="37">
        <v>96837</v>
      </c>
      <c r="C34" s="11">
        <v>74126</v>
      </c>
      <c r="D34" s="38" t="s">
        <v>321</v>
      </c>
      <c r="E34" s="12" t="s">
        <v>22</v>
      </c>
      <c r="F34" s="13" t="s">
        <v>995</v>
      </c>
      <c r="G34" s="102">
        <v>2100</v>
      </c>
      <c r="H34" s="104"/>
      <c r="I34" s="104"/>
      <c r="J34" s="94"/>
    </row>
    <row r="35" spans="1:10" s="95" customFormat="1" ht="21" x14ac:dyDescent="0.35">
      <c r="A35" s="9">
        <v>44314</v>
      </c>
      <c r="B35" s="37">
        <v>96837</v>
      </c>
      <c r="C35" s="11">
        <v>74126</v>
      </c>
      <c r="D35" s="38" t="s">
        <v>321</v>
      </c>
      <c r="E35" s="12" t="s">
        <v>14</v>
      </c>
      <c r="F35" s="13" t="s">
        <v>15</v>
      </c>
      <c r="G35" s="102">
        <v>250</v>
      </c>
      <c r="H35" s="104"/>
      <c r="I35" s="104"/>
      <c r="J35" s="94"/>
    </row>
    <row r="36" spans="1:10" s="95" customFormat="1" ht="21" x14ac:dyDescent="0.35">
      <c r="A36" s="9">
        <v>44314</v>
      </c>
      <c r="B36" s="37">
        <v>96836</v>
      </c>
      <c r="C36" s="11">
        <v>74127</v>
      </c>
      <c r="D36" s="38" t="s">
        <v>1694</v>
      </c>
      <c r="E36" s="12" t="s">
        <v>14</v>
      </c>
      <c r="F36" s="13" t="s">
        <v>15</v>
      </c>
      <c r="G36" s="102">
        <v>200</v>
      </c>
      <c r="H36" s="104"/>
      <c r="I36" s="104"/>
      <c r="J36" s="94"/>
    </row>
    <row r="37" spans="1:10" s="95" customFormat="1" ht="21" x14ac:dyDescent="0.35">
      <c r="A37" s="9">
        <v>44314</v>
      </c>
      <c r="B37" s="37">
        <v>96824</v>
      </c>
      <c r="C37" s="11">
        <v>74128</v>
      </c>
      <c r="D37" s="38" t="s">
        <v>768</v>
      </c>
      <c r="E37" s="12" t="s">
        <v>14</v>
      </c>
      <c r="F37" s="13" t="s">
        <v>15</v>
      </c>
      <c r="G37" s="102">
        <v>150</v>
      </c>
      <c r="H37" s="104"/>
      <c r="I37" s="104"/>
      <c r="J37" s="94"/>
    </row>
    <row r="38" spans="1:10" s="95" customFormat="1" ht="21" x14ac:dyDescent="0.35">
      <c r="A38" s="9">
        <v>44314</v>
      </c>
      <c r="B38" s="37" t="s">
        <v>76</v>
      </c>
      <c r="C38" s="11">
        <v>74129</v>
      </c>
      <c r="D38" s="38" t="s">
        <v>76</v>
      </c>
      <c r="E38" s="12" t="s">
        <v>76</v>
      </c>
      <c r="F38" s="115" t="s">
        <v>76</v>
      </c>
      <c r="G38" s="102">
        <v>0</v>
      </c>
      <c r="H38" s="104"/>
      <c r="I38" s="104"/>
      <c r="J38" s="94"/>
    </row>
    <row r="39" spans="1:10" s="95" customFormat="1" ht="21" x14ac:dyDescent="0.35">
      <c r="A39" s="9">
        <v>44314</v>
      </c>
      <c r="B39" s="37">
        <v>96835</v>
      </c>
      <c r="C39" s="11">
        <v>74130</v>
      </c>
      <c r="D39" s="38" t="s">
        <v>158</v>
      </c>
      <c r="E39" s="12">
        <v>98000001</v>
      </c>
      <c r="F39" s="115" t="s">
        <v>91</v>
      </c>
      <c r="G39" s="102">
        <v>0</v>
      </c>
      <c r="H39" s="104"/>
      <c r="I39" s="104"/>
      <c r="J39" s="94"/>
    </row>
    <row r="40" spans="1:10" s="95" customFormat="1" ht="21" x14ac:dyDescent="0.35">
      <c r="A40" s="9">
        <v>44314</v>
      </c>
      <c r="B40" s="37">
        <v>96712</v>
      </c>
      <c r="C40" s="11">
        <v>74131</v>
      </c>
      <c r="D40" s="38" t="s">
        <v>1695</v>
      </c>
      <c r="E40" s="12" t="s">
        <v>14</v>
      </c>
      <c r="F40" s="13" t="s">
        <v>15</v>
      </c>
      <c r="G40" s="102">
        <v>100</v>
      </c>
      <c r="H40" s="104"/>
      <c r="I40" s="104"/>
      <c r="J40" s="94"/>
    </row>
    <row r="41" spans="1:10" s="95" customFormat="1" ht="21" x14ac:dyDescent="0.35">
      <c r="A41" s="9">
        <v>44314</v>
      </c>
      <c r="B41" s="37">
        <v>15526</v>
      </c>
      <c r="C41" s="11">
        <v>74132</v>
      </c>
      <c r="D41" s="38" t="s">
        <v>1520</v>
      </c>
      <c r="E41" s="12" t="s">
        <v>14</v>
      </c>
      <c r="F41" s="13" t="s">
        <v>15</v>
      </c>
      <c r="G41" s="102">
        <v>857</v>
      </c>
      <c r="H41" s="104"/>
      <c r="I41" s="104"/>
      <c r="J41" s="94"/>
    </row>
    <row r="42" spans="1:10" s="95" customFormat="1" ht="21" x14ac:dyDescent="0.35">
      <c r="A42" s="9">
        <v>44314</v>
      </c>
      <c r="B42" s="37">
        <v>96835</v>
      </c>
      <c r="C42" s="11">
        <v>74133</v>
      </c>
      <c r="D42" s="38" t="s">
        <v>158</v>
      </c>
      <c r="E42" s="12">
        <v>98000001</v>
      </c>
      <c r="F42" s="115" t="s">
        <v>91</v>
      </c>
      <c r="G42" s="102">
        <v>0</v>
      </c>
      <c r="H42" s="104"/>
      <c r="I42" s="104"/>
      <c r="J42" s="94"/>
    </row>
    <row r="43" spans="1:10" s="95" customFormat="1" ht="21" x14ac:dyDescent="0.35">
      <c r="A43" s="9">
        <v>44314</v>
      </c>
      <c r="B43" s="37">
        <v>15526</v>
      </c>
      <c r="C43" s="11">
        <v>74134</v>
      </c>
      <c r="D43" s="38" t="s">
        <v>1520</v>
      </c>
      <c r="E43" s="12" t="s">
        <v>14</v>
      </c>
      <c r="F43" s="13" t="s">
        <v>15</v>
      </c>
      <c r="G43" s="102">
        <v>858</v>
      </c>
      <c r="H43" s="104"/>
      <c r="I43" s="104"/>
      <c r="J43" s="94"/>
    </row>
    <row r="44" spans="1:10" s="95" customFormat="1" ht="21" x14ac:dyDescent="0.35">
      <c r="A44" s="9">
        <v>44314</v>
      </c>
      <c r="B44" s="37">
        <v>96835</v>
      </c>
      <c r="C44" s="11">
        <v>74135</v>
      </c>
      <c r="D44" s="38" t="s">
        <v>158</v>
      </c>
      <c r="E44" s="12">
        <v>98000001</v>
      </c>
      <c r="F44" s="115" t="s">
        <v>91</v>
      </c>
      <c r="G44" s="102">
        <v>0</v>
      </c>
      <c r="H44" s="104"/>
      <c r="I44" s="104"/>
      <c r="J44" s="94"/>
    </row>
    <row r="45" spans="1:10" s="95" customFormat="1" ht="21" x14ac:dyDescent="0.35">
      <c r="A45" s="9">
        <v>44314</v>
      </c>
      <c r="B45" s="37">
        <v>15526</v>
      </c>
      <c r="C45" s="11">
        <v>74136</v>
      </c>
      <c r="D45" s="38" t="s">
        <v>1520</v>
      </c>
      <c r="E45" s="12" t="s">
        <v>14</v>
      </c>
      <c r="F45" s="13" t="s">
        <v>15</v>
      </c>
      <c r="G45" s="102">
        <v>858</v>
      </c>
      <c r="H45" s="104"/>
      <c r="I45" s="104"/>
      <c r="J45" s="94"/>
    </row>
    <row r="46" spans="1:10" s="95" customFormat="1" ht="21" x14ac:dyDescent="0.35">
      <c r="A46" s="9">
        <v>44314</v>
      </c>
      <c r="B46" s="37">
        <v>96835</v>
      </c>
      <c r="C46" s="11">
        <v>74137</v>
      </c>
      <c r="D46" s="38" t="s">
        <v>158</v>
      </c>
      <c r="E46" s="12">
        <v>98000001</v>
      </c>
      <c r="F46" s="115" t="s">
        <v>91</v>
      </c>
      <c r="G46" s="102">
        <v>0</v>
      </c>
      <c r="H46" s="104"/>
      <c r="I46" s="104"/>
      <c r="J46" s="94"/>
    </row>
    <row r="47" spans="1:10" s="95" customFormat="1" ht="21" x14ac:dyDescent="0.35">
      <c r="A47" s="9">
        <v>44314</v>
      </c>
      <c r="B47" s="37">
        <v>15526</v>
      </c>
      <c r="C47" s="11">
        <v>74138</v>
      </c>
      <c r="D47" s="38" t="s">
        <v>1520</v>
      </c>
      <c r="E47" s="12" t="s">
        <v>14</v>
      </c>
      <c r="F47" s="13" t="s">
        <v>15</v>
      </c>
      <c r="G47" s="102">
        <v>857</v>
      </c>
      <c r="H47" s="104"/>
      <c r="I47" s="104"/>
      <c r="J47" s="94"/>
    </row>
    <row r="48" spans="1:10" s="95" customFormat="1" ht="21" x14ac:dyDescent="0.35">
      <c r="A48" s="9">
        <v>44314</v>
      </c>
      <c r="B48" s="37">
        <v>96835</v>
      </c>
      <c r="C48" s="11">
        <v>74139</v>
      </c>
      <c r="D48" s="38" t="s">
        <v>158</v>
      </c>
      <c r="E48" s="12">
        <v>98000001</v>
      </c>
      <c r="F48" s="115" t="s">
        <v>91</v>
      </c>
      <c r="G48" s="102">
        <v>0</v>
      </c>
      <c r="H48" s="104"/>
      <c r="I48" s="104"/>
      <c r="J48" s="94"/>
    </row>
    <row r="49" spans="1:10" s="95" customFormat="1" ht="21" x14ac:dyDescent="0.35">
      <c r="A49" s="9">
        <v>44314</v>
      </c>
      <c r="B49" s="37">
        <v>96834</v>
      </c>
      <c r="C49" s="11">
        <v>74140</v>
      </c>
      <c r="D49" s="38" t="s">
        <v>321</v>
      </c>
      <c r="E49" s="12" t="s">
        <v>22</v>
      </c>
      <c r="F49" s="13" t="s">
        <v>995</v>
      </c>
      <c r="G49" s="102">
        <v>2100</v>
      </c>
      <c r="H49" s="104"/>
      <c r="I49" s="104"/>
      <c r="J49" s="94"/>
    </row>
    <row r="50" spans="1:10" s="95" customFormat="1" ht="21" x14ac:dyDescent="0.35">
      <c r="A50" s="9">
        <v>44314</v>
      </c>
      <c r="B50" s="37">
        <v>96834</v>
      </c>
      <c r="C50" s="11">
        <v>74140</v>
      </c>
      <c r="D50" s="38" t="s">
        <v>321</v>
      </c>
      <c r="E50" s="12" t="s">
        <v>14</v>
      </c>
      <c r="F50" s="13" t="s">
        <v>15</v>
      </c>
      <c r="G50" s="102">
        <v>250</v>
      </c>
      <c r="H50" s="104"/>
      <c r="I50" s="104"/>
      <c r="J50" s="94"/>
    </row>
    <row r="51" spans="1:10" s="95" customFormat="1" ht="21" x14ac:dyDescent="0.35">
      <c r="A51" s="9">
        <v>44314</v>
      </c>
      <c r="B51" s="37">
        <v>96833</v>
      </c>
      <c r="C51" s="11">
        <v>74141</v>
      </c>
      <c r="D51" s="38" t="s">
        <v>330</v>
      </c>
      <c r="E51" s="12" t="s">
        <v>17</v>
      </c>
      <c r="F51" s="16" t="s">
        <v>18</v>
      </c>
      <c r="G51" s="102">
        <v>1600</v>
      </c>
      <c r="H51" s="104"/>
      <c r="I51" s="104"/>
      <c r="J51" s="94"/>
    </row>
    <row r="52" spans="1:10" s="95" customFormat="1" ht="21" x14ac:dyDescent="0.35">
      <c r="A52" s="9">
        <v>44314</v>
      </c>
      <c r="B52" s="37">
        <v>96828</v>
      </c>
      <c r="C52" s="11">
        <v>74142</v>
      </c>
      <c r="D52" s="38" t="s">
        <v>1696</v>
      </c>
      <c r="E52" s="12" t="s">
        <v>63</v>
      </c>
      <c r="F52" s="13" t="s">
        <v>64</v>
      </c>
      <c r="G52" s="102">
        <v>20</v>
      </c>
      <c r="H52" s="104"/>
      <c r="I52" s="104"/>
      <c r="J52" s="94"/>
    </row>
    <row r="53" spans="1:10" s="95" customFormat="1" ht="21" x14ac:dyDescent="0.35">
      <c r="A53" s="9">
        <v>44314</v>
      </c>
      <c r="B53" s="37">
        <v>96712</v>
      </c>
      <c r="C53" s="11">
        <v>74143</v>
      </c>
      <c r="D53" s="38" t="s">
        <v>1695</v>
      </c>
      <c r="E53" s="12" t="s">
        <v>14</v>
      </c>
      <c r="F53" s="13" t="s">
        <v>15</v>
      </c>
      <c r="G53" s="102">
        <v>100</v>
      </c>
      <c r="H53" s="104"/>
      <c r="I53" s="104"/>
      <c r="J53" s="94"/>
    </row>
    <row r="54" spans="1:10" s="95" customFormat="1" ht="21" x14ac:dyDescent="0.35">
      <c r="A54" s="9">
        <v>44314</v>
      </c>
      <c r="B54" s="37">
        <v>96854</v>
      </c>
      <c r="C54" s="11">
        <v>74144</v>
      </c>
      <c r="D54" s="38" t="s">
        <v>1697</v>
      </c>
      <c r="E54" s="12" t="s">
        <v>17</v>
      </c>
      <c r="F54" s="16" t="s">
        <v>18</v>
      </c>
      <c r="G54" s="102">
        <v>22</v>
      </c>
      <c r="H54" s="104"/>
      <c r="I54" s="104"/>
      <c r="J54" s="94"/>
    </row>
    <row r="55" spans="1:10" s="95" customFormat="1" ht="21" x14ac:dyDescent="0.35">
      <c r="A55" s="9">
        <v>44314</v>
      </c>
      <c r="B55" s="37">
        <v>96856</v>
      </c>
      <c r="C55" s="11">
        <v>74145</v>
      </c>
      <c r="D55" s="38" t="s">
        <v>197</v>
      </c>
      <c r="E55" s="12" t="s">
        <v>22</v>
      </c>
      <c r="F55" s="13" t="s">
        <v>995</v>
      </c>
      <c r="G55" s="102">
        <v>900</v>
      </c>
      <c r="H55" s="105"/>
      <c r="I55" s="104"/>
      <c r="J55" s="94"/>
    </row>
    <row r="56" spans="1:10" s="95" customFormat="1" ht="21" x14ac:dyDescent="0.35">
      <c r="A56" s="9">
        <v>44314</v>
      </c>
      <c r="B56" s="37">
        <v>96712</v>
      </c>
      <c r="C56" s="11">
        <v>74146</v>
      </c>
      <c r="D56" s="38" t="s">
        <v>1695</v>
      </c>
      <c r="E56" s="12" t="s">
        <v>14</v>
      </c>
      <c r="F56" s="13" t="s">
        <v>15</v>
      </c>
      <c r="G56" s="102">
        <v>100</v>
      </c>
      <c r="H56" s="104"/>
      <c r="I56" s="104"/>
      <c r="J56" s="94"/>
    </row>
    <row r="57" spans="1:10" s="95" customFormat="1" ht="21" x14ac:dyDescent="0.35">
      <c r="A57" s="9">
        <v>44314</v>
      </c>
      <c r="B57" s="37">
        <v>96859</v>
      </c>
      <c r="C57" s="11">
        <v>74147</v>
      </c>
      <c r="D57" s="38" t="s">
        <v>706</v>
      </c>
      <c r="E57" s="12" t="s">
        <v>14</v>
      </c>
      <c r="F57" s="13" t="s">
        <v>15</v>
      </c>
      <c r="G57" s="102">
        <v>700</v>
      </c>
      <c r="H57" s="104"/>
      <c r="I57" s="104"/>
      <c r="J57" s="94"/>
    </row>
    <row r="58" spans="1:10" s="95" customFormat="1" ht="21" x14ac:dyDescent="0.35">
      <c r="A58" s="9">
        <v>44314</v>
      </c>
      <c r="B58" s="37">
        <v>96857</v>
      </c>
      <c r="C58" s="11">
        <v>74148</v>
      </c>
      <c r="D58" s="38" t="s">
        <v>1698</v>
      </c>
      <c r="E58" s="12" t="s">
        <v>14</v>
      </c>
      <c r="F58" s="13" t="s">
        <v>15</v>
      </c>
      <c r="G58" s="102">
        <v>30</v>
      </c>
      <c r="H58" s="104"/>
      <c r="I58" s="104"/>
      <c r="J58" s="94"/>
    </row>
    <row r="59" spans="1:10" s="95" customFormat="1" ht="21" x14ac:dyDescent="0.35">
      <c r="A59" s="9">
        <v>44314</v>
      </c>
      <c r="B59" s="37">
        <v>15526</v>
      </c>
      <c r="C59" s="25" t="s">
        <v>1699</v>
      </c>
      <c r="D59" s="38" t="s">
        <v>1520</v>
      </c>
      <c r="E59" s="12" t="s">
        <v>14</v>
      </c>
      <c r="F59" s="13" t="s">
        <v>15</v>
      </c>
      <c r="G59" s="102">
        <v>857</v>
      </c>
      <c r="H59" s="104"/>
      <c r="I59" s="104"/>
      <c r="J59" s="94"/>
    </row>
    <row r="60" spans="1:10" s="95" customFormat="1" ht="21" x14ac:dyDescent="0.35">
      <c r="A60" s="9">
        <v>44314</v>
      </c>
      <c r="B60" s="37" t="s">
        <v>1701</v>
      </c>
      <c r="C60" s="25" t="s">
        <v>1700</v>
      </c>
      <c r="D60" s="38" t="s">
        <v>1677</v>
      </c>
      <c r="E60" s="12" t="s">
        <v>33</v>
      </c>
      <c r="F60" s="13" t="s">
        <v>1035</v>
      </c>
      <c r="G60" s="102">
        <v>646</v>
      </c>
      <c r="H60" s="105"/>
      <c r="I60" s="104"/>
      <c r="J60" s="94"/>
    </row>
    <row r="61" spans="1:10" s="95" customFormat="1" ht="21" x14ac:dyDescent="0.35">
      <c r="A61" s="9">
        <v>44314</v>
      </c>
      <c r="B61" s="37" t="s">
        <v>1701</v>
      </c>
      <c r="C61" s="25" t="s">
        <v>1700</v>
      </c>
      <c r="D61" s="38" t="s">
        <v>1677</v>
      </c>
      <c r="E61" s="12" t="s">
        <v>173</v>
      </c>
      <c r="F61" s="13" t="s">
        <v>1034</v>
      </c>
      <c r="G61" s="102">
        <v>56</v>
      </c>
      <c r="H61" s="105"/>
      <c r="I61" s="104"/>
      <c r="J61" s="94"/>
    </row>
    <row r="62" spans="1:10" ht="21" x14ac:dyDescent="0.35">
      <c r="A62" s="157" t="s">
        <v>26</v>
      </c>
      <c r="B62" s="158"/>
      <c r="C62" s="165" t="s">
        <v>25</v>
      </c>
      <c r="D62" s="168"/>
      <c r="E62" s="168"/>
      <c r="F62" s="169"/>
      <c r="G62" s="27">
        <f>SUM(G9:G61)</f>
        <v>35897</v>
      </c>
      <c r="H62" s="109">
        <f>SUM(H9:H61)</f>
        <v>0</v>
      </c>
      <c r="I62" s="100"/>
      <c r="J62" s="15"/>
    </row>
    <row r="63" spans="1:10" ht="21" x14ac:dyDescent="0.35">
      <c r="B63"/>
      <c r="C63" s="3"/>
      <c r="D63" s="30"/>
      <c r="E63" s="30"/>
      <c r="F63" s="30"/>
      <c r="H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F65" s="47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B74"/>
      <c r="C74"/>
      <c r="H74" s="1"/>
      <c r="I74" s="1"/>
      <c r="J74" s="1"/>
    </row>
    <row r="75" spans="2:10" x14ac:dyDescent="0.25">
      <c r="C75"/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7" spans="8:10" x14ac:dyDescent="0.25">
      <c r="H117" s="35"/>
      <c r="I117" s="35"/>
      <c r="J117" s="35"/>
    </row>
  </sheetData>
  <autoFilter ref="E8:G62" xr:uid="{00000000-0009-0000-0000-00005A000000}"/>
  <mergeCells count="7">
    <mergeCell ref="K6:L6"/>
    <mergeCell ref="A7:G7"/>
    <mergeCell ref="A62:B62"/>
    <mergeCell ref="C62:F6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:N132"/>
  <sheetViews>
    <sheetView topLeftCell="D6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1721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947</v>
      </c>
      <c r="L8" s="88">
        <v>50</v>
      </c>
    </row>
    <row r="9" spans="1:14" s="95" customFormat="1" ht="21" x14ac:dyDescent="0.35">
      <c r="A9" s="9">
        <v>44315</v>
      </c>
      <c r="B9" s="37">
        <v>96615</v>
      </c>
      <c r="C9" s="11">
        <v>74149</v>
      </c>
      <c r="D9" s="38" t="s">
        <v>1364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97</v>
      </c>
      <c r="L9" s="88">
        <v>1050</v>
      </c>
    </row>
    <row r="10" spans="1:14" s="95" customFormat="1" ht="21" x14ac:dyDescent="0.35">
      <c r="A10" s="9">
        <v>44315</v>
      </c>
      <c r="B10" s="37">
        <v>96946</v>
      </c>
      <c r="C10" s="11">
        <v>74150</v>
      </c>
      <c r="D10" s="38" t="s">
        <v>1117</v>
      </c>
      <c r="E10" s="12" t="s">
        <v>96</v>
      </c>
      <c r="F10" s="13" t="s">
        <v>97</v>
      </c>
      <c r="G10" s="102">
        <v>550</v>
      </c>
      <c r="H10" s="104"/>
      <c r="I10" s="104"/>
      <c r="J10" s="94"/>
      <c r="K10" s="13" t="s">
        <v>18</v>
      </c>
      <c r="L10" s="88">
        <v>9621</v>
      </c>
    </row>
    <row r="11" spans="1:14" s="95" customFormat="1" ht="21" x14ac:dyDescent="0.35">
      <c r="A11" s="9">
        <v>44315</v>
      </c>
      <c r="B11" s="37">
        <v>96946</v>
      </c>
      <c r="C11" s="11">
        <v>74150</v>
      </c>
      <c r="D11" s="38" t="s">
        <v>1117</v>
      </c>
      <c r="E11" s="12" t="s">
        <v>17</v>
      </c>
      <c r="F11" s="16" t="s">
        <v>18</v>
      </c>
      <c r="G11" s="102">
        <v>200</v>
      </c>
      <c r="H11" s="104"/>
      <c r="I11" s="104"/>
      <c r="J11" s="94"/>
      <c r="K11" s="13" t="s">
        <v>15</v>
      </c>
      <c r="L11" s="88">
        <v>19767</v>
      </c>
    </row>
    <row r="12" spans="1:14" s="95" customFormat="1" ht="21" x14ac:dyDescent="0.35">
      <c r="A12" s="9">
        <v>44315</v>
      </c>
      <c r="B12" s="37">
        <v>96944</v>
      </c>
      <c r="C12" s="11">
        <v>74151</v>
      </c>
      <c r="D12" s="38" t="s">
        <v>78</v>
      </c>
      <c r="E12" s="12" t="s">
        <v>14</v>
      </c>
      <c r="F12" s="13" t="s">
        <v>15</v>
      </c>
      <c r="G12" s="102">
        <v>2500</v>
      </c>
      <c r="H12" s="104"/>
      <c r="I12" s="104"/>
      <c r="J12" s="94"/>
      <c r="K12" s="13" t="s">
        <v>995</v>
      </c>
      <c r="L12" s="88">
        <v>12220</v>
      </c>
    </row>
    <row r="13" spans="1:14" s="95" customFormat="1" ht="21" x14ac:dyDescent="0.35">
      <c r="A13" s="9">
        <v>44315</v>
      </c>
      <c r="B13" s="37">
        <v>96943</v>
      </c>
      <c r="C13" s="11">
        <v>74152</v>
      </c>
      <c r="D13" s="38" t="s">
        <v>1703</v>
      </c>
      <c r="E13" s="12" t="s">
        <v>14</v>
      </c>
      <c r="F13" s="13" t="s">
        <v>15</v>
      </c>
      <c r="G13" s="102">
        <v>850</v>
      </c>
      <c r="H13" s="104"/>
      <c r="I13" s="104"/>
      <c r="J13" s="94"/>
      <c r="K13" s="13" t="s">
        <v>1669</v>
      </c>
      <c r="L13" s="88">
        <v>2500</v>
      </c>
    </row>
    <row r="14" spans="1:14" s="95" customFormat="1" ht="21" x14ac:dyDescent="0.35">
      <c r="A14" s="9">
        <v>44315</v>
      </c>
      <c r="B14" s="37" t="s">
        <v>76</v>
      </c>
      <c r="C14" s="11">
        <v>74153</v>
      </c>
      <c r="D14" s="38" t="s">
        <v>76</v>
      </c>
      <c r="E14" s="12" t="s">
        <v>76</v>
      </c>
      <c r="F14" s="13" t="s">
        <v>76</v>
      </c>
      <c r="G14" s="102">
        <v>0</v>
      </c>
      <c r="H14" s="104"/>
      <c r="I14" s="104"/>
      <c r="J14" s="94"/>
      <c r="K14" s="13" t="s">
        <v>1035</v>
      </c>
      <c r="L14" s="88">
        <v>1100</v>
      </c>
    </row>
    <row r="15" spans="1:14" s="95" customFormat="1" ht="21" x14ac:dyDescent="0.35">
      <c r="A15" s="9">
        <v>44315</v>
      </c>
      <c r="B15" s="37">
        <v>96942</v>
      </c>
      <c r="C15" s="11">
        <v>74154</v>
      </c>
      <c r="D15" s="38" t="s">
        <v>1704</v>
      </c>
      <c r="E15" s="12" t="s">
        <v>17</v>
      </c>
      <c r="F15" s="16" t="s">
        <v>18</v>
      </c>
      <c r="G15" s="102">
        <v>1000</v>
      </c>
      <c r="H15" s="104"/>
      <c r="I15" s="104"/>
      <c r="J15" s="94"/>
      <c r="K15" s="13" t="s">
        <v>298</v>
      </c>
      <c r="L15" s="88">
        <v>716</v>
      </c>
    </row>
    <row r="16" spans="1:14" s="95" customFormat="1" ht="21" x14ac:dyDescent="0.35">
      <c r="A16" s="9">
        <v>44315</v>
      </c>
      <c r="B16" s="37">
        <v>96941</v>
      </c>
      <c r="C16" s="11">
        <v>74155</v>
      </c>
      <c r="D16" s="38" t="s">
        <v>1704</v>
      </c>
      <c r="E16" s="12" t="s">
        <v>14</v>
      </c>
      <c r="F16" s="13" t="s">
        <v>15</v>
      </c>
      <c r="G16" s="102">
        <v>1500</v>
      </c>
      <c r="H16" s="104"/>
      <c r="I16" s="104"/>
      <c r="J16" s="94"/>
      <c r="K16" s="13" t="s">
        <v>216</v>
      </c>
      <c r="L16" s="88">
        <v>716</v>
      </c>
      <c r="N16"/>
    </row>
    <row r="17" spans="1:14" s="95" customFormat="1" ht="21" x14ac:dyDescent="0.35">
      <c r="A17" s="9">
        <v>44315</v>
      </c>
      <c r="B17" s="37">
        <v>96940</v>
      </c>
      <c r="C17" s="11">
        <v>74156</v>
      </c>
      <c r="D17" s="38" t="s">
        <v>125</v>
      </c>
      <c r="E17" s="12" t="s">
        <v>22</v>
      </c>
      <c r="F17" s="13" t="s">
        <v>995</v>
      </c>
      <c r="G17" s="102">
        <v>900</v>
      </c>
      <c r="H17" s="104"/>
      <c r="I17" s="104"/>
      <c r="J17" s="94"/>
      <c r="K17" s="13" t="s">
        <v>42</v>
      </c>
      <c r="L17" s="88">
        <v>716</v>
      </c>
      <c r="N17"/>
    </row>
    <row r="18" spans="1:14" s="95" customFormat="1" ht="21.75" thickBot="1" x14ac:dyDescent="0.4">
      <c r="A18" s="9">
        <v>44315</v>
      </c>
      <c r="B18" s="37">
        <v>96939</v>
      </c>
      <c r="C18" s="11">
        <v>74157</v>
      </c>
      <c r="D18" s="38" t="s">
        <v>533</v>
      </c>
      <c r="E18" s="12" t="s">
        <v>14</v>
      </c>
      <c r="F18" s="13" t="s">
        <v>15</v>
      </c>
      <c r="G18" s="102">
        <v>850</v>
      </c>
      <c r="H18" s="104"/>
      <c r="I18" s="104"/>
      <c r="J18" s="94"/>
      <c r="K18" s="13" t="s">
        <v>64</v>
      </c>
      <c r="L18" s="88">
        <v>1000</v>
      </c>
      <c r="N18"/>
    </row>
    <row r="19" spans="1:14" s="95" customFormat="1" ht="23.25" thickBot="1" x14ac:dyDescent="0.5">
      <c r="A19" s="9">
        <v>44315</v>
      </c>
      <c r="B19" s="37">
        <v>96938</v>
      </c>
      <c r="C19" s="11">
        <v>74158</v>
      </c>
      <c r="D19" s="38" t="s">
        <v>839</v>
      </c>
      <c r="E19" s="12" t="s">
        <v>22</v>
      </c>
      <c r="F19" s="13" t="s">
        <v>995</v>
      </c>
      <c r="G19" s="102">
        <v>900</v>
      </c>
      <c r="H19" s="104"/>
      <c r="I19" s="104"/>
      <c r="J19" s="94"/>
      <c r="K19" s="116" t="s">
        <v>21</v>
      </c>
      <c r="L19" s="18">
        <f>SUM(L8:L18)</f>
        <v>49456</v>
      </c>
      <c r="N19"/>
    </row>
    <row r="20" spans="1:14" s="95" customFormat="1" ht="21" x14ac:dyDescent="0.35">
      <c r="A20" s="9">
        <v>44315</v>
      </c>
      <c r="B20" s="37">
        <v>96937</v>
      </c>
      <c r="C20" s="11">
        <v>74159</v>
      </c>
      <c r="D20" s="38" t="s">
        <v>301</v>
      </c>
      <c r="E20" s="12" t="s">
        <v>22</v>
      </c>
      <c r="F20" s="13" t="s">
        <v>995</v>
      </c>
      <c r="G20" s="102">
        <v>2150</v>
      </c>
      <c r="H20" s="104"/>
      <c r="I20" s="104"/>
      <c r="J20" s="94"/>
      <c r="N20"/>
    </row>
    <row r="21" spans="1:14" s="95" customFormat="1" ht="21" x14ac:dyDescent="0.35">
      <c r="A21" s="9">
        <v>44315</v>
      </c>
      <c r="B21" s="37">
        <v>96937</v>
      </c>
      <c r="C21" s="11">
        <v>74159</v>
      </c>
      <c r="D21" s="38" t="s">
        <v>301</v>
      </c>
      <c r="E21" s="12" t="s">
        <v>14</v>
      </c>
      <c r="F21" s="13" t="s">
        <v>15</v>
      </c>
      <c r="G21" s="102">
        <v>270</v>
      </c>
      <c r="H21" s="104"/>
      <c r="I21" s="104"/>
      <c r="J21" s="94"/>
      <c r="N21"/>
    </row>
    <row r="22" spans="1:14" s="95" customFormat="1" ht="21" x14ac:dyDescent="0.35">
      <c r="A22" s="9">
        <v>44315</v>
      </c>
      <c r="B22" s="37">
        <v>96936</v>
      </c>
      <c r="C22" s="11">
        <v>74160</v>
      </c>
      <c r="D22" s="38" t="s">
        <v>119</v>
      </c>
      <c r="E22" s="12" t="s">
        <v>14</v>
      </c>
      <c r="F22" s="13" t="s">
        <v>15</v>
      </c>
      <c r="G22" s="102">
        <v>850</v>
      </c>
      <c r="H22" s="104"/>
      <c r="I22" s="104"/>
      <c r="J22" s="94"/>
      <c r="N22"/>
    </row>
    <row r="23" spans="1:14" s="95" customFormat="1" ht="21" x14ac:dyDescent="0.35">
      <c r="A23" s="9">
        <v>44315</v>
      </c>
      <c r="B23" s="37">
        <v>96935</v>
      </c>
      <c r="C23" s="11">
        <v>74161</v>
      </c>
      <c r="D23" s="38" t="s">
        <v>1705</v>
      </c>
      <c r="E23" s="12" t="s">
        <v>14</v>
      </c>
      <c r="F23" s="13" t="s">
        <v>15</v>
      </c>
      <c r="G23" s="102">
        <v>850</v>
      </c>
      <c r="H23" s="104"/>
      <c r="I23" s="104"/>
      <c r="J23" s="94"/>
      <c r="N23"/>
    </row>
    <row r="24" spans="1:14" s="95" customFormat="1" ht="21" x14ac:dyDescent="0.35">
      <c r="A24" s="9">
        <v>44315</v>
      </c>
      <c r="B24" s="37">
        <v>96934</v>
      </c>
      <c r="C24" s="11">
        <v>74162</v>
      </c>
      <c r="D24" s="38" t="s">
        <v>128</v>
      </c>
      <c r="E24" s="12" t="s">
        <v>17</v>
      </c>
      <c r="F24" s="16" t="s">
        <v>18</v>
      </c>
      <c r="G24" s="102">
        <v>900</v>
      </c>
      <c r="H24" s="104"/>
      <c r="I24" s="104"/>
      <c r="J24" s="94"/>
      <c r="N24"/>
    </row>
    <row r="25" spans="1:14" s="95" customFormat="1" ht="21" x14ac:dyDescent="0.35">
      <c r="A25" s="9">
        <v>44315</v>
      </c>
      <c r="B25" s="37">
        <v>96933</v>
      </c>
      <c r="C25" s="11">
        <v>74163</v>
      </c>
      <c r="D25" s="38" t="s">
        <v>31</v>
      </c>
      <c r="E25" s="12" t="s">
        <v>17</v>
      </c>
      <c r="F25" s="16" t="s">
        <v>18</v>
      </c>
      <c r="G25" s="102">
        <v>711</v>
      </c>
      <c r="H25" s="104"/>
      <c r="I25" s="104"/>
      <c r="J25" s="94"/>
      <c r="N25"/>
    </row>
    <row r="26" spans="1:14" s="95" customFormat="1" ht="21" x14ac:dyDescent="0.35">
      <c r="A26" s="9">
        <v>44315</v>
      </c>
      <c r="B26" s="37">
        <v>96932</v>
      </c>
      <c r="C26" s="11">
        <v>74164</v>
      </c>
      <c r="D26" s="38" t="s">
        <v>201</v>
      </c>
      <c r="E26" s="12" t="s">
        <v>96</v>
      </c>
      <c r="F26" s="13" t="s">
        <v>97</v>
      </c>
      <c r="G26" s="102">
        <v>500</v>
      </c>
      <c r="H26" s="104"/>
      <c r="I26" s="104"/>
      <c r="J26" s="94"/>
      <c r="N26"/>
    </row>
    <row r="27" spans="1:14" s="95" customFormat="1" ht="21" x14ac:dyDescent="0.35">
      <c r="A27" s="9">
        <v>44315</v>
      </c>
      <c r="B27" s="37">
        <v>96932</v>
      </c>
      <c r="C27" s="11">
        <v>74164</v>
      </c>
      <c r="D27" s="38" t="s">
        <v>201</v>
      </c>
      <c r="E27" s="12" t="s">
        <v>17</v>
      </c>
      <c r="F27" s="16" t="s">
        <v>18</v>
      </c>
      <c r="G27" s="102">
        <v>500</v>
      </c>
      <c r="H27" s="104"/>
      <c r="I27" s="104"/>
      <c r="J27" s="94"/>
      <c r="N27"/>
    </row>
    <row r="28" spans="1:14" s="95" customFormat="1" ht="21" x14ac:dyDescent="0.35">
      <c r="A28" s="9">
        <v>44315</v>
      </c>
      <c r="B28" s="37">
        <v>96884</v>
      </c>
      <c r="C28" s="11">
        <v>74165</v>
      </c>
      <c r="D28" s="38" t="s">
        <v>1706</v>
      </c>
      <c r="E28" s="12" t="s">
        <v>17</v>
      </c>
      <c r="F28" s="16" t="s">
        <v>18</v>
      </c>
      <c r="G28" s="102">
        <v>50</v>
      </c>
      <c r="H28" s="104"/>
      <c r="I28" s="104"/>
      <c r="J28" s="94"/>
      <c r="N28"/>
    </row>
    <row r="29" spans="1:14" s="95" customFormat="1" ht="21" x14ac:dyDescent="0.35">
      <c r="A29" s="9">
        <v>44315</v>
      </c>
      <c r="B29" s="37">
        <v>96931</v>
      </c>
      <c r="C29" s="11">
        <v>74166</v>
      </c>
      <c r="D29" s="38" t="s">
        <v>1707</v>
      </c>
      <c r="E29" s="12" t="s">
        <v>14</v>
      </c>
      <c r="F29" s="13" t="s">
        <v>15</v>
      </c>
      <c r="G29" s="102">
        <v>500</v>
      </c>
      <c r="H29" s="104"/>
      <c r="I29" s="104"/>
      <c r="J29" s="94"/>
      <c r="N29"/>
    </row>
    <row r="30" spans="1:14" s="95" customFormat="1" ht="21" x14ac:dyDescent="0.35">
      <c r="A30" s="9">
        <v>44315</v>
      </c>
      <c r="B30" s="37">
        <v>96930</v>
      </c>
      <c r="C30" s="11">
        <v>74167</v>
      </c>
      <c r="D30" s="38" t="s">
        <v>325</v>
      </c>
      <c r="E30" s="12">
        <v>98000001</v>
      </c>
      <c r="F30" s="115" t="s">
        <v>91</v>
      </c>
      <c r="G30" s="102">
        <v>0</v>
      </c>
      <c r="H30" s="104"/>
      <c r="I30" s="104"/>
      <c r="J30" s="94"/>
      <c r="N30"/>
    </row>
    <row r="31" spans="1:14" s="95" customFormat="1" ht="21" x14ac:dyDescent="0.35">
      <c r="A31" s="9">
        <v>44315</v>
      </c>
      <c r="B31" s="37">
        <v>96929</v>
      </c>
      <c r="C31" s="11">
        <v>74168</v>
      </c>
      <c r="D31" s="38" t="s">
        <v>325</v>
      </c>
      <c r="E31" s="12" t="s">
        <v>17</v>
      </c>
      <c r="F31" s="16" t="s">
        <v>18</v>
      </c>
      <c r="G31" s="102">
        <v>515</v>
      </c>
      <c r="H31" s="104"/>
      <c r="I31" s="104"/>
      <c r="J31" s="94"/>
      <c r="N31"/>
    </row>
    <row r="32" spans="1:14" s="95" customFormat="1" ht="21" x14ac:dyDescent="0.35">
      <c r="A32" s="9">
        <v>44315</v>
      </c>
      <c r="B32" s="37">
        <v>96882</v>
      </c>
      <c r="C32" s="11">
        <v>74169</v>
      </c>
      <c r="D32" s="38" t="s">
        <v>1122</v>
      </c>
      <c r="E32" s="12" t="s">
        <v>17</v>
      </c>
      <c r="F32" s="16" t="s">
        <v>18</v>
      </c>
      <c r="G32" s="102">
        <v>200</v>
      </c>
      <c r="H32" s="104"/>
      <c r="I32" s="104"/>
      <c r="J32" s="94"/>
      <c r="N32"/>
    </row>
    <row r="33" spans="1:14" s="95" customFormat="1" ht="21" x14ac:dyDescent="0.35">
      <c r="A33" s="9">
        <v>44315</v>
      </c>
      <c r="B33" s="37">
        <v>96928</v>
      </c>
      <c r="C33" s="11">
        <v>74170</v>
      </c>
      <c r="D33" s="38" t="s">
        <v>184</v>
      </c>
      <c r="E33" s="12" t="s">
        <v>14</v>
      </c>
      <c r="F33" s="13" t="s">
        <v>15</v>
      </c>
      <c r="G33" s="102">
        <v>850</v>
      </c>
      <c r="H33" s="104"/>
      <c r="I33" s="104"/>
      <c r="J33" s="94"/>
      <c r="N33"/>
    </row>
    <row r="34" spans="1:14" s="95" customFormat="1" ht="21" x14ac:dyDescent="0.35">
      <c r="A34" s="9">
        <v>44315</v>
      </c>
      <c r="B34" s="37">
        <v>96927</v>
      </c>
      <c r="C34" s="11">
        <v>74171</v>
      </c>
      <c r="D34" s="38" t="s">
        <v>61</v>
      </c>
      <c r="E34" s="12" t="s">
        <v>14</v>
      </c>
      <c r="F34" s="13" t="s">
        <v>15</v>
      </c>
      <c r="G34" s="102">
        <v>2800</v>
      </c>
      <c r="H34" s="104"/>
      <c r="I34" s="104"/>
      <c r="J34" s="94"/>
      <c r="N34"/>
    </row>
    <row r="35" spans="1:14" s="95" customFormat="1" ht="21" x14ac:dyDescent="0.35">
      <c r="A35" s="9">
        <v>44315</v>
      </c>
      <c r="B35" s="37">
        <v>96926</v>
      </c>
      <c r="C35" s="11">
        <v>74172</v>
      </c>
      <c r="D35" s="38" t="s">
        <v>325</v>
      </c>
      <c r="E35" s="12" t="s">
        <v>17</v>
      </c>
      <c r="F35" s="16" t="s">
        <v>18</v>
      </c>
      <c r="G35" s="102">
        <v>380</v>
      </c>
      <c r="H35" s="104"/>
      <c r="I35" s="104"/>
      <c r="J35" s="94"/>
      <c r="N35"/>
    </row>
    <row r="36" spans="1:14" s="95" customFormat="1" ht="21" x14ac:dyDescent="0.35">
      <c r="A36" s="9">
        <v>44315</v>
      </c>
      <c r="B36" s="37">
        <v>96926</v>
      </c>
      <c r="C36" s="11">
        <v>74172</v>
      </c>
      <c r="D36" s="38" t="s">
        <v>325</v>
      </c>
      <c r="E36" s="12" t="s">
        <v>14</v>
      </c>
      <c r="F36" s="13" t="s">
        <v>15</v>
      </c>
      <c r="G36" s="102">
        <v>135</v>
      </c>
      <c r="H36" s="104"/>
      <c r="I36" s="104"/>
      <c r="J36" s="94"/>
      <c r="N36"/>
    </row>
    <row r="37" spans="1:14" s="95" customFormat="1" ht="21" x14ac:dyDescent="0.35">
      <c r="A37" s="9">
        <v>44315</v>
      </c>
      <c r="B37" s="37">
        <v>96925</v>
      </c>
      <c r="C37" s="11">
        <v>74173</v>
      </c>
      <c r="D37" s="38" t="s">
        <v>325</v>
      </c>
      <c r="E37" s="12">
        <v>98000001</v>
      </c>
      <c r="F37" s="115" t="s">
        <v>91</v>
      </c>
      <c r="G37" s="102">
        <v>0</v>
      </c>
      <c r="H37" s="104"/>
      <c r="I37" s="104"/>
      <c r="J37" s="94"/>
      <c r="N37"/>
    </row>
    <row r="38" spans="1:14" s="95" customFormat="1" ht="21" x14ac:dyDescent="0.35">
      <c r="A38" s="9">
        <v>44315</v>
      </c>
      <c r="B38" s="37">
        <v>96924</v>
      </c>
      <c r="C38" s="11">
        <v>74174</v>
      </c>
      <c r="D38" s="38" t="s">
        <v>1708</v>
      </c>
      <c r="E38" s="12" t="s">
        <v>14</v>
      </c>
      <c r="F38" s="13" t="s">
        <v>15</v>
      </c>
      <c r="G38" s="102">
        <v>850</v>
      </c>
      <c r="H38" s="104"/>
      <c r="I38" s="104"/>
      <c r="J38" s="94"/>
      <c r="N38"/>
    </row>
    <row r="39" spans="1:14" s="95" customFormat="1" ht="21" x14ac:dyDescent="0.35">
      <c r="A39" s="9">
        <v>44315</v>
      </c>
      <c r="B39" s="37">
        <v>96923</v>
      </c>
      <c r="C39" s="11">
        <v>74175</v>
      </c>
      <c r="D39" s="38" t="s">
        <v>1709</v>
      </c>
      <c r="E39" s="12" t="s">
        <v>14</v>
      </c>
      <c r="F39" s="13" t="s">
        <v>15</v>
      </c>
      <c r="G39" s="102">
        <v>700</v>
      </c>
      <c r="H39" s="104"/>
      <c r="I39" s="104"/>
      <c r="J39" s="94"/>
      <c r="N39"/>
    </row>
    <row r="40" spans="1:14" s="95" customFormat="1" ht="21" x14ac:dyDescent="0.35">
      <c r="A40" s="9">
        <v>44315</v>
      </c>
      <c r="B40" s="37">
        <v>96922</v>
      </c>
      <c r="C40" s="11">
        <v>74176</v>
      </c>
      <c r="D40" s="38" t="s">
        <v>1271</v>
      </c>
      <c r="E40" s="12" t="s">
        <v>14</v>
      </c>
      <c r="F40" s="13" t="s">
        <v>15</v>
      </c>
      <c r="G40" s="102">
        <v>500</v>
      </c>
      <c r="H40" s="104"/>
      <c r="I40" s="104"/>
      <c r="J40" s="94"/>
      <c r="N40"/>
    </row>
    <row r="41" spans="1:14" s="95" customFormat="1" ht="21" x14ac:dyDescent="0.35">
      <c r="A41" s="9">
        <v>44315</v>
      </c>
      <c r="B41" s="37">
        <v>96921</v>
      </c>
      <c r="C41" s="11">
        <v>74177</v>
      </c>
      <c r="D41" s="38" t="s">
        <v>219</v>
      </c>
      <c r="E41" s="12" t="s">
        <v>22</v>
      </c>
      <c r="F41" s="13" t="s">
        <v>995</v>
      </c>
      <c r="G41" s="102">
        <v>900</v>
      </c>
      <c r="H41" s="104"/>
      <c r="I41" s="104"/>
      <c r="J41" s="94"/>
      <c r="N41"/>
    </row>
    <row r="42" spans="1:14" s="95" customFormat="1" ht="21" x14ac:dyDescent="0.35">
      <c r="A42" s="9">
        <v>44315</v>
      </c>
      <c r="B42" s="37">
        <v>96920</v>
      </c>
      <c r="C42" s="11">
        <v>74178</v>
      </c>
      <c r="D42" s="38" t="s">
        <v>1271</v>
      </c>
      <c r="E42" s="12" t="s">
        <v>17</v>
      </c>
      <c r="F42" s="16" t="s">
        <v>18</v>
      </c>
      <c r="G42" s="102">
        <v>575</v>
      </c>
      <c r="H42" s="104"/>
      <c r="I42" s="104"/>
      <c r="J42" s="94"/>
      <c r="N42"/>
    </row>
    <row r="43" spans="1:14" s="95" customFormat="1" ht="21" x14ac:dyDescent="0.35">
      <c r="A43" s="9">
        <v>44315</v>
      </c>
      <c r="B43" s="37">
        <v>96919</v>
      </c>
      <c r="C43" s="11">
        <v>74179</v>
      </c>
      <c r="D43" s="38" t="s">
        <v>219</v>
      </c>
      <c r="E43" s="12" t="s">
        <v>22</v>
      </c>
      <c r="F43" s="13" t="s">
        <v>995</v>
      </c>
      <c r="G43" s="102">
        <v>900</v>
      </c>
      <c r="H43" s="104"/>
      <c r="I43" s="104"/>
      <c r="J43" s="94"/>
      <c r="N43"/>
    </row>
    <row r="44" spans="1:14" s="95" customFormat="1" ht="21" x14ac:dyDescent="0.35">
      <c r="A44" s="9">
        <v>44315</v>
      </c>
      <c r="B44" s="37">
        <v>96918</v>
      </c>
      <c r="C44" s="11">
        <v>74180</v>
      </c>
      <c r="D44" s="38" t="s">
        <v>220</v>
      </c>
      <c r="E44" s="12" t="s">
        <v>423</v>
      </c>
      <c r="F44" s="113" t="s">
        <v>1669</v>
      </c>
      <c r="G44" s="102">
        <v>2500</v>
      </c>
      <c r="H44" s="104"/>
      <c r="I44" s="104"/>
      <c r="J44" s="94"/>
      <c r="N44"/>
    </row>
    <row r="45" spans="1:14" s="95" customFormat="1" ht="21" x14ac:dyDescent="0.35">
      <c r="A45" s="9">
        <v>44315</v>
      </c>
      <c r="B45" s="37">
        <v>96917</v>
      </c>
      <c r="C45" s="11">
        <v>74181</v>
      </c>
      <c r="D45" s="38" t="s">
        <v>1710</v>
      </c>
      <c r="E45" s="12" t="s">
        <v>17</v>
      </c>
      <c r="F45" s="16" t="s">
        <v>18</v>
      </c>
      <c r="G45" s="102">
        <v>385</v>
      </c>
      <c r="H45" s="104"/>
      <c r="I45" s="104"/>
      <c r="J45" s="94"/>
      <c r="N45"/>
    </row>
    <row r="46" spans="1:14" s="95" customFormat="1" ht="21" x14ac:dyDescent="0.35">
      <c r="A46" s="9">
        <v>44315</v>
      </c>
      <c r="B46" s="37">
        <v>96915</v>
      </c>
      <c r="C46" s="11">
        <v>74182</v>
      </c>
      <c r="D46" s="38" t="s">
        <v>1546</v>
      </c>
      <c r="E46" s="12" t="s">
        <v>17</v>
      </c>
      <c r="F46" s="16" t="s">
        <v>18</v>
      </c>
      <c r="G46" s="102">
        <v>295</v>
      </c>
      <c r="H46" s="104"/>
      <c r="I46" s="104"/>
      <c r="J46" s="94"/>
      <c r="N46"/>
    </row>
    <row r="47" spans="1:14" s="95" customFormat="1" ht="21" x14ac:dyDescent="0.35">
      <c r="A47" s="9">
        <v>44315</v>
      </c>
      <c r="B47" s="37">
        <v>96901</v>
      </c>
      <c r="C47" s="11">
        <v>74183</v>
      </c>
      <c r="D47" s="38" t="s">
        <v>1711</v>
      </c>
      <c r="E47" s="12" t="s">
        <v>14</v>
      </c>
      <c r="F47" s="13" t="s">
        <v>15</v>
      </c>
      <c r="G47" s="102">
        <v>40</v>
      </c>
      <c r="H47" s="104"/>
      <c r="I47" s="104"/>
      <c r="J47" s="94"/>
      <c r="N47"/>
    </row>
    <row r="48" spans="1:14" s="95" customFormat="1" ht="21" x14ac:dyDescent="0.35">
      <c r="A48" s="9">
        <v>44315</v>
      </c>
      <c r="B48" s="37">
        <v>96914</v>
      </c>
      <c r="C48" s="11">
        <v>74184</v>
      </c>
      <c r="D48" s="38" t="s">
        <v>170</v>
      </c>
      <c r="E48" s="12" t="s">
        <v>33</v>
      </c>
      <c r="F48" s="13" t="s">
        <v>1035</v>
      </c>
      <c r="G48" s="102">
        <v>1100</v>
      </c>
      <c r="H48" s="104"/>
      <c r="I48" s="104"/>
      <c r="J48" s="94"/>
      <c r="N48"/>
    </row>
    <row r="49" spans="1:14" s="95" customFormat="1" ht="21" x14ac:dyDescent="0.35">
      <c r="A49" s="9">
        <v>44315</v>
      </c>
      <c r="B49" s="37">
        <v>95041</v>
      </c>
      <c r="C49" s="11">
        <v>74185</v>
      </c>
      <c r="D49" s="38" t="s">
        <v>1585</v>
      </c>
      <c r="E49" s="12" t="s">
        <v>14</v>
      </c>
      <c r="F49" s="13" t="s">
        <v>15</v>
      </c>
      <c r="G49" s="102">
        <v>60</v>
      </c>
      <c r="H49" s="104"/>
      <c r="I49" s="104"/>
      <c r="J49" s="94"/>
      <c r="N49"/>
    </row>
    <row r="50" spans="1:14" s="95" customFormat="1" ht="21" x14ac:dyDescent="0.35">
      <c r="A50" s="9">
        <v>44315</v>
      </c>
      <c r="B50" s="37">
        <v>96913</v>
      </c>
      <c r="C50" s="11">
        <v>74186</v>
      </c>
      <c r="D50" s="38" t="s">
        <v>37</v>
      </c>
      <c r="E50" s="12" t="s">
        <v>17</v>
      </c>
      <c r="F50" s="16" t="s">
        <v>18</v>
      </c>
      <c r="G50" s="102">
        <v>660</v>
      </c>
      <c r="H50" s="104"/>
      <c r="I50" s="104"/>
      <c r="J50" s="94"/>
      <c r="N50"/>
    </row>
    <row r="51" spans="1:14" s="95" customFormat="1" ht="21" x14ac:dyDescent="0.35">
      <c r="A51" s="9">
        <v>44315</v>
      </c>
      <c r="B51" s="37">
        <v>96831</v>
      </c>
      <c r="C51" s="11">
        <v>74187</v>
      </c>
      <c r="D51" s="38" t="s">
        <v>1712</v>
      </c>
      <c r="E51" s="12" t="s">
        <v>297</v>
      </c>
      <c r="F51" s="13" t="s">
        <v>298</v>
      </c>
      <c r="G51" s="102">
        <v>300</v>
      </c>
      <c r="H51" s="104"/>
      <c r="I51" s="104"/>
      <c r="J51" s="94"/>
      <c r="N51"/>
    </row>
    <row r="52" spans="1:14" s="95" customFormat="1" ht="21" x14ac:dyDescent="0.35">
      <c r="A52" s="9">
        <v>44315</v>
      </c>
      <c r="B52" s="37">
        <v>96831</v>
      </c>
      <c r="C52" s="11">
        <v>74187</v>
      </c>
      <c r="D52" s="38" t="s">
        <v>1712</v>
      </c>
      <c r="E52" s="12" t="s">
        <v>299</v>
      </c>
      <c r="F52" s="13" t="s">
        <v>216</v>
      </c>
      <c r="G52" s="102">
        <v>716</v>
      </c>
      <c r="H52" s="104"/>
      <c r="I52" s="104"/>
      <c r="J52" s="94"/>
      <c r="N52"/>
    </row>
    <row r="53" spans="1:14" s="95" customFormat="1" ht="21" x14ac:dyDescent="0.35">
      <c r="A53" s="9">
        <v>44315</v>
      </c>
      <c r="B53" s="37">
        <v>96832</v>
      </c>
      <c r="C53" s="11">
        <v>74188</v>
      </c>
      <c r="D53" s="38" t="s">
        <v>1712</v>
      </c>
      <c r="E53" s="12" t="s">
        <v>41</v>
      </c>
      <c r="F53" s="115" t="s">
        <v>42</v>
      </c>
      <c r="G53" s="102">
        <v>716</v>
      </c>
      <c r="H53" s="104"/>
      <c r="I53" s="104"/>
      <c r="J53" s="94"/>
      <c r="N53"/>
    </row>
    <row r="54" spans="1:14" s="95" customFormat="1" ht="21" x14ac:dyDescent="0.35">
      <c r="A54" s="9">
        <v>44315</v>
      </c>
      <c r="B54" s="37">
        <v>96832</v>
      </c>
      <c r="C54" s="11">
        <v>74188</v>
      </c>
      <c r="D54" s="38" t="s">
        <v>1712</v>
      </c>
      <c r="E54" s="12" t="s">
        <v>297</v>
      </c>
      <c r="F54" s="13" t="s">
        <v>298</v>
      </c>
      <c r="G54" s="102">
        <v>416</v>
      </c>
      <c r="H54" s="104"/>
      <c r="I54" s="104"/>
      <c r="J54" s="94"/>
      <c r="N54"/>
    </row>
    <row r="55" spans="1:14" s="95" customFormat="1" ht="21" x14ac:dyDescent="0.35">
      <c r="A55" s="9">
        <v>44315</v>
      </c>
      <c r="B55" s="37">
        <v>96912</v>
      </c>
      <c r="C55" s="11">
        <v>74189</v>
      </c>
      <c r="D55" s="38" t="s">
        <v>1608</v>
      </c>
      <c r="E55" s="12" t="s">
        <v>63</v>
      </c>
      <c r="F55" s="13" t="s">
        <v>64</v>
      </c>
      <c r="G55" s="102">
        <v>1000</v>
      </c>
      <c r="H55" s="104"/>
      <c r="I55" s="104"/>
      <c r="J55" s="94"/>
      <c r="N55"/>
    </row>
    <row r="56" spans="1:14" s="95" customFormat="1" ht="21" x14ac:dyDescent="0.35">
      <c r="A56" s="9">
        <v>44315</v>
      </c>
      <c r="B56" s="37">
        <v>96911</v>
      </c>
      <c r="C56" s="11">
        <v>74190</v>
      </c>
      <c r="D56" s="38" t="s">
        <v>1118</v>
      </c>
      <c r="E56" s="12" t="s">
        <v>14</v>
      </c>
      <c r="F56" s="13" t="s">
        <v>15</v>
      </c>
      <c r="G56" s="102">
        <v>850</v>
      </c>
      <c r="H56" s="104"/>
      <c r="I56" s="104"/>
      <c r="J56" s="94"/>
      <c r="N56"/>
    </row>
    <row r="57" spans="1:14" s="95" customFormat="1" ht="21" x14ac:dyDescent="0.35">
      <c r="A57" s="9">
        <v>44315</v>
      </c>
      <c r="B57" s="37">
        <v>96910</v>
      </c>
      <c r="C57" s="11">
        <v>74191</v>
      </c>
      <c r="D57" s="38" t="s">
        <v>1118</v>
      </c>
      <c r="E57" s="12">
        <v>98000001</v>
      </c>
      <c r="F57" s="115" t="s">
        <v>91</v>
      </c>
      <c r="G57" s="102">
        <v>0</v>
      </c>
      <c r="H57" s="104"/>
      <c r="I57" s="104"/>
      <c r="J57" s="94"/>
      <c r="N57"/>
    </row>
    <row r="58" spans="1:14" s="95" customFormat="1" ht="21" x14ac:dyDescent="0.35">
      <c r="A58" s="9">
        <v>44315</v>
      </c>
      <c r="B58" s="37">
        <v>96909</v>
      </c>
      <c r="C58" s="11">
        <v>74192</v>
      </c>
      <c r="D58" s="38" t="s">
        <v>1601</v>
      </c>
      <c r="E58" s="12" t="s">
        <v>14</v>
      </c>
      <c r="F58" s="13" t="s">
        <v>15</v>
      </c>
      <c r="G58" s="102">
        <v>850</v>
      </c>
      <c r="H58" s="104"/>
      <c r="I58" s="104"/>
      <c r="J58" s="94"/>
      <c r="N58"/>
    </row>
    <row r="59" spans="1:14" s="95" customFormat="1" ht="21" x14ac:dyDescent="0.35">
      <c r="A59" s="9">
        <v>44315</v>
      </c>
      <c r="B59" s="37">
        <v>96908</v>
      </c>
      <c r="C59" s="11">
        <v>74193</v>
      </c>
      <c r="D59" s="38" t="s">
        <v>219</v>
      </c>
      <c r="E59" s="12" t="s">
        <v>14</v>
      </c>
      <c r="F59" s="13" t="s">
        <v>15</v>
      </c>
      <c r="G59" s="102">
        <v>850</v>
      </c>
      <c r="H59" s="104"/>
      <c r="I59" s="104"/>
      <c r="J59" s="94"/>
      <c r="N59"/>
    </row>
    <row r="60" spans="1:14" s="95" customFormat="1" ht="21" x14ac:dyDescent="0.35">
      <c r="A60" s="9">
        <v>44315</v>
      </c>
      <c r="B60" s="37">
        <v>96907</v>
      </c>
      <c r="C60" s="11">
        <v>74194</v>
      </c>
      <c r="D60" s="38" t="s">
        <v>127</v>
      </c>
      <c r="E60" s="12" t="s">
        <v>14</v>
      </c>
      <c r="F60" s="13" t="s">
        <v>15</v>
      </c>
      <c r="G60" s="102">
        <v>600</v>
      </c>
      <c r="H60" s="104"/>
      <c r="I60" s="104"/>
      <c r="J60" s="94"/>
      <c r="N60"/>
    </row>
    <row r="61" spans="1:14" s="95" customFormat="1" ht="21" x14ac:dyDescent="0.35">
      <c r="A61" s="9">
        <v>44315</v>
      </c>
      <c r="B61" s="37">
        <v>96906</v>
      </c>
      <c r="C61" s="11">
        <v>74195</v>
      </c>
      <c r="D61" s="38" t="s">
        <v>1705</v>
      </c>
      <c r="E61" s="12" t="s">
        <v>14</v>
      </c>
      <c r="F61" s="13" t="s">
        <v>15</v>
      </c>
      <c r="G61" s="102">
        <v>850</v>
      </c>
      <c r="H61" s="105"/>
      <c r="I61" s="104"/>
      <c r="J61" s="94"/>
      <c r="N61"/>
    </row>
    <row r="62" spans="1:14" s="95" customFormat="1" ht="21" x14ac:dyDescent="0.35">
      <c r="A62" s="9">
        <v>44315</v>
      </c>
      <c r="B62" s="37">
        <v>96969</v>
      </c>
      <c r="C62" s="11">
        <v>74196</v>
      </c>
      <c r="D62" s="38" t="s">
        <v>127</v>
      </c>
      <c r="E62" s="12" t="s">
        <v>17</v>
      </c>
      <c r="F62" s="16" t="s">
        <v>18</v>
      </c>
      <c r="G62" s="102">
        <v>750</v>
      </c>
      <c r="H62" s="104"/>
      <c r="I62" s="104"/>
      <c r="J62" s="94"/>
      <c r="N62"/>
    </row>
    <row r="63" spans="1:14" s="95" customFormat="1" ht="21" x14ac:dyDescent="0.35">
      <c r="A63" s="9">
        <v>44315</v>
      </c>
      <c r="B63" s="37">
        <v>96968</v>
      </c>
      <c r="C63" s="11">
        <v>74197</v>
      </c>
      <c r="D63" s="38" t="s">
        <v>273</v>
      </c>
      <c r="E63" s="12" t="s">
        <v>14</v>
      </c>
      <c r="F63" s="13" t="s">
        <v>15</v>
      </c>
      <c r="G63" s="102">
        <v>150</v>
      </c>
      <c r="H63" s="104"/>
      <c r="I63" s="104"/>
      <c r="J63" s="94"/>
      <c r="N63"/>
    </row>
    <row r="64" spans="1:14" s="95" customFormat="1" ht="21" x14ac:dyDescent="0.35">
      <c r="A64" s="9">
        <v>44315</v>
      </c>
      <c r="B64" s="37">
        <v>96967</v>
      </c>
      <c r="C64" s="11">
        <v>74198</v>
      </c>
      <c r="D64" s="38" t="s">
        <v>280</v>
      </c>
      <c r="E64" s="12" t="s">
        <v>22</v>
      </c>
      <c r="F64" s="13" t="s">
        <v>995</v>
      </c>
      <c r="G64" s="102">
        <v>900</v>
      </c>
      <c r="H64" s="104"/>
      <c r="I64" s="104"/>
      <c r="J64" s="94"/>
      <c r="N64"/>
    </row>
    <row r="65" spans="1:14" s="95" customFormat="1" ht="21" x14ac:dyDescent="0.35">
      <c r="A65" s="9">
        <v>44315</v>
      </c>
      <c r="B65" s="37">
        <v>96966</v>
      </c>
      <c r="C65" s="11">
        <v>74199</v>
      </c>
      <c r="D65" s="38" t="s">
        <v>127</v>
      </c>
      <c r="E65" s="12" t="s">
        <v>17</v>
      </c>
      <c r="F65" s="16" t="s">
        <v>18</v>
      </c>
      <c r="G65" s="102">
        <v>550</v>
      </c>
      <c r="H65" s="104"/>
      <c r="I65" s="104"/>
      <c r="J65" s="94"/>
      <c r="N65"/>
    </row>
    <row r="66" spans="1:14" s="95" customFormat="1" ht="21" x14ac:dyDescent="0.35">
      <c r="A66" s="9">
        <v>44315</v>
      </c>
      <c r="B66" s="37">
        <v>96966</v>
      </c>
      <c r="C66" s="11">
        <v>74199</v>
      </c>
      <c r="D66" s="38" t="s">
        <v>127</v>
      </c>
      <c r="E66" s="12" t="s">
        <v>22</v>
      </c>
      <c r="F66" s="13" t="s">
        <v>995</v>
      </c>
      <c r="G66" s="102">
        <v>200</v>
      </c>
      <c r="H66" s="104"/>
      <c r="I66" s="104"/>
      <c r="J66" s="94"/>
      <c r="N66"/>
    </row>
    <row r="67" spans="1:14" s="95" customFormat="1" ht="21" x14ac:dyDescent="0.35">
      <c r="A67" s="9">
        <v>44315</v>
      </c>
      <c r="B67" s="37">
        <v>96965</v>
      </c>
      <c r="C67" s="11">
        <v>74200</v>
      </c>
      <c r="D67" s="38" t="s">
        <v>280</v>
      </c>
      <c r="E67" s="12" t="s">
        <v>22</v>
      </c>
      <c r="F67" s="13" t="s">
        <v>995</v>
      </c>
      <c r="G67" s="102">
        <v>900</v>
      </c>
      <c r="H67" s="104"/>
      <c r="I67" s="104"/>
      <c r="J67" s="94"/>
      <c r="N67"/>
    </row>
    <row r="68" spans="1:14" s="95" customFormat="1" ht="21" x14ac:dyDescent="0.35">
      <c r="A68" s="9">
        <v>44315</v>
      </c>
      <c r="B68" s="37">
        <v>96964</v>
      </c>
      <c r="C68" s="11">
        <v>74201</v>
      </c>
      <c r="D68" s="38" t="s">
        <v>1713</v>
      </c>
      <c r="E68" s="12" t="s">
        <v>17</v>
      </c>
      <c r="F68" s="16" t="s">
        <v>18</v>
      </c>
      <c r="G68" s="102">
        <v>50</v>
      </c>
      <c r="H68" s="104"/>
      <c r="I68" s="104"/>
      <c r="J68" s="94"/>
      <c r="N68"/>
    </row>
    <row r="69" spans="1:14" s="95" customFormat="1" ht="21" x14ac:dyDescent="0.35">
      <c r="A69" s="9">
        <v>44315</v>
      </c>
      <c r="B69" s="37">
        <v>96963</v>
      </c>
      <c r="C69" s="11">
        <v>74202</v>
      </c>
      <c r="D69" s="38" t="s">
        <v>280</v>
      </c>
      <c r="E69" s="12" t="s">
        <v>22</v>
      </c>
      <c r="F69" s="13" t="s">
        <v>995</v>
      </c>
      <c r="G69" s="102">
        <v>900</v>
      </c>
      <c r="H69" s="104"/>
      <c r="I69" s="104"/>
      <c r="J69" s="94"/>
      <c r="N69"/>
    </row>
    <row r="70" spans="1:14" s="95" customFormat="1" ht="21" x14ac:dyDescent="0.35">
      <c r="A70" s="9">
        <v>44315</v>
      </c>
      <c r="B70" s="37">
        <v>96962</v>
      </c>
      <c r="C70" s="11">
        <v>74203</v>
      </c>
      <c r="D70" s="38" t="s">
        <v>1714</v>
      </c>
      <c r="E70" s="12" t="s">
        <v>22</v>
      </c>
      <c r="F70" s="13" t="s">
        <v>995</v>
      </c>
      <c r="G70" s="102">
        <v>70</v>
      </c>
      <c r="H70" s="104"/>
      <c r="I70" s="104"/>
      <c r="J70" s="94"/>
      <c r="N70"/>
    </row>
    <row r="71" spans="1:14" s="95" customFormat="1" ht="21" x14ac:dyDescent="0.35">
      <c r="A71" s="9">
        <v>44315</v>
      </c>
      <c r="B71" s="37">
        <v>96961</v>
      </c>
      <c r="C71" s="11">
        <v>74204</v>
      </c>
      <c r="D71" s="38" t="s">
        <v>72</v>
      </c>
      <c r="E71" s="12" t="s">
        <v>17</v>
      </c>
      <c r="F71" s="16" t="s">
        <v>18</v>
      </c>
      <c r="G71" s="102">
        <v>900</v>
      </c>
      <c r="H71" s="104"/>
      <c r="I71" s="104"/>
      <c r="J71" s="94"/>
      <c r="N71"/>
    </row>
    <row r="72" spans="1:14" s="95" customFormat="1" ht="21" x14ac:dyDescent="0.35">
      <c r="A72" s="9">
        <v>44315</v>
      </c>
      <c r="B72" s="37">
        <v>96960</v>
      </c>
      <c r="C72" s="11">
        <v>74205</v>
      </c>
      <c r="D72" s="38" t="s">
        <v>1715</v>
      </c>
      <c r="E72" s="12" t="s">
        <v>22</v>
      </c>
      <c r="F72" s="13" t="s">
        <v>995</v>
      </c>
      <c r="G72" s="102">
        <v>900</v>
      </c>
      <c r="H72" s="104"/>
      <c r="I72" s="104"/>
      <c r="J72" s="94"/>
      <c r="N72"/>
    </row>
    <row r="73" spans="1:14" s="95" customFormat="1" ht="21" x14ac:dyDescent="0.35">
      <c r="A73" s="9">
        <v>44315</v>
      </c>
      <c r="B73" s="37">
        <v>96959</v>
      </c>
      <c r="C73" s="11">
        <v>74206</v>
      </c>
      <c r="D73" s="38" t="s">
        <v>272</v>
      </c>
      <c r="E73" s="12" t="s">
        <v>14</v>
      </c>
      <c r="F73" s="13" t="s">
        <v>15</v>
      </c>
      <c r="G73" s="102">
        <v>1512</v>
      </c>
      <c r="H73" s="104"/>
      <c r="I73" s="104"/>
      <c r="J73" s="94"/>
      <c r="N73"/>
    </row>
    <row r="74" spans="1:14" s="95" customFormat="1" ht="21" x14ac:dyDescent="0.35">
      <c r="A74" s="9">
        <v>44315</v>
      </c>
      <c r="B74" s="37">
        <v>96970</v>
      </c>
      <c r="C74" s="25" t="s">
        <v>1726</v>
      </c>
      <c r="D74" s="38" t="s">
        <v>900</v>
      </c>
      <c r="E74" s="12" t="s">
        <v>22</v>
      </c>
      <c r="F74" s="13" t="s">
        <v>995</v>
      </c>
      <c r="G74" s="102">
        <v>2600</v>
      </c>
      <c r="H74" s="104"/>
      <c r="I74" s="104"/>
      <c r="J74" s="94"/>
      <c r="N74"/>
    </row>
    <row r="75" spans="1:14" s="95" customFormat="1" ht="21" x14ac:dyDescent="0.35">
      <c r="A75" s="9">
        <v>44315</v>
      </c>
      <c r="B75" s="37">
        <v>9696</v>
      </c>
      <c r="C75" s="25" t="s">
        <v>1716</v>
      </c>
      <c r="D75" s="38" t="s">
        <v>289</v>
      </c>
      <c r="E75" s="12" t="s">
        <v>17</v>
      </c>
      <c r="F75" s="16" t="s">
        <v>18</v>
      </c>
      <c r="G75" s="102">
        <v>1000</v>
      </c>
      <c r="H75" s="104"/>
      <c r="I75" s="104"/>
      <c r="J75" s="94"/>
      <c r="N75"/>
    </row>
    <row r="76" spans="1:14" s="95" customFormat="1" ht="21" x14ac:dyDescent="0.35">
      <c r="A76" s="9">
        <v>44315</v>
      </c>
      <c r="B76" s="37" t="s">
        <v>1718</v>
      </c>
      <c r="C76" s="25" t="s">
        <v>1719</v>
      </c>
      <c r="D76" s="38" t="s">
        <v>1720</v>
      </c>
      <c r="E76" s="107" t="s">
        <v>148</v>
      </c>
      <c r="F76" s="93" t="s">
        <v>1281</v>
      </c>
      <c r="G76" s="102">
        <v>0</v>
      </c>
      <c r="H76" s="104"/>
      <c r="I76" s="104">
        <v>24</v>
      </c>
      <c r="J76" s="94"/>
      <c r="N76"/>
    </row>
    <row r="77" spans="1:14" ht="21" x14ac:dyDescent="0.35">
      <c r="A77" s="157" t="s">
        <v>26</v>
      </c>
      <c r="B77" s="158"/>
      <c r="C77" s="165" t="s">
        <v>25</v>
      </c>
      <c r="D77" s="168"/>
      <c r="E77" s="168"/>
      <c r="F77" s="169"/>
      <c r="G77" s="27">
        <f>SUM(G9:G76)</f>
        <v>49456</v>
      </c>
      <c r="H77" s="109">
        <f>SUM(H9:H76)</f>
        <v>0</v>
      </c>
      <c r="I77" s="100"/>
      <c r="J77" s="15"/>
    </row>
    <row r="78" spans="1:14" ht="21" x14ac:dyDescent="0.35">
      <c r="B78"/>
      <c r="C78" s="3"/>
      <c r="D78" s="30"/>
      <c r="E78" s="30"/>
      <c r="F78" s="30"/>
      <c r="H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F80" s="47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C90"/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2" spans="8:10" x14ac:dyDescent="0.25">
      <c r="H132" s="35"/>
      <c r="I132" s="35"/>
      <c r="J132" s="35"/>
    </row>
  </sheetData>
  <autoFilter ref="E8:G77" xr:uid="{00000000-0009-0000-0000-00005B000000}"/>
  <mergeCells count="7">
    <mergeCell ref="K6:L6"/>
    <mergeCell ref="A7:G7"/>
    <mergeCell ref="A77:B77"/>
    <mergeCell ref="C77:F77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:N108"/>
  <sheetViews>
    <sheetView topLeftCell="A4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1739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10120</v>
      </c>
    </row>
    <row r="9" spans="1:12" s="95" customFormat="1" ht="21" x14ac:dyDescent="0.35">
      <c r="A9" s="9">
        <v>44316</v>
      </c>
      <c r="B9" s="37">
        <v>97017</v>
      </c>
      <c r="C9" s="11">
        <v>74207</v>
      </c>
      <c r="D9" s="38" t="s">
        <v>289</v>
      </c>
      <c r="E9" s="12" t="s">
        <v>17</v>
      </c>
      <c r="F9" s="16" t="s">
        <v>18</v>
      </c>
      <c r="G9" s="102">
        <v>300</v>
      </c>
      <c r="H9" s="104"/>
      <c r="I9" s="104"/>
      <c r="J9" s="94"/>
      <c r="K9" s="13" t="s">
        <v>995</v>
      </c>
      <c r="L9" s="88">
        <v>11700</v>
      </c>
    </row>
    <row r="10" spans="1:12" s="95" customFormat="1" ht="21" x14ac:dyDescent="0.35">
      <c r="A10" s="9">
        <v>44316</v>
      </c>
      <c r="B10" s="37">
        <v>97016</v>
      </c>
      <c r="C10" s="11">
        <v>74208</v>
      </c>
      <c r="D10" s="38" t="s">
        <v>289</v>
      </c>
      <c r="E10" s="12" t="s">
        <v>17</v>
      </c>
      <c r="F10" s="16" t="s">
        <v>18</v>
      </c>
      <c r="G10" s="102">
        <v>700</v>
      </c>
      <c r="H10" s="104"/>
      <c r="I10" s="104"/>
      <c r="J10" s="94"/>
      <c r="K10" s="13" t="s">
        <v>15</v>
      </c>
      <c r="L10" s="88">
        <v>9908</v>
      </c>
    </row>
    <row r="11" spans="1:12" s="95" customFormat="1" ht="21" x14ac:dyDescent="0.35">
      <c r="A11" s="9">
        <v>44316</v>
      </c>
      <c r="B11" s="37">
        <v>97015</v>
      </c>
      <c r="C11" s="11">
        <v>74209</v>
      </c>
      <c r="D11" s="38" t="s">
        <v>272</v>
      </c>
      <c r="E11" s="12" t="s">
        <v>14</v>
      </c>
      <c r="F11" s="13" t="s">
        <v>15</v>
      </c>
      <c r="G11" s="102">
        <v>1512</v>
      </c>
      <c r="H11" s="104"/>
      <c r="I11" s="104"/>
      <c r="J11" s="94"/>
      <c r="K11" s="13" t="s">
        <v>596</v>
      </c>
      <c r="L11" s="88">
        <v>60</v>
      </c>
    </row>
    <row r="12" spans="1:12" s="95" customFormat="1" ht="21" x14ac:dyDescent="0.35">
      <c r="A12" s="9">
        <v>44316</v>
      </c>
      <c r="B12" s="37">
        <v>97014</v>
      </c>
      <c r="C12" s="11">
        <v>74210</v>
      </c>
      <c r="D12" s="38" t="s">
        <v>159</v>
      </c>
      <c r="E12" s="12" t="s">
        <v>14</v>
      </c>
      <c r="F12" s="13" t="s">
        <v>15</v>
      </c>
      <c r="G12" s="102">
        <v>2500</v>
      </c>
      <c r="H12" s="104"/>
      <c r="I12" s="104"/>
      <c r="J12" s="94"/>
      <c r="K12" s="13" t="s">
        <v>97</v>
      </c>
      <c r="L12" s="88">
        <v>2400</v>
      </c>
    </row>
    <row r="13" spans="1:12" s="95" customFormat="1" ht="21" x14ac:dyDescent="0.35">
      <c r="A13" s="9">
        <v>44316</v>
      </c>
      <c r="B13" s="37">
        <v>97013</v>
      </c>
      <c r="C13" s="11">
        <v>74211</v>
      </c>
      <c r="D13" s="38" t="s">
        <v>321</v>
      </c>
      <c r="E13" s="12" t="s">
        <v>22</v>
      </c>
      <c r="F13" s="13" t="s">
        <v>995</v>
      </c>
      <c r="G13" s="102">
        <v>2100</v>
      </c>
      <c r="H13" s="104"/>
      <c r="I13" s="104"/>
      <c r="J13" s="94"/>
      <c r="K13" s="13" t="s">
        <v>947</v>
      </c>
      <c r="L13" s="88">
        <v>1050</v>
      </c>
    </row>
    <row r="14" spans="1:12" s="95" customFormat="1" ht="21" x14ac:dyDescent="0.35">
      <c r="A14" s="9">
        <v>44316</v>
      </c>
      <c r="B14" s="37">
        <v>97012</v>
      </c>
      <c r="C14" s="11">
        <v>74212</v>
      </c>
      <c r="D14" s="38" t="s">
        <v>1713</v>
      </c>
      <c r="E14" s="12" t="s">
        <v>17</v>
      </c>
      <c r="F14" s="16" t="s">
        <v>18</v>
      </c>
      <c r="G14" s="102">
        <v>75</v>
      </c>
      <c r="H14" s="104"/>
      <c r="I14" s="104"/>
      <c r="J14" s="94"/>
      <c r="K14" s="13" t="s">
        <v>1669</v>
      </c>
      <c r="L14" s="88">
        <v>59</v>
      </c>
    </row>
    <row r="15" spans="1:12" s="95" customFormat="1" ht="21.75" thickBot="1" x14ac:dyDescent="0.4">
      <c r="A15" s="9">
        <v>44316</v>
      </c>
      <c r="B15" s="37">
        <v>96649</v>
      </c>
      <c r="C15" s="11">
        <v>74213</v>
      </c>
      <c r="D15" s="38" t="s">
        <v>625</v>
      </c>
      <c r="E15" s="12" t="s">
        <v>17</v>
      </c>
      <c r="F15" s="16" t="s">
        <v>18</v>
      </c>
      <c r="G15" s="102">
        <v>60</v>
      </c>
      <c r="H15" s="104"/>
      <c r="I15" s="104"/>
      <c r="J15" s="94"/>
      <c r="K15" s="13" t="s">
        <v>64</v>
      </c>
      <c r="L15" s="88">
        <v>5470</v>
      </c>
    </row>
    <row r="16" spans="1:12" s="95" customFormat="1" ht="23.25" thickBot="1" x14ac:dyDescent="0.5">
      <c r="A16" s="9">
        <v>44316</v>
      </c>
      <c r="B16" s="37">
        <v>96649</v>
      </c>
      <c r="C16" s="11">
        <v>74213</v>
      </c>
      <c r="D16" s="38" t="s">
        <v>625</v>
      </c>
      <c r="E16" s="12" t="s">
        <v>14</v>
      </c>
      <c r="F16" s="13" t="s">
        <v>15</v>
      </c>
      <c r="G16" s="102">
        <v>207</v>
      </c>
      <c r="H16" s="104"/>
      <c r="I16" s="104"/>
      <c r="J16" s="94"/>
      <c r="K16" s="116" t="s">
        <v>21</v>
      </c>
      <c r="L16" s="18">
        <f ca="1">SUM(L8:L19)</f>
        <v>40767</v>
      </c>
    </row>
    <row r="17" spans="1:14" s="95" customFormat="1" ht="21" x14ac:dyDescent="0.35">
      <c r="A17" s="9">
        <v>44316</v>
      </c>
      <c r="B17" s="37">
        <v>96350</v>
      </c>
      <c r="C17" s="11">
        <v>74214</v>
      </c>
      <c r="D17" s="38" t="s">
        <v>625</v>
      </c>
      <c r="E17" s="12" t="s">
        <v>394</v>
      </c>
      <c r="F17" s="13" t="s">
        <v>596</v>
      </c>
      <c r="G17" s="102">
        <v>60</v>
      </c>
      <c r="H17" s="104"/>
      <c r="I17" s="104"/>
      <c r="J17" s="94"/>
      <c r="N17"/>
    </row>
    <row r="18" spans="1:14" s="95" customFormat="1" ht="21" x14ac:dyDescent="0.35">
      <c r="A18" s="9">
        <v>44316</v>
      </c>
      <c r="B18" s="37">
        <v>97011</v>
      </c>
      <c r="C18" s="11">
        <v>74215</v>
      </c>
      <c r="D18" s="38" t="s">
        <v>1713</v>
      </c>
      <c r="E18" s="12" t="s">
        <v>17</v>
      </c>
      <c r="F18" s="16" t="s">
        <v>18</v>
      </c>
      <c r="G18" s="102">
        <v>75</v>
      </c>
      <c r="H18" s="104"/>
      <c r="I18" s="104"/>
      <c r="J18" s="94"/>
      <c r="N18"/>
    </row>
    <row r="19" spans="1:14" s="95" customFormat="1" ht="21" x14ac:dyDescent="0.35">
      <c r="A19" s="9">
        <v>44316</v>
      </c>
      <c r="B19" s="37">
        <v>96993</v>
      </c>
      <c r="C19" s="11">
        <v>74216</v>
      </c>
      <c r="D19" s="38" t="s">
        <v>1722</v>
      </c>
      <c r="E19" s="12" t="s">
        <v>17</v>
      </c>
      <c r="F19" s="16" t="s">
        <v>18</v>
      </c>
      <c r="G19" s="102">
        <v>50</v>
      </c>
      <c r="H19" s="104"/>
      <c r="I19" s="104"/>
      <c r="J19" s="94"/>
      <c r="N19"/>
    </row>
    <row r="20" spans="1:14" s="95" customFormat="1" ht="21" x14ac:dyDescent="0.35">
      <c r="A20" s="9">
        <v>44316</v>
      </c>
      <c r="B20" s="37">
        <v>97010</v>
      </c>
      <c r="C20" s="11">
        <v>74217</v>
      </c>
      <c r="D20" s="38" t="s">
        <v>289</v>
      </c>
      <c r="E20" s="12" t="s">
        <v>17</v>
      </c>
      <c r="F20" s="16" t="s">
        <v>18</v>
      </c>
      <c r="G20" s="102">
        <v>1000</v>
      </c>
      <c r="H20" s="104"/>
      <c r="I20" s="104"/>
      <c r="J20" s="94"/>
      <c r="N20"/>
    </row>
    <row r="21" spans="1:14" s="95" customFormat="1" ht="21" x14ac:dyDescent="0.35">
      <c r="A21" s="9">
        <v>44316</v>
      </c>
      <c r="B21" s="37">
        <v>97009</v>
      </c>
      <c r="C21" s="11">
        <v>74218</v>
      </c>
      <c r="D21" s="38" t="s">
        <v>900</v>
      </c>
      <c r="E21" s="12" t="s">
        <v>22</v>
      </c>
      <c r="F21" s="13" t="s">
        <v>995</v>
      </c>
      <c r="G21" s="102">
        <v>2200</v>
      </c>
      <c r="H21" s="104"/>
      <c r="I21" s="104"/>
      <c r="J21" s="94"/>
      <c r="N21"/>
    </row>
    <row r="22" spans="1:14" s="95" customFormat="1" ht="21" x14ac:dyDescent="0.35">
      <c r="A22" s="9">
        <v>44316</v>
      </c>
      <c r="B22" s="37">
        <v>97008</v>
      </c>
      <c r="C22" s="11">
        <v>74219</v>
      </c>
      <c r="D22" s="38" t="s">
        <v>1723</v>
      </c>
      <c r="E22" s="12" t="s">
        <v>24</v>
      </c>
      <c r="F22" s="16" t="s">
        <v>947</v>
      </c>
      <c r="G22" s="102">
        <v>1000</v>
      </c>
      <c r="H22" s="104"/>
      <c r="I22" s="104"/>
      <c r="J22" s="94"/>
      <c r="N22"/>
    </row>
    <row r="23" spans="1:14" s="95" customFormat="1" ht="21" x14ac:dyDescent="0.35">
      <c r="A23" s="9">
        <v>44316</v>
      </c>
      <c r="B23" s="37">
        <v>97008</v>
      </c>
      <c r="C23" s="11">
        <v>74219</v>
      </c>
      <c r="D23" s="38" t="s">
        <v>1723</v>
      </c>
      <c r="E23" s="12" t="s">
        <v>22</v>
      </c>
      <c r="F23" s="13" t="s">
        <v>995</v>
      </c>
      <c r="G23" s="102">
        <v>800</v>
      </c>
      <c r="H23" s="104"/>
      <c r="I23" s="104"/>
      <c r="J23" s="94"/>
      <c r="N23"/>
    </row>
    <row r="24" spans="1:14" s="95" customFormat="1" ht="21" x14ac:dyDescent="0.35">
      <c r="A24" s="9">
        <v>44316</v>
      </c>
      <c r="B24" s="37">
        <v>97059</v>
      </c>
      <c r="C24" s="11">
        <v>74220</v>
      </c>
      <c r="D24" s="38" t="s">
        <v>1724</v>
      </c>
      <c r="E24" s="12" t="s">
        <v>63</v>
      </c>
      <c r="F24" s="13" t="s">
        <v>64</v>
      </c>
      <c r="G24" s="102">
        <v>985</v>
      </c>
      <c r="H24" s="104"/>
      <c r="I24" s="104"/>
      <c r="J24" s="94"/>
      <c r="N24"/>
    </row>
    <row r="25" spans="1:14" s="95" customFormat="1" ht="21" x14ac:dyDescent="0.35">
      <c r="A25" s="9">
        <v>44316</v>
      </c>
      <c r="B25" s="37">
        <v>97058</v>
      </c>
      <c r="C25" s="11">
        <v>74221</v>
      </c>
      <c r="D25" s="38" t="s">
        <v>1724</v>
      </c>
      <c r="E25" s="12">
        <v>98000001</v>
      </c>
      <c r="F25" s="115" t="s">
        <v>91</v>
      </c>
      <c r="G25" s="102">
        <v>0</v>
      </c>
      <c r="H25" s="104"/>
      <c r="I25" s="104"/>
      <c r="J25" s="94"/>
      <c r="N25"/>
    </row>
    <row r="26" spans="1:14" s="95" customFormat="1" ht="21" x14ac:dyDescent="0.35">
      <c r="A26" s="9">
        <v>44316</v>
      </c>
      <c r="B26" s="37">
        <v>97059</v>
      </c>
      <c r="C26" s="11">
        <v>74222</v>
      </c>
      <c r="D26" s="38" t="s">
        <v>1724</v>
      </c>
      <c r="E26" s="12" t="s">
        <v>63</v>
      </c>
      <c r="F26" s="13" t="s">
        <v>64</v>
      </c>
      <c r="G26" s="102">
        <v>985</v>
      </c>
      <c r="H26" s="104"/>
      <c r="I26" s="104"/>
      <c r="J26" s="94"/>
      <c r="N26"/>
    </row>
    <row r="27" spans="1:14" s="95" customFormat="1" ht="21" x14ac:dyDescent="0.35">
      <c r="A27" s="9">
        <v>44316</v>
      </c>
      <c r="B27" s="37">
        <v>97058</v>
      </c>
      <c r="C27" s="11">
        <v>74223</v>
      </c>
      <c r="D27" s="38" t="s">
        <v>1724</v>
      </c>
      <c r="E27" s="12">
        <v>98000001</v>
      </c>
      <c r="F27" s="115" t="s">
        <v>91</v>
      </c>
      <c r="G27" s="102">
        <v>0</v>
      </c>
      <c r="H27" s="104"/>
      <c r="I27" s="104"/>
      <c r="J27" s="94"/>
      <c r="N27"/>
    </row>
    <row r="28" spans="1:14" s="95" customFormat="1" ht="21" x14ac:dyDescent="0.35">
      <c r="A28" s="9">
        <v>44316</v>
      </c>
      <c r="B28" s="37">
        <v>97057</v>
      </c>
      <c r="C28" s="11">
        <v>74224</v>
      </c>
      <c r="D28" s="38" t="s">
        <v>333</v>
      </c>
      <c r="E28" s="12" t="s">
        <v>14</v>
      </c>
      <c r="F28" s="13" t="s">
        <v>15</v>
      </c>
      <c r="G28" s="102">
        <v>100</v>
      </c>
      <c r="H28" s="104"/>
      <c r="I28" s="104"/>
      <c r="J28" s="94"/>
      <c r="N28"/>
    </row>
    <row r="29" spans="1:14" s="95" customFormat="1" ht="21" x14ac:dyDescent="0.35">
      <c r="A29" s="9">
        <v>44316</v>
      </c>
      <c r="B29" s="37">
        <v>97056</v>
      </c>
      <c r="C29" s="11">
        <v>74225</v>
      </c>
      <c r="D29" s="38" t="s">
        <v>333</v>
      </c>
      <c r="E29" s="12" t="s">
        <v>17</v>
      </c>
      <c r="F29" s="16" t="s">
        <v>18</v>
      </c>
      <c r="G29" s="102">
        <v>500</v>
      </c>
      <c r="H29" s="104"/>
      <c r="I29" s="104"/>
      <c r="J29" s="94"/>
      <c r="N29"/>
    </row>
    <row r="30" spans="1:14" s="95" customFormat="1" ht="21" x14ac:dyDescent="0.35">
      <c r="A30" s="9">
        <v>44316</v>
      </c>
      <c r="B30" s="37">
        <v>97055</v>
      </c>
      <c r="C30" s="11">
        <v>74226</v>
      </c>
      <c r="D30" s="38" t="s">
        <v>1275</v>
      </c>
      <c r="E30" s="12" t="s">
        <v>22</v>
      </c>
      <c r="F30" s="13" t="s">
        <v>995</v>
      </c>
      <c r="G30" s="102">
        <v>900</v>
      </c>
      <c r="H30" s="104"/>
      <c r="I30" s="104"/>
      <c r="J30" s="94"/>
      <c r="N30"/>
    </row>
    <row r="31" spans="1:14" s="95" customFormat="1" ht="21" x14ac:dyDescent="0.35">
      <c r="A31" s="9">
        <v>44316</v>
      </c>
      <c r="B31" s="37">
        <v>94227</v>
      </c>
      <c r="C31" s="11">
        <v>74227</v>
      </c>
      <c r="D31" s="38" t="s">
        <v>1725</v>
      </c>
      <c r="E31" s="12" t="s">
        <v>17</v>
      </c>
      <c r="F31" s="16" t="s">
        <v>18</v>
      </c>
      <c r="G31" s="102">
        <v>600</v>
      </c>
      <c r="H31" s="104"/>
      <c r="I31" s="104"/>
      <c r="J31" s="94"/>
      <c r="N31"/>
    </row>
    <row r="32" spans="1:14" s="95" customFormat="1" ht="21" x14ac:dyDescent="0.35">
      <c r="A32" s="9">
        <v>44316</v>
      </c>
      <c r="B32" s="37">
        <v>97054</v>
      </c>
      <c r="C32" s="11">
        <v>74228</v>
      </c>
      <c r="D32" s="38" t="s">
        <v>169</v>
      </c>
      <c r="E32" s="12" t="s">
        <v>14</v>
      </c>
      <c r="F32" s="13" t="s">
        <v>15</v>
      </c>
      <c r="G32" s="102">
        <v>150</v>
      </c>
      <c r="H32" s="104"/>
      <c r="I32" s="104"/>
      <c r="J32" s="94"/>
      <c r="N32"/>
    </row>
    <row r="33" spans="1:14" s="95" customFormat="1" ht="21" x14ac:dyDescent="0.35">
      <c r="A33" s="9">
        <v>44316</v>
      </c>
      <c r="B33" s="37">
        <v>97053</v>
      </c>
      <c r="C33" s="11">
        <v>74229</v>
      </c>
      <c r="D33" s="38" t="s">
        <v>159</v>
      </c>
      <c r="E33" s="12" t="s">
        <v>22</v>
      </c>
      <c r="F33" s="13" t="s">
        <v>995</v>
      </c>
      <c r="G33" s="102">
        <v>3000</v>
      </c>
      <c r="H33" s="104"/>
      <c r="I33" s="104"/>
      <c r="J33" s="94"/>
      <c r="N33"/>
    </row>
    <row r="34" spans="1:14" s="95" customFormat="1" ht="21" x14ac:dyDescent="0.35">
      <c r="A34" s="9">
        <v>44316</v>
      </c>
      <c r="B34" s="37">
        <v>97052</v>
      </c>
      <c r="C34" s="11">
        <v>74230</v>
      </c>
      <c r="D34" s="38" t="s">
        <v>273</v>
      </c>
      <c r="E34" s="12" t="s">
        <v>17</v>
      </c>
      <c r="F34" s="16" t="s">
        <v>18</v>
      </c>
      <c r="G34" s="102">
        <v>200</v>
      </c>
      <c r="H34" s="104"/>
      <c r="I34" s="104"/>
      <c r="J34" s="94"/>
      <c r="N34"/>
    </row>
    <row r="35" spans="1:14" s="95" customFormat="1" ht="21" x14ac:dyDescent="0.35">
      <c r="A35" s="9">
        <v>44316</v>
      </c>
      <c r="B35" s="37">
        <v>97051</v>
      </c>
      <c r="C35" s="11">
        <v>74231</v>
      </c>
      <c r="D35" s="38" t="s">
        <v>236</v>
      </c>
      <c r="E35" s="12" t="s">
        <v>17</v>
      </c>
      <c r="F35" s="16" t="s">
        <v>18</v>
      </c>
      <c r="G35" s="102">
        <v>200</v>
      </c>
      <c r="H35" s="104"/>
      <c r="I35" s="104"/>
      <c r="J35" s="94"/>
      <c r="N35"/>
    </row>
    <row r="36" spans="1:14" s="95" customFormat="1" ht="21" x14ac:dyDescent="0.35">
      <c r="A36" s="9">
        <v>44316</v>
      </c>
      <c r="B36" s="37">
        <v>97051</v>
      </c>
      <c r="C36" s="11">
        <v>74231</v>
      </c>
      <c r="D36" s="38" t="s">
        <v>236</v>
      </c>
      <c r="E36" s="12" t="s">
        <v>22</v>
      </c>
      <c r="F36" s="13" t="s">
        <v>995</v>
      </c>
      <c r="G36" s="102">
        <v>700</v>
      </c>
      <c r="H36" s="104"/>
      <c r="I36" s="104"/>
      <c r="J36" s="94"/>
      <c r="N36"/>
    </row>
    <row r="37" spans="1:14" s="95" customFormat="1" ht="21" x14ac:dyDescent="0.35">
      <c r="A37" s="9">
        <v>44316</v>
      </c>
      <c r="B37" s="37">
        <v>97050</v>
      </c>
      <c r="C37" s="11">
        <v>74232</v>
      </c>
      <c r="D37" s="38" t="s">
        <v>37</v>
      </c>
      <c r="E37" s="12" t="s">
        <v>17</v>
      </c>
      <c r="F37" s="16" t="s">
        <v>18</v>
      </c>
      <c r="G37" s="102">
        <v>660</v>
      </c>
      <c r="H37" s="104"/>
      <c r="I37" s="104"/>
      <c r="J37" s="94"/>
      <c r="N37"/>
    </row>
    <row r="38" spans="1:14" s="95" customFormat="1" ht="21" x14ac:dyDescent="0.35">
      <c r="A38" s="9">
        <v>44316</v>
      </c>
      <c r="B38" s="37">
        <v>97049</v>
      </c>
      <c r="C38" s="11">
        <v>74233</v>
      </c>
      <c r="D38" s="38" t="s">
        <v>301</v>
      </c>
      <c r="E38" s="12" t="s">
        <v>22</v>
      </c>
      <c r="F38" s="13" t="s">
        <v>995</v>
      </c>
      <c r="G38" s="102">
        <v>2000</v>
      </c>
      <c r="H38" s="104"/>
      <c r="I38" s="104"/>
      <c r="J38" s="94"/>
      <c r="N38"/>
    </row>
    <row r="39" spans="1:14" s="95" customFormat="1" ht="21" x14ac:dyDescent="0.35">
      <c r="A39" s="9">
        <v>44316</v>
      </c>
      <c r="B39" s="37">
        <v>97049</v>
      </c>
      <c r="C39" s="11">
        <v>74233</v>
      </c>
      <c r="D39" s="38" t="s">
        <v>301</v>
      </c>
      <c r="E39" s="12" t="s">
        <v>14</v>
      </c>
      <c r="F39" s="13" t="s">
        <v>15</v>
      </c>
      <c r="G39" s="102">
        <v>540</v>
      </c>
      <c r="H39" s="104"/>
      <c r="I39" s="104"/>
      <c r="J39" s="94"/>
      <c r="N39"/>
    </row>
    <row r="40" spans="1:14" s="95" customFormat="1" ht="21" x14ac:dyDescent="0.35">
      <c r="A40" s="9">
        <v>44316</v>
      </c>
      <c r="B40" s="37">
        <v>97060</v>
      </c>
      <c r="C40" s="11">
        <v>74234</v>
      </c>
      <c r="D40" s="38" t="s">
        <v>884</v>
      </c>
      <c r="E40" s="12" t="s">
        <v>17</v>
      </c>
      <c r="F40" s="16" t="s">
        <v>18</v>
      </c>
      <c r="G40" s="102">
        <v>900</v>
      </c>
      <c r="H40" s="104"/>
      <c r="I40" s="104"/>
      <c r="J40" s="94"/>
      <c r="N40"/>
    </row>
    <row r="41" spans="1:14" s="95" customFormat="1" ht="21" x14ac:dyDescent="0.35">
      <c r="A41" s="9">
        <v>44316</v>
      </c>
      <c r="B41" s="37">
        <v>97069</v>
      </c>
      <c r="C41" s="11">
        <v>74235</v>
      </c>
      <c r="D41" s="38" t="s">
        <v>289</v>
      </c>
      <c r="E41" s="12" t="s">
        <v>17</v>
      </c>
      <c r="F41" s="16" t="s">
        <v>18</v>
      </c>
      <c r="G41" s="102">
        <v>1000</v>
      </c>
      <c r="H41" s="104"/>
      <c r="I41" s="104"/>
      <c r="J41" s="94"/>
      <c r="N41"/>
    </row>
    <row r="42" spans="1:14" s="95" customFormat="1" ht="21" x14ac:dyDescent="0.35">
      <c r="A42" s="9">
        <v>44316</v>
      </c>
      <c r="B42" s="37">
        <v>96615</v>
      </c>
      <c r="C42" s="25" t="s">
        <v>1717</v>
      </c>
      <c r="D42" s="38" t="s">
        <v>1737</v>
      </c>
      <c r="E42" s="12" t="s">
        <v>24</v>
      </c>
      <c r="F42" s="16" t="s">
        <v>947</v>
      </c>
      <c r="G42" s="102">
        <v>50</v>
      </c>
      <c r="H42" s="104"/>
      <c r="I42" s="104"/>
      <c r="J42" s="94"/>
      <c r="N42"/>
    </row>
    <row r="43" spans="1:14" s="95" customFormat="1" ht="21" x14ac:dyDescent="0.35">
      <c r="A43" s="9">
        <v>44316</v>
      </c>
      <c r="B43" s="37">
        <v>97030</v>
      </c>
      <c r="C43" s="25" t="s">
        <v>1727</v>
      </c>
      <c r="D43" s="38" t="s">
        <v>276</v>
      </c>
      <c r="E43" s="12" t="s">
        <v>14</v>
      </c>
      <c r="F43" s="13" t="s">
        <v>15</v>
      </c>
      <c r="G43" s="102">
        <v>2500</v>
      </c>
      <c r="H43" s="104"/>
      <c r="I43" s="104"/>
      <c r="J43" s="94"/>
      <c r="N43"/>
    </row>
    <row r="44" spans="1:14" s="95" customFormat="1" ht="21" x14ac:dyDescent="0.35">
      <c r="A44" s="9">
        <v>44316</v>
      </c>
      <c r="B44" s="37">
        <v>97029</v>
      </c>
      <c r="C44" s="25" t="s">
        <v>1728</v>
      </c>
      <c r="D44" s="38" t="s">
        <v>78</v>
      </c>
      <c r="E44" s="12" t="s">
        <v>96</v>
      </c>
      <c r="F44" s="13" t="s">
        <v>97</v>
      </c>
      <c r="G44" s="102">
        <v>2400</v>
      </c>
      <c r="H44" s="104"/>
      <c r="I44" s="104"/>
      <c r="J44" s="94"/>
      <c r="N44"/>
    </row>
    <row r="45" spans="1:14" s="95" customFormat="1" ht="21" x14ac:dyDescent="0.35">
      <c r="A45" s="9">
        <v>44316</v>
      </c>
      <c r="B45" s="37">
        <v>97028</v>
      </c>
      <c r="C45" s="25" t="s">
        <v>1729</v>
      </c>
      <c r="D45" s="38" t="s">
        <v>1304</v>
      </c>
      <c r="E45" s="12" t="s">
        <v>17</v>
      </c>
      <c r="F45" s="16" t="s">
        <v>18</v>
      </c>
      <c r="G45" s="102">
        <v>1000</v>
      </c>
      <c r="H45" s="104"/>
      <c r="I45" s="104"/>
      <c r="J45" s="94"/>
      <c r="N45"/>
    </row>
    <row r="46" spans="1:14" s="95" customFormat="1" ht="21" x14ac:dyDescent="0.35">
      <c r="A46" s="9">
        <v>44316</v>
      </c>
      <c r="B46" s="37">
        <v>97025</v>
      </c>
      <c r="C46" s="25" t="s">
        <v>1730</v>
      </c>
      <c r="D46" s="38" t="s">
        <v>125</v>
      </c>
      <c r="E46" s="12" t="s">
        <v>17</v>
      </c>
      <c r="F46" s="16" t="s">
        <v>18</v>
      </c>
      <c r="G46" s="102">
        <v>2800</v>
      </c>
      <c r="H46" s="104"/>
      <c r="I46" s="104"/>
      <c r="J46" s="94"/>
      <c r="N46"/>
    </row>
    <row r="47" spans="1:14" s="95" customFormat="1" ht="21" x14ac:dyDescent="0.35">
      <c r="A47" s="9">
        <v>44316</v>
      </c>
      <c r="B47" s="37" t="s">
        <v>76</v>
      </c>
      <c r="C47" s="25" t="s">
        <v>1731</v>
      </c>
      <c r="D47" s="38" t="s">
        <v>76</v>
      </c>
      <c r="E47" s="12" t="s">
        <v>76</v>
      </c>
      <c r="F47" s="13" t="s">
        <v>76</v>
      </c>
      <c r="G47" s="102">
        <v>0</v>
      </c>
      <c r="H47" s="104"/>
      <c r="I47" s="104"/>
      <c r="J47" s="94"/>
      <c r="N47"/>
    </row>
    <row r="48" spans="1:14" s="95" customFormat="1" ht="21" x14ac:dyDescent="0.35">
      <c r="A48" s="9">
        <v>44316</v>
      </c>
      <c r="B48" s="37">
        <v>97023</v>
      </c>
      <c r="C48" s="25" t="s">
        <v>1732</v>
      </c>
      <c r="D48" s="38" t="s">
        <v>339</v>
      </c>
      <c r="E48" s="12" t="s">
        <v>14</v>
      </c>
      <c r="F48" s="13" t="s">
        <v>15</v>
      </c>
      <c r="G48" s="102">
        <v>2349</v>
      </c>
      <c r="H48" s="104"/>
      <c r="I48" s="104"/>
      <c r="J48" s="94"/>
      <c r="N48"/>
    </row>
    <row r="49" spans="1:14" s="95" customFormat="1" ht="21" x14ac:dyDescent="0.35">
      <c r="A49" s="9">
        <v>44316</v>
      </c>
      <c r="B49" s="37">
        <v>97021</v>
      </c>
      <c r="C49" s="25" t="s">
        <v>1733</v>
      </c>
      <c r="D49" s="38" t="s">
        <v>1625</v>
      </c>
      <c r="E49" s="12" t="s">
        <v>63</v>
      </c>
      <c r="F49" s="13" t="s">
        <v>64</v>
      </c>
      <c r="G49" s="102">
        <v>1000</v>
      </c>
      <c r="H49" s="104"/>
      <c r="I49" s="104"/>
      <c r="J49" s="94"/>
      <c r="N49"/>
    </row>
    <row r="50" spans="1:14" s="95" customFormat="1" ht="21" x14ac:dyDescent="0.35">
      <c r="A50" s="9">
        <v>44316</v>
      </c>
      <c r="B50" s="37">
        <v>97018</v>
      </c>
      <c r="C50" s="25" t="s">
        <v>1734</v>
      </c>
      <c r="D50" s="38" t="s">
        <v>1223</v>
      </c>
      <c r="E50" s="12" t="s">
        <v>63</v>
      </c>
      <c r="F50" s="13" t="s">
        <v>64</v>
      </c>
      <c r="G50" s="102">
        <v>2500</v>
      </c>
      <c r="H50" s="104"/>
      <c r="I50" s="104"/>
      <c r="J50" s="94"/>
      <c r="N50"/>
    </row>
    <row r="51" spans="1:14" s="95" customFormat="1" ht="21" x14ac:dyDescent="0.35">
      <c r="A51" s="9">
        <v>44316</v>
      </c>
      <c r="B51" s="37">
        <v>97001</v>
      </c>
      <c r="C51" s="25" t="s">
        <v>1735</v>
      </c>
      <c r="D51" s="38" t="s">
        <v>1738</v>
      </c>
      <c r="E51" s="12" t="s">
        <v>423</v>
      </c>
      <c r="F51" s="113" t="s">
        <v>1669</v>
      </c>
      <c r="G51" s="102">
        <v>59</v>
      </c>
      <c r="H51" s="104"/>
      <c r="I51" s="104"/>
      <c r="J51" s="94"/>
      <c r="N51"/>
    </row>
    <row r="52" spans="1:14" s="95" customFormat="1" ht="21" x14ac:dyDescent="0.35">
      <c r="A52" s="9">
        <v>44316</v>
      </c>
      <c r="B52" s="37">
        <v>96983</v>
      </c>
      <c r="C52" s="25" t="s">
        <v>1736</v>
      </c>
      <c r="D52" s="38" t="s">
        <v>768</v>
      </c>
      <c r="E52" s="12" t="s">
        <v>14</v>
      </c>
      <c r="F52" s="13" t="s">
        <v>15</v>
      </c>
      <c r="G52" s="102">
        <v>50</v>
      </c>
      <c r="H52" s="104"/>
      <c r="I52" s="104"/>
      <c r="J52" s="94"/>
      <c r="N52"/>
    </row>
    <row r="53" spans="1:14" ht="21" x14ac:dyDescent="0.35">
      <c r="A53" s="157" t="s">
        <v>26</v>
      </c>
      <c r="B53" s="158"/>
      <c r="C53" s="165" t="s">
        <v>25</v>
      </c>
      <c r="D53" s="168"/>
      <c r="E53" s="168"/>
      <c r="F53" s="169"/>
      <c r="G53" s="27">
        <f>SUM(G9:G52)</f>
        <v>40767</v>
      </c>
      <c r="H53" s="109">
        <f>SUM(H9:H52)</f>
        <v>0</v>
      </c>
      <c r="I53" s="100"/>
      <c r="J53" s="15"/>
    </row>
    <row r="54" spans="1:14" ht="21" x14ac:dyDescent="0.35">
      <c r="B54"/>
      <c r="C54" s="3"/>
      <c r="D54" s="30"/>
      <c r="E54" s="30"/>
      <c r="F54" s="30"/>
      <c r="H54" s="1"/>
      <c r="J54" s="1"/>
    </row>
    <row r="55" spans="1:14" x14ac:dyDescent="0.25">
      <c r="B55"/>
      <c r="C55"/>
      <c r="H55" s="1"/>
      <c r="I55" s="1"/>
      <c r="J55" s="1"/>
    </row>
    <row r="56" spans="1:14" x14ac:dyDescent="0.25">
      <c r="B56"/>
      <c r="C56"/>
      <c r="F56" s="47"/>
      <c r="H56" s="1"/>
      <c r="I56" s="1"/>
      <c r="J56" s="1"/>
    </row>
    <row r="57" spans="1:14" x14ac:dyDescent="0.25">
      <c r="B57"/>
      <c r="C5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C66"/>
      <c r="H66" s="1"/>
      <c r="I66" s="1"/>
      <c r="J66" s="1"/>
    </row>
    <row r="67" spans="2:10" x14ac:dyDescent="0.25"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8" spans="8:10" x14ac:dyDescent="0.25">
      <c r="H108" s="35"/>
      <c r="I108" s="35"/>
      <c r="J108" s="35"/>
    </row>
  </sheetData>
  <autoFilter ref="E8:G53" xr:uid="{00000000-0009-0000-0000-00005C000000}"/>
  <mergeCells count="7">
    <mergeCell ref="K6:L6"/>
    <mergeCell ref="A7:G7"/>
    <mergeCell ref="A53:B53"/>
    <mergeCell ref="C53:F53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:N134"/>
  <sheetViews>
    <sheetView topLeftCell="A7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1746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21800</v>
      </c>
    </row>
    <row r="9" spans="1:12" s="95" customFormat="1" ht="21" x14ac:dyDescent="0.35">
      <c r="A9" s="9">
        <v>44319</v>
      </c>
      <c r="B9" s="37">
        <v>97122</v>
      </c>
      <c r="C9" s="11">
        <v>74236</v>
      </c>
      <c r="D9" s="38" t="s">
        <v>125</v>
      </c>
      <c r="E9" s="12" t="s">
        <v>17</v>
      </c>
      <c r="F9" s="16" t="s">
        <v>18</v>
      </c>
      <c r="G9" s="102">
        <v>2800</v>
      </c>
      <c r="H9" s="104"/>
      <c r="I9" s="104"/>
      <c r="J9" s="94"/>
      <c r="K9" s="13" t="s">
        <v>995</v>
      </c>
      <c r="L9" s="88">
        <v>19100</v>
      </c>
    </row>
    <row r="10" spans="1:12" s="95" customFormat="1" ht="21" x14ac:dyDescent="0.35">
      <c r="A10" s="9">
        <v>44319</v>
      </c>
      <c r="B10" s="37">
        <v>97121</v>
      </c>
      <c r="C10" s="11">
        <v>74237</v>
      </c>
      <c r="D10" s="38" t="s">
        <v>108</v>
      </c>
      <c r="E10" s="12" t="s">
        <v>14</v>
      </c>
      <c r="F10" s="13" t="s">
        <v>15</v>
      </c>
      <c r="G10" s="102">
        <v>500</v>
      </c>
      <c r="H10" s="104"/>
      <c r="I10" s="104"/>
      <c r="J10" s="94"/>
      <c r="K10" s="13" t="s">
        <v>15</v>
      </c>
      <c r="L10" s="88">
        <v>6340</v>
      </c>
    </row>
    <row r="11" spans="1:12" s="95" customFormat="1" ht="21" x14ac:dyDescent="0.35">
      <c r="A11" s="9">
        <v>44319</v>
      </c>
      <c r="B11" s="37">
        <v>97120</v>
      </c>
      <c r="C11" s="11">
        <v>74238</v>
      </c>
      <c r="D11" s="38" t="s">
        <v>1583</v>
      </c>
      <c r="E11" s="12" t="s">
        <v>22</v>
      </c>
      <c r="F11" s="13" t="s">
        <v>995</v>
      </c>
      <c r="G11" s="102">
        <v>2500</v>
      </c>
      <c r="H11" s="104"/>
      <c r="I11" s="104"/>
      <c r="J11" s="94"/>
      <c r="K11" s="13" t="s">
        <v>947</v>
      </c>
      <c r="L11" s="88">
        <v>1650</v>
      </c>
    </row>
    <row r="12" spans="1:12" s="95" customFormat="1" ht="21.75" thickBot="1" x14ac:dyDescent="0.4">
      <c r="A12" s="9">
        <v>44319</v>
      </c>
      <c r="B12" s="37">
        <v>97119</v>
      </c>
      <c r="C12" s="11">
        <v>74239</v>
      </c>
      <c r="D12" s="38" t="s">
        <v>1583</v>
      </c>
      <c r="E12" s="12" t="s">
        <v>17</v>
      </c>
      <c r="F12" s="16" t="s">
        <v>18</v>
      </c>
      <c r="G12" s="102">
        <v>3000</v>
      </c>
      <c r="H12" s="104"/>
      <c r="I12" s="104"/>
      <c r="J12" s="94"/>
      <c r="K12" s="13" t="s">
        <v>64</v>
      </c>
      <c r="L12" s="88">
        <v>6940</v>
      </c>
    </row>
    <row r="13" spans="1:12" s="95" customFormat="1" ht="23.25" thickBot="1" x14ac:dyDescent="0.5">
      <c r="A13" s="9">
        <v>44319</v>
      </c>
      <c r="B13" s="37">
        <v>97118</v>
      </c>
      <c r="C13" s="11">
        <v>74240</v>
      </c>
      <c r="D13" s="38" t="s">
        <v>150</v>
      </c>
      <c r="E13" s="12" t="s">
        <v>14</v>
      </c>
      <c r="F13" s="13" t="s">
        <v>15</v>
      </c>
      <c r="G13" s="102">
        <v>900</v>
      </c>
      <c r="H13" s="104"/>
      <c r="I13" s="104"/>
      <c r="J13" s="94"/>
      <c r="K13" s="116" t="s">
        <v>21</v>
      </c>
      <c r="L13" s="18">
        <f>SUM(L8:L12)</f>
        <v>55830</v>
      </c>
    </row>
    <row r="14" spans="1:12" s="95" customFormat="1" ht="21.75" thickBot="1" x14ac:dyDescent="0.4">
      <c r="A14" s="9">
        <v>44319</v>
      </c>
      <c r="B14" s="37" t="s">
        <v>1632</v>
      </c>
      <c r="C14" s="11">
        <v>74241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</row>
    <row r="15" spans="1:12" s="95" customFormat="1" ht="21.75" thickBot="1" x14ac:dyDescent="0.4">
      <c r="A15" s="9">
        <v>44319</v>
      </c>
      <c r="B15" s="37" t="s">
        <v>1632</v>
      </c>
      <c r="C15" s="11">
        <v>74242</v>
      </c>
      <c r="D15" s="38" t="s">
        <v>279</v>
      </c>
      <c r="E15" s="12" t="s">
        <v>22</v>
      </c>
      <c r="F15" s="13" t="s">
        <v>995</v>
      </c>
      <c r="G15" s="102">
        <v>1000</v>
      </c>
      <c r="H15" s="104"/>
      <c r="I15" s="104"/>
      <c r="J15" s="94"/>
      <c r="K15" s="5" t="s">
        <v>139</v>
      </c>
      <c r="L15" s="5" t="s">
        <v>5</v>
      </c>
    </row>
    <row r="16" spans="1:12" s="95" customFormat="1" ht="21.75" thickBot="1" x14ac:dyDescent="0.4">
      <c r="A16" s="9">
        <v>44319</v>
      </c>
      <c r="B16" s="37" t="s">
        <v>1632</v>
      </c>
      <c r="C16" s="11">
        <v>74243</v>
      </c>
      <c r="D16" s="38" t="s">
        <v>279</v>
      </c>
      <c r="E16" s="12" t="s">
        <v>22</v>
      </c>
      <c r="F16" s="13" t="s">
        <v>995</v>
      </c>
      <c r="G16" s="102">
        <v>1000</v>
      </c>
      <c r="H16" s="104"/>
      <c r="I16" s="104"/>
      <c r="J16" s="94"/>
      <c r="K16" s="16" t="s">
        <v>1747</v>
      </c>
      <c r="L16" s="99">
        <v>10</v>
      </c>
    </row>
    <row r="17" spans="1:14" s="95" customFormat="1" ht="25.5" thickBot="1" x14ac:dyDescent="0.5">
      <c r="A17" s="9">
        <v>44319</v>
      </c>
      <c r="B17" s="37" t="s">
        <v>1632</v>
      </c>
      <c r="C17" s="11">
        <v>74244</v>
      </c>
      <c r="D17" s="38" t="s">
        <v>279</v>
      </c>
      <c r="E17" s="12" t="s">
        <v>22</v>
      </c>
      <c r="F17" s="13" t="s">
        <v>995</v>
      </c>
      <c r="G17" s="102">
        <v>1000</v>
      </c>
      <c r="H17" s="104"/>
      <c r="I17" s="104"/>
      <c r="J17" s="94"/>
      <c r="K17" s="17" t="s">
        <v>21</v>
      </c>
      <c r="L17" s="18">
        <f>SUM(L16)</f>
        <v>10</v>
      </c>
      <c r="N17"/>
    </row>
    <row r="18" spans="1:14" s="95" customFormat="1" ht="21.75" thickBot="1" x14ac:dyDescent="0.4">
      <c r="A18" s="9">
        <v>44319</v>
      </c>
      <c r="B18" s="37">
        <v>97116</v>
      </c>
      <c r="C18" s="11">
        <v>74245</v>
      </c>
      <c r="D18" s="38" t="s">
        <v>1635</v>
      </c>
      <c r="E18" s="107" t="s">
        <v>460</v>
      </c>
      <c r="F18" s="93" t="s">
        <v>1519</v>
      </c>
      <c r="G18" s="102">
        <v>0</v>
      </c>
      <c r="H18" s="104"/>
      <c r="I18" s="104">
        <v>9</v>
      </c>
      <c r="J18" s="94"/>
      <c r="N18"/>
    </row>
    <row r="19" spans="1:14" s="95" customFormat="1" ht="21.75" thickBot="1" x14ac:dyDescent="0.4">
      <c r="A19" s="9">
        <v>44319</v>
      </c>
      <c r="B19" s="37">
        <v>97115</v>
      </c>
      <c r="C19" s="11">
        <v>74246</v>
      </c>
      <c r="D19" s="38" t="s">
        <v>1635</v>
      </c>
      <c r="E19" s="12">
        <v>98000001</v>
      </c>
      <c r="F19" s="115" t="s">
        <v>91</v>
      </c>
      <c r="G19" s="102">
        <v>0</v>
      </c>
      <c r="H19" s="104"/>
      <c r="I19" s="104"/>
      <c r="J19" s="94"/>
      <c r="K19" s="5" t="s">
        <v>144</v>
      </c>
      <c r="L19" s="5" t="s">
        <v>5</v>
      </c>
      <c r="N19"/>
    </row>
    <row r="20" spans="1:14" s="95" customFormat="1" ht="21.75" thickBot="1" x14ac:dyDescent="0.4">
      <c r="A20" s="9">
        <v>44319</v>
      </c>
      <c r="B20" s="37" t="s">
        <v>1632</v>
      </c>
      <c r="C20" s="11">
        <v>74247</v>
      </c>
      <c r="D20" s="38" t="s">
        <v>279</v>
      </c>
      <c r="E20" s="12" t="s">
        <v>22</v>
      </c>
      <c r="F20" s="13" t="s">
        <v>995</v>
      </c>
      <c r="G20" s="102">
        <v>1000</v>
      </c>
      <c r="H20" s="104"/>
      <c r="I20" s="104"/>
      <c r="J20" s="94"/>
      <c r="K20" s="93" t="s">
        <v>461</v>
      </c>
      <c r="L20" s="8">
        <v>9</v>
      </c>
      <c r="N20"/>
    </row>
    <row r="21" spans="1:14" s="95" customFormat="1" ht="25.5" thickBot="1" x14ac:dyDescent="0.5">
      <c r="A21" s="9">
        <v>44319</v>
      </c>
      <c r="B21" s="37" t="s">
        <v>1632</v>
      </c>
      <c r="C21" s="11">
        <v>74248</v>
      </c>
      <c r="D21" s="38" t="s">
        <v>279</v>
      </c>
      <c r="E21" s="12" t="s">
        <v>22</v>
      </c>
      <c r="F21" s="13" t="s">
        <v>995</v>
      </c>
      <c r="G21" s="102">
        <v>1000</v>
      </c>
      <c r="H21" s="104"/>
      <c r="I21" s="104"/>
      <c r="J21" s="94"/>
      <c r="K21" s="17" t="s">
        <v>21</v>
      </c>
      <c r="L21" s="18">
        <f>SUM(L20)</f>
        <v>9</v>
      </c>
      <c r="N21"/>
    </row>
    <row r="22" spans="1:14" s="95" customFormat="1" ht="21" x14ac:dyDescent="0.35">
      <c r="A22" s="9">
        <v>44319</v>
      </c>
      <c r="B22" s="37" t="s">
        <v>1632</v>
      </c>
      <c r="C22" s="11">
        <v>74249</v>
      </c>
      <c r="D22" s="38" t="s">
        <v>279</v>
      </c>
      <c r="E22" s="12" t="s">
        <v>22</v>
      </c>
      <c r="F22" s="13" t="s">
        <v>995</v>
      </c>
      <c r="G22" s="102">
        <v>1000</v>
      </c>
      <c r="H22" s="104"/>
      <c r="I22" s="104"/>
      <c r="J22" s="94"/>
      <c r="N22"/>
    </row>
    <row r="23" spans="1:14" s="95" customFormat="1" ht="21" x14ac:dyDescent="0.35">
      <c r="A23" s="9">
        <v>44319</v>
      </c>
      <c r="B23" s="37" t="s">
        <v>1632</v>
      </c>
      <c r="C23" s="11">
        <v>74250</v>
      </c>
      <c r="D23" s="38" t="s">
        <v>279</v>
      </c>
      <c r="E23" s="12" t="s">
        <v>22</v>
      </c>
      <c r="F23" s="13" t="s">
        <v>995</v>
      </c>
      <c r="G23" s="102">
        <v>1000</v>
      </c>
      <c r="H23" s="104"/>
      <c r="I23" s="104"/>
      <c r="J23" s="94"/>
      <c r="N23"/>
    </row>
    <row r="24" spans="1:14" s="95" customFormat="1" ht="21" x14ac:dyDescent="0.35">
      <c r="A24" s="9">
        <v>44319</v>
      </c>
      <c r="B24" s="37">
        <v>97113</v>
      </c>
      <c r="C24" s="11">
        <v>74251</v>
      </c>
      <c r="D24" s="38" t="s">
        <v>120</v>
      </c>
      <c r="E24" s="12" t="s">
        <v>22</v>
      </c>
      <c r="F24" s="13" t="s">
        <v>995</v>
      </c>
      <c r="G24" s="102">
        <v>900</v>
      </c>
      <c r="H24" s="104"/>
      <c r="I24" s="104"/>
      <c r="J24" s="94"/>
      <c r="N24"/>
    </row>
    <row r="25" spans="1:14" s="95" customFormat="1" ht="21" x14ac:dyDescent="0.35">
      <c r="A25" s="9">
        <v>44319</v>
      </c>
      <c r="B25" s="37" t="s">
        <v>76</v>
      </c>
      <c r="C25" s="11">
        <v>74252</v>
      </c>
      <c r="D25" s="38" t="s">
        <v>76</v>
      </c>
      <c r="E25" s="12" t="s">
        <v>76</v>
      </c>
      <c r="F25" s="115" t="s">
        <v>76</v>
      </c>
      <c r="G25" s="102">
        <v>0</v>
      </c>
      <c r="H25" s="104"/>
      <c r="I25" s="104"/>
      <c r="J25" s="94"/>
      <c r="N25"/>
    </row>
    <row r="26" spans="1:14" s="95" customFormat="1" ht="21" x14ac:dyDescent="0.35">
      <c r="A26" s="9">
        <v>44319</v>
      </c>
      <c r="B26" s="37">
        <v>97042</v>
      </c>
      <c r="C26" s="11">
        <v>74253</v>
      </c>
      <c r="D26" s="38" t="s">
        <v>179</v>
      </c>
      <c r="E26" s="12" t="s">
        <v>17</v>
      </c>
      <c r="F26" s="16" t="s">
        <v>18</v>
      </c>
      <c r="G26" s="102">
        <v>1200</v>
      </c>
      <c r="H26" s="104"/>
      <c r="I26" s="104"/>
      <c r="J26" s="94"/>
      <c r="N26"/>
    </row>
    <row r="27" spans="1:14" s="95" customFormat="1" ht="21" x14ac:dyDescent="0.35">
      <c r="A27" s="9">
        <v>44319</v>
      </c>
      <c r="B27" s="37">
        <v>97112</v>
      </c>
      <c r="C27" s="11">
        <v>74254</v>
      </c>
      <c r="D27" s="38" t="s">
        <v>37</v>
      </c>
      <c r="E27" s="12" t="s">
        <v>17</v>
      </c>
      <c r="F27" s="16" t="s">
        <v>18</v>
      </c>
      <c r="G27" s="102">
        <v>660</v>
      </c>
      <c r="H27" s="104"/>
      <c r="I27" s="104"/>
      <c r="J27" s="94"/>
      <c r="N27"/>
    </row>
    <row r="28" spans="1:14" s="95" customFormat="1" ht="21" x14ac:dyDescent="0.35">
      <c r="A28" s="9">
        <v>44319</v>
      </c>
      <c r="B28" s="37">
        <v>97111</v>
      </c>
      <c r="C28" s="11">
        <v>74255</v>
      </c>
      <c r="D28" s="38" t="s">
        <v>108</v>
      </c>
      <c r="E28" s="12" t="s">
        <v>14</v>
      </c>
      <c r="F28" s="13" t="s">
        <v>15</v>
      </c>
      <c r="G28" s="102">
        <v>500</v>
      </c>
      <c r="H28" s="104"/>
      <c r="I28" s="104"/>
      <c r="J28" s="94"/>
      <c r="N28"/>
    </row>
    <row r="29" spans="1:14" s="95" customFormat="1" ht="21" x14ac:dyDescent="0.35">
      <c r="A29" s="9">
        <v>44319</v>
      </c>
      <c r="B29" s="37">
        <v>97110</v>
      </c>
      <c r="C29" s="11">
        <v>74256</v>
      </c>
      <c r="D29" s="38" t="s">
        <v>201</v>
      </c>
      <c r="E29" s="12" t="s">
        <v>17</v>
      </c>
      <c r="F29" s="16" t="s">
        <v>18</v>
      </c>
      <c r="G29" s="102">
        <v>1000</v>
      </c>
      <c r="H29" s="104"/>
      <c r="I29" s="104"/>
      <c r="J29" s="94"/>
      <c r="N29"/>
    </row>
    <row r="30" spans="1:14" s="95" customFormat="1" ht="21" x14ac:dyDescent="0.35">
      <c r="A30" s="9">
        <v>44319</v>
      </c>
      <c r="B30" s="37" t="s">
        <v>1632</v>
      </c>
      <c r="C30" s="11">
        <v>74257</v>
      </c>
      <c r="D30" s="38" t="s">
        <v>279</v>
      </c>
      <c r="E30" s="12" t="s">
        <v>22</v>
      </c>
      <c r="F30" s="13" t="s">
        <v>995</v>
      </c>
      <c r="G30" s="102">
        <v>1000</v>
      </c>
      <c r="H30" s="104"/>
      <c r="I30" s="104"/>
      <c r="J30" s="94"/>
      <c r="N30"/>
    </row>
    <row r="31" spans="1:14" s="95" customFormat="1" ht="21" x14ac:dyDescent="0.35">
      <c r="A31" s="9">
        <v>44319</v>
      </c>
      <c r="B31" s="37">
        <v>97106</v>
      </c>
      <c r="C31" s="11">
        <v>74258</v>
      </c>
      <c r="D31" s="38" t="s">
        <v>110</v>
      </c>
      <c r="E31" s="12" t="s">
        <v>17</v>
      </c>
      <c r="F31" s="16" t="s">
        <v>18</v>
      </c>
      <c r="G31" s="102">
        <v>600</v>
      </c>
      <c r="H31" s="104"/>
      <c r="I31" s="104"/>
      <c r="J31" s="94"/>
      <c r="N31"/>
    </row>
    <row r="32" spans="1:14" s="95" customFormat="1" ht="21" x14ac:dyDescent="0.35">
      <c r="A32" s="9">
        <v>44319</v>
      </c>
      <c r="B32" s="37">
        <v>97105</v>
      </c>
      <c r="C32" s="11">
        <v>74259</v>
      </c>
      <c r="D32" s="38" t="s">
        <v>1625</v>
      </c>
      <c r="E32" s="12" t="s">
        <v>63</v>
      </c>
      <c r="F32" s="13" t="s">
        <v>64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9">
        <v>44319</v>
      </c>
      <c r="B33" s="37">
        <v>97095</v>
      </c>
      <c r="C33" s="11">
        <v>74260</v>
      </c>
      <c r="D33" s="38" t="s">
        <v>1724</v>
      </c>
      <c r="E33" s="12" t="s">
        <v>63</v>
      </c>
      <c r="F33" s="13" t="s">
        <v>64</v>
      </c>
      <c r="G33" s="102">
        <v>985</v>
      </c>
      <c r="H33" s="104"/>
      <c r="I33" s="104"/>
      <c r="J33" s="94"/>
      <c r="N33"/>
    </row>
    <row r="34" spans="1:14" s="95" customFormat="1" ht="21" x14ac:dyDescent="0.35">
      <c r="A34" s="9">
        <v>44319</v>
      </c>
      <c r="B34" s="37">
        <v>97094</v>
      </c>
      <c r="C34" s="11">
        <v>74261</v>
      </c>
      <c r="D34" s="38" t="s">
        <v>1724</v>
      </c>
      <c r="E34" s="12">
        <v>98000001</v>
      </c>
      <c r="F34" s="115" t="s">
        <v>91</v>
      </c>
      <c r="G34" s="102">
        <v>0</v>
      </c>
      <c r="H34" s="104"/>
      <c r="I34" s="104"/>
      <c r="J34" s="94"/>
      <c r="N34"/>
    </row>
    <row r="35" spans="1:14" s="95" customFormat="1" ht="21" x14ac:dyDescent="0.35">
      <c r="A35" s="9">
        <v>44319</v>
      </c>
      <c r="B35" s="37">
        <v>97104</v>
      </c>
      <c r="C35" s="11">
        <v>74262</v>
      </c>
      <c r="D35" s="38" t="s">
        <v>1532</v>
      </c>
      <c r="E35" s="12" t="s">
        <v>22</v>
      </c>
      <c r="F35" s="13" t="s">
        <v>995</v>
      </c>
      <c r="G35" s="102">
        <v>3000</v>
      </c>
      <c r="H35" s="104"/>
      <c r="I35" s="104"/>
      <c r="J35" s="94"/>
      <c r="N35"/>
    </row>
    <row r="36" spans="1:14" s="95" customFormat="1" ht="21" x14ac:dyDescent="0.35">
      <c r="A36" s="9">
        <v>44319</v>
      </c>
      <c r="B36" s="37">
        <v>97103</v>
      </c>
      <c r="C36" s="11">
        <v>74263</v>
      </c>
      <c r="D36" s="38" t="s">
        <v>1625</v>
      </c>
      <c r="E36" s="12" t="s">
        <v>63</v>
      </c>
      <c r="F36" s="13" t="s">
        <v>64</v>
      </c>
      <c r="G36" s="102">
        <v>1000</v>
      </c>
      <c r="H36" s="104"/>
      <c r="I36" s="104"/>
      <c r="J36" s="94"/>
      <c r="N36"/>
    </row>
    <row r="37" spans="1:14" s="95" customFormat="1" ht="21" x14ac:dyDescent="0.35">
      <c r="A37" s="9">
        <v>44319</v>
      </c>
      <c r="B37" s="37">
        <v>97095</v>
      </c>
      <c r="C37" s="11">
        <v>74264</v>
      </c>
      <c r="D37" s="38" t="s">
        <v>1724</v>
      </c>
      <c r="E37" s="12" t="s">
        <v>63</v>
      </c>
      <c r="F37" s="13" t="s">
        <v>64</v>
      </c>
      <c r="G37" s="102">
        <v>985</v>
      </c>
      <c r="H37" s="104"/>
      <c r="I37" s="104"/>
      <c r="J37" s="94"/>
      <c r="N37"/>
    </row>
    <row r="38" spans="1:14" s="95" customFormat="1" ht="21" x14ac:dyDescent="0.35">
      <c r="A38" s="9">
        <v>44319</v>
      </c>
      <c r="B38" s="37">
        <v>97094</v>
      </c>
      <c r="C38" s="11">
        <v>74265</v>
      </c>
      <c r="D38" s="38" t="s">
        <v>1724</v>
      </c>
      <c r="E38" s="12">
        <v>98000001</v>
      </c>
      <c r="F38" s="115" t="s">
        <v>91</v>
      </c>
      <c r="G38" s="102">
        <v>0</v>
      </c>
      <c r="H38" s="104"/>
      <c r="I38" s="104"/>
      <c r="J38" s="94"/>
      <c r="N38"/>
    </row>
    <row r="39" spans="1:14" s="95" customFormat="1" ht="21" x14ac:dyDescent="0.35">
      <c r="A39" s="9">
        <v>44319</v>
      </c>
      <c r="B39" s="37">
        <v>97095</v>
      </c>
      <c r="C39" s="11">
        <v>74266</v>
      </c>
      <c r="D39" s="38" t="s">
        <v>1724</v>
      </c>
      <c r="E39" s="12" t="s">
        <v>63</v>
      </c>
      <c r="F39" s="13" t="s">
        <v>64</v>
      </c>
      <c r="G39" s="102">
        <v>985</v>
      </c>
      <c r="H39" s="104"/>
      <c r="I39" s="104"/>
      <c r="J39" s="94"/>
      <c r="N39"/>
    </row>
    <row r="40" spans="1:14" s="95" customFormat="1" ht="21" x14ac:dyDescent="0.35">
      <c r="A40" s="9">
        <v>44319</v>
      </c>
      <c r="B40" s="37">
        <v>97094</v>
      </c>
      <c r="C40" s="11">
        <v>74267</v>
      </c>
      <c r="D40" s="38" t="s">
        <v>1724</v>
      </c>
      <c r="E40" s="12">
        <v>98000001</v>
      </c>
      <c r="F40" s="115" t="s">
        <v>91</v>
      </c>
      <c r="G40" s="102">
        <v>0</v>
      </c>
      <c r="H40" s="104"/>
      <c r="I40" s="104"/>
      <c r="J40" s="94"/>
      <c r="N40"/>
    </row>
    <row r="41" spans="1:14" s="95" customFormat="1" ht="21" x14ac:dyDescent="0.35">
      <c r="A41" s="9">
        <v>44319</v>
      </c>
      <c r="B41" s="37" t="s">
        <v>1632</v>
      </c>
      <c r="C41" s="11">
        <v>74268</v>
      </c>
      <c r="D41" s="38" t="s">
        <v>279</v>
      </c>
      <c r="E41" s="12" t="s">
        <v>22</v>
      </c>
      <c r="F41" s="13" t="s">
        <v>995</v>
      </c>
      <c r="G41" s="102">
        <v>1000</v>
      </c>
      <c r="H41" s="104"/>
      <c r="I41" s="104"/>
      <c r="J41" s="94"/>
      <c r="N41"/>
    </row>
    <row r="42" spans="1:14" s="95" customFormat="1" ht="21" x14ac:dyDescent="0.35">
      <c r="A42" s="9">
        <v>44319</v>
      </c>
      <c r="B42" s="37">
        <v>97102</v>
      </c>
      <c r="C42" s="11">
        <v>74269</v>
      </c>
      <c r="D42" s="38" t="s">
        <v>169</v>
      </c>
      <c r="E42" s="12" t="s">
        <v>17</v>
      </c>
      <c r="F42" s="16" t="s">
        <v>18</v>
      </c>
      <c r="G42" s="102">
        <v>200</v>
      </c>
      <c r="H42" s="104"/>
      <c r="I42" s="104"/>
      <c r="J42" s="94"/>
      <c r="N42"/>
    </row>
    <row r="43" spans="1:14" s="95" customFormat="1" ht="21" x14ac:dyDescent="0.35">
      <c r="A43" s="9">
        <v>44319</v>
      </c>
      <c r="B43" s="37">
        <v>97101</v>
      </c>
      <c r="C43" s="11">
        <v>74270</v>
      </c>
      <c r="D43" s="38" t="s">
        <v>1638</v>
      </c>
      <c r="E43" s="12" t="s">
        <v>22</v>
      </c>
      <c r="F43" s="13" t="s">
        <v>995</v>
      </c>
      <c r="G43" s="102">
        <v>600</v>
      </c>
      <c r="H43" s="104"/>
      <c r="I43" s="104"/>
      <c r="J43" s="94"/>
      <c r="N43"/>
    </row>
    <row r="44" spans="1:14" s="95" customFormat="1" ht="21" x14ac:dyDescent="0.35">
      <c r="A44" s="9">
        <v>44319</v>
      </c>
      <c r="B44" s="37">
        <v>97100</v>
      </c>
      <c r="C44" s="11">
        <v>74271</v>
      </c>
      <c r="D44" s="38" t="s">
        <v>1740</v>
      </c>
      <c r="E44" s="12" t="s">
        <v>22</v>
      </c>
      <c r="F44" s="13" t="s">
        <v>995</v>
      </c>
      <c r="G44" s="102">
        <v>100</v>
      </c>
      <c r="H44" s="104"/>
      <c r="I44" s="104"/>
      <c r="J44" s="94"/>
      <c r="N44"/>
    </row>
    <row r="45" spans="1:14" s="95" customFormat="1" ht="21" x14ac:dyDescent="0.35">
      <c r="A45" s="9">
        <v>44319</v>
      </c>
      <c r="B45" s="37">
        <v>97099</v>
      </c>
      <c r="C45" s="11">
        <v>74272</v>
      </c>
      <c r="D45" s="38" t="s">
        <v>887</v>
      </c>
      <c r="E45" s="12" t="s">
        <v>14</v>
      </c>
      <c r="F45" s="13" t="s">
        <v>15</v>
      </c>
      <c r="G45" s="102">
        <v>850</v>
      </c>
      <c r="H45" s="104"/>
      <c r="I45" s="104"/>
      <c r="J45" s="94"/>
      <c r="N45"/>
    </row>
    <row r="46" spans="1:14" s="95" customFormat="1" ht="21" x14ac:dyDescent="0.35">
      <c r="A46" s="9">
        <v>44319</v>
      </c>
      <c r="B46" s="37">
        <v>16104</v>
      </c>
      <c r="C46" s="11">
        <v>74273</v>
      </c>
      <c r="D46" s="38" t="s">
        <v>1741</v>
      </c>
      <c r="E46" s="12" t="s">
        <v>14</v>
      </c>
      <c r="F46" s="13" t="s">
        <v>15</v>
      </c>
      <c r="G46" s="102">
        <v>900</v>
      </c>
      <c r="H46" s="104"/>
      <c r="I46" s="104"/>
      <c r="J46" s="94"/>
      <c r="N46"/>
    </row>
    <row r="47" spans="1:14" s="95" customFormat="1" ht="21" x14ac:dyDescent="0.35">
      <c r="A47" s="9">
        <v>44319</v>
      </c>
      <c r="B47" s="37">
        <v>16105</v>
      </c>
      <c r="C47" s="11">
        <v>74274</v>
      </c>
      <c r="D47" s="38" t="s">
        <v>1741</v>
      </c>
      <c r="E47" s="12">
        <v>98000001</v>
      </c>
      <c r="F47" s="115" t="s">
        <v>91</v>
      </c>
      <c r="G47" s="102">
        <v>0</v>
      </c>
      <c r="H47" s="104"/>
      <c r="I47" s="104"/>
      <c r="J47" s="94"/>
      <c r="N47"/>
    </row>
    <row r="48" spans="1:14" s="95" customFormat="1" ht="21" x14ac:dyDescent="0.35">
      <c r="A48" s="9">
        <v>44319</v>
      </c>
      <c r="B48" s="37">
        <v>97098</v>
      </c>
      <c r="C48" s="11">
        <v>74275</v>
      </c>
      <c r="D48" s="38" t="s">
        <v>1402</v>
      </c>
      <c r="E48" s="12" t="s">
        <v>98</v>
      </c>
      <c r="F48" s="13" t="s">
        <v>99</v>
      </c>
      <c r="G48" s="102">
        <v>0</v>
      </c>
      <c r="H48" s="104">
        <v>10</v>
      </c>
      <c r="I48" s="104"/>
      <c r="J48" s="94"/>
      <c r="N48"/>
    </row>
    <row r="49" spans="1:14" s="95" customFormat="1" ht="21" x14ac:dyDescent="0.35">
      <c r="A49" s="9">
        <v>44319</v>
      </c>
      <c r="B49" s="37">
        <v>97097</v>
      </c>
      <c r="C49" s="11">
        <v>74276</v>
      </c>
      <c r="D49" s="38" t="s">
        <v>276</v>
      </c>
      <c r="E49" s="12" t="s">
        <v>17</v>
      </c>
      <c r="F49" s="16" t="s">
        <v>18</v>
      </c>
      <c r="G49" s="102">
        <v>1050</v>
      </c>
      <c r="H49" s="104"/>
      <c r="I49" s="104"/>
      <c r="J49" s="94"/>
      <c r="N49"/>
    </row>
    <row r="50" spans="1:14" s="95" customFormat="1" ht="21" x14ac:dyDescent="0.35">
      <c r="A50" s="9">
        <v>44319</v>
      </c>
      <c r="B50" s="37">
        <v>97097</v>
      </c>
      <c r="C50" s="11">
        <v>74276</v>
      </c>
      <c r="D50" s="38" t="s">
        <v>276</v>
      </c>
      <c r="E50" s="12" t="s">
        <v>14</v>
      </c>
      <c r="F50" s="13" t="s">
        <v>15</v>
      </c>
      <c r="G50" s="102">
        <v>1500</v>
      </c>
      <c r="H50" s="104"/>
      <c r="I50" s="104"/>
      <c r="J50" s="94"/>
      <c r="N50"/>
    </row>
    <row r="51" spans="1:14" s="95" customFormat="1" ht="21" x14ac:dyDescent="0.35">
      <c r="A51" s="9">
        <v>44319</v>
      </c>
      <c r="B51" s="37">
        <v>97096</v>
      </c>
      <c r="C51" s="11">
        <v>74277</v>
      </c>
      <c r="D51" s="38" t="s">
        <v>220</v>
      </c>
      <c r="E51" s="12" t="s">
        <v>17</v>
      </c>
      <c r="F51" s="16" t="s">
        <v>18</v>
      </c>
      <c r="G51" s="102">
        <v>2850</v>
      </c>
      <c r="H51" s="104"/>
      <c r="I51" s="104"/>
      <c r="J51" s="94"/>
      <c r="N51"/>
    </row>
    <row r="52" spans="1:14" s="95" customFormat="1" ht="21" x14ac:dyDescent="0.35">
      <c r="A52" s="9">
        <v>44319</v>
      </c>
      <c r="B52" s="37">
        <v>97044</v>
      </c>
      <c r="C52" s="11">
        <v>74278</v>
      </c>
      <c r="D52" s="38" t="s">
        <v>1742</v>
      </c>
      <c r="E52" s="12" t="s">
        <v>17</v>
      </c>
      <c r="F52" s="16" t="s">
        <v>18</v>
      </c>
      <c r="G52" s="102">
        <v>200</v>
      </c>
      <c r="H52" s="104"/>
      <c r="I52" s="104"/>
      <c r="J52" s="94"/>
      <c r="N52"/>
    </row>
    <row r="53" spans="1:14" s="95" customFormat="1" ht="21" x14ac:dyDescent="0.35">
      <c r="A53" s="9">
        <v>44319</v>
      </c>
      <c r="B53" s="37">
        <v>97044</v>
      </c>
      <c r="C53" s="11">
        <v>74278</v>
      </c>
      <c r="D53" s="38" t="s">
        <v>1742</v>
      </c>
      <c r="E53" s="12" t="s">
        <v>22</v>
      </c>
      <c r="F53" s="13" t="s">
        <v>995</v>
      </c>
      <c r="G53" s="102">
        <v>500</v>
      </c>
      <c r="H53" s="104"/>
      <c r="I53" s="104"/>
      <c r="J53" s="94"/>
      <c r="N53"/>
    </row>
    <row r="54" spans="1:14" s="95" customFormat="1" ht="21" x14ac:dyDescent="0.35">
      <c r="A54" s="9">
        <v>44319</v>
      </c>
      <c r="B54" s="37">
        <v>97095</v>
      </c>
      <c r="C54" s="11">
        <v>74279</v>
      </c>
      <c r="D54" s="38" t="s">
        <v>1724</v>
      </c>
      <c r="E54" s="12" t="s">
        <v>63</v>
      </c>
      <c r="F54" s="13" t="s">
        <v>64</v>
      </c>
      <c r="G54" s="102">
        <v>985</v>
      </c>
      <c r="H54" s="104"/>
      <c r="I54" s="104"/>
      <c r="J54" s="94"/>
      <c r="N54"/>
    </row>
    <row r="55" spans="1:14" s="95" customFormat="1" ht="21" x14ac:dyDescent="0.35">
      <c r="A55" s="9">
        <v>44319</v>
      </c>
      <c r="B55" s="37">
        <v>97094</v>
      </c>
      <c r="C55" s="11">
        <v>74280</v>
      </c>
      <c r="D55" s="38" t="s">
        <v>1724</v>
      </c>
      <c r="E55" s="12">
        <v>98000001</v>
      </c>
      <c r="F55" s="115" t="s">
        <v>91</v>
      </c>
      <c r="G55" s="102">
        <v>0</v>
      </c>
      <c r="H55" s="104"/>
      <c r="I55" s="104"/>
      <c r="J55" s="94"/>
      <c r="N55"/>
    </row>
    <row r="56" spans="1:14" s="95" customFormat="1" ht="21" x14ac:dyDescent="0.35">
      <c r="A56" s="9">
        <v>44319</v>
      </c>
      <c r="B56" s="37">
        <v>16104</v>
      </c>
      <c r="C56" s="11">
        <v>74281</v>
      </c>
      <c r="D56" s="38" t="s">
        <v>1741</v>
      </c>
      <c r="E56" s="12" t="s">
        <v>24</v>
      </c>
      <c r="F56" s="16" t="s">
        <v>947</v>
      </c>
      <c r="G56" s="102">
        <v>550</v>
      </c>
      <c r="H56" s="104"/>
      <c r="I56" s="104"/>
      <c r="J56" s="94"/>
      <c r="N56"/>
    </row>
    <row r="57" spans="1:14" s="95" customFormat="1" ht="21" x14ac:dyDescent="0.35">
      <c r="A57" s="9">
        <v>44319</v>
      </c>
      <c r="B57" s="37">
        <v>16105</v>
      </c>
      <c r="C57" s="11">
        <v>74282</v>
      </c>
      <c r="D57" s="38" t="s">
        <v>1741</v>
      </c>
      <c r="E57" s="12">
        <v>98000001</v>
      </c>
      <c r="F57" s="115" t="s">
        <v>91</v>
      </c>
      <c r="G57" s="102">
        <v>0</v>
      </c>
      <c r="H57" s="104"/>
      <c r="I57" s="104"/>
      <c r="J57" s="94"/>
      <c r="N57"/>
    </row>
    <row r="58" spans="1:14" s="95" customFormat="1" ht="21" x14ac:dyDescent="0.35">
      <c r="A58" s="9">
        <v>44319</v>
      </c>
      <c r="B58" s="37">
        <v>97093</v>
      </c>
      <c r="C58" s="11">
        <v>74283</v>
      </c>
      <c r="D58" s="38" t="s">
        <v>1625</v>
      </c>
      <c r="E58" s="12" t="s">
        <v>63</v>
      </c>
      <c r="F58" s="13" t="s">
        <v>64</v>
      </c>
      <c r="G58" s="102">
        <v>1000</v>
      </c>
      <c r="H58" s="104"/>
      <c r="I58" s="104"/>
      <c r="J58" s="94"/>
      <c r="N58"/>
    </row>
    <row r="59" spans="1:14" s="95" customFormat="1" ht="21" x14ac:dyDescent="0.35">
      <c r="A59" s="9">
        <v>44319</v>
      </c>
      <c r="B59" s="37">
        <v>16104</v>
      </c>
      <c r="C59" s="11">
        <v>74284</v>
      </c>
      <c r="D59" s="38" t="s">
        <v>1741</v>
      </c>
      <c r="E59" s="12" t="s">
        <v>24</v>
      </c>
      <c r="F59" s="16" t="s">
        <v>947</v>
      </c>
      <c r="G59" s="102">
        <v>550</v>
      </c>
      <c r="H59" s="104"/>
      <c r="I59" s="104"/>
      <c r="J59" s="94"/>
      <c r="N59"/>
    </row>
    <row r="60" spans="1:14" s="95" customFormat="1" ht="21" x14ac:dyDescent="0.35">
      <c r="A60" s="9">
        <v>44319</v>
      </c>
      <c r="B60" s="37">
        <v>16105</v>
      </c>
      <c r="C60" s="11">
        <v>74285</v>
      </c>
      <c r="D60" s="38" t="s">
        <v>1741</v>
      </c>
      <c r="E60" s="12">
        <v>98000001</v>
      </c>
      <c r="F60" s="115" t="s">
        <v>91</v>
      </c>
      <c r="G60" s="102">
        <v>0</v>
      </c>
      <c r="H60" s="104"/>
      <c r="I60" s="104"/>
      <c r="J60" s="94"/>
      <c r="N60"/>
    </row>
    <row r="61" spans="1:14" s="95" customFormat="1" ht="21" x14ac:dyDescent="0.35">
      <c r="A61" s="9">
        <v>44319</v>
      </c>
      <c r="B61" s="37">
        <v>16104</v>
      </c>
      <c r="C61" s="11">
        <v>74286</v>
      </c>
      <c r="D61" s="38" t="s">
        <v>1741</v>
      </c>
      <c r="E61" s="12" t="s">
        <v>24</v>
      </c>
      <c r="F61" s="16" t="s">
        <v>947</v>
      </c>
      <c r="G61" s="102">
        <v>550</v>
      </c>
      <c r="H61" s="104"/>
      <c r="I61" s="104"/>
      <c r="J61" s="94"/>
      <c r="N61"/>
    </row>
    <row r="62" spans="1:14" s="95" customFormat="1" ht="21" x14ac:dyDescent="0.35">
      <c r="A62" s="9">
        <v>44319</v>
      </c>
      <c r="B62" s="37">
        <v>16105</v>
      </c>
      <c r="C62" s="11">
        <v>74287</v>
      </c>
      <c r="D62" s="38" t="s">
        <v>1741</v>
      </c>
      <c r="E62" s="12">
        <v>98000001</v>
      </c>
      <c r="F62" s="115" t="s">
        <v>91</v>
      </c>
      <c r="G62" s="102">
        <v>0</v>
      </c>
      <c r="H62" s="104"/>
      <c r="I62" s="104"/>
      <c r="J62" s="94"/>
      <c r="N62"/>
    </row>
    <row r="63" spans="1:14" s="95" customFormat="1" ht="21" x14ac:dyDescent="0.35">
      <c r="A63" s="9">
        <v>44319</v>
      </c>
      <c r="B63" s="37">
        <v>97127</v>
      </c>
      <c r="C63" s="11">
        <v>74288</v>
      </c>
      <c r="D63" s="38" t="s">
        <v>289</v>
      </c>
      <c r="E63" s="12" t="s">
        <v>22</v>
      </c>
      <c r="F63" s="13" t="s">
        <v>995</v>
      </c>
      <c r="G63" s="102">
        <v>600</v>
      </c>
      <c r="H63" s="104"/>
      <c r="I63" s="104"/>
      <c r="J63" s="94"/>
      <c r="N63"/>
    </row>
    <row r="64" spans="1:14" s="95" customFormat="1" ht="21" x14ac:dyDescent="0.35">
      <c r="A64" s="9">
        <v>44319</v>
      </c>
      <c r="B64" s="37">
        <v>97126</v>
      </c>
      <c r="C64" s="11">
        <v>74289</v>
      </c>
      <c r="D64" s="38" t="s">
        <v>169</v>
      </c>
      <c r="E64" s="12" t="s">
        <v>17</v>
      </c>
      <c r="F64" s="16" t="s">
        <v>18</v>
      </c>
      <c r="G64" s="102">
        <v>200</v>
      </c>
      <c r="H64" s="104"/>
      <c r="I64" s="104"/>
      <c r="J64" s="94"/>
      <c r="N64"/>
    </row>
    <row r="65" spans="1:14" s="95" customFormat="1" ht="21" x14ac:dyDescent="0.35">
      <c r="A65" s="9">
        <v>44319</v>
      </c>
      <c r="B65" s="37">
        <v>97125</v>
      </c>
      <c r="C65" s="11">
        <v>74290</v>
      </c>
      <c r="D65" s="38" t="s">
        <v>37</v>
      </c>
      <c r="E65" s="12" t="s">
        <v>17</v>
      </c>
      <c r="F65" s="16" t="s">
        <v>18</v>
      </c>
      <c r="G65" s="102">
        <v>660</v>
      </c>
      <c r="H65" s="104"/>
      <c r="I65" s="104"/>
      <c r="J65" s="94"/>
      <c r="N65"/>
    </row>
    <row r="66" spans="1:14" s="95" customFormat="1" ht="21" x14ac:dyDescent="0.35">
      <c r="A66" s="9">
        <v>44319</v>
      </c>
      <c r="B66" s="37">
        <v>97124</v>
      </c>
      <c r="C66" s="11">
        <v>74291</v>
      </c>
      <c r="D66" s="38" t="s">
        <v>1654</v>
      </c>
      <c r="E66" s="12" t="s">
        <v>14</v>
      </c>
      <c r="F66" s="13" t="s">
        <v>15</v>
      </c>
      <c r="G66" s="102">
        <v>850</v>
      </c>
      <c r="H66" s="104"/>
      <c r="I66" s="104"/>
      <c r="J66" s="94"/>
      <c r="N66"/>
    </row>
    <row r="67" spans="1:14" s="95" customFormat="1" ht="21" x14ac:dyDescent="0.35">
      <c r="A67" s="9">
        <v>44319</v>
      </c>
      <c r="B67" s="37">
        <v>97123</v>
      </c>
      <c r="C67" s="11">
        <v>74292</v>
      </c>
      <c r="D67" s="38" t="s">
        <v>272</v>
      </c>
      <c r="E67" s="12" t="s">
        <v>17</v>
      </c>
      <c r="F67" s="16" t="s">
        <v>18</v>
      </c>
      <c r="G67" s="102">
        <v>1980</v>
      </c>
      <c r="H67" s="104"/>
      <c r="I67" s="104"/>
      <c r="J67" s="94"/>
      <c r="N67"/>
    </row>
    <row r="68" spans="1:14" s="95" customFormat="1" ht="21" x14ac:dyDescent="0.35">
      <c r="A68" s="9">
        <v>44319</v>
      </c>
      <c r="B68" s="37">
        <v>97169</v>
      </c>
      <c r="C68" s="11">
        <v>74293</v>
      </c>
      <c r="D68" s="38" t="s">
        <v>1743</v>
      </c>
      <c r="E68" s="12" t="s">
        <v>17</v>
      </c>
      <c r="F68" s="16" t="s">
        <v>18</v>
      </c>
      <c r="G68" s="102">
        <v>650</v>
      </c>
      <c r="H68" s="104"/>
      <c r="I68" s="104"/>
      <c r="J68" s="94"/>
      <c r="N68"/>
    </row>
    <row r="69" spans="1:14" s="95" customFormat="1" ht="21" x14ac:dyDescent="0.35">
      <c r="A69" s="9">
        <v>44319</v>
      </c>
      <c r="B69" s="37">
        <v>97167</v>
      </c>
      <c r="C69" s="11">
        <v>74294</v>
      </c>
      <c r="D69" s="38" t="s">
        <v>1743</v>
      </c>
      <c r="E69" s="12">
        <v>98000001</v>
      </c>
      <c r="F69" s="115" t="s">
        <v>91</v>
      </c>
      <c r="G69" s="102">
        <v>0</v>
      </c>
      <c r="H69" s="104"/>
      <c r="I69" s="104"/>
      <c r="J69" s="94"/>
      <c r="N69"/>
    </row>
    <row r="70" spans="1:14" s="95" customFormat="1" ht="21" x14ac:dyDescent="0.35">
      <c r="A70" s="9">
        <v>44319</v>
      </c>
      <c r="B70" s="37">
        <v>97168</v>
      </c>
      <c r="C70" s="11">
        <v>74295</v>
      </c>
      <c r="D70" s="38" t="s">
        <v>1743</v>
      </c>
      <c r="E70" s="12" t="s">
        <v>17</v>
      </c>
      <c r="F70" s="16" t="s">
        <v>18</v>
      </c>
      <c r="G70" s="102">
        <v>250</v>
      </c>
      <c r="H70" s="104"/>
      <c r="I70" s="104"/>
      <c r="J70" s="94"/>
      <c r="N70"/>
    </row>
    <row r="71" spans="1:14" s="95" customFormat="1" ht="21" x14ac:dyDescent="0.35">
      <c r="A71" s="9">
        <v>44319</v>
      </c>
      <c r="B71" s="37">
        <v>97167</v>
      </c>
      <c r="C71" s="11">
        <v>74296</v>
      </c>
      <c r="D71" s="38" t="s">
        <v>1743</v>
      </c>
      <c r="E71" s="12" t="s">
        <v>17</v>
      </c>
      <c r="F71" s="16" t="s">
        <v>18</v>
      </c>
      <c r="G71" s="102">
        <v>100</v>
      </c>
      <c r="H71" s="104"/>
      <c r="I71" s="104"/>
      <c r="J71" s="94"/>
      <c r="N71"/>
    </row>
    <row r="72" spans="1:14" s="95" customFormat="1" ht="21" x14ac:dyDescent="0.35">
      <c r="A72" s="9">
        <v>44319</v>
      </c>
      <c r="B72" s="37">
        <v>97167</v>
      </c>
      <c r="C72" s="11">
        <v>74296</v>
      </c>
      <c r="D72" s="38" t="s">
        <v>1743</v>
      </c>
      <c r="E72" s="12" t="s">
        <v>14</v>
      </c>
      <c r="F72" s="13" t="s">
        <v>15</v>
      </c>
      <c r="G72" s="102">
        <v>300</v>
      </c>
      <c r="H72" s="104"/>
      <c r="I72" s="104"/>
      <c r="J72" s="94"/>
      <c r="N72"/>
    </row>
    <row r="73" spans="1:14" s="95" customFormat="1" ht="21" x14ac:dyDescent="0.35">
      <c r="A73" s="9">
        <v>44319</v>
      </c>
      <c r="B73" s="37">
        <v>97166</v>
      </c>
      <c r="C73" s="11">
        <v>74297</v>
      </c>
      <c r="D73" s="38" t="s">
        <v>206</v>
      </c>
      <c r="E73" s="12" t="s">
        <v>22</v>
      </c>
      <c r="F73" s="13" t="s">
        <v>995</v>
      </c>
      <c r="G73" s="102">
        <v>900</v>
      </c>
      <c r="H73" s="104"/>
      <c r="I73" s="104"/>
      <c r="J73" s="94"/>
      <c r="N73"/>
    </row>
    <row r="74" spans="1:14" s="95" customFormat="1" ht="21" x14ac:dyDescent="0.35">
      <c r="A74" s="9">
        <v>44319</v>
      </c>
      <c r="B74" s="37">
        <v>97165</v>
      </c>
      <c r="C74" s="11">
        <v>74298</v>
      </c>
      <c r="D74" s="38" t="s">
        <v>632</v>
      </c>
      <c r="E74" s="12" t="s">
        <v>17</v>
      </c>
      <c r="F74" s="16" t="s">
        <v>18</v>
      </c>
      <c r="G74" s="102">
        <v>3000</v>
      </c>
      <c r="H74" s="104"/>
      <c r="I74" s="104"/>
      <c r="J74" s="94"/>
      <c r="N74"/>
    </row>
    <row r="75" spans="1:14" s="95" customFormat="1" ht="21" x14ac:dyDescent="0.35">
      <c r="A75" s="9">
        <v>44319</v>
      </c>
      <c r="B75" s="37">
        <v>97164</v>
      </c>
      <c r="C75" s="11">
        <v>74299</v>
      </c>
      <c r="D75" s="38" t="s">
        <v>169</v>
      </c>
      <c r="E75" s="12" t="s">
        <v>17</v>
      </c>
      <c r="F75" s="16" t="s">
        <v>18</v>
      </c>
      <c r="G75" s="102">
        <v>200</v>
      </c>
      <c r="H75" s="104"/>
      <c r="I75" s="104"/>
      <c r="J75" s="94"/>
      <c r="N75"/>
    </row>
    <row r="76" spans="1:14" s="95" customFormat="1" ht="21" x14ac:dyDescent="0.35">
      <c r="A76" s="9">
        <v>44319</v>
      </c>
      <c r="B76" s="37">
        <v>97163</v>
      </c>
      <c r="C76" s="11">
        <v>74300</v>
      </c>
      <c r="D76" s="38" t="s">
        <v>1744</v>
      </c>
      <c r="E76" s="12" t="s">
        <v>17</v>
      </c>
      <c r="F76" s="16" t="s">
        <v>18</v>
      </c>
      <c r="G76" s="102">
        <v>1000</v>
      </c>
      <c r="H76" s="104"/>
      <c r="I76" s="104"/>
      <c r="J76" s="94"/>
      <c r="N76"/>
    </row>
    <row r="77" spans="1:14" s="95" customFormat="1" ht="21" x14ac:dyDescent="0.35">
      <c r="A77" s="9">
        <v>44319</v>
      </c>
      <c r="B77" s="37">
        <v>97162</v>
      </c>
      <c r="C77" s="11">
        <v>74301</v>
      </c>
      <c r="D77" s="38" t="s">
        <v>273</v>
      </c>
      <c r="E77" s="12" t="s">
        <v>17</v>
      </c>
      <c r="F77" s="16" t="s">
        <v>18</v>
      </c>
      <c r="G77" s="102">
        <v>200</v>
      </c>
      <c r="H77" s="104"/>
      <c r="I77" s="104"/>
      <c r="J77" s="94"/>
      <c r="N77"/>
    </row>
    <row r="78" spans="1:14" s="95" customFormat="1" ht="21" x14ac:dyDescent="0.35">
      <c r="A78" s="9">
        <v>44319</v>
      </c>
      <c r="B78" s="37">
        <v>97109</v>
      </c>
      <c r="C78" s="11">
        <v>74302</v>
      </c>
      <c r="D78" s="38" t="s">
        <v>1745</v>
      </c>
      <c r="E78" s="12" t="s">
        <v>14</v>
      </c>
      <c r="F78" s="13" t="s">
        <v>15</v>
      </c>
      <c r="G78" s="102">
        <v>40</v>
      </c>
      <c r="H78" s="104"/>
      <c r="I78" s="104"/>
      <c r="J78" s="94"/>
      <c r="N78"/>
    </row>
    <row r="79" spans="1:14" ht="21" x14ac:dyDescent="0.35">
      <c r="A79" s="157" t="s">
        <v>26</v>
      </c>
      <c r="B79" s="158"/>
      <c r="C79" s="165" t="s">
        <v>25</v>
      </c>
      <c r="D79" s="168"/>
      <c r="E79" s="168"/>
      <c r="F79" s="169"/>
      <c r="G79" s="27">
        <f>SUM(G9:G78)</f>
        <v>55830</v>
      </c>
      <c r="H79" s="109">
        <f>SUM(H9:H78)</f>
        <v>10</v>
      </c>
      <c r="I79" s="100"/>
      <c r="J79" s="15"/>
    </row>
    <row r="80" spans="1:14" ht="21" x14ac:dyDescent="0.35">
      <c r="B80"/>
      <c r="C80" s="3"/>
      <c r="D80" s="30"/>
      <c r="E80" s="30"/>
      <c r="F80" s="30"/>
      <c r="H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F82" s="47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B90"/>
      <c r="C90"/>
      <c r="H90" s="1"/>
      <c r="I90" s="1"/>
      <c r="J90" s="1"/>
    </row>
    <row r="91" spans="2:10" x14ac:dyDescent="0.25">
      <c r="B91"/>
      <c r="C91"/>
      <c r="H91" s="1"/>
      <c r="I91" s="1"/>
      <c r="J91" s="1"/>
    </row>
    <row r="92" spans="2:10" x14ac:dyDescent="0.25">
      <c r="C92"/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4" spans="8:10" x14ac:dyDescent="0.25">
      <c r="H134" s="35"/>
      <c r="I134" s="35"/>
      <c r="J134" s="35"/>
    </row>
  </sheetData>
  <autoFilter ref="E8:G79" xr:uid="{00000000-0009-0000-0000-00005D000000}"/>
  <mergeCells count="7">
    <mergeCell ref="K6:L6"/>
    <mergeCell ref="A7:G7"/>
    <mergeCell ref="A79:B79"/>
    <mergeCell ref="C79:F7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:N140"/>
  <sheetViews>
    <sheetView topLeftCell="A68" zoomScale="79" zoomScaleNormal="7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1768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12932</v>
      </c>
    </row>
    <row r="9" spans="1:12" s="95" customFormat="1" ht="21" x14ac:dyDescent="0.35">
      <c r="A9" s="9">
        <v>44320</v>
      </c>
      <c r="B9" s="37">
        <v>97269</v>
      </c>
      <c r="C9" s="11">
        <v>74303</v>
      </c>
      <c r="D9" s="38" t="s">
        <v>1583</v>
      </c>
      <c r="E9" s="12" t="s">
        <v>22</v>
      </c>
      <c r="F9" s="13" t="s">
        <v>995</v>
      </c>
      <c r="G9" s="102">
        <v>2500</v>
      </c>
      <c r="H9" s="104"/>
      <c r="I9" s="104"/>
      <c r="J9" s="94"/>
      <c r="K9" s="13" t="s">
        <v>995</v>
      </c>
      <c r="L9" s="88">
        <v>18822</v>
      </c>
    </row>
    <row r="10" spans="1:12" s="95" customFormat="1" ht="21" x14ac:dyDescent="0.35">
      <c r="A10" s="9">
        <v>44320</v>
      </c>
      <c r="B10" s="37">
        <v>97268</v>
      </c>
      <c r="C10" s="11">
        <v>74304</v>
      </c>
      <c r="D10" s="38" t="s">
        <v>840</v>
      </c>
      <c r="E10" s="12" t="s">
        <v>17</v>
      </c>
      <c r="F10" s="16" t="s">
        <v>18</v>
      </c>
      <c r="G10" s="102">
        <v>200</v>
      </c>
      <c r="H10" s="104"/>
      <c r="I10" s="104"/>
      <c r="J10" s="94"/>
      <c r="K10" s="13" t="s">
        <v>1035</v>
      </c>
      <c r="L10" s="88">
        <v>646</v>
      </c>
    </row>
    <row r="11" spans="1:12" s="95" customFormat="1" ht="21" x14ac:dyDescent="0.35">
      <c r="A11" s="9">
        <v>44320</v>
      </c>
      <c r="B11" s="37">
        <v>97267</v>
      </c>
      <c r="C11" s="11">
        <v>74305</v>
      </c>
      <c r="D11" s="38" t="s">
        <v>1582</v>
      </c>
      <c r="E11" s="12" t="s">
        <v>17</v>
      </c>
      <c r="F11" s="16" t="s">
        <v>18</v>
      </c>
      <c r="G11" s="102">
        <v>900</v>
      </c>
      <c r="H11" s="104"/>
      <c r="I11" s="104"/>
      <c r="J11" s="94"/>
      <c r="K11" s="13" t="s">
        <v>1034</v>
      </c>
      <c r="L11" s="88">
        <v>56</v>
      </c>
    </row>
    <row r="12" spans="1:12" s="95" customFormat="1" ht="21" x14ac:dyDescent="0.35">
      <c r="A12" s="9">
        <v>44320</v>
      </c>
      <c r="B12" s="37">
        <v>97266</v>
      </c>
      <c r="C12" s="11">
        <v>74306</v>
      </c>
      <c r="D12" s="38" t="s">
        <v>78</v>
      </c>
      <c r="E12" s="12" t="s">
        <v>22</v>
      </c>
      <c r="F12" s="13" t="s">
        <v>995</v>
      </c>
      <c r="G12" s="102">
        <v>1700</v>
      </c>
      <c r="H12" s="104"/>
      <c r="I12" s="104"/>
      <c r="J12" s="94"/>
      <c r="K12" s="13" t="s">
        <v>15</v>
      </c>
      <c r="L12" s="88">
        <v>10119</v>
      </c>
    </row>
    <row r="13" spans="1:12" s="95" customFormat="1" ht="21" x14ac:dyDescent="0.35">
      <c r="A13" s="9">
        <v>44320</v>
      </c>
      <c r="B13" s="37">
        <v>97265</v>
      </c>
      <c r="C13" s="11">
        <v>74307</v>
      </c>
      <c r="D13" s="38" t="s">
        <v>78</v>
      </c>
      <c r="E13" s="12" t="s">
        <v>22</v>
      </c>
      <c r="F13" s="13" t="s">
        <v>995</v>
      </c>
      <c r="G13" s="102">
        <v>3000</v>
      </c>
      <c r="H13" s="104"/>
      <c r="I13" s="104"/>
      <c r="J13" s="94"/>
      <c r="K13" s="13" t="s">
        <v>495</v>
      </c>
      <c r="L13" s="88">
        <v>152</v>
      </c>
    </row>
    <row r="14" spans="1:12" s="95" customFormat="1" ht="21" x14ac:dyDescent="0.35">
      <c r="A14" s="9">
        <v>44320</v>
      </c>
      <c r="B14" s="37">
        <v>97264</v>
      </c>
      <c r="C14" s="11">
        <v>74308</v>
      </c>
      <c r="D14" s="38" t="s">
        <v>197</v>
      </c>
      <c r="E14" s="12" t="s">
        <v>22</v>
      </c>
      <c r="F14" s="13" t="s">
        <v>995</v>
      </c>
      <c r="G14" s="102">
        <v>900</v>
      </c>
      <c r="H14" s="104"/>
      <c r="I14" s="104"/>
      <c r="J14" s="94"/>
      <c r="K14" s="13" t="s">
        <v>97</v>
      </c>
      <c r="L14" s="88">
        <v>4205</v>
      </c>
    </row>
    <row r="15" spans="1:12" s="95" customFormat="1" ht="21" x14ac:dyDescent="0.35">
      <c r="A15" s="9">
        <v>44320</v>
      </c>
      <c r="B15" s="37">
        <v>97129</v>
      </c>
      <c r="C15" s="11">
        <v>74309</v>
      </c>
      <c r="D15" s="38" t="s">
        <v>1175</v>
      </c>
      <c r="E15" s="12" t="s">
        <v>423</v>
      </c>
      <c r="F15" s="113" t="s">
        <v>1669</v>
      </c>
      <c r="G15" s="102">
        <v>385</v>
      </c>
      <c r="H15" s="104"/>
      <c r="I15" s="104"/>
      <c r="J15" s="94"/>
      <c r="K15" s="13" t="s">
        <v>136</v>
      </c>
      <c r="L15" s="88">
        <v>166</v>
      </c>
    </row>
    <row r="16" spans="1:12" s="95" customFormat="1" ht="21" x14ac:dyDescent="0.35">
      <c r="A16" s="9">
        <v>44320</v>
      </c>
      <c r="B16" s="37">
        <v>97263</v>
      </c>
      <c r="C16" s="11">
        <v>74310</v>
      </c>
      <c r="D16" s="38" t="s">
        <v>37</v>
      </c>
      <c r="E16" s="12" t="s">
        <v>17</v>
      </c>
      <c r="F16" s="16" t="s">
        <v>18</v>
      </c>
      <c r="G16" s="102">
        <v>660</v>
      </c>
      <c r="H16" s="104"/>
      <c r="I16" s="104"/>
      <c r="J16" s="94"/>
      <c r="K16" s="13" t="s">
        <v>246</v>
      </c>
      <c r="L16" s="88">
        <v>24</v>
      </c>
    </row>
    <row r="17" spans="1:14" s="95" customFormat="1" ht="21" x14ac:dyDescent="0.35">
      <c r="A17" s="9">
        <v>44320</v>
      </c>
      <c r="B17" s="37">
        <v>97262</v>
      </c>
      <c r="C17" s="11">
        <v>74311</v>
      </c>
      <c r="D17" s="38" t="s">
        <v>1223</v>
      </c>
      <c r="E17" s="12" t="s">
        <v>41</v>
      </c>
      <c r="F17" s="13" t="s">
        <v>42</v>
      </c>
      <c r="G17" s="102">
        <v>2500</v>
      </c>
      <c r="H17" s="104"/>
      <c r="I17" s="104"/>
      <c r="J17" s="94"/>
      <c r="K17" s="13" t="s">
        <v>947</v>
      </c>
      <c r="L17" s="88">
        <v>850</v>
      </c>
      <c r="N17"/>
    </row>
    <row r="18" spans="1:14" s="95" customFormat="1" ht="21" x14ac:dyDescent="0.35">
      <c r="A18" s="9">
        <v>44320</v>
      </c>
      <c r="B18" s="37">
        <v>97259</v>
      </c>
      <c r="C18" s="11">
        <v>74312</v>
      </c>
      <c r="D18" s="38" t="s">
        <v>78</v>
      </c>
      <c r="E18" s="12" t="s">
        <v>22</v>
      </c>
      <c r="F18" s="13" t="s">
        <v>995</v>
      </c>
      <c r="G18" s="102">
        <v>1100</v>
      </c>
      <c r="H18" s="104"/>
      <c r="I18" s="104">
        <v>9</v>
      </c>
      <c r="J18" s="94"/>
      <c r="K18" s="13" t="s">
        <v>195</v>
      </c>
      <c r="L18" s="88">
        <v>385</v>
      </c>
      <c r="N18"/>
    </row>
    <row r="19" spans="1:14" s="95" customFormat="1" ht="21" x14ac:dyDescent="0.35">
      <c r="A19" s="9">
        <v>44320</v>
      </c>
      <c r="B19" s="37">
        <v>97236</v>
      </c>
      <c r="C19" s="11">
        <v>74313</v>
      </c>
      <c r="D19" s="38" t="s">
        <v>1750</v>
      </c>
      <c r="E19" s="12" t="s">
        <v>14</v>
      </c>
      <c r="F19" s="13" t="s">
        <v>15</v>
      </c>
      <c r="G19" s="102">
        <v>250</v>
      </c>
      <c r="H19" s="104"/>
      <c r="I19" s="104"/>
      <c r="J19" s="94"/>
      <c r="K19" s="13" t="s">
        <v>64</v>
      </c>
      <c r="L19" s="88">
        <v>950</v>
      </c>
      <c r="N19"/>
    </row>
    <row r="20" spans="1:14" s="95" customFormat="1" ht="21" x14ac:dyDescent="0.35">
      <c r="A20" s="9">
        <v>44320</v>
      </c>
      <c r="B20" s="37">
        <v>97258</v>
      </c>
      <c r="C20" s="11">
        <v>74314</v>
      </c>
      <c r="D20" s="38" t="s">
        <v>1748</v>
      </c>
      <c r="E20" s="12" t="s">
        <v>17</v>
      </c>
      <c r="F20" s="16" t="s">
        <v>18</v>
      </c>
      <c r="G20" s="102">
        <v>830</v>
      </c>
      <c r="H20" s="104"/>
      <c r="I20" s="104"/>
      <c r="J20" s="94"/>
      <c r="K20" s="13" t="s">
        <v>42</v>
      </c>
      <c r="L20" s="88">
        <v>2500</v>
      </c>
      <c r="N20"/>
    </row>
    <row r="21" spans="1:14" s="95" customFormat="1" ht="21.75" thickBot="1" x14ac:dyDescent="0.4">
      <c r="A21" s="9">
        <v>44320</v>
      </c>
      <c r="B21" s="37">
        <v>97183</v>
      </c>
      <c r="C21" s="11">
        <v>74315</v>
      </c>
      <c r="D21" s="38" t="s">
        <v>1749</v>
      </c>
      <c r="E21" s="12" t="s">
        <v>419</v>
      </c>
      <c r="F21" s="13" t="s">
        <v>420</v>
      </c>
      <c r="G21" s="102">
        <v>200</v>
      </c>
      <c r="H21" s="104"/>
      <c r="I21" s="104"/>
      <c r="J21" s="94"/>
      <c r="K21" s="13" t="s">
        <v>420</v>
      </c>
      <c r="L21" s="88">
        <v>200</v>
      </c>
      <c r="N21"/>
    </row>
    <row r="22" spans="1:14" s="95" customFormat="1" ht="23.25" thickBot="1" x14ac:dyDescent="0.5">
      <c r="A22" s="9">
        <v>44320</v>
      </c>
      <c r="B22" s="37">
        <v>94316</v>
      </c>
      <c r="C22" s="11">
        <v>74316</v>
      </c>
      <c r="D22" s="38" t="s">
        <v>1751</v>
      </c>
      <c r="E22" s="12" t="s">
        <v>24</v>
      </c>
      <c r="F22" s="16" t="s">
        <v>947</v>
      </c>
      <c r="G22" s="102">
        <v>400</v>
      </c>
      <c r="H22" s="104"/>
      <c r="I22" s="104"/>
      <c r="J22" s="94"/>
      <c r="K22" s="116" t="s">
        <v>21</v>
      </c>
      <c r="L22" s="18">
        <f>SUM(L8:L21)</f>
        <v>52007</v>
      </c>
      <c r="N22"/>
    </row>
    <row r="23" spans="1:14" s="95" customFormat="1" ht="21" x14ac:dyDescent="0.35">
      <c r="A23" s="9">
        <v>44320</v>
      </c>
      <c r="B23" s="37">
        <v>97257</v>
      </c>
      <c r="C23" s="11">
        <v>74317</v>
      </c>
      <c r="D23" s="38" t="s">
        <v>1751</v>
      </c>
      <c r="E23" s="12">
        <v>98000001</v>
      </c>
      <c r="F23" s="115" t="s">
        <v>91</v>
      </c>
      <c r="G23" s="102">
        <v>0</v>
      </c>
      <c r="H23" s="104"/>
      <c r="I23" s="104"/>
      <c r="J23" s="94"/>
      <c r="N23"/>
    </row>
    <row r="24" spans="1:14" s="95" customFormat="1" ht="21" x14ac:dyDescent="0.35">
      <c r="A24" s="9">
        <v>44320</v>
      </c>
      <c r="B24" s="37">
        <v>97255</v>
      </c>
      <c r="C24" s="11">
        <v>74318</v>
      </c>
      <c r="D24" s="38" t="s">
        <v>273</v>
      </c>
      <c r="E24" s="12" t="s">
        <v>14</v>
      </c>
      <c r="F24" s="13" t="s">
        <v>15</v>
      </c>
      <c r="G24" s="102">
        <v>150</v>
      </c>
      <c r="H24" s="104"/>
      <c r="I24" s="104"/>
      <c r="J24" s="94"/>
      <c r="N24"/>
    </row>
    <row r="25" spans="1:14" s="95" customFormat="1" ht="21" x14ac:dyDescent="0.35">
      <c r="A25" s="9">
        <v>44320</v>
      </c>
      <c r="B25" s="37">
        <v>97254</v>
      </c>
      <c r="C25" s="11">
        <v>74319</v>
      </c>
      <c r="D25" s="38" t="s">
        <v>840</v>
      </c>
      <c r="E25" s="12" t="s">
        <v>17</v>
      </c>
      <c r="F25" s="16" t="s">
        <v>18</v>
      </c>
      <c r="G25" s="102">
        <v>177</v>
      </c>
      <c r="H25" s="104"/>
      <c r="I25" s="104"/>
      <c r="J25" s="94"/>
      <c r="N25"/>
    </row>
    <row r="26" spans="1:14" s="95" customFormat="1" ht="21" x14ac:dyDescent="0.35">
      <c r="A26" s="9">
        <v>44320</v>
      </c>
      <c r="B26" s="37">
        <v>97186</v>
      </c>
      <c r="C26" s="11">
        <v>74320</v>
      </c>
      <c r="D26" s="38" t="s">
        <v>31</v>
      </c>
      <c r="E26" s="12" t="s">
        <v>17</v>
      </c>
      <c r="F26" s="16" t="s">
        <v>18</v>
      </c>
      <c r="G26" s="102">
        <v>1000</v>
      </c>
      <c r="H26" s="104"/>
      <c r="I26" s="104"/>
      <c r="J26" s="94"/>
      <c r="N26"/>
    </row>
    <row r="27" spans="1:14" s="95" customFormat="1" ht="21" x14ac:dyDescent="0.35">
      <c r="A27" s="9">
        <v>44320</v>
      </c>
      <c r="B27" s="37">
        <v>97253</v>
      </c>
      <c r="C27" s="11">
        <v>74321</v>
      </c>
      <c r="D27" s="38" t="s">
        <v>301</v>
      </c>
      <c r="E27" s="12" t="s">
        <v>22</v>
      </c>
      <c r="F27" s="13" t="s">
        <v>995</v>
      </c>
      <c r="G27" s="102">
        <v>2122</v>
      </c>
      <c r="H27" s="104"/>
      <c r="I27" s="104"/>
      <c r="J27" s="94"/>
      <c r="N27"/>
    </row>
    <row r="28" spans="1:14" s="95" customFormat="1" ht="21" x14ac:dyDescent="0.35">
      <c r="A28" s="9">
        <v>44320</v>
      </c>
      <c r="B28" s="37">
        <v>97253</v>
      </c>
      <c r="C28" s="11">
        <v>74321</v>
      </c>
      <c r="D28" s="38" t="s">
        <v>301</v>
      </c>
      <c r="E28" s="12" t="s">
        <v>14</v>
      </c>
      <c r="F28" s="13" t="s">
        <v>15</v>
      </c>
      <c r="G28" s="102">
        <v>264</v>
      </c>
      <c r="H28" s="104"/>
      <c r="I28" s="104"/>
      <c r="J28" s="94"/>
      <c r="N28"/>
    </row>
    <row r="29" spans="1:14" s="95" customFormat="1" ht="21" x14ac:dyDescent="0.35">
      <c r="A29" s="9">
        <v>44320</v>
      </c>
      <c r="B29" s="37">
        <v>97252</v>
      </c>
      <c r="C29" s="11">
        <v>74322</v>
      </c>
      <c r="D29" s="38" t="s">
        <v>1546</v>
      </c>
      <c r="E29" s="12" t="s">
        <v>17</v>
      </c>
      <c r="F29" s="16" t="s">
        <v>18</v>
      </c>
      <c r="G29" s="102">
        <v>680</v>
      </c>
      <c r="H29" s="104"/>
      <c r="I29" s="104"/>
      <c r="J29" s="94"/>
      <c r="N29"/>
    </row>
    <row r="30" spans="1:14" s="95" customFormat="1" ht="21" x14ac:dyDescent="0.35">
      <c r="A30" s="9">
        <v>44320</v>
      </c>
      <c r="B30" s="37">
        <v>97251</v>
      </c>
      <c r="C30" s="11">
        <v>74323</v>
      </c>
      <c r="D30" s="38" t="s">
        <v>1710</v>
      </c>
      <c r="E30" s="12">
        <v>98000001</v>
      </c>
      <c r="F30" s="115" t="s">
        <v>91</v>
      </c>
      <c r="G30" s="102">
        <v>0</v>
      </c>
      <c r="H30" s="104"/>
      <c r="I30" s="104"/>
      <c r="J30" s="94"/>
      <c r="N30"/>
    </row>
    <row r="31" spans="1:14" s="95" customFormat="1" ht="21" x14ac:dyDescent="0.35">
      <c r="A31" s="9">
        <v>44320</v>
      </c>
      <c r="B31" s="37">
        <v>97250</v>
      </c>
      <c r="C31" s="11">
        <v>74324</v>
      </c>
      <c r="D31" s="38" t="s">
        <v>1583</v>
      </c>
      <c r="E31" s="12" t="s">
        <v>14</v>
      </c>
      <c r="F31" s="13" t="s">
        <v>15</v>
      </c>
      <c r="G31" s="102">
        <v>2500</v>
      </c>
      <c r="H31" s="104"/>
      <c r="I31" s="104"/>
      <c r="J31" s="94"/>
      <c r="N31"/>
    </row>
    <row r="32" spans="1:14" s="95" customFormat="1" ht="21" x14ac:dyDescent="0.35">
      <c r="A32" s="9">
        <v>44320</v>
      </c>
      <c r="B32" s="37">
        <v>97249</v>
      </c>
      <c r="C32" s="11">
        <v>74325</v>
      </c>
      <c r="D32" s="38" t="s">
        <v>622</v>
      </c>
      <c r="E32" s="12" t="s">
        <v>17</v>
      </c>
      <c r="F32" s="16" t="s">
        <v>18</v>
      </c>
      <c r="G32" s="102">
        <v>300</v>
      </c>
      <c r="H32" s="104"/>
      <c r="I32" s="104"/>
      <c r="J32" s="94"/>
      <c r="N32"/>
    </row>
    <row r="33" spans="1:14" s="95" customFormat="1" ht="21" x14ac:dyDescent="0.35">
      <c r="A33" s="9">
        <v>44320</v>
      </c>
      <c r="B33" s="37">
        <v>97249</v>
      </c>
      <c r="C33" s="11">
        <v>74325</v>
      </c>
      <c r="D33" s="38" t="s">
        <v>622</v>
      </c>
      <c r="E33" s="12" t="s">
        <v>14</v>
      </c>
      <c r="F33" s="13" t="s">
        <v>15</v>
      </c>
      <c r="G33" s="102">
        <v>600</v>
      </c>
      <c r="H33" s="104"/>
      <c r="I33" s="104"/>
      <c r="J33" s="94"/>
      <c r="N33"/>
    </row>
    <row r="34" spans="1:14" s="95" customFormat="1" ht="21" x14ac:dyDescent="0.35">
      <c r="A34" s="9">
        <v>44320</v>
      </c>
      <c r="B34" s="37">
        <v>97248</v>
      </c>
      <c r="C34" s="11">
        <v>74326</v>
      </c>
      <c r="D34" s="38" t="s">
        <v>886</v>
      </c>
      <c r="E34" s="12" t="s">
        <v>14</v>
      </c>
      <c r="F34" s="13" t="s">
        <v>15</v>
      </c>
      <c r="G34" s="102">
        <v>850</v>
      </c>
      <c r="H34" s="104"/>
      <c r="I34" s="104"/>
      <c r="J34" s="94"/>
      <c r="N34"/>
    </row>
    <row r="35" spans="1:14" s="95" customFormat="1" ht="21" x14ac:dyDescent="0.35">
      <c r="A35" s="9">
        <v>44320</v>
      </c>
      <c r="B35" s="37">
        <v>97247</v>
      </c>
      <c r="C35" s="11">
        <v>74327</v>
      </c>
      <c r="D35" s="38" t="s">
        <v>1392</v>
      </c>
      <c r="E35" s="12" t="s">
        <v>17</v>
      </c>
      <c r="F35" s="16" t="s">
        <v>18</v>
      </c>
      <c r="G35" s="102">
        <v>900</v>
      </c>
      <c r="H35" s="104"/>
      <c r="I35" s="104"/>
      <c r="J35" s="94"/>
      <c r="N35"/>
    </row>
    <row r="36" spans="1:14" s="95" customFormat="1" ht="21" x14ac:dyDescent="0.35">
      <c r="A36" s="9">
        <v>44320</v>
      </c>
      <c r="B36" s="37">
        <v>97246</v>
      </c>
      <c r="C36" s="11">
        <v>74328</v>
      </c>
      <c r="D36" s="38" t="s">
        <v>1752</v>
      </c>
      <c r="E36" s="12" t="s">
        <v>22</v>
      </c>
      <c r="F36" s="13" t="s">
        <v>995</v>
      </c>
      <c r="G36" s="102">
        <v>2100</v>
      </c>
      <c r="H36" s="104"/>
      <c r="I36" s="104"/>
      <c r="J36" s="94"/>
      <c r="N36"/>
    </row>
    <row r="37" spans="1:14" s="95" customFormat="1" ht="21" x14ac:dyDescent="0.35">
      <c r="A37" s="9">
        <v>44320</v>
      </c>
      <c r="B37" s="37">
        <v>97245</v>
      </c>
      <c r="C37" s="11">
        <v>74329</v>
      </c>
      <c r="D37" s="38" t="s">
        <v>1748</v>
      </c>
      <c r="E37" s="12" t="s">
        <v>17</v>
      </c>
      <c r="F37" s="16" t="s">
        <v>18</v>
      </c>
      <c r="G37" s="102">
        <v>830</v>
      </c>
      <c r="H37" s="104"/>
      <c r="I37" s="104"/>
      <c r="J37" s="94"/>
      <c r="N37"/>
    </row>
    <row r="38" spans="1:14" s="95" customFormat="1" ht="21" x14ac:dyDescent="0.35">
      <c r="A38" s="9">
        <v>44320</v>
      </c>
      <c r="B38" s="37">
        <v>15997</v>
      </c>
      <c r="C38" s="11">
        <v>74330</v>
      </c>
      <c r="D38" s="38" t="s">
        <v>325</v>
      </c>
      <c r="E38" s="12" t="s">
        <v>17</v>
      </c>
      <c r="F38" s="16" t="s">
        <v>18</v>
      </c>
      <c r="G38" s="102">
        <v>60</v>
      </c>
      <c r="H38" s="104"/>
      <c r="I38" s="104"/>
      <c r="J38" s="94"/>
      <c r="N38"/>
    </row>
    <row r="39" spans="1:14" s="95" customFormat="1" ht="21" x14ac:dyDescent="0.35">
      <c r="A39" s="9">
        <v>44320</v>
      </c>
      <c r="B39" s="37">
        <v>15997</v>
      </c>
      <c r="C39" s="11">
        <v>74330</v>
      </c>
      <c r="D39" s="38" t="s">
        <v>325</v>
      </c>
      <c r="E39" s="12" t="s">
        <v>14</v>
      </c>
      <c r="F39" s="13" t="s">
        <v>15</v>
      </c>
      <c r="G39" s="102">
        <v>295</v>
      </c>
      <c r="H39" s="104"/>
      <c r="I39" s="104"/>
      <c r="J39" s="94"/>
      <c r="N39"/>
    </row>
    <row r="40" spans="1:14" s="95" customFormat="1" ht="21" x14ac:dyDescent="0.35">
      <c r="A40" s="9">
        <v>44320</v>
      </c>
      <c r="B40" s="37">
        <v>16098</v>
      </c>
      <c r="C40" s="11">
        <v>74331</v>
      </c>
      <c r="D40" s="38" t="s">
        <v>325</v>
      </c>
      <c r="E40" s="12">
        <v>98000001</v>
      </c>
      <c r="F40" s="115" t="s">
        <v>91</v>
      </c>
      <c r="G40" s="102">
        <v>0</v>
      </c>
      <c r="H40" s="104"/>
      <c r="I40" s="104"/>
      <c r="J40" s="94"/>
      <c r="N40"/>
    </row>
    <row r="41" spans="1:14" s="95" customFormat="1" ht="21" x14ac:dyDescent="0.35">
      <c r="A41" s="9">
        <v>44320</v>
      </c>
      <c r="B41" s="37">
        <v>97244</v>
      </c>
      <c r="C41" s="11">
        <v>74332</v>
      </c>
      <c r="D41" s="38" t="s">
        <v>273</v>
      </c>
      <c r="E41" s="12" t="s">
        <v>14</v>
      </c>
      <c r="F41" s="13" t="s">
        <v>15</v>
      </c>
      <c r="G41" s="102">
        <v>150</v>
      </c>
      <c r="H41" s="104"/>
      <c r="I41" s="104"/>
      <c r="J41" s="94"/>
      <c r="N41"/>
    </row>
    <row r="42" spans="1:14" s="95" customFormat="1" ht="21" x14ac:dyDescent="0.35">
      <c r="A42" s="9">
        <v>44320</v>
      </c>
      <c r="B42" s="37">
        <v>97243</v>
      </c>
      <c r="C42" s="11">
        <v>74333</v>
      </c>
      <c r="D42" s="38" t="s">
        <v>533</v>
      </c>
      <c r="E42" s="12" t="s">
        <v>24</v>
      </c>
      <c r="F42" s="16" t="s">
        <v>947</v>
      </c>
      <c r="G42" s="102">
        <v>250</v>
      </c>
      <c r="H42" s="104"/>
      <c r="I42" s="104"/>
      <c r="J42" s="94"/>
      <c r="N42"/>
    </row>
    <row r="43" spans="1:14" s="95" customFormat="1" ht="21" x14ac:dyDescent="0.35">
      <c r="A43" s="9">
        <v>44320</v>
      </c>
      <c r="B43" s="37">
        <v>97243</v>
      </c>
      <c r="C43" s="11">
        <v>74333</v>
      </c>
      <c r="D43" s="38" t="s">
        <v>533</v>
      </c>
      <c r="E43" s="12" t="s">
        <v>14</v>
      </c>
      <c r="F43" s="13" t="s">
        <v>15</v>
      </c>
      <c r="G43" s="102">
        <v>230</v>
      </c>
      <c r="H43" s="104"/>
      <c r="I43" s="104"/>
      <c r="J43" s="94"/>
      <c r="N43"/>
    </row>
    <row r="44" spans="1:14" s="95" customFormat="1" ht="21" x14ac:dyDescent="0.35">
      <c r="A44" s="9">
        <v>44320</v>
      </c>
      <c r="B44" s="37">
        <v>97242</v>
      </c>
      <c r="C44" s="11">
        <v>74334</v>
      </c>
      <c r="D44" s="38" t="s">
        <v>1753</v>
      </c>
      <c r="E44" s="12" t="s">
        <v>22</v>
      </c>
      <c r="F44" s="13" t="s">
        <v>995</v>
      </c>
      <c r="G44" s="102">
        <v>600</v>
      </c>
      <c r="H44" s="104"/>
      <c r="I44" s="104"/>
      <c r="J44" s="94"/>
      <c r="N44"/>
    </row>
    <row r="45" spans="1:14" s="95" customFormat="1" ht="21" x14ac:dyDescent="0.35">
      <c r="A45" s="9">
        <v>44320</v>
      </c>
      <c r="B45" s="37">
        <v>97771</v>
      </c>
      <c r="C45" s="11">
        <v>74335</v>
      </c>
      <c r="D45" s="38" t="s">
        <v>109</v>
      </c>
      <c r="E45" s="12" t="s">
        <v>17</v>
      </c>
      <c r="F45" s="16" t="s">
        <v>18</v>
      </c>
      <c r="G45" s="102">
        <v>1500</v>
      </c>
      <c r="H45" s="104"/>
      <c r="I45" s="104"/>
      <c r="J45" s="94"/>
      <c r="N45"/>
    </row>
    <row r="46" spans="1:14" s="95" customFormat="1" ht="21" x14ac:dyDescent="0.35">
      <c r="A46" s="9">
        <v>44320</v>
      </c>
      <c r="B46" s="37">
        <v>97241</v>
      </c>
      <c r="C46" s="11">
        <v>74336</v>
      </c>
      <c r="D46" s="38" t="s">
        <v>37</v>
      </c>
      <c r="E46" s="12" t="s">
        <v>17</v>
      </c>
      <c r="F46" s="16" t="s">
        <v>18</v>
      </c>
      <c r="G46" s="102">
        <v>660</v>
      </c>
      <c r="H46" s="104"/>
      <c r="I46" s="104"/>
      <c r="J46" s="94"/>
      <c r="N46"/>
    </row>
    <row r="47" spans="1:14" s="95" customFormat="1" ht="21" x14ac:dyDescent="0.35">
      <c r="A47" s="9">
        <v>44320</v>
      </c>
      <c r="B47" s="37">
        <v>97240</v>
      </c>
      <c r="C47" s="11">
        <v>74337</v>
      </c>
      <c r="D47" s="38" t="s">
        <v>197</v>
      </c>
      <c r="E47" s="12" t="s">
        <v>22</v>
      </c>
      <c r="F47" s="13" t="s">
        <v>995</v>
      </c>
      <c r="G47" s="102">
        <v>900</v>
      </c>
      <c r="H47" s="104"/>
      <c r="I47" s="104"/>
      <c r="J47" s="94"/>
      <c r="N47"/>
    </row>
    <row r="48" spans="1:14" s="95" customFormat="1" ht="21" x14ac:dyDescent="0.35">
      <c r="A48" s="9">
        <v>44320</v>
      </c>
      <c r="B48" s="37">
        <v>97239</v>
      </c>
      <c r="C48" s="11">
        <v>74338</v>
      </c>
      <c r="D48" s="38" t="s">
        <v>168</v>
      </c>
      <c r="E48" s="12" t="s">
        <v>17</v>
      </c>
      <c r="F48" s="16" t="s">
        <v>18</v>
      </c>
      <c r="G48" s="102">
        <v>1500</v>
      </c>
      <c r="H48" s="104"/>
      <c r="I48" s="104"/>
      <c r="J48" s="94"/>
      <c r="N48"/>
    </row>
    <row r="49" spans="1:14" s="95" customFormat="1" ht="21" x14ac:dyDescent="0.35">
      <c r="A49" s="9">
        <v>44320</v>
      </c>
      <c r="B49" s="37">
        <v>97239</v>
      </c>
      <c r="C49" s="11">
        <v>74338</v>
      </c>
      <c r="D49" s="38" t="s">
        <v>168</v>
      </c>
      <c r="E49" s="12" t="s">
        <v>14</v>
      </c>
      <c r="F49" s="13" t="s">
        <v>15</v>
      </c>
      <c r="G49" s="102">
        <v>1500</v>
      </c>
      <c r="H49" s="104"/>
      <c r="I49" s="104"/>
      <c r="J49" s="94"/>
      <c r="N49"/>
    </row>
    <row r="50" spans="1:14" s="95" customFormat="1" ht="21" x14ac:dyDescent="0.35">
      <c r="A50" s="9">
        <v>44320</v>
      </c>
      <c r="B50" s="37">
        <v>97238</v>
      </c>
      <c r="C50" s="11">
        <v>74339</v>
      </c>
      <c r="D50" s="38" t="s">
        <v>1654</v>
      </c>
      <c r="E50" s="12" t="s">
        <v>14</v>
      </c>
      <c r="F50" s="13" t="s">
        <v>15</v>
      </c>
      <c r="G50" s="102">
        <v>850</v>
      </c>
      <c r="H50" s="104"/>
      <c r="I50" s="104"/>
      <c r="J50" s="94"/>
      <c r="N50"/>
    </row>
    <row r="51" spans="1:14" s="95" customFormat="1" ht="21" x14ac:dyDescent="0.35">
      <c r="A51" s="9">
        <v>44320</v>
      </c>
      <c r="B51" s="37">
        <v>16011</v>
      </c>
      <c r="C51" s="11">
        <v>74340</v>
      </c>
      <c r="D51" s="38" t="s">
        <v>325</v>
      </c>
      <c r="E51" s="12" t="s">
        <v>63</v>
      </c>
      <c r="F51" s="13" t="s">
        <v>64</v>
      </c>
      <c r="G51" s="102">
        <v>950</v>
      </c>
      <c r="H51" s="104"/>
      <c r="I51" s="104"/>
      <c r="J51" s="94"/>
      <c r="N51"/>
    </row>
    <row r="52" spans="1:14" s="95" customFormat="1" ht="21" x14ac:dyDescent="0.35">
      <c r="A52" s="9">
        <v>44320</v>
      </c>
      <c r="B52" s="37">
        <v>97237</v>
      </c>
      <c r="C52" s="11">
        <v>74341</v>
      </c>
      <c r="D52" s="38" t="s">
        <v>959</v>
      </c>
      <c r="E52" s="12">
        <v>98000001</v>
      </c>
      <c r="F52" s="115" t="s">
        <v>91</v>
      </c>
      <c r="G52" s="102">
        <v>0</v>
      </c>
      <c r="H52" s="104"/>
      <c r="I52" s="104"/>
      <c r="J52" s="94"/>
      <c r="N52"/>
    </row>
    <row r="53" spans="1:14" s="95" customFormat="1" ht="21" x14ac:dyDescent="0.35">
      <c r="A53" s="9">
        <v>44320</v>
      </c>
      <c r="B53" s="37">
        <v>97235</v>
      </c>
      <c r="C53" s="11">
        <v>74342</v>
      </c>
      <c r="D53" s="38" t="s">
        <v>886</v>
      </c>
      <c r="E53" s="12" t="s">
        <v>14</v>
      </c>
      <c r="F53" s="13" t="s">
        <v>15</v>
      </c>
      <c r="G53" s="102">
        <v>850</v>
      </c>
      <c r="H53" s="104"/>
      <c r="I53" s="104"/>
      <c r="J53" s="94"/>
      <c r="N53"/>
    </row>
    <row r="54" spans="1:14" s="95" customFormat="1" ht="21" x14ac:dyDescent="0.35">
      <c r="A54" s="9">
        <v>44320</v>
      </c>
      <c r="B54" s="37">
        <v>97225</v>
      </c>
      <c r="C54" s="11">
        <v>74343</v>
      </c>
      <c r="D54" s="38" t="s">
        <v>1754</v>
      </c>
      <c r="E54" s="12" t="s">
        <v>96</v>
      </c>
      <c r="F54" s="13" t="s">
        <v>97</v>
      </c>
      <c r="G54" s="102">
        <v>1</v>
      </c>
      <c r="H54" s="104"/>
      <c r="I54" s="104"/>
      <c r="J54" s="94"/>
      <c r="N54"/>
    </row>
    <row r="55" spans="1:14" s="95" customFormat="1" ht="21" x14ac:dyDescent="0.35">
      <c r="A55" s="9">
        <v>44320</v>
      </c>
      <c r="B55" s="37">
        <v>97234</v>
      </c>
      <c r="C55" s="11">
        <v>74344</v>
      </c>
      <c r="D55" s="38" t="s">
        <v>1748</v>
      </c>
      <c r="E55" s="12" t="s">
        <v>17</v>
      </c>
      <c r="F55" s="16" t="s">
        <v>18</v>
      </c>
      <c r="G55" s="102">
        <v>830</v>
      </c>
      <c r="H55" s="104"/>
      <c r="I55" s="104"/>
      <c r="J55" s="94"/>
      <c r="N55"/>
    </row>
    <row r="56" spans="1:14" s="95" customFormat="1" ht="21" x14ac:dyDescent="0.35">
      <c r="A56" s="9">
        <v>44320</v>
      </c>
      <c r="B56" s="37">
        <v>97232</v>
      </c>
      <c r="C56" s="11">
        <v>74345</v>
      </c>
      <c r="D56" s="38" t="s">
        <v>78</v>
      </c>
      <c r="E56" s="12" t="s">
        <v>22</v>
      </c>
      <c r="F56" s="13" t="s">
        <v>995</v>
      </c>
      <c r="G56" s="102">
        <v>1500</v>
      </c>
      <c r="H56" s="104"/>
      <c r="I56" s="104"/>
      <c r="J56" s="94"/>
      <c r="N56"/>
    </row>
    <row r="57" spans="1:14" s="95" customFormat="1" ht="21" x14ac:dyDescent="0.35">
      <c r="A57" s="9">
        <v>44320</v>
      </c>
      <c r="B57" s="37">
        <v>97231</v>
      </c>
      <c r="C57" s="11">
        <v>74346</v>
      </c>
      <c r="D57" s="38" t="s">
        <v>78</v>
      </c>
      <c r="E57" s="12" t="s">
        <v>22</v>
      </c>
      <c r="F57" s="13" t="s">
        <v>995</v>
      </c>
      <c r="G57" s="102">
        <v>1500</v>
      </c>
      <c r="H57" s="104"/>
      <c r="I57" s="104"/>
      <c r="J57" s="94"/>
      <c r="N57"/>
    </row>
    <row r="58" spans="1:14" s="95" customFormat="1" ht="21" x14ac:dyDescent="0.35">
      <c r="A58" s="9">
        <v>44320</v>
      </c>
      <c r="B58" s="37">
        <v>97230</v>
      </c>
      <c r="C58" s="11">
        <v>74347</v>
      </c>
      <c r="D58" s="38" t="s">
        <v>170</v>
      </c>
      <c r="E58" s="12" t="s">
        <v>14</v>
      </c>
      <c r="F58" s="13" t="s">
        <v>15</v>
      </c>
      <c r="G58" s="102">
        <v>1100</v>
      </c>
      <c r="H58" s="104"/>
      <c r="I58" s="104"/>
      <c r="J58" s="94"/>
      <c r="N58"/>
    </row>
    <row r="59" spans="1:14" s="95" customFormat="1" ht="21" x14ac:dyDescent="0.35">
      <c r="A59" s="9">
        <v>44320</v>
      </c>
      <c r="B59" s="37">
        <v>97271</v>
      </c>
      <c r="C59" s="11">
        <v>74348</v>
      </c>
      <c r="D59" s="38" t="s">
        <v>150</v>
      </c>
      <c r="E59" s="12" t="s">
        <v>22</v>
      </c>
      <c r="F59" s="13" t="s">
        <v>995</v>
      </c>
      <c r="G59" s="102">
        <v>900</v>
      </c>
      <c r="H59" s="104"/>
      <c r="I59" s="104"/>
      <c r="J59" s="94"/>
      <c r="N59"/>
    </row>
    <row r="60" spans="1:14" s="95" customFormat="1" ht="21" x14ac:dyDescent="0.35">
      <c r="A60" s="9">
        <v>44320</v>
      </c>
      <c r="B60" s="37">
        <v>97270</v>
      </c>
      <c r="C60" s="11">
        <v>74349</v>
      </c>
      <c r="D60" s="38" t="s">
        <v>1748</v>
      </c>
      <c r="E60" s="12" t="s">
        <v>17</v>
      </c>
      <c r="F60" s="16" t="s">
        <v>18</v>
      </c>
      <c r="G60" s="102">
        <v>830</v>
      </c>
      <c r="H60" s="104"/>
      <c r="I60" s="104"/>
      <c r="J60" s="94"/>
      <c r="N60"/>
    </row>
    <row r="61" spans="1:14" s="95" customFormat="1" ht="21" x14ac:dyDescent="0.35">
      <c r="A61" s="9">
        <v>44320</v>
      </c>
      <c r="B61" s="37">
        <v>97278</v>
      </c>
      <c r="C61" s="11">
        <v>74350</v>
      </c>
      <c r="D61" s="38" t="s">
        <v>78</v>
      </c>
      <c r="E61" s="12" t="s">
        <v>96</v>
      </c>
      <c r="F61" s="13" t="s">
        <v>97</v>
      </c>
      <c r="G61" s="102">
        <v>2500</v>
      </c>
      <c r="H61" s="104"/>
      <c r="I61" s="104"/>
      <c r="J61" s="94"/>
      <c r="N61"/>
    </row>
    <row r="62" spans="1:14" s="95" customFormat="1" ht="21" x14ac:dyDescent="0.35">
      <c r="A62" s="9">
        <v>44320</v>
      </c>
      <c r="B62" s="37">
        <v>97273</v>
      </c>
      <c r="C62" s="11">
        <v>74351</v>
      </c>
      <c r="D62" s="38" t="s">
        <v>768</v>
      </c>
      <c r="E62" s="12" t="s">
        <v>14</v>
      </c>
      <c r="F62" s="13" t="s">
        <v>15</v>
      </c>
      <c r="G62" s="102">
        <v>200</v>
      </c>
      <c r="H62" s="104"/>
      <c r="I62" s="104"/>
      <c r="J62" s="94"/>
      <c r="N62"/>
    </row>
    <row r="63" spans="1:14" s="95" customFormat="1" ht="21" x14ac:dyDescent="0.35">
      <c r="A63" s="9">
        <v>44320</v>
      </c>
      <c r="B63" s="37">
        <v>97277</v>
      </c>
      <c r="C63" s="11">
        <v>74352</v>
      </c>
      <c r="D63" s="38" t="s">
        <v>1748</v>
      </c>
      <c r="E63" s="12" t="s">
        <v>17</v>
      </c>
      <c r="F63" s="16" t="s">
        <v>18</v>
      </c>
      <c r="G63" s="102">
        <v>830</v>
      </c>
      <c r="H63" s="104"/>
      <c r="I63" s="104"/>
      <c r="J63" s="94"/>
      <c r="N63"/>
    </row>
    <row r="64" spans="1:14" s="95" customFormat="1" ht="21" x14ac:dyDescent="0.35">
      <c r="A64" s="9">
        <v>44320</v>
      </c>
      <c r="B64" s="37">
        <v>97279</v>
      </c>
      <c r="C64" s="11">
        <v>74353</v>
      </c>
      <c r="D64" s="38" t="s">
        <v>768</v>
      </c>
      <c r="E64" s="12" t="s">
        <v>14</v>
      </c>
      <c r="F64" s="13" t="s">
        <v>15</v>
      </c>
      <c r="G64" s="102">
        <v>50</v>
      </c>
      <c r="H64" s="104"/>
      <c r="I64" s="104"/>
      <c r="J64" s="94"/>
      <c r="N64"/>
    </row>
    <row r="65" spans="1:14" s="95" customFormat="1" ht="21" x14ac:dyDescent="0.35">
      <c r="A65" s="9">
        <v>44320</v>
      </c>
      <c r="B65" s="37" t="s">
        <v>76</v>
      </c>
      <c r="C65" s="11">
        <v>74354</v>
      </c>
      <c r="D65" s="38" t="s">
        <v>76</v>
      </c>
      <c r="E65" s="12" t="s">
        <v>76</v>
      </c>
      <c r="F65" s="16" t="s">
        <v>76</v>
      </c>
      <c r="G65" s="102">
        <v>0</v>
      </c>
      <c r="H65" s="104"/>
      <c r="I65" s="104"/>
      <c r="J65" s="94"/>
      <c r="N65"/>
    </row>
    <row r="66" spans="1:14" s="95" customFormat="1" ht="21" x14ac:dyDescent="0.35">
      <c r="A66" s="9">
        <v>44320</v>
      </c>
      <c r="B66" s="37">
        <v>74355</v>
      </c>
      <c r="C66" s="11">
        <v>74355</v>
      </c>
      <c r="D66" s="38" t="s">
        <v>1755</v>
      </c>
      <c r="E66" s="12" t="s">
        <v>17</v>
      </c>
      <c r="F66" s="16" t="s">
        <v>18</v>
      </c>
      <c r="G66" s="102">
        <v>30</v>
      </c>
      <c r="H66" s="104"/>
      <c r="I66" s="104"/>
      <c r="J66" s="94"/>
      <c r="N66"/>
    </row>
    <row r="67" spans="1:14" s="95" customFormat="1" ht="21" x14ac:dyDescent="0.35">
      <c r="A67" s="9">
        <v>44320</v>
      </c>
      <c r="B67" s="37">
        <v>97109</v>
      </c>
      <c r="C67" s="11">
        <v>74356</v>
      </c>
      <c r="D67" s="38" t="s">
        <v>1756</v>
      </c>
      <c r="E67" s="12" t="s">
        <v>14</v>
      </c>
      <c r="F67" s="13" t="s">
        <v>15</v>
      </c>
      <c r="G67" s="102">
        <v>30</v>
      </c>
      <c r="H67" s="104"/>
      <c r="I67" s="104"/>
      <c r="J67" s="94"/>
      <c r="N67"/>
    </row>
    <row r="68" spans="1:14" s="95" customFormat="1" ht="21" x14ac:dyDescent="0.35">
      <c r="A68" s="9">
        <v>44320</v>
      </c>
      <c r="B68" s="37" t="s">
        <v>76</v>
      </c>
      <c r="C68" s="25" t="s">
        <v>1757</v>
      </c>
      <c r="D68" s="38" t="s">
        <v>76</v>
      </c>
      <c r="E68" s="12" t="s">
        <v>76</v>
      </c>
      <c r="F68" s="115" t="s">
        <v>76</v>
      </c>
      <c r="G68" s="102">
        <v>0</v>
      </c>
      <c r="H68" s="104"/>
      <c r="I68" s="104"/>
      <c r="J68" s="94"/>
      <c r="N68"/>
    </row>
    <row r="69" spans="1:14" s="95" customFormat="1" ht="21" x14ac:dyDescent="0.35">
      <c r="A69" s="9">
        <v>44320</v>
      </c>
      <c r="B69" s="37">
        <v>95143</v>
      </c>
      <c r="C69" s="25" t="s">
        <v>1758</v>
      </c>
      <c r="D69" s="38" t="s">
        <v>1750</v>
      </c>
      <c r="E69" s="12" t="s">
        <v>24</v>
      </c>
      <c r="F69" s="16" t="s">
        <v>947</v>
      </c>
      <c r="G69" s="102">
        <v>200</v>
      </c>
      <c r="H69" s="104"/>
      <c r="I69" s="104"/>
      <c r="J69" s="94"/>
      <c r="N69"/>
    </row>
    <row r="70" spans="1:14" s="95" customFormat="1" ht="21" x14ac:dyDescent="0.35">
      <c r="A70" s="9">
        <v>44320</v>
      </c>
      <c r="B70" s="37">
        <v>95143</v>
      </c>
      <c r="C70" s="25" t="s">
        <v>1758</v>
      </c>
      <c r="D70" s="38" t="s">
        <v>1750</v>
      </c>
      <c r="E70" s="12" t="s">
        <v>14</v>
      </c>
      <c r="F70" s="13" t="s">
        <v>15</v>
      </c>
      <c r="G70" s="102">
        <v>250</v>
      </c>
      <c r="H70" s="104"/>
      <c r="I70" s="104"/>
      <c r="J70" s="94"/>
      <c r="N70"/>
    </row>
    <row r="71" spans="1:14" s="95" customFormat="1" ht="21" x14ac:dyDescent="0.35">
      <c r="A71" s="9">
        <v>44320</v>
      </c>
      <c r="B71" s="37" t="s">
        <v>1760</v>
      </c>
      <c r="C71" s="25" t="s">
        <v>1759</v>
      </c>
      <c r="D71" s="38" t="s">
        <v>1677</v>
      </c>
      <c r="E71" s="12" t="s">
        <v>17</v>
      </c>
      <c r="F71" s="16" t="s">
        <v>18</v>
      </c>
      <c r="G71" s="102">
        <v>105</v>
      </c>
      <c r="H71" s="104"/>
      <c r="I71" s="104"/>
      <c r="J71" s="94"/>
      <c r="N71"/>
    </row>
    <row r="72" spans="1:14" s="95" customFormat="1" ht="21" x14ac:dyDescent="0.35">
      <c r="A72" s="9">
        <v>44320</v>
      </c>
      <c r="B72" s="37" t="s">
        <v>1760</v>
      </c>
      <c r="C72" s="25" t="s">
        <v>1759</v>
      </c>
      <c r="D72" s="38" t="s">
        <v>1677</v>
      </c>
      <c r="E72" s="12" t="s">
        <v>1662</v>
      </c>
      <c r="F72" s="13" t="s">
        <v>136</v>
      </c>
      <c r="G72" s="102">
        <v>80</v>
      </c>
      <c r="H72" s="104"/>
      <c r="I72" s="104"/>
      <c r="J72" s="94"/>
      <c r="N72"/>
    </row>
    <row r="73" spans="1:14" s="95" customFormat="1" ht="21" x14ac:dyDescent="0.35">
      <c r="A73" s="9">
        <v>44320</v>
      </c>
      <c r="B73" s="37" t="s">
        <v>1760</v>
      </c>
      <c r="C73" s="25" t="s">
        <v>1759</v>
      </c>
      <c r="D73" s="38" t="s">
        <v>1677</v>
      </c>
      <c r="E73" s="12" t="s">
        <v>245</v>
      </c>
      <c r="F73" s="13" t="s">
        <v>246</v>
      </c>
      <c r="G73" s="102">
        <v>12</v>
      </c>
      <c r="H73" s="104"/>
      <c r="I73" s="104"/>
      <c r="J73" s="94"/>
      <c r="N73"/>
    </row>
    <row r="74" spans="1:14" s="95" customFormat="1" ht="21" x14ac:dyDescent="0.35">
      <c r="A74" s="9">
        <v>44320</v>
      </c>
      <c r="B74" s="37" t="s">
        <v>1760</v>
      </c>
      <c r="C74" s="25" t="s">
        <v>1759</v>
      </c>
      <c r="D74" s="38" t="s">
        <v>1677</v>
      </c>
      <c r="E74" s="12" t="s">
        <v>96</v>
      </c>
      <c r="F74" s="13" t="s">
        <v>97</v>
      </c>
      <c r="G74" s="102">
        <v>127</v>
      </c>
      <c r="H74" s="104"/>
      <c r="I74" s="104"/>
      <c r="J74" s="94"/>
      <c r="N74"/>
    </row>
    <row r="75" spans="1:14" s="95" customFormat="1" ht="21" x14ac:dyDescent="0.35">
      <c r="A75" s="9">
        <v>44320</v>
      </c>
      <c r="B75" s="37" t="s">
        <v>1760</v>
      </c>
      <c r="C75" s="25" t="s">
        <v>1759</v>
      </c>
      <c r="D75" s="38" t="s">
        <v>1677</v>
      </c>
      <c r="E75" s="12" t="s">
        <v>384</v>
      </c>
      <c r="F75" s="13" t="s">
        <v>495</v>
      </c>
      <c r="G75" s="102">
        <v>76</v>
      </c>
      <c r="H75" s="104"/>
      <c r="I75" s="104"/>
      <c r="J75" s="94"/>
      <c r="N75"/>
    </row>
    <row r="76" spans="1:14" s="95" customFormat="1" ht="21" x14ac:dyDescent="0.35">
      <c r="A76" s="9">
        <v>44320</v>
      </c>
      <c r="B76" s="37" t="s">
        <v>708</v>
      </c>
      <c r="C76" s="25" t="s">
        <v>1761</v>
      </c>
      <c r="D76" s="38" t="s">
        <v>1762</v>
      </c>
      <c r="E76" s="12" t="s">
        <v>96</v>
      </c>
      <c r="F76" s="13" t="s">
        <v>97</v>
      </c>
      <c r="G76" s="102">
        <v>750</v>
      </c>
      <c r="H76" s="104"/>
      <c r="I76" s="104"/>
      <c r="J76" s="94"/>
      <c r="N76"/>
    </row>
    <row r="77" spans="1:14" s="95" customFormat="1" ht="21" x14ac:dyDescent="0.35">
      <c r="A77" s="9">
        <v>44320</v>
      </c>
      <c r="B77" s="37" t="s">
        <v>1765</v>
      </c>
      <c r="C77" s="25" t="s">
        <v>1764</v>
      </c>
      <c r="D77" s="38" t="s">
        <v>1763</v>
      </c>
      <c r="E77" s="12" t="s">
        <v>173</v>
      </c>
      <c r="F77" s="13" t="s">
        <v>1034</v>
      </c>
      <c r="G77" s="102">
        <v>56</v>
      </c>
      <c r="H77" s="104"/>
      <c r="I77" s="104"/>
      <c r="J77" s="94"/>
      <c r="N77"/>
    </row>
    <row r="78" spans="1:14" s="95" customFormat="1" ht="21" x14ac:dyDescent="0.35">
      <c r="A78" s="9">
        <v>44320</v>
      </c>
      <c r="B78" s="37" t="s">
        <v>1765</v>
      </c>
      <c r="C78" s="25" t="s">
        <v>1764</v>
      </c>
      <c r="D78" s="38" t="s">
        <v>1763</v>
      </c>
      <c r="E78" s="12" t="s">
        <v>245</v>
      </c>
      <c r="F78" s="13" t="s">
        <v>246</v>
      </c>
      <c r="G78" s="102">
        <v>12</v>
      </c>
      <c r="H78" s="104"/>
      <c r="I78" s="104"/>
      <c r="J78" s="94"/>
      <c r="N78"/>
    </row>
    <row r="79" spans="1:14" s="95" customFormat="1" ht="21" x14ac:dyDescent="0.35">
      <c r="A79" s="9">
        <v>44320</v>
      </c>
      <c r="B79" s="37" t="s">
        <v>1765</v>
      </c>
      <c r="C79" s="25" t="s">
        <v>1764</v>
      </c>
      <c r="D79" s="38" t="s">
        <v>1763</v>
      </c>
      <c r="E79" s="12" t="s">
        <v>96</v>
      </c>
      <c r="F79" s="13" t="s">
        <v>97</v>
      </c>
      <c r="G79" s="102">
        <v>127</v>
      </c>
      <c r="H79" s="104"/>
      <c r="I79" s="104"/>
      <c r="J79" s="94"/>
      <c r="N79"/>
    </row>
    <row r="80" spans="1:14" s="95" customFormat="1" ht="21" x14ac:dyDescent="0.35">
      <c r="A80" s="9">
        <v>44320</v>
      </c>
      <c r="B80" s="37" t="s">
        <v>1765</v>
      </c>
      <c r="C80" s="25" t="s">
        <v>1764</v>
      </c>
      <c r="D80" s="38" t="s">
        <v>1763</v>
      </c>
      <c r="E80" s="12" t="s">
        <v>1662</v>
      </c>
      <c r="F80" s="13" t="s">
        <v>136</v>
      </c>
      <c r="G80" s="102">
        <v>86</v>
      </c>
      <c r="H80" s="104"/>
      <c r="I80" s="104"/>
      <c r="J80" s="94"/>
      <c r="N80"/>
    </row>
    <row r="81" spans="1:14" s="95" customFormat="1" ht="21" x14ac:dyDescent="0.35">
      <c r="A81" s="9">
        <v>44320</v>
      </c>
      <c r="B81" s="37" t="s">
        <v>1765</v>
      </c>
      <c r="C81" s="25" t="s">
        <v>1759</v>
      </c>
      <c r="D81" s="38" t="s">
        <v>1763</v>
      </c>
      <c r="E81" s="12" t="s">
        <v>384</v>
      </c>
      <c r="F81" s="13" t="s">
        <v>495</v>
      </c>
      <c r="G81" s="102">
        <v>76</v>
      </c>
      <c r="H81" s="104"/>
      <c r="I81" s="104"/>
      <c r="J81" s="94"/>
      <c r="N81"/>
    </row>
    <row r="82" spans="1:14" s="95" customFormat="1" ht="21" x14ac:dyDescent="0.35">
      <c r="A82" s="9">
        <v>44320</v>
      </c>
      <c r="B82" s="37" t="s">
        <v>1765</v>
      </c>
      <c r="C82" s="25" t="s">
        <v>1759</v>
      </c>
      <c r="D82" s="38" t="s">
        <v>1763</v>
      </c>
      <c r="E82" s="12" t="s">
        <v>17</v>
      </c>
      <c r="F82" s="16" t="s">
        <v>18</v>
      </c>
      <c r="G82" s="102">
        <v>110</v>
      </c>
      <c r="H82" s="104"/>
      <c r="I82" s="104"/>
      <c r="J82" s="94"/>
      <c r="N82"/>
    </row>
    <row r="83" spans="1:14" s="95" customFormat="1" ht="21" x14ac:dyDescent="0.35">
      <c r="A83" s="9">
        <v>44320</v>
      </c>
      <c r="B83" s="37" t="s">
        <v>1765</v>
      </c>
      <c r="C83" s="25" t="s">
        <v>1766</v>
      </c>
      <c r="D83" s="38" t="s">
        <v>1763</v>
      </c>
      <c r="E83" s="12" t="s">
        <v>33</v>
      </c>
      <c r="F83" s="13" t="s">
        <v>1153</v>
      </c>
      <c r="G83" s="102">
        <v>646</v>
      </c>
      <c r="H83" s="104"/>
      <c r="I83" s="104"/>
      <c r="J83" s="94"/>
      <c r="N83"/>
    </row>
    <row r="84" spans="1:14" s="95" customFormat="1" ht="21" x14ac:dyDescent="0.35">
      <c r="A84" s="9">
        <v>44320</v>
      </c>
      <c r="B84" s="37" t="s">
        <v>1765</v>
      </c>
      <c r="C84" s="25" t="s">
        <v>1767</v>
      </c>
      <c r="D84" s="38" t="s">
        <v>1763</v>
      </c>
      <c r="E84" s="12" t="s">
        <v>96</v>
      </c>
      <c r="F84" s="13" t="s">
        <v>97</v>
      </c>
      <c r="G84" s="102">
        <v>700</v>
      </c>
      <c r="H84" s="104"/>
      <c r="I84" s="104"/>
      <c r="J84" s="94"/>
      <c r="N84"/>
    </row>
    <row r="85" spans="1:14" ht="21" x14ac:dyDescent="0.35">
      <c r="A85" s="157" t="s">
        <v>26</v>
      </c>
      <c r="B85" s="158"/>
      <c r="C85" s="165" t="s">
        <v>25</v>
      </c>
      <c r="D85" s="168"/>
      <c r="E85" s="168"/>
      <c r="F85" s="169"/>
      <c r="G85" s="27">
        <f>SUM(G9:G84)</f>
        <v>52007</v>
      </c>
      <c r="H85" s="109">
        <f>SUM(H9:H84)</f>
        <v>0</v>
      </c>
      <c r="I85" s="100"/>
      <c r="J85" s="15"/>
    </row>
    <row r="86" spans="1:14" ht="21" x14ac:dyDescent="0.35">
      <c r="B86"/>
      <c r="C86" s="3"/>
      <c r="D86" s="30"/>
      <c r="E86" s="30"/>
      <c r="F86" s="30"/>
      <c r="H86" s="1"/>
      <c r="J86" s="1"/>
    </row>
    <row r="87" spans="1:14" x14ac:dyDescent="0.25">
      <c r="B87"/>
      <c r="C87"/>
      <c r="H87" s="1"/>
      <c r="I87" s="1"/>
      <c r="J87" s="1"/>
    </row>
    <row r="88" spans="1:14" x14ac:dyDescent="0.25">
      <c r="B88"/>
      <c r="C88"/>
      <c r="F88" s="47"/>
      <c r="H88" s="1"/>
      <c r="I88" s="1"/>
      <c r="J88" s="1"/>
    </row>
    <row r="89" spans="1:14" x14ac:dyDescent="0.25">
      <c r="B89"/>
      <c r="C89"/>
      <c r="H89" s="1"/>
      <c r="I89" s="1"/>
      <c r="J89" s="1"/>
    </row>
    <row r="90" spans="1:14" x14ac:dyDescent="0.25">
      <c r="B90"/>
      <c r="C90"/>
      <c r="H90" s="1"/>
      <c r="I90" s="1"/>
      <c r="J90" s="1"/>
    </row>
    <row r="91" spans="1:14" x14ac:dyDescent="0.25">
      <c r="B91"/>
      <c r="C91"/>
      <c r="H91" s="1"/>
      <c r="I91" s="1"/>
      <c r="J91" s="1"/>
    </row>
    <row r="92" spans="1:14" x14ac:dyDescent="0.25">
      <c r="B92"/>
      <c r="C92"/>
      <c r="H92" s="1"/>
      <c r="I92" s="1"/>
      <c r="J92" s="1"/>
    </row>
    <row r="93" spans="1:14" x14ac:dyDescent="0.25">
      <c r="B93"/>
      <c r="C93"/>
      <c r="H93" s="1"/>
      <c r="I93" s="1"/>
      <c r="J93" s="1"/>
    </row>
    <row r="94" spans="1:14" x14ac:dyDescent="0.25">
      <c r="B94"/>
      <c r="C94"/>
      <c r="H94" s="1"/>
      <c r="I94" s="1"/>
      <c r="J94" s="1"/>
    </row>
    <row r="95" spans="1:14" x14ac:dyDescent="0.25">
      <c r="B95"/>
      <c r="C95"/>
      <c r="H95" s="1"/>
      <c r="I95" s="1"/>
      <c r="J95" s="1"/>
    </row>
    <row r="96" spans="1:14" x14ac:dyDescent="0.25">
      <c r="B96"/>
      <c r="C96"/>
      <c r="H96" s="1"/>
      <c r="I96" s="1"/>
      <c r="J96" s="1"/>
    </row>
    <row r="97" spans="2:10" x14ac:dyDescent="0.25">
      <c r="B97"/>
      <c r="C97"/>
      <c r="H97" s="1"/>
      <c r="I97" s="1"/>
      <c r="J97" s="1"/>
    </row>
    <row r="98" spans="2:10" x14ac:dyDescent="0.25">
      <c r="C98"/>
      <c r="H98" s="1"/>
      <c r="I98" s="1"/>
      <c r="J98" s="1"/>
    </row>
    <row r="99" spans="2:10" x14ac:dyDescent="0.25">
      <c r="H99" s="1"/>
      <c r="I99" s="1"/>
      <c r="J99" s="1"/>
    </row>
    <row r="100" spans="2:10" x14ac:dyDescent="0.25">
      <c r="H100" s="1"/>
      <c r="I100" s="1"/>
      <c r="J100" s="1"/>
    </row>
    <row r="101" spans="2:10" x14ac:dyDescent="0.25">
      <c r="H101" s="1"/>
      <c r="I101" s="1"/>
      <c r="J101" s="1"/>
    </row>
    <row r="102" spans="2:10" x14ac:dyDescent="0.25">
      <c r="H102" s="1"/>
      <c r="I102" s="1"/>
      <c r="J102" s="1"/>
    </row>
    <row r="103" spans="2:10" x14ac:dyDescent="0.25">
      <c r="H103" s="1"/>
      <c r="I103" s="1"/>
      <c r="J103" s="1"/>
    </row>
    <row r="104" spans="2:10" x14ac:dyDescent="0.25">
      <c r="H104" s="1"/>
      <c r="I104" s="1"/>
      <c r="J104" s="1"/>
    </row>
    <row r="105" spans="2:10" x14ac:dyDescent="0.25">
      <c r="H105" s="1"/>
      <c r="I105" s="1"/>
      <c r="J105" s="1"/>
    </row>
    <row r="106" spans="2:10" x14ac:dyDescent="0.25">
      <c r="H106" s="1"/>
      <c r="I106" s="1"/>
      <c r="J106" s="1"/>
    </row>
    <row r="107" spans="2:10" x14ac:dyDescent="0.25">
      <c r="H107" s="1"/>
      <c r="I107" s="1"/>
      <c r="J107" s="1"/>
    </row>
    <row r="108" spans="2:10" x14ac:dyDescent="0.25">
      <c r="H108" s="1"/>
      <c r="I108" s="1"/>
      <c r="J108" s="1"/>
    </row>
    <row r="109" spans="2:10" x14ac:dyDescent="0.25">
      <c r="H109" s="1"/>
      <c r="I109" s="1"/>
      <c r="J109" s="1"/>
    </row>
    <row r="110" spans="2:10" x14ac:dyDescent="0.25">
      <c r="H110" s="1"/>
      <c r="I110" s="1"/>
      <c r="J110" s="1"/>
    </row>
    <row r="111" spans="2:10" x14ac:dyDescent="0.25">
      <c r="H111" s="1"/>
      <c r="I111" s="1"/>
      <c r="J111" s="1"/>
    </row>
    <row r="112" spans="2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40" spans="8:10" x14ac:dyDescent="0.25">
      <c r="H140" s="35"/>
      <c r="I140" s="35"/>
      <c r="J140" s="35"/>
    </row>
  </sheetData>
  <autoFilter ref="E8:G85" xr:uid="{00000000-0009-0000-0000-00005E000000}"/>
  <mergeCells count="7">
    <mergeCell ref="K6:L6"/>
    <mergeCell ref="A7:G7"/>
    <mergeCell ref="A85:B85"/>
    <mergeCell ref="C85:F85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:N115"/>
  <sheetViews>
    <sheetView topLeftCell="A4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1787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7410</v>
      </c>
    </row>
    <row r="9" spans="1:12" s="95" customFormat="1" ht="21" x14ac:dyDescent="0.35">
      <c r="A9" s="9">
        <v>44321</v>
      </c>
      <c r="B9" s="37">
        <v>97383</v>
      </c>
      <c r="C9" s="11">
        <v>74357</v>
      </c>
      <c r="D9" s="38" t="s">
        <v>178</v>
      </c>
      <c r="E9" s="12" t="s">
        <v>14</v>
      </c>
      <c r="F9" s="13" t="s">
        <v>15</v>
      </c>
      <c r="G9" s="102">
        <v>2500</v>
      </c>
      <c r="H9" s="104"/>
      <c r="I9" s="104"/>
      <c r="J9" s="94"/>
      <c r="K9" s="13" t="s">
        <v>995</v>
      </c>
      <c r="L9" s="88">
        <v>5695</v>
      </c>
    </row>
    <row r="10" spans="1:12" s="95" customFormat="1" ht="21" x14ac:dyDescent="0.35">
      <c r="A10" s="9">
        <v>44321</v>
      </c>
      <c r="B10" s="37">
        <v>97373</v>
      </c>
      <c r="C10" s="11">
        <v>74358</v>
      </c>
      <c r="D10" s="38" t="s">
        <v>78</v>
      </c>
      <c r="E10" s="12" t="s">
        <v>22</v>
      </c>
      <c r="F10" s="13" t="s">
        <v>995</v>
      </c>
      <c r="G10" s="102">
        <v>1100</v>
      </c>
      <c r="H10" s="104"/>
      <c r="I10" s="104"/>
      <c r="J10" s="94"/>
      <c r="K10" s="13" t="s">
        <v>1035</v>
      </c>
      <c r="L10" s="88">
        <v>800</v>
      </c>
    </row>
    <row r="11" spans="1:12" s="95" customFormat="1" ht="21" x14ac:dyDescent="0.35">
      <c r="A11" s="9">
        <v>44321</v>
      </c>
      <c r="B11" s="37">
        <v>97372</v>
      </c>
      <c r="C11" s="11">
        <v>74359</v>
      </c>
      <c r="D11" s="38" t="s">
        <v>301</v>
      </c>
      <c r="E11" s="12" t="s">
        <v>22</v>
      </c>
      <c r="F11" s="13" t="s">
        <v>995</v>
      </c>
      <c r="G11" s="102">
        <v>2095</v>
      </c>
      <c r="H11" s="104"/>
      <c r="I11" s="104"/>
      <c r="J11" s="94"/>
      <c r="K11" s="13" t="s">
        <v>15</v>
      </c>
      <c r="L11" s="88">
        <v>22112</v>
      </c>
    </row>
    <row r="12" spans="1:12" s="95" customFormat="1" ht="21" x14ac:dyDescent="0.35">
      <c r="A12" s="9">
        <v>44321</v>
      </c>
      <c r="B12" s="37">
        <v>97372</v>
      </c>
      <c r="C12" s="11">
        <v>74359</v>
      </c>
      <c r="D12" s="38" t="s">
        <v>301</v>
      </c>
      <c r="E12" s="12" t="s">
        <v>14</v>
      </c>
      <c r="F12" s="13" t="s">
        <v>15</v>
      </c>
      <c r="G12" s="102">
        <v>250</v>
      </c>
      <c r="H12" s="104"/>
      <c r="I12" s="104"/>
      <c r="J12" s="94"/>
      <c r="K12" s="13" t="s">
        <v>97</v>
      </c>
      <c r="L12" s="88">
        <v>2820</v>
      </c>
    </row>
    <row r="13" spans="1:12" s="95" customFormat="1" ht="21" x14ac:dyDescent="0.35">
      <c r="A13" s="9">
        <v>44321</v>
      </c>
      <c r="B13" s="37">
        <v>15374</v>
      </c>
      <c r="C13" s="11">
        <v>74360</v>
      </c>
      <c r="D13" s="38" t="s">
        <v>325</v>
      </c>
      <c r="E13" s="12">
        <v>98000001</v>
      </c>
      <c r="F13" s="115" t="s">
        <v>91</v>
      </c>
      <c r="G13" s="102">
        <v>0</v>
      </c>
      <c r="H13" s="104"/>
      <c r="I13" s="104"/>
      <c r="J13" s="94"/>
      <c r="K13" s="13" t="s">
        <v>947</v>
      </c>
      <c r="L13" s="88">
        <v>900</v>
      </c>
    </row>
    <row r="14" spans="1:12" s="95" customFormat="1" ht="21" x14ac:dyDescent="0.35">
      <c r="A14" s="9">
        <v>44321</v>
      </c>
      <c r="B14" s="37">
        <v>15429</v>
      </c>
      <c r="C14" s="11">
        <v>74361</v>
      </c>
      <c r="D14" s="38" t="s">
        <v>325</v>
      </c>
      <c r="E14" s="12" t="s">
        <v>17</v>
      </c>
      <c r="F14" s="16" t="s">
        <v>18</v>
      </c>
      <c r="G14" s="102">
        <v>700</v>
      </c>
      <c r="H14" s="104"/>
      <c r="I14" s="104"/>
      <c r="J14" s="94"/>
      <c r="K14" s="13" t="s">
        <v>195</v>
      </c>
      <c r="L14" s="88">
        <v>165</v>
      </c>
    </row>
    <row r="15" spans="1:12" s="95" customFormat="1" ht="21" x14ac:dyDescent="0.35">
      <c r="A15" s="9">
        <v>44321</v>
      </c>
      <c r="B15" s="37">
        <v>16011</v>
      </c>
      <c r="C15" s="11">
        <v>74362</v>
      </c>
      <c r="D15" s="38" t="s">
        <v>325</v>
      </c>
      <c r="E15" s="12" t="s">
        <v>63</v>
      </c>
      <c r="F15" s="13" t="s">
        <v>64</v>
      </c>
      <c r="G15" s="102">
        <v>950</v>
      </c>
      <c r="H15" s="104"/>
      <c r="I15" s="104"/>
      <c r="J15" s="94"/>
      <c r="K15" s="13" t="s">
        <v>64</v>
      </c>
      <c r="L15" s="88">
        <v>950</v>
      </c>
    </row>
    <row r="16" spans="1:12" s="95" customFormat="1" ht="21.75" thickBot="1" x14ac:dyDescent="0.4">
      <c r="A16" s="9">
        <v>44321</v>
      </c>
      <c r="B16" s="37">
        <v>97371</v>
      </c>
      <c r="C16" s="11">
        <v>74363</v>
      </c>
      <c r="D16" s="38" t="s">
        <v>959</v>
      </c>
      <c r="E16" s="12">
        <v>98000001</v>
      </c>
      <c r="F16" s="115" t="s">
        <v>91</v>
      </c>
      <c r="G16" s="102">
        <v>0</v>
      </c>
      <c r="H16" s="104"/>
      <c r="I16" s="104"/>
      <c r="J16" s="94"/>
      <c r="K16" s="13" t="s">
        <v>42</v>
      </c>
      <c r="L16" s="88">
        <v>5000</v>
      </c>
    </row>
    <row r="17" spans="1:14" s="95" customFormat="1" ht="23.25" thickBot="1" x14ac:dyDescent="0.5">
      <c r="A17" s="9">
        <v>44321</v>
      </c>
      <c r="B17" s="37">
        <v>97370</v>
      </c>
      <c r="C17" s="11">
        <v>74364</v>
      </c>
      <c r="D17" s="38" t="s">
        <v>466</v>
      </c>
      <c r="E17" s="12" t="s">
        <v>17</v>
      </c>
      <c r="F17" s="16" t="s">
        <v>18</v>
      </c>
      <c r="G17" s="102">
        <v>1000</v>
      </c>
      <c r="H17" s="104"/>
      <c r="I17" s="104"/>
      <c r="J17" s="94"/>
      <c r="K17" s="116" t="s">
        <v>21</v>
      </c>
      <c r="L17" s="18">
        <f>SUM(L8:L16)</f>
        <v>45852</v>
      </c>
    </row>
    <row r="18" spans="1:14" s="95" customFormat="1" ht="21" x14ac:dyDescent="0.35">
      <c r="A18" s="9">
        <v>44321</v>
      </c>
      <c r="B18" s="37">
        <v>97369</v>
      </c>
      <c r="C18" s="11">
        <v>74365</v>
      </c>
      <c r="D18" s="38" t="s">
        <v>1223</v>
      </c>
      <c r="E18" s="12" t="s">
        <v>41</v>
      </c>
      <c r="F18" s="13" t="s">
        <v>42</v>
      </c>
      <c r="G18" s="102">
        <v>2500</v>
      </c>
      <c r="H18" s="104"/>
      <c r="I18" s="104"/>
      <c r="J18" s="94"/>
      <c r="N18"/>
    </row>
    <row r="19" spans="1:14" s="95" customFormat="1" ht="21" x14ac:dyDescent="0.35">
      <c r="A19" s="9">
        <v>44321</v>
      </c>
      <c r="B19" s="37">
        <v>97368</v>
      </c>
      <c r="C19" s="11">
        <v>74366</v>
      </c>
      <c r="D19" s="38" t="s">
        <v>272</v>
      </c>
      <c r="E19" s="12" t="s">
        <v>14</v>
      </c>
      <c r="F19" s="13" t="s">
        <v>15</v>
      </c>
      <c r="G19" s="102">
        <v>1512</v>
      </c>
      <c r="H19" s="104"/>
      <c r="I19" s="104"/>
      <c r="J19" s="94"/>
      <c r="N19"/>
    </row>
    <row r="20" spans="1:14" s="95" customFormat="1" ht="21" x14ac:dyDescent="0.35">
      <c r="A20" s="9">
        <v>44321</v>
      </c>
      <c r="B20" s="37">
        <v>97367</v>
      </c>
      <c r="C20" s="11">
        <v>74367</v>
      </c>
      <c r="D20" s="38" t="s">
        <v>1769</v>
      </c>
      <c r="E20" s="12" t="s">
        <v>14</v>
      </c>
      <c r="F20" s="13" t="s">
        <v>15</v>
      </c>
      <c r="G20" s="102">
        <v>850</v>
      </c>
      <c r="H20" s="104"/>
      <c r="I20" s="104"/>
      <c r="J20" s="94"/>
      <c r="N20"/>
    </row>
    <row r="21" spans="1:14" s="95" customFormat="1" ht="21" x14ac:dyDescent="0.35">
      <c r="A21" s="9">
        <v>44321</v>
      </c>
      <c r="B21" s="37">
        <v>97366</v>
      </c>
      <c r="C21" s="11">
        <v>74368</v>
      </c>
      <c r="D21" s="38" t="s">
        <v>1770</v>
      </c>
      <c r="E21" s="12" t="s">
        <v>14</v>
      </c>
      <c r="F21" s="13" t="s">
        <v>15</v>
      </c>
      <c r="G21" s="102">
        <v>850</v>
      </c>
      <c r="H21" s="104"/>
      <c r="I21" s="104"/>
      <c r="J21" s="94"/>
      <c r="N21"/>
    </row>
    <row r="22" spans="1:14" s="95" customFormat="1" ht="21" x14ac:dyDescent="0.35">
      <c r="A22" s="9">
        <v>44321</v>
      </c>
      <c r="B22" s="37">
        <v>97365</v>
      </c>
      <c r="C22" s="11">
        <v>74369</v>
      </c>
      <c r="D22" s="38" t="s">
        <v>1247</v>
      </c>
      <c r="E22" s="12" t="s">
        <v>14</v>
      </c>
      <c r="F22" s="13" t="s">
        <v>15</v>
      </c>
      <c r="G22" s="102">
        <v>850</v>
      </c>
      <c r="H22" s="104"/>
      <c r="I22" s="104"/>
      <c r="J22" s="94"/>
      <c r="N22"/>
    </row>
    <row r="23" spans="1:14" s="95" customFormat="1" ht="21" x14ac:dyDescent="0.35">
      <c r="A23" s="9">
        <v>44321</v>
      </c>
      <c r="B23" s="37">
        <v>97364</v>
      </c>
      <c r="C23" s="11">
        <v>74370</v>
      </c>
      <c r="D23" s="38" t="s">
        <v>70</v>
      </c>
      <c r="E23" s="12" t="s">
        <v>14</v>
      </c>
      <c r="F23" s="13" t="s">
        <v>15</v>
      </c>
      <c r="G23" s="102">
        <v>850</v>
      </c>
      <c r="H23" s="104"/>
      <c r="I23" s="104"/>
      <c r="J23" s="94"/>
      <c r="N23"/>
    </row>
    <row r="24" spans="1:14" s="95" customFormat="1" ht="21" x14ac:dyDescent="0.35">
      <c r="A24" s="9">
        <v>44321</v>
      </c>
      <c r="B24" s="37">
        <v>97363</v>
      </c>
      <c r="C24" s="11">
        <v>74371</v>
      </c>
      <c r="D24" s="38" t="s">
        <v>219</v>
      </c>
      <c r="E24" s="12" t="s">
        <v>14</v>
      </c>
      <c r="F24" s="13" t="s">
        <v>15</v>
      </c>
      <c r="G24" s="102">
        <v>850</v>
      </c>
      <c r="H24" s="104"/>
      <c r="I24" s="104"/>
      <c r="J24" s="94"/>
      <c r="N24"/>
    </row>
    <row r="25" spans="1:14" s="95" customFormat="1" ht="21" x14ac:dyDescent="0.35">
      <c r="A25" s="9">
        <v>44321</v>
      </c>
      <c r="B25" s="37">
        <v>97227</v>
      </c>
      <c r="C25" s="11">
        <v>74372</v>
      </c>
      <c r="D25" s="38" t="s">
        <v>1771</v>
      </c>
      <c r="E25" s="12" t="s">
        <v>24</v>
      </c>
      <c r="F25" s="16" t="s">
        <v>947</v>
      </c>
      <c r="G25" s="102">
        <v>400</v>
      </c>
      <c r="H25" s="104"/>
      <c r="I25" s="104"/>
      <c r="J25" s="94"/>
      <c r="N25"/>
    </row>
    <row r="26" spans="1:14" s="95" customFormat="1" ht="21" x14ac:dyDescent="0.35">
      <c r="A26" s="9">
        <v>44321</v>
      </c>
      <c r="B26" s="37">
        <v>97362</v>
      </c>
      <c r="C26" s="11">
        <v>74373</v>
      </c>
      <c r="D26" s="38" t="s">
        <v>1772</v>
      </c>
      <c r="E26" s="12" t="s">
        <v>14</v>
      </c>
      <c r="F26" s="13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9">
        <v>44321</v>
      </c>
      <c r="B27" s="37">
        <v>97361</v>
      </c>
      <c r="C27" s="11">
        <v>74374</v>
      </c>
      <c r="D27" s="38" t="s">
        <v>1773</v>
      </c>
      <c r="E27" s="12" t="s">
        <v>24</v>
      </c>
      <c r="F27" s="16" t="s">
        <v>947</v>
      </c>
      <c r="G27" s="102">
        <v>500</v>
      </c>
      <c r="H27" s="104"/>
      <c r="I27" s="104"/>
      <c r="J27" s="94"/>
      <c r="N27"/>
    </row>
    <row r="28" spans="1:14" s="95" customFormat="1" ht="21" x14ac:dyDescent="0.35">
      <c r="A28" s="9">
        <v>44321</v>
      </c>
      <c r="B28" s="37">
        <v>97361</v>
      </c>
      <c r="C28" s="11">
        <v>74374</v>
      </c>
      <c r="D28" s="38" t="s">
        <v>1773</v>
      </c>
      <c r="E28" s="12" t="s">
        <v>17</v>
      </c>
      <c r="F28" s="16" t="s">
        <v>18</v>
      </c>
      <c r="G28" s="102">
        <v>350</v>
      </c>
      <c r="H28" s="104"/>
      <c r="I28" s="104"/>
      <c r="J28" s="94"/>
      <c r="N28"/>
    </row>
    <row r="29" spans="1:14" s="95" customFormat="1" ht="21" x14ac:dyDescent="0.35">
      <c r="A29" s="9">
        <v>44321</v>
      </c>
      <c r="B29" s="37">
        <v>97359</v>
      </c>
      <c r="C29" s="11">
        <v>74375</v>
      </c>
      <c r="D29" s="38" t="s">
        <v>273</v>
      </c>
      <c r="E29" s="12" t="s">
        <v>14</v>
      </c>
      <c r="F29" s="13" t="s">
        <v>15</v>
      </c>
      <c r="G29" s="102">
        <v>150</v>
      </c>
      <c r="H29" s="104"/>
      <c r="I29" s="104"/>
      <c r="J29" s="94"/>
      <c r="N29"/>
    </row>
    <row r="30" spans="1:14" s="95" customFormat="1" ht="21" x14ac:dyDescent="0.35">
      <c r="A30" s="9">
        <v>44321</v>
      </c>
      <c r="B30" s="37">
        <v>97358</v>
      </c>
      <c r="C30" s="11">
        <v>74376</v>
      </c>
      <c r="D30" s="38" t="s">
        <v>1770</v>
      </c>
      <c r="E30" s="12" t="s">
        <v>14</v>
      </c>
      <c r="F30" s="13" t="s">
        <v>15</v>
      </c>
      <c r="G30" s="102">
        <v>850</v>
      </c>
      <c r="H30" s="104"/>
      <c r="I30" s="104"/>
      <c r="J30" s="94"/>
      <c r="N30"/>
    </row>
    <row r="31" spans="1:14" s="95" customFormat="1" ht="21" x14ac:dyDescent="0.35">
      <c r="A31" s="9">
        <v>44321</v>
      </c>
      <c r="B31" s="37">
        <v>97312</v>
      </c>
      <c r="C31" s="11">
        <v>74377</v>
      </c>
      <c r="D31" s="38" t="s">
        <v>1774</v>
      </c>
      <c r="E31" s="12" t="s">
        <v>17</v>
      </c>
      <c r="F31" s="16" t="s">
        <v>18</v>
      </c>
      <c r="G31" s="102">
        <v>360</v>
      </c>
      <c r="H31" s="104"/>
      <c r="I31" s="104"/>
      <c r="J31" s="94"/>
      <c r="N31"/>
    </row>
    <row r="32" spans="1:14" s="95" customFormat="1" ht="21" x14ac:dyDescent="0.35">
      <c r="A32" s="9">
        <v>44321</v>
      </c>
      <c r="B32" s="37">
        <v>97321</v>
      </c>
      <c r="C32" s="11">
        <v>74378</v>
      </c>
      <c r="D32" s="38" t="s">
        <v>1248</v>
      </c>
      <c r="E32" s="12" t="s">
        <v>17</v>
      </c>
      <c r="F32" s="16" t="s">
        <v>18</v>
      </c>
      <c r="G32" s="102">
        <v>500</v>
      </c>
      <c r="H32" s="104"/>
      <c r="I32" s="104"/>
      <c r="J32" s="94"/>
      <c r="N32"/>
    </row>
    <row r="33" spans="1:14" s="95" customFormat="1" ht="21" x14ac:dyDescent="0.35">
      <c r="A33" s="9">
        <v>44321</v>
      </c>
      <c r="B33" s="37">
        <v>97321</v>
      </c>
      <c r="C33" s="11">
        <v>74379</v>
      </c>
      <c r="D33" s="38" t="s">
        <v>1248</v>
      </c>
      <c r="E33" s="12" t="s">
        <v>17</v>
      </c>
      <c r="F33" s="16" t="s">
        <v>18</v>
      </c>
      <c r="G33" s="102">
        <v>500</v>
      </c>
      <c r="H33" s="104"/>
      <c r="I33" s="104"/>
      <c r="J33" s="94"/>
      <c r="N33"/>
    </row>
    <row r="34" spans="1:14" s="95" customFormat="1" ht="21" x14ac:dyDescent="0.35">
      <c r="A34" s="9">
        <v>44321</v>
      </c>
      <c r="B34" s="37">
        <v>97321</v>
      </c>
      <c r="C34" s="11">
        <v>74379</v>
      </c>
      <c r="D34" s="38" t="s">
        <v>1248</v>
      </c>
      <c r="E34" s="12" t="s">
        <v>22</v>
      </c>
      <c r="F34" s="13" t="s">
        <v>995</v>
      </c>
      <c r="G34" s="102">
        <v>1000</v>
      </c>
      <c r="H34" s="104"/>
      <c r="I34" s="104"/>
      <c r="J34" s="94"/>
      <c r="N34"/>
    </row>
    <row r="35" spans="1:14" s="95" customFormat="1" ht="21" x14ac:dyDescent="0.35">
      <c r="A35" s="9">
        <v>44321</v>
      </c>
      <c r="B35" s="37">
        <v>97357</v>
      </c>
      <c r="C35" s="11">
        <v>74380</v>
      </c>
      <c r="D35" s="38" t="s">
        <v>1769</v>
      </c>
      <c r="E35" s="12" t="s">
        <v>14</v>
      </c>
      <c r="F35" s="13" t="s">
        <v>15</v>
      </c>
      <c r="G35" s="102">
        <v>850</v>
      </c>
      <c r="H35" s="104"/>
      <c r="I35" s="104"/>
      <c r="J35" s="94"/>
      <c r="N35"/>
    </row>
    <row r="36" spans="1:14" s="95" customFormat="1" ht="21" x14ac:dyDescent="0.35">
      <c r="A36" s="9">
        <v>44321</v>
      </c>
      <c r="B36" s="37">
        <v>97356</v>
      </c>
      <c r="C36" s="11">
        <v>74381</v>
      </c>
      <c r="D36" s="38" t="s">
        <v>70</v>
      </c>
      <c r="E36" s="12" t="s">
        <v>14</v>
      </c>
      <c r="F36" s="13" t="s">
        <v>15</v>
      </c>
      <c r="G36" s="102">
        <v>850</v>
      </c>
      <c r="H36" s="104"/>
      <c r="I36" s="104"/>
      <c r="J36" s="94"/>
      <c r="N36"/>
    </row>
    <row r="37" spans="1:14" s="95" customFormat="1" ht="21" x14ac:dyDescent="0.35">
      <c r="A37" s="9">
        <v>44321</v>
      </c>
      <c r="B37" s="37">
        <v>97355</v>
      </c>
      <c r="C37" s="11">
        <v>74382</v>
      </c>
      <c r="D37" s="38" t="s">
        <v>1775</v>
      </c>
      <c r="E37" s="12" t="s">
        <v>14</v>
      </c>
      <c r="F37" s="13" t="s">
        <v>15</v>
      </c>
      <c r="G37" s="102">
        <v>600</v>
      </c>
      <c r="H37" s="104"/>
      <c r="I37" s="104"/>
      <c r="J37" s="94"/>
      <c r="N37"/>
    </row>
    <row r="38" spans="1:14" s="95" customFormat="1" ht="21" x14ac:dyDescent="0.35">
      <c r="A38" s="9">
        <v>44321</v>
      </c>
      <c r="B38" s="37">
        <v>97354</v>
      </c>
      <c r="C38" s="11">
        <v>74383</v>
      </c>
      <c r="D38" s="38" t="s">
        <v>1775</v>
      </c>
      <c r="E38" s="12" t="s">
        <v>14</v>
      </c>
      <c r="F38" s="13" t="s">
        <v>15</v>
      </c>
      <c r="G38" s="102">
        <v>250</v>
      </c>
      <c r="H38" s="104"/>
      <c r="I38" s="104"/>
      <c r="J38" s="94"/>
      <c r="N38"/>
    </row>
    <row r="39" spans="1:14" s="95" customFormat="1" ht="21" x14ac:dyDescent="0.35">
      <c r="A39" s="9">
        <v>44321</v>
      </c>
      <c r="B39" s="37">
        <v>97353</v>
      </c>
      <c r="C39" s="11">
        <v>74384</v>
      </c>
      <c r="D39" s="38" t="s">
        <v>466</v>
      </c>
      <c r="E39" s="12" t="s">
        <v>14</v>
      </c>
      <c r="F39" s="13" t="s">
        <v>15</v>
      </c>
      <c r="G39" s="102">
        <v>900</v>
      </c>
      <c r="H39" s="104"/>
      <c r="I39" s="104"/>
      <c r="J39" s="94"/>
      <c r="N39"/>
    </row>
    <row r="40" spans="1:14" s="95" customFormat="1" ht="21" x14ac:dyDescent="0.35">
      <c r="A40" s="9">
        <v>44321</v>
      </c>
      <c r="B40" s="37">
        <v>97352</v>
      </c>
      <c r="C40" s="11">
        <v>74385</v>
      </c>
      <c r="D40" s="38" t="s">
        <v>219</v>
      </c>
      <c r="E40" s="12" t="s">
        <v>14</v>
      </c>
      <c r="F40" s="13" t="s">
        <v>15</v>
      </c>
      <c r="G40" s="102">
        <v>850</v>
      </c>
      <c r="H40" s="104"/>
      <c r="I40" s="104"/>
      <c r="J40" s="94"/>
      <c r="N40"/>
    </row>
    <row r="41" spans="1:14" s="95" customFormat="1" ht="21" x14ac:dyDescent="0.35">
      <c r="A41" s="9">
        <v>44321</v>
      </c>
      <c r="B41" s="37">
        <v>97351</v>
      </c>
      <c r="C41" s="11">
        <v>74386</v>
      </c>
      <c r="D41" s="38" t="s">
        <v>839</v>
      </c>
      <c r="E41" s="12" t="s">
        <v>14</v>
      </c>
      <c r="F41" s="13" t="s">
        <v>15</v>
      </c>
      <c r="G41" s="102">
        <v>850</v>
      </c>
      <c r="H41" s="104"/>
      <c r="I41" s="104"/>
      <c r="J41" s="94"/>
      <c r="N41"/>
    </row>
    <row r="42" spans="1:14" s="95" customFormat="1" ht="21" x14ac:dyDescent="0.35">
      <c r="A42" s="9">
        <v>44321</v>
      </c>
      <c r="B42" s="37">
        <v>97350</v>
      </c>
      <c r="C42" s="11">
        <v>74387</v>
      </c>
      <c r="D42" s="38" t="s">
        <v>1223</v>
      </c>
      <c r="E42" s="12" t="s">
        <v>41</v>
      </c>
      <c r="F42" s="13" t="s">
        <v>42</v>
      </c>
      <c r="G42" s="102">
        <v>2500</v>
      </c>
      <c r="H42" s="104"/>
      <c r="I42" s="104"/>
      <c r="J42" s="94"/>
      <c r="N42"/>
    </row>
    <row r="43" spans="1:14" s="95" customFormat="1" ht="21" x14ac:dyDescent="0.35">
      <c r="A43" s="9">
        <v>44321</v>
      </c>
      <c r="B43" s="37">
        <v>97349</v>
      </c>
      <c r="C43" s="11">
        <v>74388</v>
      </c>
      <c r="D43" s="38" t="s">
        <v>226</v>
      </c>
      <c r="E43" s="12" t="s">
        <v>33</v>
      </c>
      <c r="F43" s="13" t="s">
        <v>1153</v>
      </c>
      <c r="G43" s="102">
        <v>800</v>
      </c>
      <c r="H43" s="104"/>
      <c r="I43" s="104"/>
      <c r="J43" s="94"/>
      <c r="N43"/>
    </row>
    <row r="44" spans="1:14" s="95" customFormat="1" ht="21" x14ac:dyDescent="0.35">
      <c r="A44" s="9">
        <v>44321</v>
      </c>
      <c r="B44" s="37">
        <v>97348</v>
      </c>
      <c r="C44" s="11">
        <v>74389</v>
      </c>
      <c r="D44" s="38" t="s">
        <v>1122</v>
      </c>
      <c r="E44" s="12" t="s">
        <v>17</v>
      </c>
      <c r="F44" s="16" t="s">
        <v>18</v>
      </c>
      <c r="G44" s="102">
        <v>200</v>
      </c>
      <c r="H44" s="104"/>
      <c r="I44" s="104"/>
      <c r="J44" s="94"/>
      <c r="N44"/>
    </row>
    <row r="45" spans="1:14" s="95" customFormat="1" ht="21" x14ac:dyDescent="0.35">
      <c r="A45" s="9">
        <v>44321</v>
      </c>
      <c r="B45" s="37">
        <v>97347</v>
      </c>
      <c r="C45" s="11">
        <v>74390</v>
      </c>
      <c r="D45" s="38" t="s">
        <v>630</v>
      </c>
      <c r="E45" s="12" t="s">
        <v>14</v>
      </c>
      <c r="F45" s="13" t="s">
        <v>15</v>
      </c>
      <c r="G45" s="102">
        <v>2200</v>
      </c>
      <c r="H45" s="104"/>
      <c r="I45" s="104"/>
      <c r="J45" s="94"/>
      <c r="N45"/>
    </row>
    <row r="46" spans="1:14" s="95" customFormat="1" ht="21" x14ac:dyDescent="0.35">
      <c r="A46" s="9">
        <v>44321</v>
      </c>
      <c r="B46" s="37">
        <v>97340</v>
      </c>
      <c r="C46" s="11">
        <v>74391</v>
      </c>
      <c r="D46" s="38" t="s">
        <v>31</v>
      </c>
      <c r="E46" s="12" t="s">
        <v>14</v>
      </c>
      <c r="F46" s="13" t="s">
        <v>15</v>
      </c>
      <c r="G46" s="102">
        <v>900</v>
      </c>
      <c r="H46" s="104"/>
      <c r="I46" s="104"/>
      <c r="J46" s="94"/>
      <c r="N46"/>
    </row>
    <row r="47" spans="1:14" s="95" customFormat="1" ht="21" x14ac:dyDescent="0.35">
      <c r="A47" s="9">
        <v>44321</v>
      </c>
      <c r="B47" s="37">
        <v>97387</v>
      </c>
      <c r="C47" s="11">
        <v>74392</v>
      </c>
      <c r="D47" s="38" t="s">
        <v>119</v>
      </c>
      <c r="E47" s="12" t="s">
        <v>14</v>
      </c>
      <c r="F47" s="13" t="s">
        <v>15</v>
      </c>
      <c r="G47" s="102">
        <v>850</v>
      </c>
      <c r="H47" s="104"/>
      <c r="I47" s="104"/>
      <c r="J47" s="94"/>
      <c r="N47"/>
    </row>
    <row r="48" spans="1:14" s="95" customFormat="1" ht="21" x14ac:dyDescent="0.35">
      <c r="A48" s="9">
        <v>44321</v>
      </c>
      <c r="B48" s="37">
        <v>97386</v>
      </c>
      <c r="C48" s="11">
        <v>74393</v>
      </c>
      <c r="D48" s="38" t="s">
        <v>1582</v>
      </c>
      <c r="E48" s="12" t="s">
        <v>17</v>
      </c>
      <c r="F48" s="16" t="s">
        <v>18</v>
      </c>
      <c r="G48" s="102">
        <v>900</v>
      </c>
      <c r="H48" s="104"/>
      <c r="I48" s="104"/>
      <c r="J48" s="94"/>
      <c r="N48"/>
    </row>
    <row r="49" spans="1:14" s="95" customFormat="1" ht="21" x14ac:dyDescent="0.35">
      <c r="A49" s="9">
        <v>44321</v>
      </c>
      <c r="B49" s="37">
        <v>97385</v>
      </c>
      <c r="C49" s="11">
        <v>74394</v>
      </c>
      <c r="D49" s="38" t="s">
        <v>1776</v>
      </c>
      <c r="E49" s="12" t="s">
        <v>14</v>
      </c>
      <c r="F49" s="13" t="s">
        <v>15</v>
      </c>
      <c r="G49" s="102">
        <v>100</v>
      </c>
      <c r="H49" s="104"/>
      <c r="I49" s="104"/>
      <c r="J49" s="94"/>
      <c r="N49"/>
    </row>
    <row r="50" spans="1:14" s="95" customFormat="1" ht="21" x14ac:dyDescent="0.35">
      <c r="A50" s="9">
        <v>44321</v>
      </c>
      <c r="B50" s="37">
        <v>97384</v>
      </c>
      <c r="C50" s="11">
        <v>74395</v>
      </c>
      <c r="D50" s="38" t="s">
        <v>1777</v>
      </c>
      <c r="E50" s="12" t="s">
        <v>22</v>
      </c>
      <c r="F50" s="13" t="s">
        <v>995</v>
      </c>
      <c r="G50" s="102">
        <v>1500</v>
      </c>
      <c r="H50" s="104"/>
      <c r="I50" s="104"/>
      <c r="J50" s="94"/>
      <c r="N50"/>
    </row>
    <row r="51" spans="1:14" s="95" customFormat="1" ht="21" x14ac:dyDescent="0.35">
      <c r="A51" s="9">
        <v>44321</v>
      </c>
      <c r="B51" s="37">
        <v>97383</v>
      </c>
      <c r="C51" s="11">
        <v>74396</v>
      </c>
      <c r="D51" s="38" t="s">
        <v>1777</v>
      </c>
      <c r="E51" s="12" t="s">
        <v>14</v>
      </c>
      <c r="F51" s="13" t="s">
        <v>15</v>
      </c>
      <c r="G51" s="102">
        <v>1000</v>
      </c>
      <c r="H51" s="104"/>
      <c r="I51" s="104"/>
      <c r="J51" s="94"/>
      <c r="N51"/>
    </row>
    <row r="52" spans="1:14" s="95" customFormat="1" ht="21" x14ac:dyDescent="0.35">
      <c r="A52" s="9">
        <v>44321</v>
      </c>
      <c r="B52" s="37">
        <v>97375</v>
      </c>
      <c r="C52" s="25" t="s">
        <v>1779</v>
      </c>
      <c r="D52" s="38" t="s">
        <v>1783</v>
      </c>
      <c r="E52" s="12" t="s">
        <v>96</v>
      </c>
      <c r="F52" s="13" t="s">
        <v>97</v>
      </c>
      <c r="G52" s="102">
        <v>160</v>
      </c>
      <c r="H52" s="104"/>
      <c r="I52" s="104"/>
      <c r="J52" s="94"/>
      <c r="N52"/>
    </row>
    <row r="53" spans="1:14" s="95" customFormat="1" ht="21" x14ac:dyDescent="0.35">
      <c r="A53" s="9">
        <v>44321</v>
      </c>
      <c r="B53" s="37">
        <v>97392</v>
      </c>
      <c r="C53" s="25" t="s">
        <v>1780</v>
      </c>
      <c r="D53" s="38" t="s">
        <v>1783</v>
      </c>
      <c r="E53" s="12" t="s">
        <v>96</v>
      </c>
      <c r="F53" s="13" t="s">
        <v>97</v>
      </c>
      <c r="G53" s="102">
        <v>160</v>
      </c>
      <c r="H53" s="104"/>
      <c r="I53" s="104"/>
      <c r="J53" s="94"/>
      <c r="N53"/>
    </row>
    <row r="54" spans="1:14" s="95" customFormat="1" ht="21" x14ac:dyDescent="0.35">
      <c r="A54" s="9">
        <v>44321</v>
      </c>
      <c r="B54" s="37">
        <v>97391</v>
      </c>
      <c r="C54" s="25" t="s">
        <v>1781</v>
      </c>
      <c r="D54" s="38" t="s">
        <v>78</v>
      </c>
      <c r="E54" s="12" t="s">
        <v>96</v>
      </c>
      <c r="F54" s="13" t="s">
        <v>97</v>
      </c>
      <c r="G54" s="102">
        <v>2500</v>
      </c>
      <c r="H54" s="104"/>
      <c r="I54" s="104"/>
      <c r="J54" s="94"/>
      <c r="N54"/>
    </row>
    <row r="55" spans="1:14" s="95" customFormat="1" ht="21" x14ac:dyDescent="0.35">
      <c r="A55" s="9">
        <v>44321</v>
      </c>
      <c r="B55" s="37">
        <v>97390</v>
      </c>
      <c r="C55" s="25" t="s">
        <v>1782</v>
      </c>
      <c r="D55" s="38" t="s">
        <v>1784</v>
      </c>
      <c r="E55" s="12" t="s">
        <v>14</v>
      </c>
      <c r="F55" s="13" t="s">
        <v>15</v>
      </c>
      <c r="G55" s="102">
        <v>700</v>
      </c>
      <c r="H55" s="104"/>
      <c r="I55" s="104"/>
      <c r="J55" s="94"/>
      <c r="N55"/>
    </row>
    <row r="56" spans="1:14" s="95" customFormat="1" ht="21" x14ac:dyDescent="0.35">
      <c r="A56" s="9">
        <v>44321</v>
      </c>
      <c r="B56" s="37">
        <v>97389</v>
      </c>
      <c r="C56" s="25" t="s">
        <v>1785</v>
      </c>
      <c r="D56" s="38" t="s">
        <v>512</v>
      </c>
      <c r="E56" s="12" t="s">
        <v>17</v>
      </c>
      <c r="F56" s="16" t="s">
        <v>18</v>
      </c>
      <c r="G56" s="102">
        <v>2900</v>
      </c>
      <c r="H56" s="104"/>
      <c r="I56" s="104"/>
      <c r="J56" s="94"/>
      <c r="N56"/>
    </row>
    <row r="57" spans="1:14" s="95" customFormat="1" ht="21" x14ac:dyDescent="0.35">
      <c r="A57" s="9">
        <v>44321</v>
      </c>
      <c r="B57" s="37">
        <v>97389</v>
      </c>
      <c r="C57" s="25" t="s">
        <v>1785</v>
      </c>
      <c r="D57" s="38" t="s">
        <v>512</v>
      </c>
      <c r="E57" s="12" t="s">
        <v>423</v>
      </c>
      <c r="F57" s="113" t="s">
        <v>1669</v>
      </c>
      <c r="G57" s="102">
        <v>165</v>
      </c>
      <c r="H57" s="104"/>
      <c r="I57" s="104"/>
      <c r="J57" s="94"/>
      <c r="N57"/>
    </row>
    <row r="58" spans="1:14" s="95" customFormat="1" ht="21" x14ac:dyDescent="0.35">
      <c r="A58" s="9">
        <v>44321</v>
      </c>
      <c r="B58" s="37">
        <v>97388</v>
      </c>
      <c r="C58" s="25" t="s">
        <v>1786</v>
      </c>
      <c r="D58" s="38" t="s">
        <v>1775</v>
      </c>
      <c r="E58" s="12" t="s">
        <v>14</v>
      </c>
      <c r="F58" s="13" t="s">
        <v>15</v>
      </c>
      <c r="G58" s="102">
        <v>250</v>
      </c>
      <c r="H58" s="104"/>
      <c r="I58" s="104"/>
      <c r="J58" s="94"/>
      <c r="N58"/>
    </row>
    <row r="59" spans="1:14" s="95" customFormat="1" ht="21" x14ac:dyDescent="0.35">
      <c r="A59" s="9">
        <v>44321</v>
      </c>
      <c r="B59" s="37">
        <v>96852</v>
      </c>
      <c r="C59" s="25" t="s">
        <v>1778</v>
      </c>
      <c r="D59" s="38" t="s">
        <v>1775</v>
      </c>
      <c r="E59" s="12" t="s">
        <v>14</v>
      </c>
      <c r="F59" s="13" t="s">
        <v>15</v>
      </c>
      <c r="G59" s="102">
        <v>600</v>
      </c>
      <c r="H59" s="104"/>
      <c r="I59" s="104"/>
      <c r="J59" s="94"/>
      <c r="N59"/>
    </row>
    <row r="60" spans="1:14" ht="21" x14ac:dyDescent="0.35">
      <c r="A60" s="157" t="s">
        <v>26</v>
      </c>
      <c r="B60" s="158"/>
      <c r="C60" s="165" t="s">
        <v>25</v>
      </c>
      <c r="D60" s="168"/>
      <c r="E60" s="168"/>
      <c r="F60" s="169"/>
      <c r="G60" s="27">
        <f>SUM(G9:G59)</f>
        <v>45852</v>
      </c>
      <c r="H60" s="109">
        <f>SUM(H9:H59)</f>
        <v>0</v>
      </c>
      <c r="I60" s="100"/>
      <c r="J60" s="15"/>
    </row>
    <row r="61" spans="1:14" ht="21" x14ac:dyDescent="0.35">
      <c r="B61"/>
      <c r="C61" s="3"/>
      <c r="D61" s="30"/>
      <c r="E61" s="30"/>
      <c r="F61" s="30"/>
      <c r="H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F63" s="47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C73"/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5" spans="8:10" x14ac:dyDescent="0.25">
      <c r="H115" s="35"/>
      <c r="I115" s="35"/>
      <c r="J115" s="35"/>
    </row>
  </sheetData>
  <autoFilter ref="E8:G60" xr:uid="{00000000-0009-0000-0000-00005F000000}"/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:N113"/>
  <sheetViews>
    <sheetView topLeftCell="C4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1803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4560</v>
      </c>
    </row>
    <row r="9" spans="1:12" s="95" customFormat="1" ht="21" x14ac:dyDescent="0.35">
      <c r="A9" s="9">
        <v>44322</v>
      </c>
      <c r="B9" s="37">
        <v>97456</v>
      </c>
      <c r="C9" s="11">
        <v>74397</v>
      </c>
      <c r="D9" s="38" t="s">
        <v>78</v>
      </c>
      <c r="E9" s="12" t="s">
        <v>14</v>
      </c>
      <c r="F9" s="13" t="s">
        <v>15</v>
      </c>
      <c r="G9" s="102">
        <v>2500</v>
      </c>
      <c r="H9" s="104"/>
      <c r="I9" s="104"/>
      <c r="J9" s="94"/>
      <c r="K9" s="13" t="s">
        <v>995</v>
      </c>
      <c r="L9" s="88">
        <v>17073</v>
      </c>
    </row>
    <row r="10" spans="1:12" s="95" customFormat="1" ht="21" x14ac:dyDescent="0.35">
      <c r="A10" s="9">
        <v>44322</v>
      </c>
      <c r="B10" s="37">
        <v>97457</v>
      </c>
      <c r="C10" s="11">
        <v>74398</v>
      </c>
      <c r="D10" s="38" t="s">
        <v>125</v>
      </c>
      <c r="E10" s="12" t="s">
        <v>14</v>
      </c>
      <c r="F10" s="13" t="s">
        <v>15</v>
      </c>
      <c r="G10" s="102">
        <v>2330</v>
      </c>
      <c r="H10" s="104"/>
      <c r="I10" s="104"/>
      <c r="J10" s="94"/>
      <c r="K10" s="13" t="s">
        <v>1035</v>
      </c>
      <c r="L10" s="88">
        <v>1000</v>
      </c>
    </row>
    <row r="11" spans="1:12" s="95" customFormat="1" ht="21" x14ac:dyDescent="0.35">
      <c r="A11" s="9">
        <v>44322</v>
      </c>
      <c r="B11" s="37">
        <v>97458</v>
      </c>
      <c r="C11" s="11">
        <v>74399</v>
      </c>
      <c r="D11" s="38" t="s">
        <v>1788</v>
      </c>
      <c r="E11" s="12" t="s">
        <v>14</v>
      </c>
      <c r="F11" s="13" t="s">
        <v>15</v>
      </c>
      <c r="G11" s="102">
        <v>2500</v>
      </c>
      <c r="H11" s="104"/>
      <c r="I11" s="104"/>
      <c r="J11" s="94"/>
      <c r="K11" s="13" t="s">
        <v>1034</v>
      </c>
      <c r="L11" s="88">
        <v>120</v>
      </c>
    </row>
    <row r="12" spans="1:12" s="95" customFormat="1" ht="21" x14ac:dyDescent="0.35">
      <c r="A12" s="9">
        <v>44322</v>
      </c>
      <c r="B12" s="37">
        <v>97459</v>
      </c>
      <c r="C12" s="11">
        <v>74400</v>
      </c>
      <c r="D12" s="38" t="s">
        <v>466</v>
      </c>
      <c r="E12" s="12" t="s">
        <v>14</v>
      </c>
      <c r="F12" s="13" t="s">
        <v>15</v>
      </c>
      <c r="G12" s="102">
        <v>900</v>
      </c>
      <c r="H12" s="104"/>
      <c r="I12" s="104"/>
      <c r="J12" s="94"/>
      <c r="K12" s="13" t="s">
        <v>15</v>
      </c>
      <c r="L12" s="88">
        <v>16912</v>
      </c>
    </row>
    <row r="13" spans="1:12" s="95" customFormat="1" ht="21" x14ac:dyDescent="0.35">
      <c r="A13" s="9">
        <v>44322</v>
      </c>
      <c r="B13" s="37">
        <v>97460</v>
      </c>
      <c r="C13" s="11">
        <v>74401</v>
      </c>
      <c r="D13" s="38" t="s">
        <v>1582</v>
      </c>
      <c r="E13" s="12" t="s">
        <v>17</v>
      </c>
      <c r="F13" s="16" t="s">
        <v>18</v>
      </c>
      <c r="G13" s="102">
        <v>900</v>
      </c>
      <c r="H13" s="104"/>
      <c r="I13" s="104"/>
      <c r="J13" s="94"/>
      <c r="K13" s="13" t="s">
        <v>947</v>
      </c>
      <c r="L13" s="88">
        <v>250</v>
      </c>
    </row>
    <row r="14" spans="1:12" s="95" customFormat="1" ht="21" x14ac:dyDescent="0.35">
      <c r="A14" s="9">
        <v>44322</v>
      </c>
      <c r="B14" s="37">
        <v>97461</v>
      </c>
      <c r="C14" s="11">
        <v>74402</v>
      </c>
      <c r="D14" s="38" t="s">
        <v>1789</v>
      </c>
      <c r="E14" s="12" t="s">
        <v>22</v>
      </c>
      <c r="F14" s="13" t="s">
        <v>995</v>
      </c>
      <c r="G14" s="102">
        <v>2140</v>
      </c>
      <c r="H14" s="104"/>
      <c r="I14" s="104"/>
      <c r="J14" s="94"/>
      <c r="K14" s="13" t="s">
        <v>420</v>
      </c>
      <c r="L14" s="88">
        <v>40</v>
      </c>
    </row>
    <row r="15" spans="1:12" s="95" customFormat="1" ht="21" x14ac:dyDescent="0.35">
      <c r="A15" s="9">
        <v>44322</v>
      </c>
      <c r="B15" s="37">
        <v>97461</v>
      </c>
      <c r="C15" s="11">
        <v>74402</v>
      </c>
      <c r="D15" s="38" t="s">
        <v>1789</v>
      </c>
      <c r="E15" s="12" t="s">
        <v>14</v>
      </c>
      <c r="F15" s="13" t="s">
        <v>15</v>
      </c>
      <c r="G15" s="102">
        <v>162</v>
      </c>
      <c r="H15" s="104"/>
      <c r="I15" s="104"/>
      <c r="J15" s="94"/>
      <c r="K15" s="13" t="s">
        <v>298</v>
      </c>
      <c r="L15" s="88">
        <v>1000</v>
      </c>
    </row>
    <row r="16" spans="1:12" s="95" customFormat="1" ht="21.75" thickBot="1" x14ac:dyDescent="0.4">
      <c r="A16" s="9">
        <v>44322</v>
      </c>
      <c r="B16" s="37">
        <v>97462</v>
      </c>
      <c r="C16" s="11">
        <v>74403</v>
      </c>
      <c r="D16" s="38" t="s">
        <v>1790</v>
      </c>
      <c r="E16" s="12" t="s">
        <v>297</v>
      </c>
      <c r="F16" s="13" t="s">
        <v>298</v>
      </c>
      <c r="G16" s="102">
        <v>1000</v>
      </c>
      <c r="H16" s="104"/>
      <c r="I16" s="104"/>
      <c r="J16" s="94"/>
      <c r="K16" s="13" t="s">
        <v>422</v>
      </c>
      <c r="L16" s="88">
        <v>500</v>
      </c>
    </row>
    <row r="17" spans="1:14" s="95" customFormat="1" ht="23.25" thickBot="1" x14ac:dyDescent="0.5">
      <c r="A17" s="9">
        <v>44322</v>
      </c>
      <c r="B17" s="37">
        <v>97464</v>
      </c>
      <c r="C17" s="11">
        <v>74404</v>
      </c>
      <c r="D17" s="38" t="s">
        <v>1790</v>
      </c>
      <c r="E17" s="12" t="s">
        <v>421</v>
      </c>
      <c r="F17" s="13" t="s">
        <v>422</v>
      </c>
      <c r="G17" s="102">
        <v>500</v>
      </c>
      <c r="H17" s="104"/>
      <c r="I17" s="104"/>
      <c r="J17" s="94"/>
      <c r="K17" s="116" t="s">
        <v>21</v>
      </c>
      <c r="L17" s="18">
        <f>SUM(L8:L16)</f>
        <v>41455</v>
      </c>
    </row>
    <row r="18" spans="1:14" s="95" customFormat="1" ht="21" x14ac:dyDescent="0.35">
      <c r="A18" s="9">
        <v>44322</v>
      </c>
      <c r="B18" s="37">
        <v>97465</v>
      </c>
      <c r="C18" s="11">
        <v>74405</v>
      </c>
      <c r="D18" s="38" t="s">
        <v>1582</v>
      </c>
      <c r="E18" s="12" t="s">
        <v>14</v>
      </c>
      <c r="F18" s="13" t="s">
        <v>15</v>
      </c>
      <c r="G18" s="102">
        <v>850</v>
      </c>
      <c r="H18" s="104"/>
      <c r="I18" s="104"/>
      <c r="J18" s="94"/>
    </row>
    <row r="19" spans="1:14" s="95" customFormat="1" ht="21" x14ac:dyDescent="0.35">
      <c r="A19" s="9">
        <v>44322</v>
      </c>
      <c r="B19" s="37">
        <v>97406</v>
      </c>
      <c r="C19" s="11">
        <v>74406</v>
      </c>
      <c r="D19" s="38" t="s">
        <v>1231</v>
      </c>
      <c r="E19" s="12" t="s">
        <v>14</v>
      </c>
      <c r="F19" s="13" t="s">
        <v>15</v>
      </c>
      <c r="G19" s="102">
        <v>850</v>
      </c>
      <c r="H19" s="104"/>
      <c r="I19" s="104"/>
      <c r="J19" s="94"/>
      <c r="N19"/>
    </row>
    <row r="20" spans="1:14" s="95" customFormat="1" ht="21" x14ac:dyDescent="0.35">
      <c r="A20" s="9">
        <v>44322</v>
      </c>
      <c r="B20" s="37">
        <v>97407</v>
      </c>
      <c r="C20" s="11">
        <v>74407</v>
      </c>
      <c r="D20" s="38" t="s">
        <v>1628</v>
      </c>
      <c r="E20" s="12" t="s">
        <v>14</v>
      </c>
      <c r="F20" s="13" t="s">
        <v>15</v>
      </c>
      <c r="G20" s="102">
        <v>850</v>
      </c>
      <c r="H20" s="104"/>
      <c r="I20" s="104"/>
      <c r="J20" s="94"/>
      <c r="N20"/>
    </row>
    <row r="21" spans="1:14" s="95" customFormat="1" ht="21" x14ac:dyDescent="0.35">
      <c r="A21" s="9">
        <v>44322</v>
      </c>
      <c r="B21" s="37">
        <v>97466</v>
      </c>
      <c r="C21" s="11">
        <v>74408</v>
      </c>
      <c r="D21" s="38" t="s">
        <v>1791</v>
      </c>
      <c r="E21" s="12" t="s">
        <v>14</v>
      </c>
      <c r="F21" s="13" t="s">
        <v>15</v>
      </c>
      <c r="G21" s="102">
        <v>616</v>
      </c>
      <c r="H21" s="104"/>
      <c r="I21" s="104"/>
      <c r="J21" s="94"/>
      <c r="N21"/>
    </row>
    <row r="22" spans="1:14" s="95" customFormat="1" ht="21" x14ac:dyDescent="0.35">
      <c r="A22" s="9">
        <v>44322</v>
      </c>
      <c r="B22" s="37">
        <v>97467</v>
      </c>
      <c r="C22" s="11">
        <v>74409</v>
      </c>
      <c r="D22" s="38" t="s">
        <v>1792</v>
      </c>
      <c r="E22" s="12" t="s">
        <v>22</v>
      </c>
      <c r="F22" s="13" t="s">
        <v>995</v>
      </c>
      <c r="G22" s="102">
        <v>600</v>
      </c>
      <c r="H22" s="104"/>
      <c r="I22" s="104"/>
      <c r="J22" s="94"/>
      <c r="N22"/>
    </row>
    <row r="23" spans="1:14" s="95" customFormat="1" ht="21" x14ac:dyDescent="0.35">
      <c r="A23" s="9">
        <v>44322</v>
      </c>
      <c r="B23" s="37">
        <v>97408</v>
      </c>
      <c r="C23" s="11">
        <v>74410</v>
      </c>
      <c r="D23" s="38" t="s">
        <v>1364</v>
      </c>
      <c r="E23" s="12" t="s">
        <v>24</v>
      </c>
      <c r="F23" s="16" t="s">
        <v>947</v>
      </c>
      <c r="G23" s="102">
        <v>50</v>
      </c>
      <c r="H23" s="104"/>
      <c r="I23" s="104"/>
      <c r="J23" s="94"/>
      <c r="N23"/>
    </row>
    <row r="24" spans="1:14" s="95" customFormat="1" ht="21" x14ac:dyDescent="0.35">
      <c r="A24" s="9">
        <v>44322</v>
      </c>
      <c r="B24" s="37">
        <v>97468</v>
      </c>
      <c r="C24" s="11">
        <v>74411</v>
      </c>
      <c r="D24" s="38" t="s">
        <v>1793</v>
      </c>
      <c r="E24" s="12" t="s">
        <v>22</v>
      </c>
      <c r="F24" s="13" t="s">
        <v>995</v>
      </c>
      <c r="G24" s="102">
        <v>100</v>
      </c>
      <c r="H24" s="104"/>
      <c r="I24" s="104"/>
      <c r="J24" s="94"/>
      <c r="N24"/>
    </row>
    <row r="25" spans="1:14" s="95" customFormat="1" ht="21" x14ac:dyDescent="0.35">
      <c r="A25" s="9">
        <v>44322</v>
      </c>
      <c r="B25" s="37">
        <v>97469</v>
      </c>
      <c r="C25" s="11">
        <v>74412</v>
      </c>
      <c r="D25" s="38" t="s">
        <v>1793</v>
      </c>
      <c r="E25" s="12" t="s">
        <v>22</v>
      </c>
      <c r="F25" s="13" t="s">
        <v>995</v>
      </c>
      <c r="G25" s="102">
        <v>800</v>
      </c>
      <c r="H25" s="104"/>
      <c r="I25" s="104"/>
      <c r="J25" s="94"/>
      <c r="N25"/>
    </row>
    <row r="26" spans="1:14" s="95" customFormat="1" ht="21" x14ac:dyDescent="0.35">
      <c r="A26" s="9">
        <v>44322</v>
      </c>
      <c r="B26" s="37">
        <v>97470</v>
      </c>
      <c r="C26" s="11">
        <v>74413</v>
      </c>
      <c r="D26" s="38" t="s">
        <v>78</v>
      </c>
      <c r="E26" s="12" t="s">
        <v>22</v>
      </c>
      <c r="F26" s="13" t="s">
        <v>995</v>
      </c>
      <c r="G26" s="102">
        <v>1100</v>
      </c>
      <c r="H26" s="104"/>
      <c r="I26" s="104"/>
      <c r="J26" s="94"/>
      <c r="N26"/>
    </row>
    <row r="27" spans="1:14" s="95" customFormat="1" ht="21" x14ac:dyDescent="0.35">
      <c r="A27" s="9">
        <v>44322</v>
      </c>
      <c r="B27" s="37">
        <v>97324</v>
      </c>
      <c r="C27" s="11">
        <v>74414</v>
      </c>
      <c r="D27" s="38" t="s">
        <v>1240</v>
      </c>
      <c r="E27" s="12" t="s">
        <v>22</v>
      </c>
      <c r="F27" s="13" t="s">
        <v>995</v>
      </c>
      <c r="G27" s="102">
        <v>40</v>
      </c>
      <c r="H27" s="104"/>
      <c r="I27" s="104"/>
      <c r="J27" s="94"/>
      <c r="N27"/>
    </row>
    <row r="28" spans="1:14" s="95" customFormat="1" ht="21" x14ac:dyDescent="0.35">
      <c r="A28" s="9">
        <v>44322</v>
      </c>
      <c r="B28" s="37">
        <v>97471</v>
      </c>
      <c r="C28" s="11">
        <v>74415</v>
      </c>
      <c r="D28" s="38" t="s">
        <v>1769</v>
      </c>
      <c r="E28" s="12" t="s">
        <v>22</v>
      </c>
      <c r="F28" s="13" t="s">
        <v>995</v>
      </c>
      <c r="G28" s="102">
        <v>900</v>
      </c>
      <c r="H28" s="104"/>
      <c r="I28" s="104"/>
      <c r="J28" s="94"/>
      <c r="N28"/>
    </row>
    <row r="29" spans="1:14" s="95" customFormat="1" ht="21" x14ac:dyDescent="0.35">
      <c r="A29" s="9">
        <v>44322</v>
      </c>
      <c r="B29" s="37">
        <v>97472</v>
      </c>
      <c r="C29" s="11">
        <v>74416</v>
      </c>
      <c r="D29" s="38" t="s">
        <v>1794</v>
      </c>
      <c r="E29" s="12" t="s">
        <v>22</v>
      </c>
      <c r="F29" s="13" t="s">
        <v>995</v>
      </c>
      <c r="G29" s="102">
        <v>2095</v>
      </c>
      <c r="H29" s="104"/>
      <c r="I29" s="104"/>
      <c r="J29" s="94"/>
      <c r="N29"/>
    </row>
    <row r="30" spans="1:14" s="95" customFormat="1" ht="21" x14ac:dyDescent="0.35">
      <c r="A30" s="9">
        <v>44322</v>
      </c>
      <c r="B30" s="37">
        <v>97472</v>
      </c>
      <c r="C30" s="11">
        <v>74416</v>
      </c>
      <c r="D30" s="38" t="s">
        <v>1794</v>
      </c>
      <c r="E30" s="12" t="s">
        <v>14</v>
      </c>
      <c r="F30" s="13" t="s">
        <v>15</v>
      </c>
      <c r="G30" s="102">
        <v>250</v>
      </c>
      <c r="H30" s="104"/>
      <c r="I30" s="104"/>
      <c r="J30" s="94"/>
      <c r="N30"/>
    </row>
    <row r="31" spans="1:14" s="95" customFormat="1" ht="21" x14ac:dyDescent="0.35">
      <c r="A31" s="9">
        <v>44322</v>
      </c>
      <c r="B31" s="37">
        <v>97473</v>
      </c>
      <c r="C31" s="11">
        <v>74417</v>
      </c>
      <c r="D31" s="38" t="s">
        <v>155</v>
      </c>
      <c r="E31" s="12" t="s">
        <v>14</v>
      </c>
      <c r="F31" s="13" t="s">
        <v>15</v>
      </c>
      <c r="G31" s="102">
        <v>2600</v>
      </c>
      <c r="H31" s="104"/>
      <c r="I31" s="104"/>
      <c r="J31" s="94"/>
      <c r="N31"/>
    </row>
    <row r="32" spans="1:14" s="95" customFormat="1" ht="21" x14ac:dyDescent="0.35">
      <c r="A32" s="9">
        <v>44322</v>
      </c>
      <c r="B32" s="37">
        <v>97474</v>
      </c>
      <c r="C32" s="11">
        <v>74418</v>
      </c>
      <c r="D32" s="38" t="s">
        <v>119</v>
      </c>
      <c r="E32" s="12" t="s">
        <v>22</v>
      </c>
      <c r="F32" s="13" t="s">
        <v>995</v>
      </c>
      <c r="G32" s="102">
        <v>900</v>
      </c>
      <c r="H32" s="104"/>
      <c r="I32" s="104"/>
      <c r="J32" s="94"/>
      <c r="N32"/>
    </row>
    <row r="33" spans="1:14" s="95" customFormat="1" ht="21" x14ac:dyDescent="0.35">
      <c r="A33" s="9">
        <v>44322</v>
      </c>
      <c r="B33" s="37">
        <v>97475</v>
      </c>
      <c r="C33" s="11">
        <v>74419</v>
      </c>
      <c r="D33" s="38" t="s">
        <v>1177</v>
      </c>
      <c r="E33" s="12" t="s">
        <v>17</v>
      </c>
      <c r="F33" s="16" t="s">
        <v>18</v>
      </c>
      <c r="G33" s="102">
        <v>300</v>
      </c>
      <c r="H33" s="104"/>
      <c r="I33" s="104"/>
      <c r="J33" s="94"/>
      <c r="N33"/>
    </row>
    <row r="34" spans="1:14" s="95" customFormat="1" ht="21" x14ac:dyDescent="0.35">
      <c r="A34" s="9">
        <v>44322</v>
      </c>
      <c r="B34" s="37">
        <v>97475</v>
      </c>
      <c r="C34" s="11">
        <v>74419</v>
      </c>
      <c r="D34" s="38" t="s">
        <v>1177</v>
      </c>
      <c r="E34" s="12" t="s">
        <v>14</v>
      </c>
      <c r="F34" s="13" t="s">
        <v>15</v>
      </c>
      <c r="G34" s="102">
        <v>480</v>
      </c>
      <c r="H34" s="104"/>
      <c r="I34" s="104"/>
      <c r="J34" s="94"/>
      <c r="N34"/>
    </row>
    <row r="35" spans="1:14" s="95" customFormat="1" ht="21" x14ac:dyDescent="0.35">
      <c r="A35" s="9">
        <v>44322</v>
      </c>
      <c r="B35" s="37">
        <v>97476</v>
      </c>
      <c r="C35" s="11">
        <v>74420</v>
      </c>
      <c r="D35" s="38" t="s">
        <v>280</v>
      </c>
      <c r="E35" s="12" t="s">
        <v>22</v>
      </c>
      <c r="F35" s="13" t="s">
        <v>995</v>
      </c>
      <c r="G35" s="102">
        <v>900</v>
      </c>
      <c r="H35" s="104"/>
      <c r="I35" s="104"/>
      <c r="J35" s="94"/>
      <c r="N35"/>
    </row>
    <row r="36" spans="1:14" s="95" customFormat="1" ht="21" x14ac:dyDescent="0.35">
      <c r="A36" s="9">
        <v>44322</v>
      </c>
      <c r="B36" s="37">
        <v>97436</v>
      </c>
      <c r="C36" s="11">
        <v>74421</v>
      </c>
      <c r="D36" s="38" t="s">
        <v>1628</v>
      </c>
      <c r="E36" s="12" t="s">
        <v>14</v>
      </c>
      <c r="F36" s="13" t="s">
        <v>15</v>
      </c>
      <c r="G36" s="102">
        <v>850</v>
      </c>
      <c r="H36" s="104"/>
      <c r="I36" s="104"/>
      <c r="J36" s="94"/>
      <c r="N36"/>
    </row>
    <row r="37" spans="1:14" s="95" customFormat="1" ht="21" x14ac:dyDescent="0.35">
      <c r="A37" s="9">
        <v>44322</v>
      </c>
      <c r="B37" s="37">
        <v>97477</v>
      </c>
      <c r="C37" s="11">
        <v>74422</v>
      </c>
      <c r="D37" s="38" t="s">
        <v>1122</v>
      </c>
      <c r="E37" s="12" t="s">
        <v>17</v>
      </c>
      <c r="F37" s="16" t="s">
        <v>18</v>
      </c>
      <c r="G37" s="102">
        <v>200</v>
      </c>
      <c r="H37" s="104"/>
      <c r="I37" s="104"/>
      <c r="J37" s="94"/>
      <c r="N37"/>
    </row>
    <row r="38" spans="1:14" s="95" customFormat="1" ht="21" x14ac:dyDescent="0.35">
      <c r="A38" s="9">
        <v>44322</v>
      </c>
      <c r="B38" s="37">
        <v>97480</v>
      </c>
      <c r="C38" s="11">
        <v>74423</v>
      </c>
      <c r="D38" s="38" t="s">
        <v>1582</v>
      </c>
      <c r="E38" s="12" t="s">
        <v>17</v>
      </c>
      <c r="F38" s="16" t="s">
        <v>18</v>
      </c>
      <c r="G38" s="102">
        <v>900</v>
      </c>
      <c r="H38" s="104"/>
      <c r="I38" s="104"/>
      <c r="J38" s="94"/>
      <c r="N38"/>
    </row>
    <row r="39" spans="1:14" s="95" customFormat="1" ht="21" x14ac:dyDescent="0.35">
      <c r="A39" s="9">
        <v>44322</v>
      </c>
      <c r="B39" s="37">
        <v>97481</v>
      </c>
      <c r="C39" s="11">
        <v>74424</v>
      </c>
      <c r="D39" s="38" t="s">
        <v>768</v>
      </c>
      <c r="E39" s="12" t="s">
        <v>24</v>
      </c>
      <c r="F39" s="16" t="s">
        <v>947</v>
      </c>
      <c r="G39" s="102">
        <v>200</v>
      </c>
      <c r="H39" s="104"/>
      <c r="I39" s="104"/>
      <c r="J39" s="94"/>
      <c r="N39"/>
    </row>
    <row r="40" spans="1:14" s="95" customFormat="1" ht="21" x14ac:dyDescent="0.35">
      <c r="A40" s="9">
        <v>44322</v>
      </c>
      <c r="B40" s="37">
        <v>97483</v>
      </c>
      <c r="C40" s="11">
        <v>74425</v>
      </c>
      <c r="D40" s="38" t="s">
        <v>858</v>
      </c>
      <c r="E40" s="12" t="s">
        <v>1795</v>
      </c>
      <c r="F40" s="13" t="s">
        <v>1796</v>
      </c>
      <c r="G40" s="102">
        <v>0</v>
      </c>
      <c r="H40" s="104"/>
      <c r="I40" s="104">
        <v>1</v>
      </c>
      <c r="J40" s="94"/>
      <c r="N40"/>
    </row>
    <row r="41" spans="1:14" s="95" customFormat="1" ht="21" x14ac:dyDescent="0.35">
      <c r="A41" s="9">
        <v>44322</v>
      </c>
      <c r="B41" s="37">
        <v>97483</v>
      </c>
      <c r="C41" s="11">
        <v>74425</v>
      </c>
      <c r="D41" s="38" t="s">
        <v>858</v>
      </c>
      <c r="E41" s="12" t="s">
        <v>1797</v>
      </c>
      <c r="F41" s="13" t="s">
        <v>1798</v>
      </c>
      <c r="G41" s="102">
        <v>0</v>
      </c>
      <c r="H41" s="104"/>
      <c r="I41" s="104">
        <v>1</v>
      </c>
      <c r="J41" s="94"/>
      <c r="N41"/>
    </row>
    <row r="42" spans="1:14" s="95" customFormat="1" ht="21" x14ac:dyDescent="0.35">
      <c r="A42" s="9">
        <v>44322</v>
      </c>
      <c r="B42" s="37">
        <v>97483</v>
      </c>
      <c r="C42" s="11">
        <v>74425</v>
      </c>
      <c r="D42" s="38" t="s">
        <v>858</v>
      </c>
      <c r="E42" s="12" t="s">
        <v>46</v>
      </c>
      <c r="F42" s="13" t="s">
        <v>47</v>
      </c>
      <c r="G42" s="102">
        <v>0</v>
      </c>
      <c r="H42" s="104"/>
      <c r="I42" s="104">
        <v>1</v>
      </c>
      <c r="J42" s="94"/>
      <c r="N42"/>
    </row>
    <row r="43" spans="1:14" s="95" customFormat="1" ht="21" x14ac:dyDescent="0.35">
      <c r="A43" s="9">
        <v>44322</v>
      </c>
      <c r="B43" s="37">
        <v>97483</v>
      </c>
      <c r="C43" s="11">
        <v>74425</v>
      </c>
      <c r="D43" s="38" t="s">
        <v>858</v>
      </c>
      <c r="E43" s="12" t="s">
        <v>1799</v>
      </c>
      <c r="F43" s="13" t="s">
        <v>1800</v>
      </c>
      <c r="G43" s="102">
        <v>0</v>
      </c>
      <c r="H43" s="104"/>
      <c r="I43" s="104">
        <v>1</v>
      </c>
      <c r="J43" s="94"/>
      <c r="N43"/>
    </row>
    <row r="44" spans="1:14" s="95" customFormat="1" ht="21" x14ac:dyDescent="0.35">
      <c r="A44" s="9">
        <v>44322</v>
      </c>
      <c r="B44" s="37">
        <v>97484</v>
      </c>
      <c r="C44" s="11">
        <v>74426</v>
      </c>
      <c r="D44" s="38" t="s">
        <v>37</v>
      </c>
      <c r="E44" s="12" t="s">
        <v>17</v>
      </c>
      <c r="F44" s="16" t="s">
        <v>18</v>
      </c>
      <c r="G44" s="102">
        <v>660</v>
      </c>
      <c r="H44" s="104"/>
      <c r="I44" s="104"/>
      <c r="J44" s="94"/>
      <c r="N44"/>
    </row>
    <row r="45" spans="1:14" s="95" customFormat="1" ht="21" x14ac:dyDescent="0.35">
      <c r="A45" s="9">
        <v>44322</v>
      </c>
      <c r="B45" s="37">
        <v>97441</v>
      </c>
      <c r="C45" s="11">
        <v>74427</v>
      </c>
      <c r="D45" s="38" t="s">
        <v>1628</v>
      </c>
      <c r="E45" s="12" t="s">
        <v>14</v>
      </c>
      <c r="F45" s="13" t="s">
        <v>15</v>
      </c>
      <c r="G45" s="102">
        <v>850</v>
      </c>
      <c r="H45" s="104"/>
      <c r="I45" s="104"/>
      <c r="J45" s="94"/>
      <c r="N45"/>
    </row>
    <row r="46" spans="1:14" s="95" customFormat="1" ht="21" x14ac:dyDescent="0.35">
      <c r="A46" s="9">
        <v>44322</v>
      </c>
      <c r="B46" s="37">
        <v>97485</v>
      </c>
      <c r="C46" s="11">
        <v>74428</v>
      </c>
      <c r="D46" s="38" t="s">
        <v>1275</v>
      </c>
      <c r="E46" s="12" t="s">
        <v>33</v>
      </c>
      <c r="F46" s="13" t="s">
        <v>1153</v>
      </c>
      <c r="G46" s="102">
        <v>1000</v>
      </c>
      <c r="H46" s="104"/>
      <c r="I46" s="104"/>
      <c r="J46" s="94"/>
      <c r="N46"/>
    </row>
    <row r="47" spans="1:14" s="95" customFormat="1" ht="21" x14ac:dyDescent="0.35">
      <c r="A47" s="9">
        <v>44322</v>
      </c>
      <c r="B47" s="37">
        <v>97486</v>
      </c>
      <c r="C47" s="11">
        <v>74429</v>
      </c>
      <c r="D47" s="38" t="s">
        <v>332</v>
      </c>
      <c r="E47" s="12" t="s">
        <v>22</v>
      </c>
      <c r="F47" s="13" t="s">
        <v>995</v>
      </c>
      <c r="G47" s="102">
        <v>450</v>
      </c>
      <c r="H47" s="104"/>
      <c r="I47" s="104"/>
      <c r="J47" s="94"/>
      <c r="N47"/>
    </row>
    <row r="48" spans="1:14" s="95" customFormat="1" ht="21" x14ac:dyDescent="0.35">
      <c r="A48" s="9">
        <v>44322</v>
      </c>
      <c r="B48" s="37">
        <v>97489</v>
      </c>
      <c r="C48" s="11">
        <v>74430</v>
      </c>
      <c r="D48" s="38" t="s">
        <v>332</v>
      </c>
      <c r="E48" s="12" t="s">
        <v>22</v>
      </c>
      <c r="F48" s="13" t="s">
        <v>995</v>
      </c>
      <c r="G48" s="102">
        <v>450</v>
      </c>
      <c r="H48" s="104"/>
      <c r="I48" s="104"/>
      <c r="J48" s="94"/>
      <c r="N48"/>
    </row>
    <row r="49" spans="1:14" s="95" customFormat="1" ht="21" x14ac:dyDescent="0.35">
      <c r="A49" s="9">
        <v>44322</v>
      </c>
      <c r="B49" s="37">
        <v>97484</v>
      </c>
      <c r="C49" s="11">
        <v>74431</v>
      </c>
      <c r="D49" s="38" t="s">
        <v>1749</v>
      </c>
      <c r="E49" s="12" t="s">
        <v>419</v>
      </c>
      <c r="F49" s="13" t="s">
        <v>420</v>
      </c>
      <c r="G49" s="102">
        <v>40</v>
      </c>
      <c r="H49" s="104"/>
      <c r="I49" s="104"/>
      <c r="J49" s="94"/>
      <c r="N49"/>
    </row>
    <row r="50" spans="1:14" s="95" customFormat="1" ht="21" x14ac:dyDescent="0.35">
      <c r="A50" s="9">
        <v>44322</v>
      </c>
      <c r="B50" s="37">
        <v>97491</v>
      </c>
      <c r="C50" s="11">
        <v>74432</v>
      </c>
      <c r="D50" s="38" t="s">
        <v>1801</v>
      </c>
      <c r="E50" s="12" t="s">
        <v>22</v>
      </c>
      <c r="F50" s="13" t="s">
        <v>995</v>
      </c>
      <c r="G50" s="102">
        <v>2122</v>
      </c>
      <c r="H50" s="104"/>
      <c r="I50" s="104"/>
      <c r="J50" s="94"/>
      <c r="N50"/>
    </row>
    <row r="51" spans="1:14" s="95" customFormat="1" ht="21" x14ac:dyDescent="0.35">
      <c r="A51" s="9">
        <v>44322</v>
      </c>
      <c r="B51" s="37">
        <v>97491</v>
      </c>
      <c r="C51" s="11">
        <v>74432</v>
      </c>
      <c r="D51" s="38" t="s">
        <v>1801</v>
      </c>
      <c r="E51" s="12" t="s">
        <v>14</v>
      </c>
      <c r="F51" s="13" t="s">
        <v>15</v>
      </c>
      <c r="G51" s="102">
        <v>264</v>
      </c>
      <c r="H51" s="104"/>
      <c r="I51" s="104"/>
      <c r="J51" s="94"/>
      <c r="N51"/>
    </row>
    <row r="52" spans="1:14" s="95" customFormat="1" ht="21" x14ac:dyDescent="0.35">
      <c r="A52" s="9">
        <v>44322</v>
      </c>
      <c r="B52" s="37">
        <v>97493</v>
      </c>
      <c r="C52" s="11">
        <v>74433</v>
      </c>
      <c r="D52" s="38" t="s">
        <v>272</v>
      </c>
      <c r="E52" s="12" t="s">
        <v>22</v>
      </c>
      <c r="F52" s="13" t="s">
        <v>995</v>
      </c>
      <c r="G52" s="102">
        <v>1944</v>
      </c>
      <c r="H52" s="104"/>
      <c r="I52" s="104"/>
      <c r="J52" s="94"/>
      <c r="N52"/>
    </row>
    <row r="53" spans="1:14" s="95" customFormat="1" ht="21" x14ac:dyDescent="0.35">
      <c r="A53" s="9">
        <v>44322</v>
      </c>
      <c r="B53" s="37">
        <v>97494</v>
      </c>
      <c r="C53" s="11">
        <v>74434</v>
      </c>
      <c r="D53" s="38" t="s">
        <v>67</v>
      </c>
      <c r="E53" s="12" t="s">
        <v>17</v>
      </c>
      <c r="F53" s="16" t="s">
        <v>18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9">
        <v>44322</v>
      </c>
      <c r="B54" s="37">
        <v>97495</v>
      </c>
      <c r="C54" s="11">
        <v>74435</v>
      </c>
      <c r="D54" s="38" t="s">
        <v>1802</v>
      </c>
      <c r="E54" s="12" t="s">
        <v>173</v>
      </c>
      <c r="F54" s="13" t="s">
        <v>1034</v>
      </c>
      <c r="G54" s="102">
        <v>120</v>
      </c>
      <c r="H54" s="104"/>
      <c r="I54" s="104"/>
      <c r="J54" s="94"/>
      <c r="N54"/>
    </row>
    <row r="55" spans="1:14" s="95" customFormat="1" ht="21" x14ac:dyDescent="0.35">
      <c r="A55" s="9">
        <v>44322</v>
      </c>
      <c r="B55" s="37">
        <v>97507</v>
      </c>
      <c r="C55" s="11">
        <v>74436</v>
      </c>
      <c r="D55" s="38" t="s">
        <v>1585</v>
      </c>
      <c r="E55" s="12" t="s">
        <v>14</v>
      </c>
      <c r="F55" s="13" t="s">
        <v>15</v>
      </c>
      <c r="G55" s="102">
        <v>60</v>
      </c>
      <c r="H55" s="104"/>
      <c r="I55" s="104"/>
      <c r="J55" s="94"/>
      <c r="N55"/>
    </row>
    <row r="56" spans="1:14" s="95" customFormat="1" ht="21" x14ac:dyDescent="0.35">
      <c r="A56" s="9">
        <v>44322</v>
      </c>
      <c r="B56" s="37">
        <v>97499</v>
      </c>
      <c r="C56" s="11">
        <v>74437</v>
      </c>
      <c r="D56" s="38" t="s">
        <v>1106</v>
      </c>
      <c r="E56" s="12" t="s">
        <v>22</v>
      </c>
      <c r="F56" s="13" t="s">
        <v>995</v>
      </c>
      <c r="G56" s="102">
        <v>2532</v>
      </c>
      <c r="H56" s="104"/>
      <c r="I56" s="104"/>
      <c r="J56" s="94"/>
      <c r="N56"/>
    </row>
    <row r="57" spans="1:14" s="95" customFormat="1" ht="21" x14ac:dyDescent="0.35">
      <c r="A57" s="9">
        <v>44322</v>
      </c>
      <c r="B57" s="37">
        <v>97508</v>
      </c>
      <c r="C57" s="11">
        <v>74438</v>
      </c>
      <c r="D57" s="38" t="s">
        <v>850</v>
      </c>
      <c r="E57" s="12" t="s">
        <v>17</v>
      </c>
      <c r="F57" s="16" t="s">
        <v>18</v>
      </c>
      <c r="G57" s="102">
        <v>600</v>
      </c>
      <c r="H57" s="104"/>
      <c r="I57" s="104"/>
      <c r="J57" s="94"/>
      <c r="N57"/>
    </row>
    <row r="58" spans="1:14" ht="21" x14ac:dyDescent="0.35">
      <c r="A58" s="157" t="s">
        <v>26</v>
      </c>
      <c r="B58" s="158"/>
      <c r="C58" s="165" t="s">
        <v>25</v>
      </c>
      <c r="D58" s="168"/>
      <c r="E58" s="168"/>
      <c r="F58" s="169"/>
      <c r="G58" s="27">
        <f>SUM(G9:G57)</f>
        <v>41455</v>
      </c>
      <c r="H58" s="109">
        <f>SUM(H9:H57)</f>
        <v>0</v>
      </c>
      <c r="I58" s="100"/>
      <c r="J58" s="15"/>
    </row>
    <row r="59" spans="1:14" ht="21" x14ac:dyDescent="0.35">
      <c r="B59"/>
      <c r="C59" s="3"/>
      <c r="D59" s="30"/>
      <c r="E59" s="30"/>
      <c r="F59" s="30"/>
      <c r="H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F61" s="47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</sheetData>
  <autoFilter ref="E8:G58" xr:uid="{00000000-0009-0000-0000-000060000000}"/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:N109"/>
  <sheetViews>
    <sheetView topLeftCell="A38" zoomScale="82" zoomScaleNormal="8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1812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9110</v>
      </c>
    </row>
    <row r="9" spans="1:12" s="95" customFormat="1" ht="21" x14ac:dyDescent="0.35">
      <c r="A9" s="9">
        <v>44323</v>
      </c>
      <c r="B9" s="37">
        <v>97408</v>
      </c>
      <c r="C9" s="11">
        <v>74439</v>
      </c>
      <c r="D9" s="38" t="s">
        <v>1804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995</v>
      </c>
      <c r="L9" s="88">
        <v>11550</v>
      </c>
    </row>
    <row r="10" spans="1:12" s="95" customFormat="1" ht="21" x14ac:dyDescent="0.35">
      <c r="A10" s="9">
        <v>44323</v>
      </c>
      <c r="B10" s="37">
        <v>97555</v>
      </c>
      <c r="C10" s="11">
        <v>74440</v>
      </c>
      <c r="D10" s="38" t="s">
        <v>1805</v>
      </c>
      <c r="E10" s="12" t="s">
        <v>22</v>
      </c>
      <c r="F10" s="13" t="s">
        <v>995</v>
      </c>
      <c r="G10" s="102">
        <v>2480</v>
      </c>
      <c r="H10" s="104"/>
      <c r="I10" s="104"/>
      <c r="J10" s="94"/>
      <c r="K10" s="13" t="s">
        <v>15</v>
      </c>
      <c r="L10" s="88">
        <v>9200</v>
      </c>
    </row>
    <row r="11" spans="1:12" s="95" customFormat="1" ht="21" x14ac:dyDescent="0.35">
      <c r="A11" s="9">
        <v>44323</v>
      </c>
      <c r="B11" s="37">
        <v>97556</v>
      </c>
      <c r="C11" s="11">
        <v>74441</v>
      </c>
      <c r="D11" s="38" t="s">
        <v>252</v>
      </c>
      <c r="E11" s="12" t="s">
        <v>22</v>
      </c>
      <c r="F11" s="13" t="s">
        <v>995</v>
      </c>
      <c r="G11" s="102">
        <v>500</v>
      </c>
      <c r="H11" s="104"/>
      <c r="I11" s="104"/>
      <c r="J11" s="94"/>
      <c r="K11" s="13" t="s">
        <v>97</v>
      </c>
      <c r="L11" s="88">
        <v>4700</v>
      </c>
    </row>
    <row r="12" spans="1:12" s="95" customFormat="1" ht="21" x14ac:dyDescent="0.35">
      <c r="A12" s="9">
        <v>44323</v>
      </c>
      <c r="B12" s="37">
        <v>97557</v>
      </c>
      <c r="C12" s="11">
        <v>74442</v>
      </c>
      <c r="D12" s="38" t="s">
        <v>252</v>
      </c>
      <c r="E12" s="12" t="s">
        <v>17</v>
      </c>
      <c r="F12" s="16" t="s">
        <v>18</v>
      </c>
      <c r="G12" s="102">
        <v>250</v>
      </c>
      <c r="H12" s="104"/>
      <c r="I12" s="104"/>
      <c r="J12" s="94"/>
      <c r="K12" s="13" t="s">
        <v>1436</v>
      </c>
      <c r="L12" s="88">
        <v>750</v>
      </c>
    </row>
    <row r="13" spans="1:12" s="95" customFormat="1" ht="21" x14ac:dyDescent="0.35">
      <c r="A13" s="9">
        <v>44323</v>
      </c>
      <c r="B13" s="37">
        <v>97557</v>
      </c>
      <c r="C13" s="11">
        <v>74442</v>
      </c>
      <c r="D13" s="38" t="s">
        <v>252</v>
      </c>
      <c r="E13" s="12" t="s">
        <v>22</v>
      </c>
      <c r="F13" s="13" t="s">
        <v>995</v>
      </c>
      <c r="G13" s="102">
        <v>250</v>
      </c>
      <c r="H13" s="104"/>
      <c r="I13" s="104"/>
      <c r="J13" s="94"/>
      <c r="K13" s="13" t="s">
        <v>947</v>
      </c>
      <c r="L13" s="88">
        <v>550</v>
      </c>
    </row>
    <row r="14" spans="1:12" s="95" customFormat="1" ht="21" x14ac:dyDescent="0.35">
      <c r="A14" s="9">
        <v>44323</v>
      </c>
      <c r="B14" s="37">
        <v>97558</v>
      </c>
      <c r="C14" s="11">
        <v>74443</v>
      </c>
      <c r="D14" s="38" t="s">
        <v>78</v>
      </c>
      <c r="E14" s="12" t="s">
        <v>24</v>
      </c>
      <c r="F14" s="16" t="s">
        <v>947</v>
      </c>
      <c r="G14" s="102">
        <v>500</v>
      </c>
      <c r="H14" s="104"/>
      <c r="I14" s="104"/>
      <c r="J14" s="94"/>
      <c r="K14" s="13" t="s">
        <v>195</v>
      </c>
      <c r="L14" s="88">
        <v>667</v>
      </c>
    </row>
    <row r="15" spans="1:12" s="95" customFormat="1" ht="21" x14ac:dyDescent="0.35">
      <c r="A15" s="9">
        <v>44323</v>
      </c>
      <c r="B15" s="37">
        <v>97559</v>
      </c>
      <c r="C15" s="11">
        <v>74444</v>
      </c>
      <c r="D15" s="38" t="s">
        <v>78</v>
      </c>
      <c r="E15" s="12" t="s">
        <v>14</v>
      </c>
      <c r="F15" s="13" t="s">
        <v>15</v>
      </c>
      <c r="G15" s="102">
        <v>2000</v>
      </c>
      <c r="H15" s="104"/>
      <c r="I15" s="104"/>
      <c r="J15" s="94"/>
      <c r="K15" s="13" t="s">
        <v>42</v>
      </c>
      <c r="L15" s="88">
        <v>3290</v>
      </c>
    </row>
    <row r="16" spans="1:12" s="95" customFormat="1" ht="21" x14ac:dyDescent="0.35">
      <c r="A16" s="9">
        <v>44323</v>
      </c>
      <c r="B16" s="37">
        <v>97560</v>
      </c>
      <c r="C16" s="11">
        <v>74445</v>
      </c>
      <c r="D16" s="38" t="s">
        <v>1806</v>
      </c>
      <c r="E16" s="12" t="s">
        <v>22</v>
      </c>
      <c r="F16" s="13" t="s">
        <v>995</v>
      </c>
      <c r="G16" s="102">
        <v>900</v>
      </c>
      <c r="H16" s="104"/>
      <c r="I16" s="104"/>
      <c r="J16" s="94"/>
      <c r="K16" s="13" t="s">
        <v>216</v>
      </c>
      <c r="L16" s="88">
        <v>875</v>
      </c>
    </row>
    <row r="17" spans="1:14" s="95" customFormat="1" ht="21" x14ac:dyDescent="0.35">
      <c r="A17" s="9">
        <v>44323</v>
      </c>
      <c r="B17" s="37">
        <v>97567</v>
      </c>
      <c r="C17" s="11">
        <v>74446</v>
      </c>
      <c r="D17" s="38" t="s">
        <v>1608</v>
      </c>
      <c r="E17" s="12" t="s">
        <v>63</v>
      </c>
      <c r="F17" s="13" t="s">
        <v>64</v>
      </c>
      <c r="G17" s="102">
        <v>1000</v>
      </c>
      <c r="H17" s="104"/>
      <c r="I17" s="104"/>
      <c r="J17" s="94"/>
      <c r="K17" s="13" t="s">
        <v>298</v>
      </c>
      <c r="L17" s="88">
        <v>875</v>
      </c>
    </row>
    <row r="18" spans="1:14" s="95" customFormat="1" ht="21.75" thickBot="1" x14ac:dyDescent="0.4">
      <c r="A18" s="9">
        <v>44323</v>
      </c>
      <c r="B18" s="37">
        <v>97567</v>
      </c>
      <c r="C18" s="11">
        <v>74447</v>
      </c>
      <c r="D18" s="38" t="s">
        <v>1608</v>
      </c>
      <c r="E18" s="12" t="s">
        <v>63</v>
      </c>
      <c r="F18" s="13" t="s">
        <v>64</v>
      </c>
      <c r="G18" s="102">
        <v>1000</v>
      </c>
      <c r="H18" s="104"/>
      <c r="I18" s="104"/>
      <c r="J18" s="94"/>
      <c r="K18" s="13" t="s">
        <v>1811</v>
      </c>
      <c r="L18" s="88">
        <v>4000</v>
      </c>
    </row>
    <row r="19" spans="1:14" s="95" customFormat="1" ht="23.25" thickBot="1" x14ac:dyDescent="0.5">
      <c r="A19" s="9">
        <v>44323</v>
      </c>
      <c r="B19" s="37">
        <v>97586</v>
      </c>
      <c r="C19" s="11">
        <v>74448</v>
      </c>
      <c r="D19" s="38" t="s">
        <v>1583</v>
      </c>
      <c r="E19" s="12" t="s">
        <v>22</v>
      </c>
      <c r="F19" s="13" t="s">
        <v>995</v>
      </c>
      <c r="G19" s="102">
        <v>1500</v>
      </c>
      <c r="H19" s="104"/>
      <c r="I19" s="104"/>
      <c r="J19" s="94"/>
      <c r="K19" s="116" t="s">
        <v>21</v>
      </c>
      <c r="L19" s="18">
        <f>SUM(L8:L18)</f>
        <v>45567</v>
      </c>
    </row>
    <row r="20" spans="1:14" s="95" customFormat="1" ht="21" x14ac:dyDescent="0.35">
      <c r="A20" s="9">
        <v>44323</v>
      </c>
      <c r="B20" s="37">
        <v>97516</v>
      </c>
      <c r="C20" s="11">
        <v>74449</v>
      </c>
      <c r="D20" s="38" t="s">
        <v>587</v>
      </c>
      <c r="E20" s="12" t="s">
        <v>210</v>
      </c>
      <c r="F20" s="13" t="s">
        <v>209</v>
      </c>
      <c r="G20" s="102">
        <v>750</v>
      </c>
      <c r="H20" s="104"/>
      <c r="I20" s="104"/>
      <c r="J20" s="94"/>
    </row>
    <row r="21" spans="1:14" s="95" customFormat="1" ht="21" x14ac:dyDescent="0.35">
      <c r="A21" s="9">
        <v>44323</v>
      </c>
      <c r="B21" s="37">
        <v>97585</v>
      </c>
      <c r="C21" s="11">
        <v>74450</v>
      </c>
      <c r="D21" s="38" t="s">
        <v>330</v>
      </c>
      <c r="E21" s="12" t="s">
        <v>17</v>
      </c>
      <c r="F21" s="16" t="s">
        <v>18</v>
      </c>
      <c r="G21" s="102">
        <v>1600</v>
      </c>
      <c r="H21" s="104"/>
      <c r="I21" s="104"/>
      <c r="J21" s="94"/>
      <c r="N21"/>
    </row>
    <row r="22" spans="1:14" s="95" customFormat="1" ht="21" x14ac:dyDescent="0.35">
      <c r="A22" s="9">
        <v>44323</v>
      </c>
      <c r="B22" s="37">
        <v>97584</v>
      </c>
      <c r="C22" s="11">
        <v>74451</v>
      </c>
      <c r="D22" s="38" t="s">
        <v>1583</v>
      </c>
      <c r="E22" s="12" t="s">
        <v>22</v>
      </c>
      <c r="F22" s="13" t="s">
        <v>995</v>
      </c>
      <c r="G22" s="102">
        <v>1000</v>
      </c>
      <c r="H22" s="104"/>
      <c r="I22" s="104"/>
      <c r="J22" s="94"/>
      <c r="N22"/>
    </row>
    <row r="23" spans="1:14" s="95" customFormat="1" ht="21" x14ac:dyDescent="0.35">
      <c r="A23" s="9">
        <v>44323</v>
      </c>
      <c r="B23" s="37">
        <v>97583</v>
      </c>
      <c r="C23" s="11">
        <v>74452</v>
      </c>
      <c r="D23" s="38" t="s">
        <v>1374</v>
      </c>
      <c r="E23" s="12" t="s">
        <v>96</v>
      </c>
      <c r="F23" s="13" t="s">
        <v>97</v>
      </c>
      <c r="G23" s="102">
        <v>2200</v>
      </c>
      <c r="H23" s="104"/>
      <c r="I23" s="104"/>
      <c r="J23" s="94"/>
      <c r="N23"/>
    </row>
    <row r="24" spans="1:14" s="95" customFormat="1" ht="21" x14ac:dyDescent="0.35">
      <c r="A24" s="9">
        <v>44323</v>
      </c>
      <c r="B24" s="37">
        <v>97582</v>
      </c>
      <c r="C24" s="11">
        <v>74453</v>
      </c>
      <c r="D24" s="38" t="s">
        <v>178</v>
      </c>
      <c r="E24" s="12" t="s">
        <v>17</v>
      </c>
      <c r="F24" s="16" t="s">
        <v>18</v>
      </c>
      <c r="G24" s="102">
        <v>3000</v>
      </c>
      <c r="H24" s="104"/>
      <c r="I24" s="104"/>
      <c r="J24" s="94"/>
      <c r="N24"/>
    </row>
    <row r="25" spans="1:14" s="95" customFormat="1" ht="21" x14ac:dyDescent="0.35">
      <c r="A25" s="9">
        <v>44323</v>
      </c>
      <c r="B25" s="37">
        <v>97581</v>
      </c>
      <c r="C25" s="11">
        <v>74454</v>
      </c>
      <c r="D25" s="38" t="s">
        <v>78</v>
      </c>
      <c r="E25" s="12" t="s">
        <v>22</v>
      </c>
      <c r="F25" s="13" t="s">
        <v>995</v>
      </c>
      <c r="G25" s="102">
        <v>1100</v>
      </c>
      <c r="H25" s="104"/>
      <c r="I25" s="104"/>
      <c r="J25" s="94"/>
      <c r="N25"/>
    </row>
    <row r="26" spans="1:14" s="95" customFormat="1" ht="21" x14ac:dyDescent="0.35">
      <c r="A26" s="9">
        <v>44323</v>
      </c>
      <c r="B26" s="37">
        <v>97580</v>
      </c>
      <c r="C26" s="11">
        <v>74455</v>
      </c>
      <c r="D26" s="38" t="s">
        <v>37</v>
      </c>
      <c r="E26" s="12" t="s">
        <v>17</v>
      </c>
      <c r="F26" s="16" t="s">
        <v>18</v>
      </c>
      <c r="G26" s="102">
        <v>660</v>
      </c>
      <c r="H26" s="104"/>
      <c r="I26" s="104"/>
      <c r="J26" s="94"/>
      <c r="N26"/>
    </row>
    <row r="27" spans="1:14" s="95" customFormat="1" ht="21" x14ac:dyDescent="0.35">
      <c r="A27" s="9">
        <v>44323</v>
      </c>
      <c r="B27" s="37">
        <v>97578</v>
      </c>
      <c r="C27" s="11">
        <v>74456</v>
      </c>
      <c r="D27" s="38" t="s">
        <v>818</v>
      </c>
      <c r="E27" s="12" t="s">
        <v>14</v>
      </c>
      <c r="F27" s="13" t="s">
        <v>15</v>
      </c>
      <c r="G27" s="102">
        <v>800</v>
      </c>
      <c r="H27" s="104"/>
      <c r="I27" s="104"/>
      <c r="J27" s="94"/>
      <c r="N27"/>
    </row>
    <row r="28" spans="1:14" s="95" customFormat="1" ht="21" x14ac:dyDescent="0.35">
      <c r="A28" s="9">
        <v>44323</v>
      </c>
      <c r="B28" s="37">
        <v>97577</v>
      </c>
      <c r="C28" s="11">
        <v>74457</v>
      </c>
      <c r="D28" s="38" t="s">
        <v>1807</v>
      </c>
      <c r="E28" s="12" t="s">
        <v>419</v>
      </c>
      <c r="F28" s="13" t="s">
        <v>42</v>
      </c>
      <c r="G28" s="102">
        <v>1750</v>
      </c>
      <c r="H28" s="104"/>
      <c r="I28" s="104"/>
      <c r="J28" s="94"/>
      <c r="N28"/>
    </row>
    <row r="29" spans="1:14" s="95" customFormat="1" ht="21" x14ac:dyDescent="0.35">
      <c r="A29" s="9">
        <v>44323</v>
      </c>
      <c r="B29" s="37">
        <v>97576</v>
      </c>
      <c r="C29" s="11">
        <v>74458</v>
      </c>
      <c r="D29" s="38" t="s">
        <v>1807</v>
      </c>
      <c r="E29" s="12" t="s">
        <v>297</v>
      </c>
      <c r="F29" s="13" t="s">
        <v>298</v>
      </c>
      <c r="G29" s="102">
        <v>875</v>
      </c>
      <c r="H29" s="104"/>
      <c r="I29" s="104"/>
      <c r="J29" s="94"/>
      <c r="N29"/>
    </row>
    <row r="30" spans="1:14" s="95" customFormat="1" ht="21" x14ac:dyDescent="0.35">
      <c r="A30" s="9">
        <v>44323</v>
      </c>
      <c r="B30" s="37">
        <v>97576</v>
      </c>
      <c r="C30" s="11">
        <v>74458</v>
      </c>
      <c r="D30" s="38" t="s">
        <v>1807</v>
      </c>
      <c r="E30" s="12" t="s">
        <v>299</v>
      </c>
      <c r="F30" s="13" t="s">
        <v>216</v>
      </c>
      <c r="G30" s="102">
        <v>875</v>
      </c>
      <c r="H30" s="104"/>
      <c r="I30" s="104"/>
      <c r="J30" s="94"/>
      <c r="N30"/>
    </row>
    <row r="31" spans="1:14" s="95" customFormat="1" ht="21" x14ac:dyDescent="0.35">
      <c r="A31" s="9">
        <v>44323</v>
      </c>
      <c r="B31" s="37">
        <v>97575</v>
      </c>
      <c r="C31" s="11">
        <v>74459</v>
      </c>
      <c r="D31" s="38" t="s">
        <v>108</v>
      </c>
      <c r="E31" s="12" t="s">
        <v>22</v>
      </c>
      <c r="F31" s="13" t="s">
        <v>995</v>
      </c>
      <c r="G31" s="102">
        <v>1000</v>
      </c>
      <c r="H31" s="104"/>
      <c r="I31" s="104"/>
      <c r="J31" s="94"/>
      <c r="N31"/>
    </row>
    <row r="32" spans="1:14" s="95" customFormat="1" ht="21" x14ac:dyDescent="0.35">
      <c r="A32" s="9">
        <v>44323</v>
      </c>
      <c r="B32" s="37">
        <v>97532</v>
      </c>
      <c r="C32" s="11">
        <v>74460</v>
      </c>
      <c r="D32" s="38" t="s">
        <v>1175</v>
      </c>
      <c r="E32" s="12" t="s">
        <v>423</v>
      </c>
      <c r="F32" s="113" t="s">
        <v>1669</v>
      </c>
      <c r="G32" s="102">
        <v>27</v>
      </c>
      <c r="H32" s="104"/>
      <c r="I32" s="104"/>
      <c r="J32" s="94"/>
      <c r="N32"/>
    </row>
    <row r="33" spans="1:14" s="95" customFormat="1" ht="21" x14ac:dyDescent="0.35">
      <c r="A33" s="9">
        <v>44323</v>
      </c>
      <c r="B33" s="37">
        <v>97573</v>
      </c>
      <c r="C33" s="11">
        <v>74461</v>
      </c>
      <c r="D33" s="38" t="s">
        <v>169</v>
      </c>
      <c r="E33" s="12" t="s">
        <v>14</v>
      </c>
      <c r="F33" s="13" t="s">
        <v>15</v>
      </c>
      <c r="G33" s="102">
        <v>150</v>
      </c>
      <c r="H33" s="104"/>
      <c r="I33" s="104"/>
      <c r="J33" s="94"/>
      <c r="N33"/>
    </row>
    <row r="34" spans="1:14" s="95" customFormat="1" ht="21" x14ac:dyDescent="0.35">
      <c r="A34" s="9">
        <v>44323</v>
      </c>
      <c r="B34" s="37">
        <v>97572</v>
      </c>
      <c r="C34" s="11">
        <v>74462</v>
      </c>
      <c r="D34" s="38" t="s">
        <v>356</v>
      </c>
      <c r="E34" s="12" t="s">
        <v>14</v>
      </c>
      <c r="F34" s="13" t="s">
        <v>15</v>
      </c>
      <c r="G34" s="102">
        <v>2200</v>
      </c>
      <c r="H34" s="104"/>
      <c r="I34" s="104"/>
      <c r="J34" s="94"/>
      <c r="N34"/>
    </row>
    <row r="35" spans="1:14" s="95" customFormat="1" ht="21" x14ac:dyDescent="0.35">
      <c r="A35" s="9">
        <v>44323</v>
      </c>
      <c r="B35" s="37" t="s">
        <v>76</v>
      </c>
      <c r="C35" s="11">
        <v>74463</v>
      </c>
      <c r="D35" s="38" t="s">
        <v>76</v>
      </c>
      <c r="E35" s="12" t="s">
        <v>76</v>
      </c>
      <c r="F35" s="13" t="s">
        <v>76</v>
      </c>
      <c r="G35" s="102">
        <v>0</v>
      </c>
      <c r="H35" s="104"/>
      <c r="I35" s="104"/>
      <c r="J35" s="94"/>
      <c r="N35"/>
    </row>
    <row r="36" spans="1:14" s="95" customFormat="1" ht="21" x14ac:dyDescent="0.35">
      <c r="A36" s="9">
        <v>44323</v>
      </c>
      <c r="B36" s="37">
        <v>97569</v>
      </c>
      <c r="C36" s="11">
        <v>74464</v>
      </c>
      <c r="D36" s="38" t="s">
        <v>1122</v>
      </c>
      <c r="E36" s="12" t="s">
        <v>17</v>
      </c>
      <c r="F36" s="16" t="s">
        <v>18</v>
      </c>
      <c r="G36" s="102">
        <v>200</v>
      </c>
      <c r="H36" s="104"/>
      <c r="I36" s="104"/>
      <c r="J36" s="94"/>
      <c r="N36"/>
    </row>
    <row r="37" spans="1:14" s="95" customFormat="1" ht="21" x14ac:dyDescent="0.35">
      <c r="A37" s="9">
        <v>44323</v>
      </c>
      <c r="B37" s="37">
        <v>97568</v>
      </c>
      <c r="C37" s="11">
        <v>74465</v>
      </c>
      <c r="D37" s="38" t="s">
        <v>308</v>
      </c>
      <c r="E37" s="12" t="s">
        <v>17</v>
      </c>
      <c r="F37" s="16" t="s">
        <v>18</v>
      </c>
      <c r="G37" s="102">
        <v>400</v>
      </c>
      <c r="H37" s="104"/>
      <c r="I37" s="104"/>
      <c r="J37" s="94"/>
      <c r="N37"/>
    </row>
    <row r="38" spans="1:14" s="95" customFormat="1" ht="21" x14ac:dyDescent="0.35">
      <c r="A38" s="9">
        <v>44323</v>
      </c>
      <c r="B38" s="37">
        <v>97568</v>
      </c>
      <c r="C38" s="11">
        <v>74465</v>
      </c>
      <c r="D38" s="38" t="s">
        <v>308</v>
      </c>
      <c r="E38" s="12" t="s">
        <v>14</v>
      </c>
      <c r="F38" s="13" t="s">
        <v>15</v>
      </c>
      <c r="G38" s="102">
        <v>450</v>
      </c>
      <c r="H38" s="104"/>
      <c r="I38" s="104"/>
      <c r="J38" s="94"/>
      <c r="N38"/>
    </row>
    <row r="39" spans="1:14" s="95" customFormat="1" ht="21" x14ac:dyDescent="0.35">
      <c r="A39" s="9">
        <v>44323</v>
      </c>
      <c r="B39" s="37">
        <v>97567</v>
      </c>
      <c r="C39" s="11">
        <v>74466</v>
      </c>
      <c r="D39" s="38" t="s">
        <v>1608</v>
      </c>
      <c r="E39" s="12" t="s">
        <v>63</v>
      </c>
      <c r="F39" s="13" t="s">
        <v>64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9">
        <v>44323</v>
      </c>
      <c r="B40" s="37">
        <v>97567</v>
      </c>
      <c r="C40" s="11">
        <v>74467</v>
      </c>
      <c r="D40" s="38" t="s">
        <v>1608</v>
      </c>
      <c r="E40" s="12" t="s">
        <v>63</v>
      </c>
      <c r="F40" s="13" t="s">
        <v>64</v>
      </c>
      <c r="G40" s="102">
        <v>1000</v>
      </c>
      <c r="H40" s="104"/>
      <c r="I40" s="104"/>
      <c r="J40" s="94"/>
      <c r="N40"/>
    </row>
    <row r="41" spans="1:14" s="95" customFormat="1" ht="21" x14ac:dyDescent="0.35">
      <c r="A41" s="9">
        <v>44323</v>
      </c>
      <c r="B41" s="37">
        <v>97566</v>
      </c>
      <c r="C41" s="11">
        <v>74468</v>
      </c>
      <c r="D41" s="38" t="s">
        <v>881</v>
      </c>
      <c r="E41" s="12" t="s">
        <v>22</v>
      </c>
      <c r="F41" s="13" t="s">
        <v>995</v>
      </c>
      <c r="G41" s="102">
        <v>500</v>
      </c>
      <c r="H41" s="104"/>
      <c r="I41" s="104"/>
      <c r="J41" s="94"/>
      <c r="N41"/>
    </row>
    <row r="42" spans="1:14" s="95" customFormat="1" ht="21" x14ac:dyDescent="0.35">
      <c r="A42" s="9">
        <v>44323</v>
      </c>
      <c r="B42" s="37">
        <v>97565</v>
      </c>
      <c r="C42" s="11">
        <v>74469</v>
      </c>
      <c r="D42" s="38" t="s">
        <v>330</v>
      </c>
      <c r="E42" s="12" t="s">
        <v>14</v>
      </c>
      <c r="F42" s="13" t="s">
        <v>15</v>
      </c>
      <c r="G42" s="102">
        <v>2800</v>
      </c>
      <c r="H42" s="104"/>
      <c r="I42" s="104"/>
      <c r="J42" s="94"/>
      <c r="N42"/>
    </row>
    <row r="43" spans="1:14" s="95" customFormat="1" ht="21" x14ac:dyDescent="0.35">
      <c r="A43" s="9">
        <v>44323</v>
      </c>
      <c r="B43" s="37">
        <v>97564</v>
      </c>
      <c r="C43" s="11">
        <v>74470</v>
      </c>
      <c r="D43" s="38" t="s">
        <v>169</v>
      </c>
      <c r="E43" s="12" t="s">
        <v>17</v>
      </c>
      <c r="F43" s="16" t="s">
        <v>18</v>
      </c>
      <c r="G43" s="102">
        <v>200</v>
      </c>
      <c r="H43" s="104"/>
      <c r="I43" s="104"/>
      <c r="J43" s="94"/>
      <c r="N43"/>
    </row>
    <row r="44" spans="1:14" s="95" customFormat="1" ht="21" x14ac:dyDescent="0.35">
      <c r="A44" s="9">
        <v>44323</v>
      </c>
      <c r="B44" s="37">
        <v>97554</v>
      </c>
      <c r="C44" s="11">
        <v>74471</v>
      </c>
      <c r="D44" s="38" t="s">
        <v>1808</v>
      </c>
      <c r="E44" s="12" t="s">
        <v>419</v>
      </c>
      <c r="F44" s="13" t="s">
        <v>42</v>
      </c>
      <c r="G44" s="102">
        <v>100</v>
      </c>
      <c r="H44" s="104"/>
      <c r="I44" s="104"/>
      <c r="J44" s="94"/>
      <c r="N44"/>
    </row>
    <row r="45" spans="1:14" s="95" customFormat="1" ht="21" x14ac:dyDescent="0.35">
      <c r="A45" s="9">
        <v>44323</v>
      </c>
      <c r="B45" s="37">
        <v>97592</v>
      </c>
      <c r="C45" s="11">
        <v>74472</v>
      </c>
      <c r="D45" s="38" t="s">
        <v>1809</v>
      </c>
      <c r="E45" s="12" t="s">
        <v>22</v>
      </c>
      <c r="F45" s="13" t="s">
        <v>995</v>
      </c>
      <c r="G45" s="102">
        <v>120</v>
      </c>
      <c r="H45" s="104"/>
      <c r="I45" s="104"/>
      <c r="J45" s="94"/>
      <c r="N45"/>
    </row>
    <row r="46" spans="1:14" s="95" customFormat="1" ht="21" x14ac:dyDescent="0.35">
      <c r="A46" s="9">
        <v>44323</v>
      </c>
      <c r="B46" s="37">
        <v>97591</v>
      </c>
      <c r="C46" s="11">
        <v>74473</v>
      </c>
      <c r="D46" s="38" t="s">
        <v>618</v>
      </c>
      <c r="E46" s="12" t="s">
        <v>17</v>
      </c>
      <c r="F46" s="16" t="s">
        <v>18</v>
      </c>
      <c r="G46" s="102">
        <v>2000</v>
      </c>
      <c r="H46" s="104"/>
      <c r="I46" s="104"/>
      <c r="J46" s="94"/>
      <c r="N46"/>
    </row>
    <row r="47" spans="1:14" s="95" customFormat="1" ht="21" x14ac:dyDescent="0.35">
      <c r="A47" s="9">
        <v>44323</v>
      </c>
      <c r="B47" s="37">
        <v>97591</v>
      </c>
      <c r="C47" s="11">
        <v>74473</v>
      </c>
      <c r="D47" s="38" t="s">
        <v>618</v>
      </c>
      <c r="E47" s="12" t="s">
        <v>14</v>
      </c>
      <c r="F47" s="13" t="s">
        <v>15</v>
      </c>
      <c r="G47" s="102">
        <v>800</v>
      </c>
      <c r="H47" s="104"/>
      <c r="I47" s="104"/>
      <c r="J47" s="94"/>
      <c r="N47"/>
    </row>
    <row r="48" spans="1:14" s="95" customFormat="1" ht="21" x14ac:dyDescent="0.35">
      <c r="A48" s="9">
        <v>44323</v>
      </c>
      <c r="B48" s="37">
        <v>97590</v>
      </c>
      <c r="C48" s="11">
        <v>74474</v>
      </c>
      <c r="D48" s="38" t="s">
        <v>900</v>
      </c>
      <c r="E48" s="12" t="s">
        <v>22</v>
      </c>
      <c r="F48" s="13" t="s">
        <v>995</v>
      </c>
      <c r="G48" s="102">
        <v>999</v>
      </c>
      <c r="H48" s="104"/>
      <c r="I48" s="104"/>
      <c r="J48" s="94"/>
      <c r="N48"/>
    </row>
    <row r="49" spans="1:14" s="95" customFormat="1" ht="21" x14ac:dyDescent="0.35">
      <c r="A49" s="9">
        <v>44323</v>
      </c>
      <c r="B49" s="37">
        <v>97589</v>
      </c>
      <c r="C49" s="11">
        <v>74475</v>
      </c>
      <c r="D49" s="38" t="s">
        <v>78</v>
      </c>
      <c r="E49" s="12" t="s">
        <v>96</v>
      </c>
      <c r="F49" s="13" t="s">
        <v>97</v>
      </c>
      <c r="G49" s="102">
        <v>2500</v>
      </c>
      <c r="H49" s="104"/>
      <c r="I49" s="104"/>
      <c r="J49" s="94"/>
      <c r="N49"/>
    </row>
    <row r="50" spans="1:14" s="95" customFormat="1" ht="21" x14ac:dyDescent="0.35">
      <c r="A50" s="9">
        <v>44323</v>
      </c>
      <c r="B50" s="37">
        <v>97588</v>
      </c>
      <c r="C50" s="11">
        <v>74476</v>
      </c>
      <c r="D50" s="38" t="s">
        <v>926</v>
      </c>
      <c r="E50" s="12" t="s">
        <v>17</v>
      </c>
      <c r="F50" s="16" t="s">
        <v>18</v>
      </c>
      <c r="G50" s="102">
        <v>800</v>
      </c>
      <c r="H50" s="104"/>
      <c r="I50" s="104"/>
      <c r="J50" s="94"/>
      <c r="N50"/>
    </row>
    <row r="51" spans="1:14" s="95" customFormat="1" ht="21" x14ac:dyDescent="0.35">
      <c r="A51" s="9">
        <v>44323</v>
      </c>
      <c r="B51" s="37">
        <v>97599</v>
      </c>
      <c r="C51" s="11">
        <v>74477</v>
      </c>
      <c r="D51" s="38" t="s">
        <v>272</v>
      </c>
      <c r="E51" s="12" t="s">
        <v>423</v>
      </c>
      <c r="F51" s="113" t="s">
        <v>1669</v>
      </c>
      <c r="G51" s="102">
        <v>640</v>
      </c>
      <c r="H51" s="104"/>
      <c r="I51" s="104"/>
      <c r="J51" s="94"/>
      <c r="N51"/>
    </row>
    <row r="52" spans="1:14" s="95" customFormat="1" ht="21" x14ac:dyDescent="0.35">
      <c r="A52" s="9">
        <v>44323</v>
      </c>
      <c r="B52" s="37">
        <v>97598</v>
      </c>
      <c r="C52" s="11">
        <v>74478</v>
      </c>
      <c r="D52" s="38" t="s">
        <v>272</v>
      </c>
      <c r="E52" s="12" t="s">
        <v>419</v>
      </c>
      <c r="F52" s="13" t="s">
        <v>42</v>
      </c>
      <c r="G52" s="102">
        <v>1440</v>
      </c>
      <c r="H52" s="104"/>
      <c r="I52" s="104"/>
      <c r="J52" s="94"/>
      <c r="N52"/>
    </row>
    <row r="53" spans="1:14" s="95" customFormat="1" ht="21" x14ac:dyDescent="0.35">
      <c r="A53" s="9">
        <v>44323</v>
      </c>
      <c r="B53" s="37">
        <v>97593</v>
      </c>
      <c r="C53" s="25" t="s">
        <v>1810</v>
      </c>
      <c r="D53" s="38" t="s">
        <v>900</v>
      </c>
      <c r="E53" s="12" t="s">
        <v>22</v>
      </c>
      <c r="F53" s="13" t="s">
        <v>995</v>
      </c>
      <c r="G53" s="102">
        <v>1201</v>
      </c>
      <c r="H53" s="104"/>
      <c r="I53" s="104"/>
      <c r="J53" s="94"/>
      <c r="N53"/>
    </row>
    <row r="54" spans="1:14" ht="21" x14ac:dyDescent="0.35">
      <c r="A54" s="157" t="s">
        <v>26</v>
      </c>
      <c r="B54" s="158"/>
      <c r="C54" s="165" t="s">
        <v>25</v>
      </c>
      <c r="D54" s="168"/>
      <c r="E54" s="168"/>
      <c r="F54" s="169"/>
      <c r="G54" s="27">
        <f>SUM(G9:G53)</f>
        <v>45567</v>
      </c>
      <c r="H54" s="109">
        <f>SUM(H9:H53)</f>
        <v>0</v>
      </c>
      <c r="I54" s="100"/>
      <c r="J54" s="15"/>
    </row>
    <row r="55" spans="1:14" ht="21" x14ac:dyDescent="0.35">
      <c r="B55"/>
      <c r="C55" s="3"/>
      <c r="D55" s="30"/>
      <c r="E55" s="30"/>
      <c r="F55" s="30"/>
      <c r="H55" s="1"/>
      <c r="J55" s="1"/>
    </row>
    <row r="56" spans="1:14" x14ac:dyDescent="0.25">
      <c r="B56"/>
      <c r="C56"/>
      <c r="H56" s="1"/>
      <c r="I56" s="1"/>
      <c r="J56" s="1"/>
    </row>
    <row r="57" spans="1:14" x14ac:dyDescent="0.25">
      <c r="B57"/>
      <c r="C57"/>
      <c r="F57" s="4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C67"/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9" spans="8:10" x14ac:dyDescent="0.25">
      <c r="H109" s="35"/>
      <c r="I109" s="35"/>
      <c r="J109" s="35"/>
    </row>
  </sheetData>
  <autoFilter ref="E8:G54" xr:uid="{00000000-0009-0000-0000-000061000000}"/>
  <mergeCells count="7">
    <mergeCell ref="K6:L6"/>
    <mergeCell ref="A7:G7"/>
    <mergeCell ref="A54:B54"/>
    <mergeCell ref="C54:F54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:N93"/>
  <sheetViews>
    <sheetView topLeftCell="C3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1821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10060</v>
      </c>
    </row>
    <row r="9" spans="1:12" s="95" customFormat="1" ht="21" x14ac:dyDescent="0.35">
      <c r="A9" s="9">
        <v>44324</v>
      </c>
      <c r="B9" s="37">
        <v>97408</v>
      </c>
      <c r="C9" s="11">
        <v>74479</v>
      </c>
      <c r="D9" s="38" t="s">
        <v>1364</v>
      </c>
      <c r="E9" s="12" t="s">
        <v>24</v>
      </c>
      <c r="F9" s="16" t="s">
        <v>947</v>
      </c>
      <c r="G9" s="102">
        <v>50</v>
      </c>
      <c r="H9" s="104"/>
      <c r="I9" s="104"/>
      <c r="J9" s="94"/>
      <c r="K9" s="13" t="s">
        <v>995</v>
      </c>
      <c r="L9" s="88">
        <v>9840</v>
      </c>
    </row>
    <row r="10" spans="1:12" s="95" customFormat="1" ht="21" x14ac:dyDescent="0.35">
      <c r="A10" s="9">
        <v>44324</v>
      </c>
      <c r="B10" s="37">
        <v>97647</v>
      </c>
      <c r="C10" s="11">
        <v>74480</v>
      </c>
      <c r="D10" s="38" t="s">
        <v>37</v>
      </c>
      <c r="E10" s="12" t="s">
        <v>17</v>
      </c>
      <c r="F10" s="16" t="s">
        <v>18</v>
      </c>
      <c r="G10" s="102">
        <v>660</v>
      </c>
      <c r="H10" s="104"/>
      <c r="I10" s="104"/>
      <c r="J10" s="94"/>
      <c r="K10" s="13" t="s">
        <v>15</v>
      </c>
      <c r="L10" s="88">
        <v>3361</v>
      </c>
    </row>
    <row r="11" spans="1:12" s="95" customFormat="1" ht="21" x14ac:dyDescent="0.35">
      <c r="A11" s="9">
        <v>44324</v>
      </c>
      <c r="B11" s="37">
        <v>97645</v>
      </c>
      <c r="C11" s="11">
        <v>74481</v>
      </c>
      <c r="D11" s="38" t="s">
        <v>78</v>
      </c>
      <c r="E11" s="12" t="s">
        <v>96</v>
      </c>
      <c r="F11" s="13" t="s">
        <v>97</v>
      </c>
      <c r="G11" s="102">
        <v>2500</v>
      </c>
      <c r="H11" s="104"/>
      <c r="I11" s="104"/>
      <c r="J11" s="94"/>
      <c r="K11" s="13" t="s">
        <v>97</v>
      </c>
      <c r="L11" s="88">
        <v>8000</v>
      </c>
    </row>
    <row r="12" spans="1:12" s="95" customFormat="1" ht="21" x14ac:dyDescent="0.35">
      <c r="A12" s="9">
        <v>44324</v>
      </c>
      <c r="B12" s="37">
        <v>97644</v>
      </c>
      <c r="C12" s="11">
        <v>74482</v>
      </c>
      <c r="D12" s="38" t="s">
        <v>179</v>
      </c>
      <c r="E12" s="12" t="s">
        <v>17</v>
      </c>
      <c r="F12" s="16" t="s">
        <v>18</v>
      </c>
      <c r="G12" s="102">
        <v>1200</v>
      </c>
      <c r="H12" s="104"/>
      <c r="I12" s="104"/>
      <c r="J12" s="94"/>
      <c r="K12" s="13" t="s">
        <v>136</v>
      </c>
      <c r="L12" s="88">
        <v>500</v>
      </c>
    </row>
    <row r="13" spans="1:12" s="95" customFormat="1" ht="21" x14ac:dyDescent="0.35">
      <c r="A13" s="9">
        <v>44324</v>
      </c>
      <c r="B13" s="37">
        <v>97643</v>
      </c>
      <c r="C13" s="11">
        <v>74483</v>
      </c>
      <c r="D13" s="38" t="s">
        <v>78</v>
      </c>
      <c r="E13" s="12" t="s">
        <v>17</v>
      </c>
      <c r="F13" s="16" t="s">
        <v>18</v>
      </c>
      <c r="G13" s="102">
        <v>3000</v>
      </c>
      <c r="H13" s="104"/>
      <c r="I13" s="104"/>
      <c r="J13" s="94"/>
      <c r="K13" s="13" t="s">
        <v>947</v>
      </c>
      <c r="L13" s="88">
        <v>50</v>
      </c>
    </row>
    <row r="14" spans="1:12" s="95" customFormat="1" ht="21" x14ac:dyDescent="0.35">
      <c r="A14" s="9">
        <v>44324</v>
      </c>
      <c r="B14" s="37">
        <v>97642</v>
      </c>
      <c r="C14" s="11">
        <v>74484</v>
      </c>
      <c r="D14" s="38" t="s">
        <v>1814</v>
      </c>
      <c r="E14" s="12" t="s">
        <v>22</v>
      </c>
      <c r="F14" s="13" t="s">
        <v>995</v>
      </c>
      <c r="G14" s="102">
        <v>2100</v>
      </c>
      <c r="H14" s="104"/>
      <c r="I14" s="104"/>
      <c r="J14" s="94"/>
      <c r="K14" s="13" t="s">
        <v>1820</v>
      </c>
      <c r="L14" s="88">
        <v>279</v>
      </c>
    </row>
    <row r="15" spans="1:12" s="95" customFormat="1" ht="21.75" thickBot="1" x14ac:dyDescent="0.4">
      <c r="A15" s="9">
        <v>44324</v>
      </c>
      <c r="B15" s="37">
        <v>97642</v>
      </c>
      <c r="C15" s="11">
        <v>74484</v>
      </c>
      <c r="D15" s="38" t="s">
        <v>1814</v>
      </c>
      <c r="E15" s="12" t="s">
        <v>14</v>
      </c>
      <c r="F15" s="13" t="s">
        <v>15</v>
      </c>
      <c r="G15" s="102">
        <v>250</v>
      </c>
      <c r="H15" s="104"/>
      <c r="I15" s="104"/>
      <c r="J15" s="94"/>
      <c r="K15" s="13" t="s">
        <v>298</v>
      </c>
      <c r="L15" s="88">
        <v>100</v>
      </c>
    </row>
    <row r="16" spans="1:12" s="95" customFormat="1" ht="23.25" thickBot="1" x14ac:dyDescent="0.5">
      <c r="A16" s="9">
        <v>44324</v>
      </c>
      <c r="B16" s="37">
        <v>97641</v>
      </c>
      <c r="C16" s="11">
        <v>74485</v>
      </c>
      <c r="D16" s="38" t="s">
        <v>1813</v>
      </c>
      <c r="E16" s="12" t="s">
        <v>22</v>
      </c>
      <c r="F16" s="13" t="s">
        <v>995</v>
      </c>
      <c r="G16" s="102">
        <v>2140</v>
      </c>
      <c r="H16" s="104"/>
      <c r="I16" s="104"/>
      <c r="J16" s="94"/>
      <c r="K16" s="116" t="s">
        <v>21</v>
      </c>
      <c r="L16" s="18">
        <f ca="1">SUM(L8:L20)</f>
        <v>32190</v>
      </c>
    </row>
    <row r="17" spans="1:14" s="95" customFormat="1" ht="21" x14ac:dyDescent="0.35">
      <c r="A17" s="9">
        <v>44324</v>
      </c>
      <c r="B17" s="37">
        <v>97641</v>
      </c>
      <c r="C17" s="11">
        <v>74485</v>
      </c>
      <c r="D17" s="38" t="s">
        <v>1813</v>
      </c>
      <c r="E17" s="12" t="s">
        <v>14</v>
      </c>
      <c r="F17" s="13" t="s">
        <v>15</v>
      </c>
      <c r="G17" s="102">
        <v>162</v>
      </c>
      <c r="H17" s="104"/>
      <c r="I17" s="104"/>
      <c r="J17" s="94"/>
    </row>
    <row r="18" spans="1:14" s="95" customFormat="1" ht="21" x14ac:dyDescent="0.35">
      <c r="A18" s="9">
        <v>44324</v>
      </c>
      <c r="B18" s="37">
        <v>97640</v>
      </c>
      <c r="C18" s="11">
        <v>74486</v>
      </c>
      <c r="D18" s="38" t="s">
        <v>71</v>
      </c>
      <c r="E18" s="12" t="s">
        <v>17</v>
      </c>
      <c r="F18" s="16" t="s">
        <v>18</v>
      </c>
      <c r="G18" s="102">
        <v>600</v>
      </c>
      <c r="H18" s="104"/>
      <c r="I18" s="104"/>
      <c r="J18" s="94"/>
    </row>
    <row r="19" spans="1:14" s="95" customFormat="1" ht="21" x14ac:dyDescent="0.35">
      <c r="A19" s="9">
        <v>44324</v>
      </c>
      <c r="B19" s="37">
        <v>97639</v>
      </c>
      <c r="C19" s="11">
        <v>74487</v>
      </c>
      <c r="D19" s="38" t="s">
        <v>156</v>
      </c>
      <c r="E19" s="12" t="s">
        <v>17</v>
      </c>
      <c r="F19" s="16" t="s">
        <v>18</v>
      </c>
      <c r="G19" s="102">
        <v>1000</v>
      </c>
      <c r="H19" s="104"/>
      <c r="I19" s="104"/>
      <c r="J19" s="94"/>
    </row>
    <row r="20" spans="1:14" s="95" customFormat="1" ht="21" x14ac:dyDescent="0.35">
      <c r="A20" s="9">
        <v>44324</v>
      </c>
      <c r="B20" s="37">
        <v>97638</v>
      </c>
      <c r="C20" s="11">
        <v>74488</v>
      </c>
      <c r="D20" s="38" t="s">
        <v>1814</v>
      </c>
      <c r="E20" s="12" t="s">
        <v>22</v>
      </c>
      <c r="F20" s="13" t="s">
        <v>995</v>
      </c>
      <c r="G20" s="102">
        <v>2100</v>
      </c>
      <c r="H20" s="104"/>
      <c r="I20" s="104"/>
      <c r="J20" s="94"/>
    </row>
    <row r="21" spans="1:14" s="95" customFormat="1" ht="21" x14ac:dyDescent="0.35">
      <c r="A21" s="9">
        <v>44324</v>
      </c>
      <c r="B21" s="37">
        <v>97638</v>
      </c>
      <c r="C21" s="11">
        <v>74488</v>
      </c>
      <c r="D21" s="38" t="s">
        <v>1814</v>
      </c>
      <c r="E21" s="12" t="s">
        <v>14</v>
      </c>
      <c r="F21" s="13" t="s">
        <v>15</v>
      </c>
      <c r="G21" s="102">
        <v>250</v>
      </c>
      <c r="H21" s="104"/>
      <c r="I21" s="104"/>
      <c r="J21" s="94"/>
    </row>
    <row r="22" spans="1:14" s="95" customFormat="1" ht="21" x14ac:dyDescent="0.35">
      <c r="A22" s="9">
        <v>44324</v>
      </c>
      <c r="B22" s="37">
        <v>97637</v>
      </c>
      <c r="C22" s="11">
        <v>74489</v>
      </c>
      <c r="D22" s="38" t="s">
        <v>1583</v>
      </c>
      <c r="E22" s="12" t="s">
        <v>17</v>
      </c>
      <c r="F22" s="16" t="s">
        <v>18</v>
      </c>
      <c r="G22" s="102">
        <v>3000</v>
      </c>
      <c r="H22" s="104"/>
      <c r="I22" s="104"/>
      <c r="J22" s="94"/>
    </row>
    <row r="23" spans="1:14" s="95" customFormat="1" ht="21" x14ac:dyDescent="0.35">
      <c r="A23" s="9">
        <v>44324</v>
      </c>
      <c r="B23" s="37">
        <v>97636</v>
      </c>
      <c r="C23" s="11">
        <v>74490</v>
      </c>
      <c r="D23" s="38" t="s">
        <v>226</v>
      </c>
      <c r="E23" s="12" t="s">
        <v>96</v>
      </c>
      <c r="F23" s="13" t="s">
        <v>97</v>
      </c>
      <c r="G23" s="102">
        <v>2000</v>
      </c>
      <c r="H23" s="104"/>
      <c r="I23" s="104"/>
      <c r="J23" s="94"/>
      <c r="N23"/>
    </row>
    <row r="24" spans="1:14" s="95" customFormat="1" ht="21" x14ac:dyDescent="0.35">
      <c r="A24" s="9">
        <v>44324</v>
      </c>
      <c r="B24" s="37">
        <v>97636</v>
      </c>
      <c r="C24" s="11">
        <v>74490</v>
      </c>
      <c r="D24" s="38" t="s">
        <v>226</v>
      </c>
      <c r="E24" s="12" t="s">
        <v>135</v>
      </c>
      <c r="F24" s="13" t="s">
        <v>136</v>
      </c>
      <c r="G24" s="102">
        <v>500</v>
      </c>
      <c r="H24" s="104"/>
      <c r="I24" s="104"/>
      <c r="J24" s="94"/>
      <c r="N24"/>
    </row>
    <row r="25" spans="1:14" s="95" customFormat="1" ht="21" x14ac:dyDescent="0.35">
      <c r="A25" s="9">
        <v>44324</v>
      </c>
      <c r="B25" s="37">
        <v>97635</v>
      </c>
      <c r="C25" s="11">
        <v>74491</v>
      </c>
      <c r="D25" s="38" t="s">
        <v>158</v>
      </c>
      <c r="E25" s="12" t="s">
        <v>14</v>
      </c>
      <c r="F25" s="13" t="s">
        <v>15</v>
      </c>
      <c r="G25" s="102">
        <v>300</v>
      </c>
      <c r="H25" s="104"/>
      <c r="I25" s="104"/>
      <c r="J25" s="94"/>
      <c r="N25"/>
    </row>
    <row r="26" spans="1:14" s="95" customFormat="1" ht="21" x14ac:dyDescent="0.35">
      <c r="A26" s="9">
        <v>44324</v>
      </c>
      <c r="B26" s="37">
        <v>97631</v>
      </c>
      <c r="C26" s="11">
        <v>74492</v>
      </c>
      <c r="D26" s="38" t="s">
        <v>110</v>
      </c>
      <c r="E26" s="12" t="s">
        <v>17</v>
      </c>
      <c r="F26" s="16" t="s">
        <v>18</v>
      </c>
      <c r="G26" s="102">
        <v>400</v>
      </c>
      <c r="H26" s="104"/>
      <c r="I26" s="104"/>
      <c r="J26" s="94"/>
      <c r="N26"/>
    </row>
    <row r="27" spans="1:14" s="95" customFormat="1" ht="21" x14ac:dyDescent="0.35">
      <c r="A27" s="9">
        <v>44324</v>
      </c>
      <c r="B27" s="37">
        <v>97629</v>
      </c>
      <c r="C27" s="11">
        <v>74493</v>
      </c>
      <c r="D27" s="38" t="s">
        <v>333</v>
      </c>
      <c r="E27" s="12" t="s">
        <v>17</v>
      </c>
      <c r="F27" s="16" t="s">
        <v>18</v>
      </c>
      <c r="G27" s="102">
        <v>100</v>
      </c>
      <c r="H27" s="104"/>
      <c r="I27" s="104"/>
      <c r="J27" s="94"/>
      <c r="N27"/>
    </row>
    <row r="28" spans="1:14" s="95" customFormat="1" ht="21" x14ac:dyDescent="0.35">
      <c r="A28" s="9">
        <v>44324</v>
      </c>
      <c r="B28" s="37">
        <v>97626</v>
      </c>
      <c r="C28" s="11">
        <v>74494</v>
      </c>
      <c r="D28" s="38" t="s">
        <v>1815</v>
      </c>
      <c r="E28" s="12" t="s">
        <v>297</v>
      </c>
      <c r="F28" s="13" t="s">
        <v>298</v>
      </c>
      <c r="G28" s="102">
        <v>100</v>
      </c>
      <c r="H28" s="104"/>
      <c r="I28" s="104"/>
      <c r="J28" s="94"/>
      <c r="N28"/>
    </row>
    <row r="29" spans="1:14" s="95" customFormat="1" ht="21" x14ac:dyDescent="0.35">
      <c r="A29" s="9">
        <v>44324</v>
      </c>
      <c r="B29" s="37">
        <v>97648</v>
      </c>
      <c r="C29" s="11">
        <v>74495</v>
      </c>
      <c r="D29" s="38" t="s">
        <v>113</v>
      </c>
      <c r="E29" s="12" t="s">
        <v>14</v>
      </c>
      <c r="F29" s="13" t="s">
        <v>15</v>
      </c>
      <c r="G29" s="102">
        <v>850</v>
      </c>
      <c r="H29" s="104"/>
      <c r="I29" s="104"/>
      <c r="J29" s="94"/>
      <c r="N29"/>
    </row>
    <row r="30" spans="1:14" s="95" customFormat="1" ht="21" x14ac:dyDescent="0.35">
      <c r="A30" s="9">
        <v>44324</v>
      </c>
      <c r="B30" s="37">
        <v>97646</v>
      </c>
      <c r="C30" s="11">
        <v>74496</v>
      </c>
      <c r="D30" s="38" t="s">
        <v>1816</v>
      </c>
      <c r="E30" s="12" t="s">
        <v>14</v>
      </c>
      <c r="F30" s="13" t="s">
        <v>15</v>
      </c>
      <c r="G30" s="102">
        <v>50</v>
      </c>
      <c r="H30" s="104"/>
      <c r="I30" s="104"/>
      <c r="J30" s="94"/>
      <c r="N30"/>
    </row>
    <row r="31" spans="1:14" s="95" customFormat="1" ht="21" x14ac:dyDescent="0.35">
      <c r="A31" s="9">
        <v>44324</v>
      </c>
      <c r="B31" s="37">
        <v>97655</v>
      </c>
      <c r="C31" s="11">
        <v>74497</v>
      </c>
      <c r="D31" s="38" t="s">
        <v>1817</v>
      </c>
      <c r="E31" s="12" t="s">
        <v>96</v>
      </c>
      <c r="F31" s="13" t="s">
        <v>97</v>
      </c>
      <c r="G31" s="102">
        <v>2500</v>
      </c>
      <c r="H31" s="104"/>
      <c r="I31" s="104"/>
      <c r="J31" s="94"/>
      <c r="N31"/>
    </row>
    <row r="32" spans="1:14" s="95" customFormat="1" ht="21" x14ac:dyDescent="0.35">
      <c r="A32" s="9">
        <v>44324</v>
      </c>
      <c r="B32" s="37">
        <v>97654</v>
      </c>
      <c r="C32" s="11">
        <v>74498</v>
      </c>
      <c r="D32" s="38" t="s">
        <v>705</v>
      </c>
      <c r="E32" s="12" t="s">
        <v>96</v>
      </c>
      <c r="F32" s="13" t="s">
        <v>97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9">
        <v>44324</v>
      </c>
      <c r="B33" s="37">
        <v>97653</v>
      </c>
      <c r="C33" s="11">
        <v>74499</v>
      </c>
      <c r="D33" s="38" t="s">
        <v>630</v>
      </c>
      <c r="E33" s="12" t="s">
        <v>22</v>
      </c>
      <c r="F33" s="13" t="s">
        <v>995</v>
      </c>
      <c r="G33" s="102">
        <v>2600</v>
      </c>
      <c r="H33" s="104"/>
      <c r="I33" s="104"/>
      <c r="J33" s="94"/>
      <c r="N33"/>
    </row>
    <row r="34" spans="1:14" s="95" customFormat="1" ht="21" x14ac:dyDescent="0.35">
      <c r="A34" s="9">
        <v>44324</v>
      </c>
      <c r="B34" s="37">
        <v>97652</v>
      </c>
      <c r="C34" s="11">
        <v>74500</v>
      </c>
      <c r="D34" s="38" t="s">
        <v>705</v>
      </c>
      <c r="E34" s="12" t="s">
        <v>14</v>
      </c>
      <c r="F34" s="13" t="s">
        <v>15</v>
      </c>
      <c r="G34" s="102">
        <v>1499</v>
      </c>
      <c r="H34" s="104"/>
      <c r="I34" s="104"/>
      <c r="J34" s="94"/>
      <c r="N34"/>
    </row>
    <row r="35" spans="1:14" s="95" customFormat="1" ht="21" x14ac:dyDescent="0.35">
      <c r="A35" s="9">
        <v>44324</v>
      </c>
      <c r="B35" s="37">
        <v>97656</v>
      </c>
      <c r="C35" s="11">
        <v>74501</v>
      </c>
      <c r="D35" s="38" t="s">
        <v>234</v>
      </c>
      <c r="E35" s="12" t="s">
        <v>17</v>
      </c>
      <c r="F35" s="16" t="s">
        <v>18</v>
      </c>
      <c r="G35" s="102">
        <v>100</v>
      </c>
      <c r="H35" s="104"/>
      <c r="I35" s="104"/>
      <c r="J35" s="94"/>
      <c r="N35"/>
    </row>
    <row r="36" spans="1:14" s="95" customFormat="1" ht="21" x14ac:dyDescent="0.35">
      <c r="A36" s="9">
        <v>44324</v>
      </c>
      <c r="B36" s="37">
        <v>97657</v>
      </c>
      <c r="C36" s="11">
        <v>74502</v>
      </c>
      <c r="D36" s="38" t="s">
        <v>236</v>
      </c>
      <c r="E36" s="12" t="s">
        <v>22</v>
      </c>
      <c r="F36" s="13" t="s">
        <v>995</v>
      </c>
      <c r="G36" s="102">
        <v>900</v>
      </c>
      <c r="H36" s="104"/>
      <c r="I36" s="104"/>
      <c r="J36" s="94"/>
      <c r="N36"/>
    </row>
    <row r="37" spans="1:14" s="95" customFormat="1" ht="21" x14ac:dyDescent="0.35">
      <c r="A37" s="9">
        <v>44324</v>
      </c>
      <c r="B37" s="37" t="s">
        <v>708</v>
      </c>
      <c r="C37" s="25" t="s">
        <v>1818</v>
      </c>
      <c r="D37" s="38" t="s">
        <v>1819</v>
      </c>
      <c r="E37" s="12" t="s">
        <v>14</v>
      </c>
      <c r="F37" s="13" t="s">
        <v>1820</v>
      </c>
      <c r="G37" s="102">
        <v>279</v>
      </c>
      <c r="H37" s="104"/>
      <c r="I37" s="104"/>
      <c r="J37" s="94"/>
      <c r="N37"/>
    </row>
    <row r="38" spans="1:14" ht="21" x14ac:dyDescent="0.35">
      <c r="A38" s="157" t="s">
        <v>26</v>
      </c>
      <c r="B38" s="158"/>
      <c r="C38" s="165" t="s">
        <v>25</v>
      </c>
      <c r="D38" s="168"/>
      <c r="E38" s="168"/>
      <c r="F38" s="169"/>
      <c r="G38" s="27">
        <f>SUM(G9:G37)</f>
        <v>32190</v>
      </c>
      <c r="H38" s="109">
        <f>SUM(H9:H37)</f>
        <v>0</v>
      </c>
      <c r="I38" s="100"/>
      <c r="J38" s="15"/>
    </row>
    <row r="39" spans="1:14" ht="21" x14ac:dyDescent="0.35">
      <c r="B39"/>
      <c r="C39" s="3"/>
      <c r="D39" s="30"/>
      <c r="E39" s="30"/>
      <c r="F39" s="30"/>
      <c r="H39" s="1"/>
      <c r="J39" s="1"/>
    </row>
    <row r="40" spans="1:14" x14ac:dyDescent="0.25">
      <c r="B40"/>
      <c r="C40"/>
      <c r="H40" s="1"/>
      <c r="I40" s="1"/>
      <c r="J40" s="1"/>
    </row>
    <row r="41" spans="1:14" x14ac:dyDescent="0.25">
      <c r="B41"/>
      <c r="C41"/>
      <c r="F41" s="47"/>
      <c r="H41" s="1"/>
      <c r="I41" s="1"/>
      <c r="J41" s="1"/>
    </row>
    <row r="42" spans="1:14" x14ac:dyDescent="0.25">
      <c r="B42"/>
      <c r="C42"/>
      <c r="H42" s="1"/>
      <c r="I42" s="1"/>
      <c r="J42" s="1"/>
    </row>
    <row r="43" spans="1:14" x14ac:dyDescent="0.25">
      <c r="B43"/>
      <c r="C43"/>
      <c r="H43" s="1"/>
      <c r="I43" s="1"/>
      <c r="J43" s="1"/>
    </row>
    <row r="44" spans="1:14" x14ac:dyDescent="0.25">
      <c r="B44"/>
      <c r="C44"/>
      <c r="H44" s="1"/>
      <c r="I44" s="1"/>
      <c r="J44" s="1"/>
    </row>
    <row r="45" spans="1:14" x14ac:dyDescent="0.25">
      <c r="B45"/>
      <c r="C45"/>
      <c r="H45" s="1"/>
      <c r="I45" s="1"/>
      <c r="J45" s="1"/>
    </row>
    <row r="46" spans="1:14" x14ac:dyDescent="0.25">
      <c r="B46"/>
      <c r="C46"/>
      <c r="H46" s="1"/>
      <c r="I46" s="1"/>
      <c r="J46" s="1"/>
    </row>
    <row r="47" spans="1:14" x14ac:dyDescent="0.25">
      <c r="B47"/>
      <c r="C47"/>
      <c r="H47" s="1"/>
      <c r="I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autoFilter ref="E8:G38" xr:uid="{00000000-0009-0000-0000-000062000000}"/>
  <mergeCells count="7">
    <mergeCell ref="K6:L6"/>
    <mergeCell ref="A7:G7"/>
    <mergeCell ref="A38:B38"/>
    <mergeCell ref="C38:F3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:N124"/>
  <sheetViews>
    <sheetView topLeftCell="A39" workbookViewId="0">
      <selection activeCell="C54" sqref="C5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1822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9165</v>
      </c>
    </row>
    <row r="9" spans="1:12" s="95" customFormat="1" ht="21" x14ac:dyDescent="0.35">
      <c r="A9" s="9">
        <v>44326</v>
      </c>
      <c r="B9" s="37" t="s">
        <v>1632</v>
      </c>
      <c r="C9" s="11">
        <v>74503</v>
      </c>
      <c r="D9" s="38" t="s">
        <v>279</v>
      </c>
      <c r="E9" s="12" t="s">
        <v>22</v>
      </c>
      <c r="F9" s="16" t="s">
        <v>995</v>
      </c>
      <c r="G9" s="102">
        <v>1000</v>
      </c>
      <c r="H9" s="104"/>
      <c r="I9" s="104"/>
      <c r="J9" s="94"/>
      <c r="K9" s="13" t="s">
        <v>1861</v>
      </c>
      <c r="L9" s="88">
        <v>50</v>
      </c>
    </row>
    <row r="10" spans="1:12" s="95" customFormat="1" ht="21" x14ac:dyDescent="0.35">
      <c r="A10" s="9">
        <v>44326</v>
      </c>
      <c r="B10" s="37" t="s">
        <v>1632</v>
      </c>
      <c r="C10" s="11">
        <v>74504</v>
      </c>
      <c r="D10" s="38" t="s">
        <v>279</v>
      </c>
      <c r="E10" s="12" t="s">
        <v>22</v>
      </c>
      <c r="F10" s="16" t="s">
        <v>995</v>
      </c>
      <c r="G10" s="102">
        <v>1000</v>
      </c>
      <c r="H10" s="104"/>
      <c r="I10" s="104"/>
      <c r="J10" s="94"/>
      <c r="K10" s="16" t="s">
        <v>995</v>
      </c>
      <c r="L10" s="88">
        <v>11715</v>
      </c>
    </row>
    <row r="11" spans="1:12" s="95" customFormat="1" ht="21" x14ac:dyDescent="0.35">
      <c r="A11" s="9">
        <v>44326</v>
      </c>
      <c r="B11" s="37" t="s">
        <v>1632</v>
      </c>
      <c r="C11" s="11">
        <v>74505</v>
      </c>
      <c r="D11" s="38" t="s">
        <v>279</v>
      </c>
      <c r="E11" s="12" t="s">
        <v>22</v>
      </c>
      <c r="F11" s="16" t="s">
        <v>995</v>
      </c>
      <c r="G11" s="102">
        <v>1000</v>
      </c>
      <c r="H11" s="104"/>
      <c r="I11" s="104"/>
      <c r="J11" s="94"/>
      <c r="K11" s="13" t="s">
        <v>15</v>
      </c>
      <c r="L11" s="88">
        <v>16262</v>
      </c>
    </row>
    <row r="12" spans="1:12" s="95" customFormat="1" ht="21" x14ac:dyDescent="0.35">
      <c r="A12" s="9">
        <v>44326</v>
      </c>
      <c r="B12" s="37" t="s">
        <v>1632</v>
      </c>
      <c r="C12" s="11">
        <v>74506</v>
      </c>
      <c r="D12" s="38" t="s">
        <v>279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13" t="s">
        <v>97</v>
      </c>
      <c r="L12" s="88">
        <v>2500</v>
      </c>
    </row>
    <row r="13" spans="1:12" s="95" customFormat="1" ht="21" x14ac:dyDescent="0.35">
      <c r="A13" s="9">
        <v>44326</v>
      </c>
      <c r="B13" s="37" t="s">
        <v>1632</v>
      </c>
      <c r="C13" s="11">
        <v>74507</v>
      </c>
      <c r="D13" s="38" t="s">
        <v>279</v>
      </c>
      <c r="E13" s="12" t="s">
        <v>22</v>
      </c>
      <c r="F13" s="16" t="s">
        <v>995</v>
      </c>
      <c r="G13" s="102">
        <v>1000</v>
      </c>
      <c r="H13" s="104"/>
      <c r="I13" s="104"/>
      <c r="J13" s="94"/>
      <c r="K13" s="16" t="s">
        <v>947</v>
      </c>
      <c r="L13" s="88">
        <v>1730</v>
      </c>
    </row>
    <row r="14" spans="1:12" s="95" customFormat="1" ht="21" x14ac:dyDescent="0.35">
      <c r="A14" s="9">
        <v>44326</v>
      </c>
      <c r="B14" s="37" t="s">
        <v>1632</v>
      </c>
      <c r="C14" s="11">
        <v>74508</v>
      </c>
      <c r="D14" s="38" t="s">
        <v>279</v>
      </c>
      <c r="E14" s="12" t="s">
        <v>22</v>
      </c>
      <c r="F14" s="16" t="s">
        <v>995</v>
      </c>
      <c r="G14" s="102">
        <v>1000</v>
      </c>
      <c r="H14" s="104"/>
      <c r="I14" s="104"/>
      <c r="J14" s="94"/>
      <c r="K14" s="13" t="s">
        <v>64</v>
      </c>
      <c r="L14" s="88">
        <v>4000</v>
      </c>
    </row>
    <row r="15" spans="1:12" s="95" customFormat="1" ht="21.75" thickBot="1" x14ac:dyDescent="0.4">
      <c r="A15" s="9">
        <v>44326</v>
      </c>
      <c r="B15" s="37">
        <v>97604</v>
      </c>
      <c r="C15" s="11">
        <v>74509</v>
      </c>
      <c r="D15" s="38" t="s">
        <v>1823</v>
      </c>
      <c r="E15" s="12" t="s">
        <v>41</v>
      </c>
      <c r="F15" s="13" t="s">
        <v>42</v>
      </c>
      <c r="G15" s="102">
        <v>200</v>
      </c>
      <c r="H15" s="104"/>
      <c r="I15" s="104"/>
      <c r="J15" s="94"/>
      <c r="K15" s="13" t="s">
        <v>42</v>
      </c>
      <c r="L15" s="88">
        <v>400</v>
      </c>
    </row>
    <row r="16" spans="1:12" s="95" customFormat="1" ht="23.25" thickBot="1" x14ac:dyDescent="0.5">
      <c r="A16" s="9">
        <v>44326</v>
      </c>
      <c r="B16" s="37">
        <v>15998</v>
      </c>
      <c r="C16" s="11">
        <v>74510</v>
      </c>
      <c r="D16" s="38" t="s">
        <v>1824</v>
      </c>
      <c r="E16" s="12" t="s">
        <v>24</v>
      </c>
      <c r="F16" s="13" t="s">
        <v>947</v>
      </c>
      <c r="G16" s="102">
        <v>1200</v>
      </c>
      <c r="H16" s="104"/>
      <c r="I16" s="104"/>
      <c r="J16" s="94"/>
      <c r="K16" s="116" t="s">
        <v>21</v>
      </c>
      <c r="L16" s="18">
        <f>SUM(L8:L15)</f>
        <v>45822</v>
      </c>
    </row>
    <row r="17" spans="1:14" s="95" customFormat="1" ht="23.25" thickBot="1" x14ac:dyDescent="0.5">
      <c r="A17" s="9">
        <v>44326</v>
      </c>
      <c r="B17" s="37">
        <v>15998</v>
      </c>
      <c r="C17" s="11">
        <v>74510</v>
      </c>
      <c r="D17" s="38" t="s">
        <v>1824</v>
      </c>
      <c r="E17" s="12" t="s">
        <v>14</v>
      </c>
      <c r="F17" s="13" t="s">
        <v>15</v>
      </c>
      <c r="G17" s="102">
        <v>430</v>
      </c>
      <c r="H17" s="104"/>
      <c r="I17" s="104"/>
      <c r="J17" s="94"/>
      <c r="K17" s="3"/>
      <c r="L17" s="50"/>
    </row>
    <row r="18" spans="1:14" s="95" customFormat="1" ht="21.75" thickBot="1" x14ac:dyDescent="0.4">
      <c r="A18" s="9">
        <v>44326</v>
      </c>
      <c r="B18" s="37">
        <v>97715</v>
      </c>
      <c r="C18" s="11">
        <v>74511</v>
      </c>
      <c r="D18" s="38" t="s">
        <v>178</v>
      </c>
      <c r="E18" s="12" t="s">
        <v>14</v>
      </c>
      <c r="F18" s="13" t="s">
        <v>15</v>
      </c>
      <c r="G18" s="102">
        <v>2500</v>
      </c>
      <c r="H18" s="104"/>
      <c r="I18" s="104"/>
      <c r="J18" s="94"/>
      <c r="K18" s="5" t="s">
        <v>144</v>
      </c>
      <c r="L18" s="5" t="s">
        <v>5</v>
      </c>
    </row>
    <row r="19" spans="1:14" s="95" customFormat="1" ht="21.75" thickBot="1" x14ac:dyDescent="0.4">
      <c r="A19" s="9">
        <v>44326</v>
      </c>
      <c r="B19" s="37">
        <v>97714</v>
      </c>
      <c r="C19" s="11">
        <v>74512</v>
      </c>
      <c r="D19" s="38" t="s">
        <v>1809</v>
      </c>
      <c r="E19" s="12" t="s">
        <v>22</v>
      </c>
      <c r="F19" s="16" t="s">
        <v>995</v>
      </c>
      <c r="G19" s="102">
        <v>120</v>
      </c>
      <c r="H19" s="104"/>
      <c r="I19" s="104"/>
      <c r="J19" s="94"/>
      <c r="K19" s="93" t="s">
        <v>149</v>
      </c>
      <c r="L19" s="8">
        <v>28</v>
      </c>
    </row>
    <row r="20" spans="1:14" s="95" customFormat="1" ht="25.5" thickBot="1" x14ac:dyDescent="0.5">
      <c r="A20" s="9">
        <v>44326</v>
      </c>
      <c r="B20" s="37">
        <v>16276</v>
      </c>
      <c r="C20" s="11">
        <v>74513</v>
      </c>
      <c r="D20" s="38" t="s">
        <v>325</v>
      </c>
      <c r="E20" s="12" t="s">
        <v>17</v>
      </c>
      <c r="F20" s="16" t="s">
        <v>18</v>
      </c>
      <c r="G20" s="102">
        <v>445</v>
      </c>
      <c r="H20" s="104"/>
      <c r="I20" s="104"/>
      <c r="J20" s="94"/>
      <c r="K20" s="17" t="s">
        <v>21</v>
      </c>
      <c r="L20" s="18">
        <f>SUM(L19)</f>
        <v>28</v>
      </c>
    </row>
    <row r="21" spans="1:14" s="95" customFormat="1" ht="21" x14ac:dyDescent="0.35">
      <c r="A21" s="9">
        <v>44326</v>
      </c>
      <c r="B21" s="37">
        <v>16096</v>
      </c>
      <c r="C21" s="11">
        <v>74514</v>
      </c>
      <c r="D21" s="38" t="s">
        <v>325</v>
      </c>
      <c r="E21" s="12">
        <v>9800001</v>
      </c>
      <c r="F21" s="13" t="s">
        <v>458</v>
      </c>
      <c r="G21" s="102">
        <v>0</v>
      </c>
      <c r="H21" s="104"/>
      <c r="I21" s="104"/>
      <c r="J21" s="94"/>
    </row>
    <row r="22" spans="1:14" s="95" customFormat="1" ht="21" x14ac:dyDescent="0.35">
      <c r="A22" s="9">
        <v>44326</v>
      </c>
      <c r="B22" s="37">
        <v>97339</v>
      </c>
      <c r="C22" s="11">
        <v>74515</v>
      </c>
      <c r="D22" s="38" t="s">
        <v>794</v>
      </c>
      <c r="E22" s="12" t="s">
        <v>17</v>
      </c>
      <c r="F22" s="13" t="s">
        <v>18</v>
      </c>
      <c r="G22" s="102">
        <v>100</v>
      </c>
      <c r="H22" s="104"/>
      <c r="I22" s="104"/>
      <c r="J22" s="94"/>
    </row>
    <row r="23" spans="1:14" s="95" customFormat="1" ht="21" x14ac:dyDescent="0.35">
      <c r="A23" s="9">
        <v>44326</v>
      </c>
      <c r="B23" s="37">
        <v>97713</v>
      </c>
      <c r="C23" s="11">
        <v>74516</v>
      </c>
      <c r="D23" s="38" t="s">
        <v>272</v>
      </c>
      <c r="E23" s="12" t="s">
        <v>14</v>
      </c>
      <c r="F23" s="16" t="s">
        <v>15</v>
      </c>
      <c r="G23" s="102">
        <v>1512</v>
      </c>
      <c r="H23" s="104"/>
      <c r="I23" s="104"/>
      <c r="J23" s="94"/>
    </row>
    <row r="24" spans="1:14" s="95" customFormat="1" ht="21" x14ac:dyDescent="0.35">
      <c r="A24" s="9">
        <v>44326</v>
      </c>
      <c r="B24" s="37">
        <v>16258</v>
      </c>
      <c r="C24" s="11">
        <v>74517</v>
      </c>
      <c r="D24" s="38" t="s">
        <v>1825</v>
      </c>
      <c r="E24" s="12" t="s">
        <v>14</v>
      </c>
      <c r="F24" s="16" t="s">
        <v>15</v>
      </c>
      <c r="G24" s="102">
        <v>850</v>
      </c>
      <c r="H24" s="104"/>
      <c r="I24" s="104"/>
      <c r="J24" s="94"/>
      <c r="N24"/>
    </row>
    <row r="25" spans="1:14" s="95" customFormat="1" ht="21" x14ac:dyDescent="0.35">
      <c r="A25" s="9">
        <v>44326</v>
      </c>
      <c r="B25" s="37">
        <v>16260</v>
      </c>
      <c r="C25" s="11">
        <v>74518</v>
      </c>
      <c r="D25" s="38" t="s">
        <v>1825</v>
      </c>
      <c r="E25" s="12">
        <v>9800001</v>
      </c>
      <c r="F25" s="13" t="s">
        <v>458</v>
      </c>
      <c r="G25" s="102">
        <v>0</v>
      </c>
      <c r="H25" s="104"/>
      <c r="I25" s="104"/>
      <c r="J25" s="94"/>
      <c r="N25"/>
    </row>
    <row r="26" spans="1:14" s="95" customFormat="1" ht="21" x14ac:dyDescent="0.35">
      <c r="A26" s="9">
        <v>44326</v>
      </c>
      <c r="B26" s="37">
        <v>16047</v>
      </c>
      <c r="C26" s="11">
        <v>74519</v>
      </c>
      <c r="D26" s="38" t="s">
        <v>37</v>
      </c>
      <c r="E26" s="12" t="s">
        <v>17</v>
      </c>
      <c r="F26" s="13" t="s">
        <v>18</v>
      </c>
      <c r="G26" s="102">
        <v>660</v>
      </c>
      <c r="H26" s="104"/>
      <c r="I26" s="104"/>
      <c r="J26" s="94"/>
      <c r="N26"/>
    </row>
    <row r="27" spans="1:14" s="95" customFormat="1" ht="21" x14ac:dyDescent="0.35">
      <c r="A27" s="9">
        <v>44326</v>
      </c>
      <c r="B27" s="37">
        <v>97727</v>
      </c>
      <c r="C27" s="11">
        <v>74520</v>
      </c>
      <c r="D27" s="38" t="s">
        <v>1826</v>
      </c>
      <c r="E27" s="12" t="s">
        <v>24</v>
      </c>
      <c r="F27" s="16" t="s">
        <v>947</v>
      </c>
      <c r="G27" s="102">
        <v>280</v>
      </c>
      <c r="H27" s="104"/>
      <c r="I27" s="104"/>
      <c r="J27" s="94"/>
      <c r="N27"/>
    </row>
    <row r="28" spans="1:14" s="95" customFormat="1" ht="21" x14ac:dyDescent="0.35">
      <c r="A28" s="9">
        <v>44326</v>
      </c>
      <c r="B28" s="37">
        <v>97729</v>
      </c>
      <c r="C28" s="11">
        <v>74521</v>
      </c>
      <c r="D28" s="38" t="s">
        <v>155</v>
      </c>
      <c r="E28" s="12" t="s">
        <v>14</v>
      </c>
      <c r="F28" s="16" t="s">
        <v>15</v>
      </c>
      <c r="G28" s="102">
        <v>2600</v>
      </c>
      <c r="H28" s="104"/>
      <c r="I28" s="104"/>
      <c r="J28" s="94"/>
      <c r="N28"/>
    </row>
    <row r="29" spans="1:14" s="95" customFormat="1" ht="21" x14ac:dyDescent="0.35">
      <c r="A29" s="9">
        <v>44326</v>
      </c>
      <c r="B29" s="37">
        <v>97604</v>
      </c>
      <c r="C29" s="11">
        <v>74522</v>
      </c>
      <c r="D29" s="38" t="s">
        <v>1823</v>
      </c>
      <c r="E29" s="12" t="s">
        <v>41</v>
      </c>
      <c r="F29" s="13" t="s">
        <v>42</v>
      </c>
      <c r="G29" s="102">
        <v>200</v>
      </c>
      <c r="H29" s="104"/>
      <c r="I29" s="104"/>
      <c r="J29" s="94"/>
      <c r="N29"/>
    </row>
    <row r="30" spans="1:14" s="95" customFormat="1" ht="21" x14ac:dyDescent="0.35">
      <c r="A30" s="9">
        <v>44326</v>
      </c>
      <c r="B30" s="37">
        <v>97730</v>
      </c>
      <c r="C30" s="11">
        <v>74522</v>
      </c>
      <c r="D30" s="38" t="s">
        <v>289</v>
      </c>
      <c r="E30" s="12" t="s">
        <v>17</v>
      </c>
      <c r="F30" s="13" t="s">
        <v>18</v>
      </c>
      <c r="G30" s="102">
        <v>1000</v>
      </c>
      <c r="H30" s="104"/>
      <c r="I30" s="104"/>
      <c r="J30" s="94"/>
      <c r="N30"/>
    </row>
    <row r="31" spans="1:14" s="95" customFormat="1" ht="21" x14ac:dyDescent="0.35">
      <c r="A31" s="9">
        <v>44326</v>
      </c>
      <c r="B31" s="37">
        <v>97731</v>
      </c>
      <c r="C31" s="11">
        <v>74524</v>
      </c>
      <c r="D31" s="38" t="s">
        <v>739</v>
      </c>
      <c r="E31" s="12" t="s">
        <v>17</v>
      </c>
      <c r="F31" s="13" t="s">
        <v>18</v>
      </c>
      <c r="G31" s="102">
        <v>250</v>
      </c>
      <c r="H31" s="104"/>
      <c r="I31" s="104"/>
      <c r="J31" s="94"/>
      <c r="N31"/>
    </row>
    <row r="32" spans="1:14" s="95" customFormat="1" ht="21" x14ac:dyDescent="0.35">
      <c r="A32" s="9">
        <v>44326</v>
      </c>
      <c r="B32" s="37">
        <v>97731</v>
      </c>
      <c r="C32" s="11">
        <v>74524</v>
      </c>
      <c r="D32" s="38" t="s">
        <v>739</v>
      </c>
      <c r="E32" s="12" t="s">
        <v>14</v>
      </c>
      <c r="F32" s="13" t="s">
        <v>15</v>
      </c>
      <c r="G32" s="102">
        <v>200</v>
      </c>
      <c r="H32" s="104"/>
      <c r="I32" s="104"/>
      <c r="J32" s="94"/>
      <c r="N32"/>
    </row>
    <row r="33" spans="1:14" s="95" customFormat="1" ht="21" x14ac:dyDescent="0.35">
      <c r="A33" s="9">
        <v>44326</v>
      </c>
      <c r="B33" s="37">
        <v>97732</v>
      </c>
      <c r="C33" s="11">
        <v>74525</v>
      </c>
      <c r="D33" s="38" t="s">
        <v>333</v>
      </c>
      <c r="E33" s="12" t="s">
        <v>14</v>
      </c>
      <c r="F33" s="13" t="s">
        <v>15</v>
      </c>
      <c r="G33" s="102">
        <v>100</v>
      </c>
      <c r="H33" s="104"/>
      <c r="I33" s="104"/>
      <c r="J33" s="94"/>
      <c r="N33"/>
    </row>
    <row r="34" spans="1:14" s="95" customFormat="1" ht="21" x14ac:dyDescent="0.35">
      <c r="A34" s="9">
        <v>44326</v>
      </c>
      <c r="B34" s="37">
        <v>97733</v>
      </c>
      <c r="C34" s="11">
        <v>74526</v>
      </c>
      <c r="D34" s="38" t="s">
        <v>1827</v>
      </c>
      <c r="E34" s="12" t="s">
        <v>14</v>
      </c>
      <c r="F34" s="13" t="s">
        <v>15</v>
      </c>
      <c r="G34" s="102">
        <v>500</v>
      </c>
      <c r="H34" s="104"/>
      <c r="I34" s="104"/>
      <c r="J34" s="94"/>
      <c r="N34"/>
    </row>
    <row r="35" spans="1:14" s="95" customFormat="1" ht="21" x14ac:dyDescent="0.35">
      <c r="A35" s="9">
        <v>44326</v>
      </c>
      <c r="B35" s="37">
        <v>97734</v>
      </c>
      <c r="C35" s="11">
        <v>74527</v>
      </c>
      <c r="D35" s="38" t="s">
        <v>1827</v>
      </c>
      <c r="E35" s="12" t="s">
        <v>14</v>
      </c>
      <c r="F35" s="13" t="s">
        <v>15</v>
      </c>
      <c r="G35" s="102">
        <v>500</v>
      </c>
      <c r="H35" s="104"/>
      <c r="I35" s="104"/>
      <c r="J35" s="94"/>
      <c r="N35"/>
    </row>
    <row r="36" spans="1:14" s="95" customFormat="1" ht="21" x14ac:dyDescent="0.35">
      <c r="A36" s="9">
        <v>44326</v>
      </c>
      <c r="B36" s="37">
        <v>97408</v>
      </c>
      <c r="C36" s="25" t="s">
        <v>1828</v>
      </c>
      <c r="D36" s="38" t="s">
        <v>1840</v>
      </c>
      <c r="E36" s="12" t="s">
        <v>24</v>
      </c>
      <c r="F36" s="13" t="s">
        <v>947</v>
      </c>
      <c r="G36" s="102">
        <v>50</v>
      </c>
      <c r="H36" s="104"/>
      <c r="I36" s="104"/>
      <c r="J36" s="94"/>
      <c r="N36"/>
    </row>
    <row r="37" spans="1:14" s="95" customFormat="1" ht="21" x14ac:dyDescent="0.35">
      <c r="A37" s="9">
        <v>44326</v>
      </c>
      <c r="B37" s="37">
        <v>97711</v>
      </c>
      <c r="C37" s="25" t="s">
        <v>1829</v>
      </c>
      <c r="D37" s="38" t="s">
        <v>1841</v>
      </c>
      <c r="E37" s="12" t="s">
        <v>96</v>
      </c>
      <c r="F37" s="13" t="s">
        <v>97</v>
      </c>
      <c r="G37" s="102">
        <v>2500</v>
      </c>
      <c r="H37" s="104"/>
      <c r="I37" s="104"/>
      <c r="J37" s="94"/>
      <c r="N37"/>
    </row>
    <row r="38" spans="1:14" s="95" customFormat="1" ht="21" x14ac:dyDescent="0.35">
      <c r="A38" s="9">
        <v>44326</v>
      </c>
      <c r="B38" s="37">
        <v>97710</v>
      </c>
      <c r="C38" s="25" t="s">
        <v>1830</v>
      </c>
      <c r="D38" s="38" t="s">
        <v>1842</v>
      </c>
      <c r="E38" s="12" t="s">
        <v>17</v>
      </c>
      <c r="F38" s="13" t="s">
        <v>18</v>
      </c>
      <c r="G38" s="102">
        <v>2800</v>
      </c>
      <c r="H38" s="104"/>
      <c r="I38" s="104"/>
      <c r="J38" s="94"/>
      <c r="N38"/>
    </row>
    <row r="39" spans="1:14" s="95" customFormat="1" ht="21" x14ac:dyDescent="0.35">
      <c r="A39" s="9">
        <v>44326</v>
      </c>
      <c r="B39" s="37">
        <v>97709</v>
      </c>
      <c r="C39" s="25" t="s">
        <v>1831</v>
      </c>
      <c r="D39" s="38" t="s">
        <v>1843</v>
      </c>
      <c r="E39" s="12" t="s">
        <v>22</v>
      </c>
      <c r="F39" s="13" t="s">
        <v>995</v>
      </c>
      <c r="G39" s="102">
        <v>2600</v>
      </c>
      <c r="H39" s="104"/>
      <c r="I39" s="104"/>
      <c r="J39" s="94"/>
      <c r="N39"/>
    </row>
    <row r="40" spans="1:14" s="95" customFormat="1" ht="21" x14ac:dyDescent="0.35">
      <c r="A40" s="9">
        <v>44326</v>
      </c>
      <c r="B40" s="37">
        <v>97708</v>
      </c>
      <c r="C40" s="25" t="s">
        <v>1832</v>
      </c>
      <c r="D40" s="38" t="s">
        <v>256</v>
      </c>
      <c r="E40" s="12" t="s">
        <v>17</v>
      </c>
      <c r="F40" s="13" t="s">
        <v>18</v>
      </c>
      <c r="G40" s="102">
        <v>1000</v>
      </c>
      <c r="H40" s="104"/>
      <c r="I40" s="104"/>
      <c r="J40" s="94"/>
      <c r="N40"/>
    </row>
    <row r="41" spans="1:14" s="95" customFormat="1" ht="21" x14ac:dyDescent="0.35">
      <c r="A41" s="9">
        <v>44326</v>
      </c>
      <c r="B41" s="37">
        <v>97707</v>
      </c>
      <c r="C41" s="25" t="s">
        <v>1833</v>
      </c>
      <c r="D41" s="38" t="s">
        <v>1844</v>
      </c>
      <c r="E41" s="12" t="s">
        <v>17</v>
      </c>
      <c r="F41" s="13" t="s">
        <v>18</v>
      </c>
      <c r="G41" s="102">
        <v>900</v>
      </c>
      <c r="H41" s="104"/>
      <c r="I41" s="104"/>
      <c r="J41" s="94"/>
      <c r="N41"/>
    </row>
    <row r="42" spans="1:14" s="95" customFormat="1" ht="21" x14ac:dyDescent="0.35">
      <c r="A42" s="9">
        <v>44326</v>
      </c>
      <c r="B42" s="37">
        <v>97707</v>
      </c>
      <c r="C42" s="25" t="s">
        <v>1834</v>
      </c>
      <c r="D42" s="38" t="s">
        <v>1844</v>
      </c>
      <c r="E42" s="12" t="s">
        <v>17</v>
      </c>
      <c r="F42" s="13" t="s">
        <v>18</v>
      </c>
      <c r="G42" s="102">
        <v>900</v>
      </c>
      <c r="H42" s="104"/>
      <c r="I42" s="104"/>
      <c r="J42" s="94"/>
      <c r="N42"/>
    </row>
    <row r="43" spans="1:14" s="95" customFormat="1" ht="21" x14ac:dyDescent="0.35">
      <c r="A43" s="9">
        <v>44326</v>
      </c>
      <c r="B43" s="37">
        <v>97707</v>
      </c>
      <c r="C43" s="25" t="s">
        <v>1835</v>
      </c>
      <c r="D43" s="38" t="s">
        <v>1844</v>
      </c>
      <c r="E43" s="12" t="s">
        <v>14</v>
      </c>
      <c r="F43" s="13" t="s">
        <v>15</v>
      </c>
      <c r="G43" s="102">
        <v>850</v>
      </c>
      <c r="H43" s="104"/>
      <c r="I43" s="104"/>
      <c r="J43" s="94"/>
      <c r="N43"/>
    </row>
    <row r="44" spans="1:14" s="95" customFormat="1" ht="21" x14ac:dyDescent="0.35">
      <c r="A44" s="9">
        <v>44326</v>
      </c>
      <c r="B44" s="37">
        <v>97706</v>
      </c>
      <c r="C44" s="25" t="s">
        <v>1836</v>
      </c>
      <c r="D44" s="38" t="s">
        <v>1845</v>
      </c>
      <c r="E44" s="12" t="s">
        <v>14</v>
      </c>
      <c r="F44" s="13" t="s">
        <v>15</v>
      </c>
      <c r="G44" s="102">
        <v>600</v>
      </c>
      <c r="H44" s="104"/>
      <c r="I44" s="104"/>
      <c r="J44" s="94"/>
      <c r="N44"/>
    </row>
    <row r="45" spans="1:14" s="95" customFormat="1" ht="21" x14ac:dyDescent="0.35">
      <c r="A45" s="9">
        <v>44326</v>
      </c>
      <c r="B45" s="37">
        <v>97339</v>
      </c>
      <c r="C45" s="25" t="s">
        <v>1837</v>
      </c>
      <c r="D45" s="38" t="s">
        <v>794</v>
      </c>
      <c r="E45" s="12" t="s">
        <v>17</v>
      </c>
      <c r="F45" s="16" t="s">
        <v>18</v>
      </c>
      <c r="G45" s="102">
        <v>100</v>
      </c>
      <c r="H45" s="104"/>
      <c r="I45" s="104"/>
      <c r="J45" s="94"/>
      <c r="N45"/>
    </row>
    <row r="46" spans="1:14" s="95" customFormat="1" ht="21" x14ac:dyDescent="0.35">
      <c r="A46" s="9">
        <v>44326</v>
      </c>
      <c r="B46" s="37">
        <v>97705</v>
      </c>
      <c r="C46" s="25" t="s">
        <v>1838</v>
      </c>
      <c r="D46" s="38" t="s">
        <v>1850</v>
      </c>
      <c r="E46" s="12" t="s">
        <v>17</v>
      </c>
      <c r="F46" s="16" t="s">
        <v>18</v>
      </c>
      <c r="G46" s="102">
        <v>60</v>
      </c>
      <c r="H46" s="104"/>
      <c r="I46" s="104"/>
      <c r="J46" s="94"/>
      <c r="N46"/>
    </row>
    <row r="47" spans="1:14" s="95" customFormat="1" ht="21" x14ac:dyDescent="0.35">
      <c r="A47" s="9">
        <v>44326</v>
      </c>
      <c r="B47" s="37">
        <v>97704</v>
      </c>
      <c r="C47" s="25" t="s">
        <v>1839</v>
      </c>
      <c r="D47" s="38" t="s">
        <v>1851</v>
      </c>
      <c r="E47" s="12" t="s">
        <v>17</v>
      </c>
      <c r="F47" s="16" t="s">
        <v>18</v>
      </c>
      <c r="G47" s="102">
        <v>300</v>
      </c>
      <c r="H47" s="104"/>
      <c r="I47" s="104"/>
      <c r="J47" s="94"/>
      <c r="N47"/>
    </row>
    <row r="48" spans="1:14" s="95" customFormat="1" ht="21" x14ac:dyDescent="0.35">
      <c r="A48" s="9">
        <v>44326</v>
      </c>
      <c r="B48" s="37">
        <v>97703</v>
      </c>
      <c r="C48" s="25" t="s">
        <v>1846</v>
      </c>
      <c r="D48" s="38" t="s">
        <v>1583</v>
      </c>
      <c r="E48" s="12" t="s">
        <v>14</v>
      </c>
      <c r="F48" s="13" t="s">
        <v>15</v>
      </c>
      <c r="G48" s="102">
        <v>2500</v>
      </c>
      <c r="H48" s="104"/>
      <c r="I48" s="104"/>
      <c r="J48" s="94"/>
      <c r="N48"/>
    </row>
    <row r="49" spans="1:14" s="95" customFormat="1" ht="21" x14ac:dyDescent="0.35">
      <c r="A49" s="9">
        <v>44326</v>
      </c>
      <c r="B49" s="37">
        <v>97339</v>
      </c>
      <c r="C49" s="25" t="s">
        <v>1847</v>
      </c>
      <c r="D49" s="38" t="s">
        <v>794</v>
      </c>
      <c r="E49" s="12" t="s">
        <v>17</v>
      </c>
      <c r="F49" s="13" t="s">
        <v>18</v>
      </c>
      <c r="G49" s="102">
        <v>100</v>
      </c>
      <c r="H49" s="104"/>
      <c r="I49" s="104"/>
      <c r="J49" s="94"/>
      <c r="N49"/>
    </row>
    <row r="50" spans="1:14" s="95" customFormat="1" ht="21" x14ac:dyDescent="0.35">
      <c r="A50" s="9">
        <v>44326</v>
      </c>
      <c r="B50" s="37">
        <v>97702</v>
      </c>
      <c r="C50" s="25" t="s">
        <v>1848</v>
      </c>
      <c r="D50" s="38" t="s">
        <v>1859</v>
      </c>
      <c r="E50" s="12" t="s">
        <v>1860</v>
      </c>
      <c r="F50" s="13" t="s">
        <v>1861</v>
      </c>
      <c r="G50" s="102">
        <v>50</v>
      </c>
      <c r="H50" s="104"/>
      <c r="I50" s="104"/>
      <c r="J50" s="94"/>
      <c r="N50"/>
    </row>
    <row r="51" spans="1:14" s="95" customFormat="1" ht="21" x14ac:dyDescent="0.35">
      <c r="A51" s="9">
        <v>44326</v>
      </c>
      <c r="B51" s="37">
        <v>97701</v>
      </c>
      <c r="C51" s="25" t="s">
        <v>1849</v>
      </c>
      <c r="D51" s="38" t="s">
        <v>1122</v>
      </c>
      <c r="E51" s="12" t="s">
        <v>17</v>
      </c>
      <c r="F51" s="13" t="s">
        <v>18</v>
      </c>
      <c r="G51" s="102">
        <v>200</v>
      </c>
      <c r="H51" s="104"/>
      <c r="I51" s="104"/>
      <c r="J51" s="94"/>
      <c r="N51"/>
    </row>
    <row r="52" spans="1:14" s="95" customFormat="1" ht="21" x14ac:dyDescent="0.35">
      <c r="A52" s="9">
        <v>44326</v>
      </c>
      <c r="B52" s="37">
        <v>97700</v>
      </c>
      <c r="C52" s="25" t="s">
        <v>1852</v>
      </c>
      <c r="D52" s="38" t="s">
        <v>1862</v>
      </c>
      <c r="E52" s="107" t="s">
        <v>148</v>
      </c>
      <c r="F52" s="93" t="s">
        <v>1281</v>
      </c>
      <c r="G52" s="102">
        <v>0</v>
      </c>
      <c r="H52" s="104"/>
      <c r="I52" s="104">
        <v>28</v>
      </c>
      <c r="J52" s="94"/>
      <c r="N52"/>
    </row>
    <row r="53" spans="1:14" s="95" customFormat="1" ht="21" x14ac:dyDescent="0.35">
      <c r="A53" s="9">
        <v>44326</v>
      </c>
      <c r="B53" s="37">
        <v>97698</v>
      </c>
      <c r="C53" s="25" t="s">
        <v>1853</v>
      </c>
      <c r="D53" s="38" t="s">
        <v>1863</v>
      </c>
      <c r="E53" s="12" t="s">
        <v>63</v>
      </c>
      <c r="F53" s="13" t="s">
        <v>64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9">
        <v>44326</v>
      </c>
      <c r="B54" s="37">
        <v>97698</v>
      </c>
      <c r="C54" s="25" t="s">
        <v>1854</v>
      </c>
      <c r="D54" s="38" t="s">
        <v>1863</v>
      </c>
      <c r="E54" s="12" t="s">
        <v>63</v>
      </c>
      <c r="F54" s="13" t="s">
        <v>64</v>
      </c>
      <c r="G54" s="102">
        <v>1000</v>
      </c>
      <c r="H54" s="104"/>
      <c r="I54" s="104"/>
      <c r="J54" s="94"/>
      <c r="N54"/>
    </row>
    <row r="55" spans="1:14" s="95" customFormat="1" ht="21" x14ac:dyDescent="0.35">
      <c r="A55" s="9">
        <v>44326</v>
      </c>
      <c r="B55" s="37">
        <v>97698</v>
      </c>
      <c r="C55" s="25" t="s">
        <v>1855</v>
      </c>
      <c r="D55" s="38" t="s">
        <v>1863</v>
      </c>
      <c r="E55" s="12" t="s">
        <v>63</v>
      </c>
      <c r="F55" s="13" t="s">
        <v>64</v>
      </c>
      <c r="G55" s="102">
        <v>1000</v>
      </c>
      <c r="H55" s="104"/>
      <c r="I55" s="104"/>
      <c r="J55" s="94"/>
      <c r="N55"/>
    </row>
    <row r="56" spans="1:14" s="95" customFormat="1" ht="21" x14ac:dyDescent="0.35">
      <c r="A56" s="9">
        <v>44326</v>
      </c>
      <c r="B56" s="37">
        <v>97698</v>
      </c>
      <c r="C56" s="25" t="s">
        <v>1856</v>
      </c>
      <c r="D56" s="38" t="s">
        <v>1863</v>
      </c>
      <c r="E56" s="12" t="s">
        <v>63</v>
      </c>
      <c r="F56" s="13" t="s">
        <v>64</v>
      </c>
      <c r="G56" s="102">
        <v>1000</v>
      </c>
      <c r="H56" s="104"/>
      <c r="I56" s="104"/>
      <c r="J56" s="94"/>
      <c r="N56"/>
    </row>
    <row r="57" spans="1:14" s="95" customFormat="1" ht="21" x14ac:dyDescent="0.35">
      <c r="A57" s="9">
        <v>44326</v>
      </c>
      <c r="B57" s="37">
        <v>97694</v>
      </c>
      <c r="C57" s="25" t="s">
        <v>1857</v>
      </c>
      <c r="D57" s="38" t="s">
        <v>1654</v>
      </c>
      <c r="E57" s="12" t="s">
        <v>14</v>
      </c>
      <c r="F57" s="13" t="s">
        <v>15</v>
      </c>
      <c r="G57" s="102">
        <v>850</v>
      </c>
      <c r="H57" s="104"/>
      <c r="I57" s="104"/>
      <c r="J57" s="94"/>
      <c r="N57"/>
    </row>
    <row r="58" spans="1:14" s="95" customFormat="1" ht="21" x14ac:dyDescent="0.35">
      <c r="A58" s="9">
        <v>44326</v>
      </c>
      <c r="B58" s="37">
        <v>97697</v>
      </c>
      <c r="C58" s="25" t="s">
        <v>1858</v>
      </c>
      <c r="D58" s="38" t="s">
        <v>950</v>
      </c>
      <c r="E58" s="12" t="s">
        <v>22</v>
      </c>
      <c r="F58" s="13" t="s">
        <v>995</v>
      </c>
      <c r="G58" s="102">
        <v>2095</v>
      </c>
      <c r="H58" s="104"/>
      <c r="I58" s="104"/>
      <c r="J58" s="94"/>
      <c r="N58"/>
    </row>
    <row r="59" spans="1:14" s="95" customFormat="1" ht="21" x14ac:dyDescent="0.35">
      <c r="A59" s="9">
        <v>44326</v>
      </c>
      <c r="B59" s="37">
        <v>97697</v>
      </c>
      <c r="C59" s="25" t="s">
        <v>1858</v>
      </c>
      <c r="D59" s="38" t="s">
        <v>950</v>
      </c>
      <c r="E59" s="12" t="s">
        <v>14</v>
      </c>
      <c r="F59" s="13" t="s">
        <v>15</v>
      </c>
      <c r="G59" s="102">
        <v>270</v>
      </c>
      <c r="H59" s="104"/>
      <c r="I59" s="104"/>
      <c r="J59" s="94"/>
      <c r="N59"/>
    </row>
    <row r="60" spans="1:14" s="95" customFormat="1" ht="21" x14ac:dyDescent="0.35">
      <c r="A60" s="9">
        <v>44326</v>
      </c>
      <c r="B60" s="37">
        <v>97696</v>
      </c>
      <c r="C60" s="25" t="s">
        <v>1864</v>
      </c>
      <c r="D60" s="38" t="s">
        <v>739</v>
      </c>
      <c r="E60" s="12" t="s">
        <v>14</v>
      </c>
      <c r="F60" s="13" t="s">
        <v>15</v>
      </c>
      <c r="G60" s="102">
        <v>300</v>
      </c>
      <c r="H60" s="104"/>
      <c r="I60" s="104"/>
      <c r="J60" s="94"/>
      <c r="N60"/>
    </row>
    <row r="61" spans="1:14" s="95" customFormat="1" ht="21" x14ac:dyDescent="0.35">
      <c r="A61" s="9">
        <v>44326</v>
      </c>
      <c r="B61" s="37">
        <v>97696</v>
      </c>
      <c r="C61" s="25" t="s">
        <v>1864</v>
      </c>
      <c r="D61" s="38" t="s">
        <v>739</v>
      </c>
      <c r="E61" s="12" t="s">
        <v>17</v>
      </c>
      <c r="F61" s="13" t="s">
        <v>18</v>
      </c>
      <c r="G61" s="102">
        <v>250</v>
      </c>
      <c r="H61" s="104"/>
      <c r="I61" s="104"/>
      <c r="J61" s="94"/>
      <c r="N61"/>
    </row>
    <row r="62" spans="1:14" s="95" customFormat="1" ht="21" x14ac:dyDescent="0.35">
      <c r="A62" s="9">
        <v>44326</v>
      </c>
      <c r="B62" s="37">
        <v>97695</v>
      </c>
      <c r="C62" s="25" t="s">
        <v>1865</v>
      </c>
      <c r="D62" s="38" t="s">
        <v>768</v>
      </c>
      <c r="E62" s="12" t="s">
        <v>24</v>
      </c>
      <c r="F62" s="13" t="s">
        <v>947</v>
      </c>
      <c r="G62" s="102">
        <v>200</v>
      </c>
      <c r="H62" s="104"/>
      <c r="I62" s="104"/>
      <c r="J62" s="94"/>
      <c r="N62"/>
    </row>
    <row r="63" spans="1:14" s="95" customFormat="1" ht="21" x14ac:dyDescent="0.35">
      <c r="A63" s="9">
        <v>44326</v>
      </c>
      <c r="B63" s="37">
        <v>97694</v>
      </c>
      <c r="C63" s="25" t="s">
        <v>1866</v>
      </c>
      <c r="D63" s="38" t="s">
        <v>1654</v>
      </c>
      <c r="E63" s="12" t="s">
        <v>14</v>
      </c>
      <c r="F63" s="13" t="s">
        <v>15</v>
      </c>
      <c r="G63" s="102">
        <v>850</v>
      </c>
      <c r="H63" s="104"/>
      <c r="I63" s="104"/>
      <c r="J63" s="94"/>
      <c r="N63"/>
    </row>
    <row r="64" spans="1:14" s="95" customFormat="1" ht="21" x14ac:dyDescent="0.35">
      <c r="A64" s="9">
        <v>44326</v>
      </c>
      <c r="B64" s="37">
        <v>97693</v>
      </c>
      <c r="C64" s="25" t="s">
        <v>1867</v>
      </c>
      <c r="D64" s="38" t="s">
        <v>234</v>
      </c>
      <c r="E64" s="12" t="s">
        <v>17</v>
      </c>
      <c r="F64" s="13" t="s">
        <v>18</v>
      </c>
      <c r="G64" s="102">
        <v>100</v>
      </c>
      <c r="H64" s="104"/>
      <c r="I64" s="104"/>
      <c r="J64" s="94"/>
      <c r="N64"/>
    </row>
    <row r="65" spans="1:14" s="95" customFormat="1" ht="21" x14ac:dyDescent="0.35">
      <c r="A65" s="9">
        <v>44326</v>
      </c>
      <c r="B65" s="37">
        <v>97692</v>
      </c>
      <c r="C65" s="25" t="s">
        <v>1868</v>
      </c>
      <c r="D65" s="38" t="s">
        <v>280</v>
      </c>
      <c r="E65" s="12" t="s">
        <v>22</v>
      </c>
      <c r="F65" s="13" t="s">
        <v>995</v>
      </c>
      <c r="G65" s="102">
        <v>900</v>
      </c>
      <c r="H65" s="104"/>
      <c r="I65" s="104"/>
      <c r="J65" s="94"/>
      <c r="N65"/>
    </row>
    <row r="66" spans="1:14" s="95" customFormat="1" ht="21" x14ac:dyDescent="0.35">
      <c r="A66" s="9">
        <v>44326</v>
      </c>
      <c r="B66" s="37">
        <v>97692</v>
      </c>
      <c r="C66" s="25" t="s">
        <v>1869</v>
      </c>
      <c r="D66" s="38" t="s">
        <v>280</v>
      </c>
      <c r="E66" s="12">
        <v>98000001</v>
      </c>
      <c r="F66" s="13" t="s">
        <v>458</v>
      </c>
      <c r="G66" s="102">
        <v>0</v>
      </c>
      <c r="H66" s="104"/>
      <c r="I66" s="104"/>
      <c r="J66" s="94"/>
      <c r="N66"/>
    </row>
    <row r="67" spans="1:14" s="95" customFormat="1" ht="21" x14ac:dyDescent="0.35">
      <c r="A67" s="9">
        <v>44326</v>
      </c>
      <c r="B67" s="37">
        <v>97691</v>
      </c>
      <c r="C67" s="25" t="s">
        <v>1870</v>
      </c>
      <c r="D67" s="38" t="s">
        <v>158</v>
      </c>
      <c r="E67" s="12" t="s">
        <v>14</v>
      </c>
      <c r="F67" s="13" t="s">
        <v>15</v>
      </c>
      <c r="G67" s="102">
        <v>850</v>
      </c>
      <c r="H67" s="104"/>
      <c r="I67" s="104"/>
      <c r="J67" s="94"/>
      <c r="N67"/>
    </row>
    <row r="68" spans="1:14" s="95" customFormat="1" ht="21" x14ac:dyDescent="0.35">
      <c r="A68" s="9">
        <v>44326</v>
      </c>
      <c r="B68" s="37">
        <v>97690</v>
      </c>
      <c r="C68" s="25" t="s">
        <v>1871</v>
      </c>
      <c r="D68" s="38" t="s">
        <v>158</v>
      </c>
      <c r="E68" s="12">
        <v>98000001</v>
      </c>
      <c r="F68" s="13" t="s">
        <v>458</v>
      </c>
      <c r="G68" s="102">
        <v>0</v>
      </c>
      <c r="H68" s="104"/>
      <c r="I68" s="104"/>
      <c r="J68" s="94"/>
      <c r="N68"/>
    </row>
    <row r="69" spans="1:14" ht="21" x14ac:dyDescent="0.35">
      <c r="A69" s="157" t="s">
        <v>26</v>
      </c>
      <c r="B69" s="158"/>
      <c r="C69" s="165" t="s">
        <v>25</v>
      </c>
      <c r="D69" s="168"/>
      <c r="E69" s="168"/>
      <c r="F69" s="169"/>
      <c r="G69" s="27">
        <f>SUM(G9:G68)</f>
        <v>45822</v>
      </c>
      <c r="H69" s="109">
        <f>SUM(H9:H68)</f>
        <v>0</v>
      </c>
      <c r="I69" s="100"/>
      <c r="J69" s="15"/>
    </row>
    <row r="70" spans="1:14" ht="21" x14ac:dyDescent="0.35">
      <c r="B70"/>
      <c r="C70" s="3"/>
      <c r="D70" s="30"/>
      <c r="E70" s="30"/>
      <c r="F70" s="30"/>
      <c r="H70" s="1"/>
      <c r="J70" s="1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F72" s="47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C82"/>
      <c r="H82" s="1"/>
      <c r="I82" s="1"/>
      <c r="J82" s="1"/>
    </row>
    <row r="83" spans="2:10" x14ac:dyDescent="0.25">
      <c r="H83" s="1"/>
      <c r="I83" s="1"/>
      <c r="J83" s="1"/>
    </row>
    <row r="84" spans="2:10" x14ac:dyDescent="0.25"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4" spans="8:10" x14ac:dyDescent="0.25">
      <c r="H124" s="35"/>
      <c r="I124" s="35"/>
      <c r="J124" s="35"/>
    </row>
  </sheetData>
  <autoFilter ref="E8:G69" xr:uid="{00000000-0009-0000-0000-000063000000}"/>
  <mergeCells count="7">
    <mergeCell ref="K6:L6"/>
    <mergeCell ref="A7:G7"/>
    <mergeCell ref="A69:B69"/>
    <mergeCell ref="C69:F69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:N127"/>
  <sheetViews>
    <sheetView topLeftCell="F2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1888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4845</v>
      </c>
    </row>
    <row r="9" spans="1:12" s="95" customFormat="1" ht="21" x14ac:dyDescent="0.35">
      <c r="A9" s="9">
        <v>44327</v>
      </c>
      <c r="B9" s="37">
        <v>97408</v>
      </c>
      <c r="C9" s="11">
        <v>74528</v>
      </c>
      <c r="D9" s="38" t="s">
        <v>1364</v>
      </c>
      <c r="E9" s="12" t="s">
        <v>24</v>
      </c>
      <c r="F9" s="13" t="s">
        <v>947</v>
      </c>
      <c r="G9" s="102">
        <v>50</v>
      </c>
      <c r="H9" s="104"/>
      <c r="I9" s="104"/>
      <c r="J9" s="94"/>
      <c r="K9" s="13" t="s">
        <v>1861</v>
      </c>
      <c r="L9" s="88">
        <v>30</v>
      </c>
    </row>
    <row r="10" spans="1:12" s="95" customFormat="1" ht="21" x14ac:dyDescent="0.35">
      <c r="A10" s="9">
        <v>44327</v>
      </c>
      <c r="B10" s="37">
        <v>97809</v>
      </c>
      <c r="C10" s="11">
        <v>74529</v>
      </c>
      <c r="D10" s="38" t="s">
        <v>321</v>
      </c>
      <c r="E10" s="12" t="s">
        <v>22</v>
      </c>
      <c r="F10" s="16" t="s">
        <v>995</v>
      </c>
      <c r="G10" s="102">
        <v>2140</v>
      </c>
      <c r="H10" s="104"/>
      <c r="I10" s="104"/>
      <c r="J10" s="94"/>
      <c r="K10" s="16" t="s">
        <v>995</v>
      </c>
      <c r="L10" s="88">
        <v>9330</v>
      </c>
    </row>
    <row r="11" spans="1:12" s="95" customFormat="1" ht="21" x14ac:dyDescent="0.35">
      <c r="A11" s="9">
        <v>44327</v>
      </c>
      <c r="B11" s="37">
        <v>97809</v>
      </c>
      <c r="C11" s="11">
        <v>74529</v>
      </c>
      <c r="D11" s="38" t="s">
        <v>321</v>
      </c>
      <c r="E11" s="12" t="s">
        <v>14</v>
      </c>
      <c r="F11" s="13" t="s">
        <v>15</v>
      </c>
      <c r="G11" s="102">
        <v>260</v>
      </c>
      <c r="H11" s="104"/>
      <c r="I11" s="104"/>
      <c r="J11" s="94"/>
      <c r="K11" s="13" t="s">
        <v>15</v>
      </c>
      <c r="L11" s="88">
        <v>8190</v>
      </c>
    </row>
    <row r="12" spans="1:12" s="95" customFormat="1" ht="21" x14ac:dyDescent="0.35">
      <c r="A12" s="9">
        <v>44327</v>
      </c>
      <c r="B12" s="37">
        <v>97814</v>
      </c>
      <c r="C12" s="11">
        <v>74530</v>
      </c>
      <c r="D12" s="38" t="s">
        <v>1872</v>
      </c>
      <c r="E12" s="12" t="s">
        <v>17</v>
      </c>
      <c r="F12" s="16" t="s">
        <v>18</v>
      </c>
      <c r="G12" s="102">
        <v>200</v>
      </c>
      <c r="H12" s="104"/>
      <c r="I12" s="104"/>
      <c r="J12" s="94"/>
      <c r="K12" s="13" t="s">
        <v>97</v>
      </c>
      <c r="L12" s="88">
        <v>80</v>
      </c>
    </row>
    <row r="13" spans="1:12" s="95" customFormat="1" ht="21" x14ac:dyDescent="0.35">
      <c r="A13" s="9">
        <v>44327</v>
      </c>
      <c r="B13" s="37">
        <v>97679</v>
      </c>
      <c r="C13" s="11">
        <v>74531</v>
      </c>
      <c r="D13" s="38" t="s">
        <v>1873</v>
      </c>
      <c r="E13" s="12" t="s">
        <v>287</v>
      </c>
      <c r="F13" s="16" t="s">
        <v>288</v>
      </c>
      <c r="G13" s="102">
        <v>0</v>
      </c>
      <c r="H13" s="104">
        <v>80</v>
      </c>
      <c r="I13" s="104"/>
      <c r="J13" s="94"/>
      <c r="K13" s="16" t="s">
        <v>947</v>
      </c>
      <c r="L13" s="88">
        <v>50</v>
      </c>
    </row>
    <row r="14" spans="1:12" s="95" customFormat="1" ht="21.75" thickBot="1" x14ac:dyDescent="0.4">
      <c r="A14" s="9">
        <v>44327</v>
      </c>
      <c r="B14" s="37">
        <v>97815</v>
      </c>
      <c r="C14" s="11">
        <v>74532</v>
      </c>
      <c r="D14" s="38" t="s">
        <v>962</v>
      </c>
      <c r="E14" s="107" t="s">
        <v>181</v>
      </c>
      <c r="F14" s="93" t="s">
        <v>1594</v>
      </c>
      <c r="G14" s="102">
        <v>0</v>
      </c>
      <c r="H14" s="104"/>
      <c r="I14" s="104">
        <v>2</v>
      </c>
      <c r="J14" s="94"/>
      <c r="K14" s="13" t="s">
        <v>64</v>
      </c>
      <c r="L14" s="88">
        <v>1000</v>
      </c>
    </row>
    <row r="15" spans="1:12" s="95" customFormat="1" ht="23.25" thickBot="1" x14ac:dyDescent="0.5">
      <c r="A15" s="9">
        <v>44327</v>
      </c>
      <c r="B15" s="37">
        <v>97808</v>
      </c>
      <c r="C15" s="11">
        <v>74533</v>
      </c>
      <c r="D15" s="38" t="s">
        <v>1874</v>
      </c>
      <c r="E15" s="12" t="s">
        <v>17</v>
      </c>
      <c r="F15" s="16" t="s">
        <v>18</v>
      </c>
      <c r="G15" s="102">
        <v>1000</v>
      </c>
      <c r="H15" s="104"/>
      <c r="I15" s="104"/>
      <c r="J15" s="94"/>
      <c r="K15" s="116" t="s">
        <v>21</v>
      </c>
      <c r="L15" s="18">
        <f ca="1">SUM(L8:L16)</f>
        <v>23525</v>
      </c>
    </row>
    <row r="16" spans="1:12" s="95" customFormat="1" ht="23.25" thickBot="1" x14ac:dyDescent="0.5">
      <c r="A16" s="9">
        <v>44327</v>
      </c>
      <c r="B16" s="37">
        <v>97815</v>
      </c>
      <c r="C16" s="11">
        <v>74534</v>
      </c>
      <c r="D16" s="38" t="s">
        <v>962</v>
      </c>
      <c r="E16" s="107" t="s">
        <v>181</v>
      </c>
      <c r="F16" s="93" t="s">
        <v>1594</v>
      </c>
      <c r="G16" s="102">
        <v>0</v>
      </c>
      <c r="H16" s="104"/>
      <c r="I16" s="104">
        <v>2</v>
      </c>
      <c r="J16" s="94"/>
      <c r="K16" s="3"/>
      <c r="L16" s="50"/>
    </row>
    <row r="17" spans="1:14" s="95" customFormat="1" ht="21.75" thickBot="1" x14ac:dyDescent="0.4">
      <c r="A17" s="9">
        <v>44327</v>
      </c>
      <c r="B17" s="37">
        <v>97815</v>
      </c>
      <c r="C17" s="11">
        <v>74535</v>
      </c>
      <c r="D17" s="38" t="s">
        <v>962</v>
      </c>
      <c r="E17" s="107" t="s">
        <v>181</v>
      </c>
      <c r="F17" s="93" t="s">
        <v>1594</v>
      </c>
      <c r="G17" s="102">
        <v>0</v>
      </c>
      <c r="H17" s="104"/>
      <c r="I17" s="104">
        <v>2</v>
      </c>
      <c r="J17" s="94"/>
      <c r="K17" s="5" t="s">
        <v>139</v>
      </c>
      <c r="L17" s="5" t="s">
        <v>5</v>
      </c>
    </row>
    <row r="18" spans="1:14" s="95" customFormat="1" ht="21.75" thickBot="1" x14ac:dyDescent="0.4">
      <c r="A18" s="9">
        <v>44327</v>
      </c>
      <c r="B18" s="37">
        <v>97815</v>
      </c>
      <c r="C18" s="11">
        <v>74536</v>
      </c>
      <c r="D18" s="38" t="s">
        <v>962</v>
      </c>
      <c r="E18" s="107" t="s">
        <v>181</v>
      </c>
      <c r="F18" s="93" t="s">
        <v>1594</v>
      </c>
      <c r="G18" s="102"/>
      <c r="H18" s="104"/>
      <c r="I18" s="104">
        <v>2</v>
      </c>
      <c r="J18" s="94"/>
      <c r="K18" s="16" t="s">
        <v>288</v>
      </c>
      <c r="L18" s="99">
        <v>80</v>
      </c>
    </row>
    <row r="19" spans="1:14" s="95" customFormat="1" ht="25.5" thickBot="1" x14ac:dyDescent="0.5">
      <c r="A19" s="9">
        <v>44327</v>
      </c>
      <c r="B19" s="37">
        <v>97815</v>
      </c>
      <c r="C19" s="11">
        <v>74537</v>
      </c>
      <c r="D19" s="38" t="s">
        <v>962</v>
      </c>
      <c r="E19" s="107" t="s">
        <v>181</v>
      </c>
      <c r="F19" s="93" t="s">
        <v>1594</v>
      </c>
      <c r="G19" s="102">
        <v>0</v>
      </c>
      <c r="H19" s="104"/>
      <c r="I19" s="104">
        <v>2</v>
      </c>
      <c r="J19" s="94"/>
      <c r="K19" s="17" t="s">
        <v>21</v>
      </c>
      <c r="L19" s="18">
        <f>SUM(L18)</f>
        <v>80</v>
      </c>
    </row>
    <row r="20" spans="1:14" s="95" customFormat="1" ht="21.75" thickBot="1" x14ac:dyDescent="0.4">
      <c r="A20" s="9">
        <v>44327</v>
      </c>
      <c r="B20" s="37">
        <v>97815</v>
      </c>
      <c r="C20" s="11">
        <v>74538</v>
      </c>
      <c r="D20" s="38" t="s">
        <v>962</v>
      </c>
      <c r="E20" s="107" t="s">
        <v>181</v>
      </c>
      <c r="F20" s="93" t="s">
        <v>1594</v>
      </c>
      <c r="G20" s="102">
        <v>0</v>
      </c>
      <c r="H20" s="104"/>
      <c r="I20" s="104">
        <v>2</v>
      </c>
      <c r="J20" s="94"/>
    </row>
    <row r="21" spans="1:14" s="95" customFormat="1" ht="21.75" thickBot="1" x14ac:dyDescent="0.4">
      <c r="A21" s="9">
        <v>44327</v>
      </c>
      <c r="B21" s="37">
        <v>97807</v>
      </c>
      <c r="C21" s="11">
        <v>74539</v>
      </c>
      <c r="D21" s="38" t="s">
        <v>1305</v>
      </c>
      <c r="E21" s="12" t="s">
        <v>17</v>
      </c>
      <c r="F21" s="16" t="s">
        <v>18</v>
      </c>
      <c r="G21" s="102">
        <v>1000</v>
      </c>
      <c r="H21" s="104"/>
      <c r="I21" s="104"/>
      <c r="J21" s="94"/>
      <c r="K21" s="5" t="s">
        <v>144</v>
      </c>
      <c r="L21" s="5" t="s">
        <v>5</v>
      </c>
    </row>
    <row r="22" spans="1:14" s="95" customFormat="1" ht="21.75" thickBot="1" x14ac:dyDescent="0.4">
      <c r="A22" s="9">
        <v>44327</v>
      </c>
      <c r="B22" s="37">
        <v>97807</v>
      </c>
      <c r="C22" s="11">
        <v>74539</v>
      </c>
      <c r="D22" s="38" t="s">
        <v>1305</v>
      </c>
      <c r="E22" s="12" t="s">
        <v>22</v>
      </c>
      <c r="F22" s="16" t="s">
        <v>995</v>
      </c>
      <c r="G22" s="102">
        <v>2000</v>
      </c>
      <c r="H22" s="104"/>
      <c r="I22" s="104"/>
      <c r="J22" s="94"/>
      <c r="K22" s="93" t="s">
        <v>461</v>
      </c>
      <c r="L22" s="8">
        <v>38</v>
      </c>
    </row>
    <row r="23" spans="1:14" s="95" customFormat="1" ht="21.75" thickBot="1" x14ac:dyDescent="0.4">
      <c r="A23" s="9">
        <v>44327</v>
      </c>
      <c r="B23" s="37">
        <v>97741</v>
      </c>
      <c r="C23" s="11">
        <v>74540</v>
      </c>
      <c r="D23" s="38" t="s">
        <v>1175</v>
      </c>
      <c r="E23" s="12" t="s">
        <v>1860</v>
      </c>
      <c r="F23" s="16" t="s">
        <v>1861</v>
      </c>
      <c r="G23" s="102">
        <v>30</v>
      </c>
      <c r="H23" s="104"/>
      <c r="I23" s="104"/>
      <c r="J23" s="94"/>
      <c r="K23" s="93" t="s">
        <v>182</v>
      </c>
      <c r="L23" s="8">
        <v>38</v>
      </c>
    </row>
    <row r="24" spans="1:14" s="95" customFormat="1" ht="21.75" thickBot="1" x14ac:dyDescent="0.4">
      <c r="A24" s="9">
        <v>44327</v>
      </c>
      <c r="B24" s="37">
        <v>97810</v>
      </c>
      <c r="C24" s="11">
        <v>74541</v>
      </c>
      <c r="D24" s="38" t="s">
        <v>78</v>
      </c>
      <c r="E24" s="12" t="s">
        <v>22</v>
      </c>
      <c r="F24" s="16" t="s">
        <v>995</v>
      </c>
      <c r="G24" s="102">
        <v>1100</v>
      </c>
      <c r="H24" s="104"/>
      <c r="I24" s="104"/>
      <c r="J24" s="94"/>
      <c r="K24" s="93" t="s">
        <v>964</v>
      </c>
      <c r="L24" s="8">
        <v>2</v>
      </c>
    </row>
    <row r="25" spans="1:14" s="95" customFormat="1" ht="21.75" thickBot="1" x14ac:dyDescent="0.4">
      <c r="A25" s="9">
        <v>44327</v>
      </c>
      <c r="B25" s="37">
        <v>97801</v>
      </c>
      <c r="C25" s="11">
        <v>74542</v>
      </c>
      <c r="D25" s="38" t="s">
        <v>197</v>
      </c>
      <c r="E25" s="12" t="s">
        <v>22</v>
      </c>
      <c r="F25" s="16" t="s">
        <v>995</v>
      </c>
      <c r="G25" s="102">
        <v>900</v>
      </c>
      <c r="H25" s="104"/>
      <c r="I25" s="104"/>
      <c r="J25" s="94"/>
      <c r="K25" s="93" t="s">
        <v>967</v>
      </c>
      <c r="L25" s="8">
        <v>16</v>
      </c>
    </row>
    <row r="26" spans="1:14" s="95" customFormat="1" ht="25.5" thickBot="1" x14ac:dyDescent="0.5">
      <c r="A26" s="9">
        <v>44327</v>
      </c>
      <c r="B26" s="37">
        <v>97753</v>
      </c>
      <c r="C26" s="11">
        <v>74543</v>
      </c>
      <c r="D26" s="38" t="s">
        <v>1875</v>
      </c>
      <c r="E26" s="12" t="s">
        <v>96</v>
      </c>
      <c r="F26" s="13" t="s">
        <v>97</v>
      </c>
      <c r="G26" s="102">
        <v>80</v>
      </c>
      <c r="H26" s="104"/>
      <c r="I26" s="104"/>
      <c r="J26" s="94"/>
      <c r="K26" s="17" t="s">
        <v>21</v>
      </c>
      <c r="L26" s="18">
        <f>SUM(L22:L25)</f>
        <v>94</v>
      </c>
      <c r="N26"/>
    </row>
    <row r="27" spans="1:14" s="95" customFormat="1" ht="21" x14ac:dyDescent="0.35">
      <c r="A27" s="9">
        <v>44327</v>
      </c>
      <c r="B27" s="37">
        <v>97813</v>
      </c>
      <c r="C27" s="11">
        <v>74544</v>
      </c>
      <c r="D27" s="38" t="s">
        <v>1122</v>
      </c>
      <c r="E27" s="12" t="s">
        <v>14</v>
      </c>
      <c r="F27" s="16" t="s">
        <v>15</v>
      </c>
      <c r="G27" s="102">
        <v>150</v>
      </c>
      <c r="H27" s="104"/>
      <c r="I27" s="104"/>
      <c r="J27" s="94"/>
      <c r="N27"/>
    </row>
    <row r="28" spans="1:14" s="95" customFormat="1" ht="21" x14ac:dyDescent="0.35">
      <c r="A28" s="9">
        <v>44327</v>
      </c>
      <c r="B28" s="37">
        <v>97815</v>
      </c>
      <c r="C28" s="11">
        <v>74545</v>
      </c>
      <c r="D28" s="38" t="s">
        <v>962</v>
      </c>
      <c r="E28" s="107" t="s">
        <v>181</v>
      </c>
      <c r="F28" s="93" t="s">
        <v>1594</v>
      </c>
      <c r="G28" s="102">
        <v>0</v>
      </c>
      <c r="H28" s="104"/>
      <c r="I28" s="104">
        <v>2</v>
      </c>
      <c r="J28" s="94"/>
      <c r="N28"/>
    </row>
    <row r="29" spans="1:14" s="95" customFormat="1" ht="21" x14ac:dyDescent="0.35">
      <c r="A29" s="9">
        <v>44327</v>
      </c>
      <c r="B29" s="37">
        <v>97815</v>
      </c>
      <c r="C29" s="11">
        <v>74546</v>
      </c>
      <c r="D29" s="38" t="s">
        <v>962</v>
      </c>
      <c r="E29" s="107" t="s">
        <v>181</v>
      </c>
      <c r="F29" s="93" t="s">
        <v>1594</v>
      </c>
      <c r="G29" s="102">
        <v>0</v>
      </c>
      <c r="H29" s="104"/>
      <c r="I29" s="104">
        <v>2</v>
      </c>
      <c r="J29" s="94"/>
      <c r="N29"/>
    </row>
    <row r="30" spans="1:14" s="95" customFormat="1" ht="21" x14ac:dyDescent="0.35">
      <c r="A30" s="9">
        <v>44327</v>
      </c>
      <c r="B30" s="37">
        <v>97815</v>
      </c>
      <c r="C30" s="11">
        <v>74547</v>
      </c>
      <c r="D30" s="38" t="s">
        <v>962</v>
      </c>
      <c r="E30" s="107" t="s">
        <v>181</v>
      </c>
      <c r="F30" s="93" t="s">
        <v>1594</v>
      </c>
      <c r="G30" s="102">
        <v>0</v>
      </c>
      <c r="H30" s="104"/>
      <c r="I30" s="104">
        <v>2</v>
      </c>
      <c r="J30" s="94"/>
      <c r="N30"/>
    </row>
    <row r="31" spans="1:14" s="95" customFormat="1" ht="21" x14ac:dyDescent="0.35">
      <c r="A31" s="9">
        <v>44327</v>
      </c>
      <c r="B31" s="37">
        <v>97815</v>
      </c>
      <c r="C31" s="11">
        <v>74548</v>
      </c>
      <c r="D31" s="38" t="s">
        <v>962</v>
      </c>
      <c r="E31" s="107" t="s">
        <v>181</v>
      </c>
      <c r="F31" s="93" t="s">
        <v>1594</v>
      </c>
      <c r="G31" s="102">
        <v>0</v>
      </c>
      <c r="H31" s="104"/>
      <c r="I31" s="104">
        <v>2</v>
      </c>
      <c r="J31" s="94"/>
      <c r="N31"/>
    </row>
    <row r="32" spans="1:14" s="95" customFormat="1" ht="21" x14ac:dyDescent="0.35">
      <c r="A32" s="9">
        <v>44327</v>
      </c>
      <c r="B32" s="37">
        <v>97815</v>
      </c>
      <c r="C32" s="11">
        <v>74549</v>
      </c>
      <c r="D32" s="38" t="s">
        <v>962</v>
      </c>
      <c r="E32" s="107" t="s">
        <v>181</v>
      </c>
      <c r="F32" s="93" t="s">
        <v>1594</v>
      </c>
      <c r="G32" s="102">
        <v>0</v>
      </c>
      <c r="H32" s="104"/>
      <c r="I32" s="104">
        <v>2</v>
      </c>
      <c r="J32" s="94"/>
      <c r="N32"/>
    </row>
    <row r="33" spans="1:14" s="95" customFormat="1" ht="21" x14ac:dyDescent="0.35">
      <c r="A33" s="9">
        <v>44327</v>
      </c>
      <c r="B33" s="37">
        <v>97815</v>
      </c>
      <c r="C33" s="11">
        <v>74550</v>
      </c>
      <c r="D33" s="38" t="s">
        <v>962</v>
      </c>
      <c r="E33" s="107" t="s">
        <v>181</v>
      </c>
      <c r="F33" s="93" t="s">
        <v>1594</v>
      </c>
      <c r="G33" s="102">
        <v>0</v>
      </c>
      <c r="H33" s="104"/>
      <c r="I33" s="104">
        <v>2</v>
      </c>
      <c r="J33" s="94"/>
      <c r="N33"/>
    </row>
    <row r="34" spans="1:14" s="95" customFormat="1" ht="21" x14ac:dyDescent="0.35">
      <c r="A34" s="9">
        <v>44327</v>
      </c>
      <c r="B34" s="37">
        <v>97814</v>
      </c>
      <c r="C34" s="11">
        <v>74551</v>
      </c>
      <c r="D34" s="38" t="s">
        <v>169</v>
      </c>
      <c r="E34" s="12" t="s">
        <v>17</v>
      </c>
      <c r="F34" s="13" t="s">
        <v>18</v>
      </c>
      <c r="G34" s="102">
        <v>200</v>
      </c>
      <c r="H34" s="104"/>
      <c r="I34" s="104"/>
      <c r="J34" s="94"/>
      <c r="N34"/>
    </row>
    <row r="35" spans="1:14" s="95" customFormat="1" ht="21" x14ac:dyDescent="0.35">
      <c r="A35" s="9">
        <v>44327</v>
      </c>
      <c r="B35" s="37">
        <v>97815</v>
      </c>
      <c r="C35" s="11">
        <v>74552</v>
      </c>
      <c r="D35" s="38" t="s">
        <v>962</v>
      </c>
      <c r="E35" s="107" t="s">
        <v>181</v>
      </c>
      <c r="F35" s="93" t="s">
        <v>1594</v>
      </c>
      <c r="G35" s="102">
        <v>0</v>
      </c>
      <c r="H35" s="104"/>
      <c r="I35" s="104">
        <v>2</v>
      </c>
      <c r="J35" s="94"/>
      <c r="N35"/>
    </row>
    <row r="36" spans="1:14" s="95" customFormat="1" ht="21" x14ac:dyDescent="0.35">
      <c r="A36" s="9">
        <v>44327</v>
      </c>
      <c r="B36" s="37">
        <v>97804</v>
      </c>
      <c r="C36" s="11">
        <v>74553</v>
      </c>
      <c r="D36" s="38" t="s">
        <v>108</v>
      </c>
      <c r="E36" s="12" t="s">
        <v>14</v>
      </c>
      <c r="F36" s="13" t="s">
        <v>15</v>
      </c>
      <c r="G36" s="102">
        <v>1000</v>
      </c>
      <c r="H36" s="104"/>
      <c r="I36" s="104"/>
      <c r="J36" s="94"/>
      <c r="N36"/>
    </row>
    <row r="37" spans="1:14" s="95" customFormat="1" ht="21" x14ac:dyDescent="0.35">
      <c r="A37" s="9">
        <v>44327</v>
      </c>
      <c r="B37" s="37">
        <v>97800</v>
      </c>
      <c r="C37" s="11">
        <v>74554</v>
      </c>
      <c r="D37" s="38" t="s">
        <v>1876</v>
      </c>
      <c r="E37" s="12" t="s">
        <v>63</v>
      </c>
      <c r="F37" s="13" t="s">
        <v>64</v>
      </c>
      <c r="G37" s="102">
        <v>1000</v>
      </c>
      <c r="H37" s="104"/>
      <c r="I37" s="104"/>
      <c r="J37" s="94"/>
      <c r="N37"/>
    </row>
    <row r="38" spans="1:14" s="95" customFormat="1" ht="21" x14ac:dyDescent="0.35">
      <c r="A38" s="9">
        <v>44327</v>
      </c>
      <c r="B38" s="37">
        <v>97813</v>
      </c>
      <c r="C38" s="11">
        <v>74555</v>
      </c>
      <c r="D38" s="38" t="s">
        <v>1122</v>
      </c>
      <c r="E38" s="12" t="s">
        <v>14</v>
      </c>
      <c r="F38" s="13" t="s">
        <v>15</v>
      </c>
      <c r="G38" s="102">
        <v>150</v>
      </c>
      <c r="H38" s="104"/>
      <c r="I38" s="104"/>
      <c r="J38" s="94"/>
      <c r="N38"/>
    </row>
    <row r="39" spans="1:14" s="95" customFormat="1" ht="21" x14ac:dyDescent="0.35">
      <c r="A39" s="9">
        <v>44327</v>
      </c>
      <c r="B39" s="37">
        <v>97815</v>
      </c>
      <c r="C39" s="11">
        <v>74556</v>
      </c>
      <c r="D39" s="38" t="s">
        <v>962</v>
      </c>
      <c r="E39" s="107" t="s">
        <v>181</v>
      </c>
      <c r="F39" s="93" t="s">
        <v>1594</v>
      </c>
      <c r="G39" s="102">
        <v>0</v>
      </c>
      <c r="H39" s="104"/>
      <c r="I39" s="104">
        <v>2</v>
      </c>
      <c r="J39" s="94"/>
      <c r="N39"/>
    </row>
    <row r="40" spans="1:14" s="95" customFormat="1" ht="21" x14ac:dyDescent="0.35">
      <c r="A40" s="9">
        <v>44327</v>
      </c>
      <c r="B40" s="37">
        <v>97815</v>
      </c>
      <c r="C40" s="11">
        <v>74557</v>
      </c>
      <c r="D40" s="38" t="s">
        <v>962</v>
      </c>
      <c r="E40" s="107" t="s">
        <v>181</v>
      </c>
      <c r="F40" s="93" t="s">
        <v>1594</v>
      </c>
      <c r="G40" s="102">
        <v>0</v>
      </c>
      <c r="H40" s="104"/>
      <c r="I40" s="104">
        <v>2</v>
      </c>
      <c r="J40" s="94"/>
      <c r="N40"/>
    </row>
    <row r="41" spans="1:14" s="95" customFormat="1" ht="21" x14ac:dyDescent="0.35">
      <c r="A41" s="9">
        <v>44327</v>
      </c>
      <c r="B41" s="37">
        <v>97815</v>
      </c>
      <c r="C41" s="11">
        <v>74558</v>
      </c>
      <c r="D41" s="38" t="s">
        <v>962</v>
      </c>
      <c r="E41" s="107" t="s">
        <v>181</v>
      </c>
      <c r="F41" s="93" t="s">
        <v>1594</v>
      </c>
      <c r="G41" s="102">
        <v>0</v>
      </c>
      <c r="H41" s="104"/>
      <c r="I41" s="104">
        <v>2</v>
      </c>
      <c r="J41" s="94"/>
      <c r="N41"/>
    </row>
    <row r="42" spans="1:14" s="95" customFormat="1" ht="21" x14ac:dyDescent="0.35">
      <c r="A42" s="9">
        <v>44327</v>
      </c>
      <c r="B42" s="37">
        <v>97815</v>
      </c>
      <c r="C42" s="11">
        <v>74559</v>
      </c>
      <c r="D42" s="38" t="s">
        <v>962</v>
      </c>
      <c r="E42" s="107" t="s">
        <v>181</v>
      </c>
      <c r="F42" s="93" t="s">
        <v>1594</v>
      </c>
      <c r="G42" s="102">
        <v>0</v>
      </c>
      <c r="H42" s="104"/>
      <c r="I42" s="104">
        <v>2</v>
      </c>
      <c r="J42" s="94"/>
      <c r="N42"/>
    </row>
    <row r="43" spans="1:14" s="95" customFormat="1" ht="21" x14ac:dyDescent="0.35">
      <c r="A43" s="9">
        <v>44327</v>
      </c>
      <c r="B43" s="37">
        <v>97815</v>
      </c>
      <c r="C43" s="11">
        <v>74560</v>
      </c>
      <c r="D43" s="38" t="s">
        <v>962</v>
      </c>
      <c r="E43" s="107" t="s">
        <v>181</v>
      </c>
      <c r="F43" s="93" t="s">
        <v>1594</v>
      </c>
      <c r="G43" s="102">
        <v>0</v>
      </c>
      <c r="H43" s="104"/>
      <c r="I43" s="104">
        <v>2</v>
      </c>
      <c r="J43" s="94"/>
      <c r="N43"/>
    </row>
    <row r="44" spans="1:14" s="95" customFormat="1" ht="21" x14ac:dyDescent="0.35">
      <c r="A44" s="9">
        <v>44327</v>
      </c>
      <c r="B44" s="37">
        <v>97815</v>
      </c>
      <c r="C44" s="11">
        <v>74561</v>
      </c>
      <c r="D44" s="38" t="s">
        <v>962</v>
      </c>
      <c r="E44" s="107" t="s">
        <v>181</v>
      </c>
      <c r="F44" s="93" t="s">
        <v>1594</v>
      </c>
      <c r="G44" s="102">
        <v>0</v>
      </c>
      <c r="H44" s="104"/>
      <c r="I44" s="104">
        <v>2</v>
      </c>
      <c r="J44" s="94"/>
      <c r="N44"/>
    </row>
    <row r="45" spans="1:14" s="95" customFormat="1" ht="21" x14ac:dyDescent="0.35">
      <c r="A45" s="9">
        <v>44327</v>
      </c>
      <c r="B45" s="37">
        <v>97799</v>
      </c>
      <c r="C45" s="11">
        <v>74562</v>
      </c>
      <c r="D45" s="38" t="s">
        <v>220</v>
      </c>
      <c r="E45" s="12" t="s">
        <v>14</v>
      </c>
      <c r="F45" s="13" t="s">
        <v>15</v>
      </c>
      <c r="G45" s="102">
        <v>2250</v>
      </c>
      <c r="H45" s="104"/>
      <c r="I45" s="104"/>
      <c r="J45" s="94"/>
      <c r="N45"/>
    </row>
    <row r="46" spans="1:14" s="95" customFormat="1" ht="21" x14ac:dyDescent="0.35">
      <c r="A46" s="9">
        <v>44327</v>
      </c>
      <c r="B46" s="37">
        <v>97815</v>
      </c>
      <c r="C46" s="11">
        <v>74563</v>
      </c>
      <c r="D46" s="38" t="s">
        <v>962</v>
      </c>
      <c r="E46" s="107" t="s">
        <v>1880</v>
      </c>
      <c r="F46" s="93" t="s">
        <v>1877</v>
      </c>
      <c r="G46" s="102">
        <v>0</v>
      </c>
      <c r="H46" s="104"/>
      <c r="I46" s="104">
        <v>2</v>
      </c>
      <c r="J46" s="94"/>
      <c r="N46"/>
    </row>
    <row r="47" spans="1:14" s="95" customFormat="1" ht="21" x14ac:dyDescent="0.35">
      <c r="A47" s="9">
        <v>44327</v>
      </c>
      <c r="B47" s="37">
        <v>97815</v>
      </c>
      <c r="C47" s="11">
        <v>74564</v>
      </c>
      <c r="D47" s="38" t="s">
        <v>962</v>
      </c>
      <c r="E47" s="107" t="s">
        <v>1878</v>
      </c>
      <c r="F47" s="93" t="s">
        <v>1879</v>
      </c>
      <c r="G47" s="102">
        <v>0</v>
      </c>
      <c r="H47" s="104"/>
      <c r="I47" s="104">
        <v>2</v>
      </c>
      <c r="J47" s="94"/>
      <c r="N47"/>
    </row>
    <row r="48" spans="1:14" s="95" customFormat="1" ht="21" x14ac:dyDescent="0.35">
      <c r="A48" s="9">
        <v>44327</v>
      </c>
      <c r="B48" s="37">
        <v>97814</v>
      </c>
      <c r="C48" s="11">
        <v>74565</v>
      </c>
      <c r="D48" s="38" t="s">
        <v>169</v>
      </c>
      <c r="E48" s="12" t="s">
        <v>17</v>
      </c>
      <c r="F48" s="16" t="s">
        <v>18</v>
      </c>
      <c r="G48" s="102">
        <v>200</v>
      </c>
      <c r="H48" s="104"/>
      <c r="I48" s="104"/>
      <c r="J48" s="94"/>
      <c r="N48"/>
    </row>
    <row r="49" spans="1:14" s="95" customFormat="1" ht="21" x14ac:dyDescent="0.35">
      <c r="A49" s="9">
        <v>44327</v>
      </c>
      <c r="B49" s="37">
        <v>97802</v>
      </c>
      <c r="C49" s="11">
        <v>74566</v>
      </c>
      <c r="D49" s="38" t="s">
        <v>1881</v>
      </c>
      <c r="E49" s="12" t="s">
        <v>17</v>
      </c>
      <c r="F49" s="16" t="s">
        <v>18</v>
      </c>
      <c r="G49" s="102">
        <v>1000</v>
      </c>
      <c r="H49" s="104"/>
      <c r="I49" s="104"/>
      <c r="J49" s="94"/>
      <c r="N49"/>
    </row>
    <row r="50" spans="1:14" s="95" customFormat="1" ht="21" x14ac:dyDescent="0.35">
      <c r="A50" s="9">
        <v>44327</v>
      </c>
      <c r="B50" s="37">
        <v>97815</v>
      </c>
      <c r="C50" s="11">
        <v>74567</v>
      </c>
      <c r="D50" s="38" t="s">
        <v>962</v>
      </c>
      <c r="E50" s="107" t="s">
        <v>1878</v>
      </c>
      <c r="F50" s="93" t="s">
        <v>1879</v>
      </c>
      <c r="G50" s="102">
        <v>0</v>
      </c>
      <c r="H50" s="104"/>
      <c r="I50" s="104">
        <v>2</v>
      </c>
      <c r="J50" s="94"/>
      <c r="N50"/>
    </row>
    <row r="51" spans="1:14" s="95" customFormat="1" ht="21" x14ac:dyDescent="0.35">
      <c r="A51" s="9">
        <v>44327</v>
      </c>
      <c r="B51" s="37">
        <v>97811</v>
      </c>
      <c r="C51" s="11">
        <v>74568</v>
      </c>
      <c r="D51" s="38" t="s">
        <v>1122</v>
      </c>
      <c r="E51" s="12" t="s">
        <v>17</v>
      </c>
      <c r="F51" s="16" t="s">
        <v>18</v>
      </c>
      <c r="G51" s="102">
        <v>200</v>
      </c>
      <c r="H51" s="104"/>
      <c r="I51" s="104">
        <v>2</v>
      </c>
      <c r="J51" s="94"/>
      <c r="N51"/>
    </row>
    <row r="52" spans="1:14" s="95" customFormat="1" ht="21" x14ac:dyDescent="0.35">
      <c r="A52" s="9">
        <v>44327</v>
      </c>
      <c r="B52" s="37">
        <v>97815</v>
      </c>
      <c r="C52" s="11">
        <v>74569</v>
      </c>
      <c r="D52" s="38" t="s">
        <v>962</v>
      </c>
      <c r="E52" s="107" t="s">
        <v>1878</v>
      </c>
      <c r="F52" s="93" t="s">
        <v>1879</v>
      </c>
      <c r="G52" s="102">
        <v>0</v>
      </c>
      <c r="H52" s="104"/>
      <c r="I52" s="104">
        <v>2</v>
      </c>
      <c r="J52" s="94"/>
      <c r="N52"/>
    </row>
    <row r="53" spans="1:14" s="95" customFormat="1" ht="21" x14ac:dyDescent="0.35">
      <c r="A53" s="9">
        <v>44327</v>
      </c>
      <c r="B53" s="37">
        <v>97821</v>
      </c>
      <c r="C53" s="11">
        <v>74570</v>
      </c>
      <c r="D53" s="38" t="s">
        <v>768</v>
      </c>
      <c r="E53" s="12" t="s">
        <v>22</v>
      </c>
      <c r="F53" s="13" t="s">
        <v>995</v>
      </c>
      <c r="G53" s="102">
        <v>250</v>
      </c>
      <c r="H53" s="104"/>
      <c r="I53" s="104"/>
      <c r="J53" s="94"/>
      <c r="N53"/>
    </row>
    <row r="54" spans="1:14" s="95" customFormat="1" ht="21" x14ac:dyDescent="0.35">
      <c r="A54" s="9">
        <v>44327</v>
      </c>
      <c r="B54" s="37">
        <v>97795</v>
      </c>
      <c r="C54" s="11">
        <v>74571</v>
      </c>
      <c r="D54" s="38" t="s">
        <v>32</v>
      </c>
      <c r="E54" s="12" t="s">
        <v>14</v>
      </c>
      <c r="F54" s="13" t="s">
        <v>15</v>
      </c>
      <c r="G54" s="102">
        <v>20</v>
      </c>
      <c r="H54" s="104"/>
      <c r="I54" s="104"/>
      <c r="J54" s="94"/>
      <c r="N54"/>
    </row>
    <row r="55" spans="1:14" s="95" customFormat="1" ht="21" x14ac:dyDescent="0.35">
      <c r="A55" s="9">
        <v>44327</v>
      </c>
      <c r="B55" s="37">
        <v>97778</v>
      </c>
      <c r="C55" s="11">
        <v>74572</v>
      </c>
      <c r="D55" s="38" t="s">
        <v>1882</v>
      </c>
      <c r="E55" s="12" t="s">
        <v>17</v>
      </c>
      <c r="F55" s="16" t="s">
        <v>18</v>
      </c>
      <c r="G55" s="102">
        <v>45</v>
      </c>
      <c r="H55" s="104"/>
      <c r="I55" s="104">
        <v>0</v>
      </c>
      <c r="J55" s="94"/>
      <c r="N55"/>
    </row>
    <row r="56" spans="1:14" s="95" customFormat="1" ht="21" x14ac:dyDescent="0.35">
      <c r="A56" s="9">
        <v>44327</v>
      </c>
      <c r="B56" s="37">
        <v>97824</v>
      </c>
      <c r="C56" s="11">
        <v>74573</v>
      </c>
      <c r="D56" s="38" t="s">
        <v>962</v>
      </c>
      <c r="E56" s="107" t="s">
        <v>1878</v>
      </c>
      <c r="F56" s="93" t="s">
        <v>1879</v>
      </c>
      <c r="G56" s="102">
        <v>0</v>
      </c>
      <c r="H56" s="104"/>
      <c r="I56" s="104">
        <v>2</v>
      </c>
      <c r="J56" s="94"/>
      <c r="N56"/>
    </row>
    <row r="57" spans="1:14" s="95" customFormat="1" ht="21" x14ac:dyDescent="0.35">
      <c r="A57" s="9">
        <v>44327</v>
      </c>
      <c r="B57" s="37">
        <v>97824</v>
      </c>
      <c r="C57" s="11">
        <v>74574</v>
      </c>
      <c r="D57" s="38" t="s">
        <v>962</v>
      </c>
      <c r="E57" s="107" t="s">
        <v>1878</v>
      </c>
      <c r="F57" s="93" t="s">
        <v>1879</v>
      </c>
      <c r="G57" s="102">
        <v>0</v>
      </c>
      <c r="H57" s="104"/>
      <c r="I57" s="104">
        <v>2</v>
      </c>
      <c r="J57" s="94"/>
      <c r="N57"/>
    </row>
    <row r="58" spans="1:14" s="95" customFormat="1" ht="21" x14ac:dyDescent="0.35">
      <c r="A58" s="9">
        <v>44327</v>
      </c>
      <c r="B58" s="37">
        <v>97820</v>
      </c>
      <c r="C58" s="11">
        <v>74575</v>
      </c>
      <c r="D58" s="38" t="s">
        <v>169</v>
      </c>
      <c r="E58" s="12" t="s">
        <v>14</v>
      </c>
      <c r="F58" s="13" t="s">
        <v>15</v>
      </c>
      <c r="G58" s="102">
        <v>150</v>
      </c>
      <c r="H58" s="104"/>
      <c r="I58" s="104"/>
      <c r="J58" s="94"/>
      <c r="N58"/>
    </row>
    <row r="59" spans="1:14" s="95" customFormat="1" ht="21" x14ac:dyDescent="0.35">
      <c r="A59" s="9">
        <v>44327</v>
      </c>
      <c r="B59" s="37">
        <v>97812</v>
      </c>
      <c r="C59" s="11">
        <v>74576</v>
      </c>
      <c r="D59" s="38" t="s">
        <v>31</v>
      </c>
      <c r="E59" s="12" t="s">
        <v>14</v>
      </c>
      <c r="F59" s="13" t="s">
        <v>15</v>
      </c>
      <c r="G59" s="102">
        <v>800</v>
      </c>
      <c r="H59" s="104"/>
      <c r="I59" s="104"/>
      <c r="J59" s="94"/>
      <c r="N59"/>
    </row>
    <row r="60" spans="1:14" s="95" customFormat="1" ht="21" x14ac:dyDescent="0.35">
      <c r="A60" s="9">
        <v>44327</v>
      </c>
      <c r="B60" s="37">
        <v>97819</v>
      </c>
      <c r="C60" s="11">
        <v>74577</v>
      </c>
      <c r="D60" s="38" t="s">
        <v>1123</v>
      </c>
      <c r="E60" s="12" t="s">
        <v>14</v>
      </c>
      <c r="F60" s="13" t="s">
        <v>15</v>
      </c>
      <c r="G60" s="102">
        <v>850</v>
      </c>
      <c r="H60" s="104"/>
      <c r="I60" s="104"/>
      <c r="J60" s="94"/>
      <c r="N60"/>
    </row>
    <row r="61" spans="1:14" s="95" customFormat="1" ht="21" x14ac:dyDescent="0.35">
      <c r="A61" s="9">
        <v>44327</v>
      </c>
      <c r="B61" s="37">
        <v>97824</v>
      </c>
      <c r="C61" s="11">
        <v>74578</v>
      </c>
      <c r="D61" s="38" t="s">
        <v>962</v>
      </c>
      <c r="E61" s="107" t="s">
        <v>1878</v>
      </c>
      <c r="F61" s="93" t="s">
        <v>1879</v>
      </c>
      <c r="G61" s="102">
        <v>0</v>
      </c>
      <c r="H61" s="104"/>
      <c r="I61" s="104">
        <v>2</v>
      </c>
      <c r="J61" s="94"/>
      <c r="N61"/>
    </row>
    <row r="62" spans="1:14" s="95" customFormat="1" ht="21" x14ac:dyDescent="0.35">
      <c r="A62" s="9">
        <v>44327</v>
      </c>
      <c r="B62" s="37">
        <v>97818</v>
      </c>
      <c r="C62" s="11">
        <v>74579</v>
      </c>
      <c r="D62" s="38" t="s">
        <v>630</v>
      </c>
      <c r="E62" s="12" t="s">
        <v>14</v>
      </c>
      <c r="F62" s="13" t="s">
        <v>15</v>
      </c>
      <c r="G62" s="102">
        <v>2200</v>
      </c>
      <c r="H62" s="104"/>
      <c r="I62" s="104"/>
      <c r="J62" s="94"/>
      <c r="N62"/>
    </row>
    <row r="63" spans="1:14" s="95" customFormat="1" ht="21" x14ac:dyDescent="0.35">
      <c r="A63" s="9">
        <v>44327</v>
      </c>
      <c r="B63" s="37">
        <v>97823</v>
      </c>
      <c r="C63" s="11">
        <v>74580</v>
      </c>
      <c r="D63" s="38" t="s">
        <v>1883</v>
      </c>
      <c r="E63" s="12" t="s">
        <v>22</v>
      </c>
      <c r="F63" s="13" t="s">
        <v>995</v>
      </c>
      <c r="G63" s="102">
        <v>2140</v>
      </c>
      <c r="H63" s="104"/>
      <c r="I63" s="104"/>
      <c r="J63" s="94"/>
      <c r="N63"/>
    </row>
    <row r="64" spans="1:14" s="95" customFormat="1" ht="21" x14ac:dyDescent="0.35">
      <c r="A64" s="9">
        <v>44327</v>
      </c>
      <c r="B64" s="37">
        <v>97823</v>
      </c>
      <c r="C64" s="11">
        <v>74580</v>
      </c>
      <c r="D64" s="38" t="s">
        <v>1883</v>
      </c>
      <c r="E64" s="12" t="s">
        <v>14</v>
      </c>
      <c r="F64" s="13" t="s">
        <v>15</v>
      </c>
      <c r="G64" s="102">
        <v>260</v>
      </c>
      <c r="H64" s="104"/>
      <c r="I64" s="104"/>
      <c r="J64" s="94"/>
      <c r="N64"/>
    </row>
    <row r="65" spans="1:14" s="95" customFormat="1" ht="21" x14ac:dyDescent="0.35">
      <c r="A65" s="9">
        <v>44327</v>
      </c>
      <c r="B65" s="37">
        <v>97824</v>
      </c>
      <c r="C65" s="11">
        <v>74581</v>
      </c>
      <c r="D65" s="38" t="s">
        <v>962</v>
      </c>
      <c r="E65" s="107" t="s">
        <v>1878</v>
      </c>
      <c r="F65" s="93" t="s">
        <v>1879</v>
      </c>
      <c r="G65" s="102">
        <v>0</v>
      </c>
      <c r="H65" s="104"/>
      <c r="I65" s="104">
        <v>2</v>
      </c>
      <c r="J65" s="94"/>
      <c r="N65"/>
    </row>
    <row r="66" spans="1:14" s="95" customFormat="1" ht="21" x14ac:dyDescent="0.35">
      <c r="A66" s="9">
        <v>44327</v>
      </c>
      <c r="B66" s="37">
        <v>97824</v>
      </c>
      <c r="C66" s="11">
        <v>74582</v>
      </c>
      <c r="D66" s="38" t="s">
        <v>962</v>
      </c>
      <c r="E66" s="107" t="s">
        <v>1878</v>
      </c>
      <c r="F66" s="93" t="s">
        <v>1879</v>
      </c>
      <c r="G66" s="102">
        <v>0</v>
      </c>
      <c r="H66" s="104"/>
      <c r="I66" s="104">
        <v>2</v>
      </c>
      <c r="J66" s="94"/>
      <c r="N66"/>
    </row>
    <row r="67" spans="1:14" s="95" customFormat="1" ht="21" x14ac:dyDescent="0.35">
      <c r="A67" s="9">
        <v>44327</v>
      </c>
      <c r="B67" s="37">
        <v>97825</v>
      </c>
      <c r="C67" s="11">
        <v>74583</v>
      </c>
      <c r="D67" s="38" t="s">
        <v>1640</v>
      </c>
      <c r="E67" s="12" t="s">
        <v>22</v>
      </c>
      <c r="F67" s="13" t="s">
        <v>995</v>
      </c>
      <c r="G67" s="102">
        <v>800</v>
      </c>
      <c r="H67" s="104"/>
      <c r="I67" s="104"/>
      <c r="J67" s="94"/>
      <c r="N67"/>
    </row>
    <row r="68" spans="1:14" s="95" customFormat="1" ht="21" x14ac:dyDescent="0.35">
      <c r="A68" s="9">
        <v>44327</v>
      </c>
      <c r="B68" s="37">
        <v>97825</v>
      </c>
      <c r="C68" s="11">
        <v>74583</v>
      </c>
      <c r="D68" s="38" t="s">
        <v>1640</v>
      </c>
      <c r="E68" s="12" t="s">
        <v>14</v>
      </c>
      <c r="F68" s="13" t="s">
        <v>15</v>
      </c>
      <c r="G68" s="102">
        <v>100</v>
      </c>
      <c r="H68" s="104"/>
      <c r="I68" s="104"/>
      <c r="J68" s="94"/>
      <c r="N68"/>
    </row>
    <row r="69" spans="1:14" s="95" customFormat="1" ht="21" x14ac:dyDescent="0.35">
      <c r="A69" s="9">
        <v>44327</v>
      </c>
      <c r="B69" s="37">
        <v>97827</v>
      </c>
      <c r="C69" s="11">
        <v>74584</v>
      </c>
      <c r="D69" s="38" t="s">
        <v>289</v>
      </c>
      <c r="E69" s="12" t="s">
        <v>17</v>
      </c>
      <c r="F69" s="13" t="s">
        <v>18</v>
      </c>
      <c r="G69" s="102">
        <v>1000</v>
      </c>
      <c r="H69" s="104"/>
      <c r="I69" s="104"/>
      <c r="J69" s="94"/>
      <c r="N69"/>
    </row>
    <row r="70" spans="1:14" s="95" customFormat="1" ht="21" x14ac:dyDescent="0.35">
      <c r="A70" s="9">
        <v>44327</v>
      </c>
      <c r="B70" s="37" t="s">
        <v>1898</v>
      </c>
      <c r="C70" s="25" t="s">
        <v>1884</v>
      </c>
      <c r="D70" s="59" t="s">
        <v>1887</v>
      </c>
      <c r="E70" s="107" t="s">
        <v>1885</v>
      </c>
      <c r="F70" s="93" t="s">
        <v>1519</v>
      </c>
      <c r="G70" s="53">
        <v>0</v>
      </c>
      <c r="H70" s="104"/>
      <c r="I70" s="104">
        <v>19</v>
      </c>
      <c r="J70" s="94"/>
      <c r="N70"/>
    </row>
    <row r="71" spans="1:14" s="95" customFormat="1" ht="21" x14ac:dyDescent="0.35">
      <c r="A71" s="9">
        <v>44327</v>
      </c>
      <c r="B71" s="37" t="s">
        <v>1898</v>
      </c>
      <c r="C71" s="25" t="s">
        <v>1886</v>
      </c>
      <c r="D71" s="59" t="s">
        <v>1887</v>
      </c>
      <c r="E71" s="107" t="s">
        <v>1885</v>
      </c>
      <c r="F71" s="93" t="s">
        <v>1519</v>
      </c>
      <c r="G71" s="53">
        <v>0</v>
      </c>
      <c r="H71" s="104"/>
      <c r="I71" s="104">
        <v>19</v>
      </c>
      <c r="J71" s="94"/>
      <c r="N71"/>
    </row>
    <row r="72" spans="1:14" ht="21" x14ac:dyDescent="0.35">
      <c r="A72" s="157" t="s">
        <v>26</v>
      </c>
      <c r="B72" s="158"/>
      <c r="C72" s="165" t="s">
        <v>25</v>
      </c>
      <c r="D72" s="168"/>
      <c r="E72" s="168"/>
      <c r="F72" s="169"/>
      <c r="G72" s="27">
        <f>SUM(G9:G71)</f>
        <v>23525</v>
      </c>
      <c r="H72" s="109">
        <f>SUM(H9:H69)</f>
        <v>80</v>
      </c>
      <c r="I72" s="100"/>
      <c r="J72" s="15"/>
    </row>
    <row r="73" spans="1:14" ht="21" x14ac:dyDescent="0.35">
      <c r="B73"/>
      <c r="C73" s="3"/>
      <c r="D73" s="30"/>
      <c r="E73" s="30"/>
      <c r="F73" s="30"/>
      <c r="H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F75" s="47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C85"/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7" spans="8:10" x14ac:dyDescent="0.25">
      <c r="H127" s="35"/>
      <c r="I127" s="35"/>
      <c r="J127" s="35"/>
    </row>
  </sheetData>
  <autoFilter ref="E8:I72" xr:uid="{00000000-0009-0000-0000-000064000000}"/>
  <mergeCells count="7">
    <mergeCell ref="K6:L6"/>
    <mergeCell ref="A7:G7"/>
    <mergeCell ref="A72:B72"/>
    <mergeCell ref="C72:F72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:N128"/>
  <sheetViews>
    <sheetView topLeftCell="D71" zoomScaleNormal="10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1897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9237</v>
      </c>
    </row>
    <row r="9" spans="1:12" s="95" customFormat="1" ht="21" x14ac:dyDescent="0.35">
      <c r="A9" s="9">
        <v>44328</v>
      </c>
      <c r="B9" s="37">
        <v>97408</v>
      </c>
      <c r="C9" s="11">
        <v>74585</v>
      </c>
      <c r="D9" s="38" t="s">
        <v>1804</v>
      </c>
      <c r="E9" s="12" t="s">
        <v>24</v>
      </c>
      <c r="F9" s="13" t="s">
        <v>947</v>
      </c>
      <c r="G9" s="102">
        <v>50</v>
      </c>
      <c r="H9" s="104"/>
      <c r="I9" s="104"/>
      <c r="J9" s="94"/>
      <c r="K9" s="16" t="s">
        <v>995</v>
      </c>
      <c r="L9" s="88">
        <v>16670</v>
      </c>
    </row>
    <row r="10" spans="1:12" s="95" customFormat="1" ht="21" x14ac:dyDescent="0.35">
      <c r="A10" s="9">
        <v>44328</v>
      </c>
      <c r="B10" s="37">
        <v>97907</v>
      </c>
      <c r="C10" s="11">
        <v>74586</v>
      </c>
      <c r="D10" s="38" t="s">
        <v>1583</v>
      </c>
      <c r="E10" s="12" t="s">
        <v>22</v>
      </c>
      <c r="F10" s="16" t="s">
        <v>995</v>
      </c>
      <c r="G10" s="102">
        <v>2500</v>
      </c>
      <c r="H10" s="104"/>
      <c r="I10" s="104"/>
      <c r="J10" s="94"/>
      <c r="K10" s="16" t="s">
        <v>1035</v>
      </c>
      <c r="L10" s="88">
        <v>3000</v>
      </c>
    </row>
    <row r="11" spans="1:12" s="95" customFormat="1" ht="21" x14ac:dyDescent="0.35">
      <c r="A11" s="9">
        <v>44328</v>
      </c>
      <c r="B11" s="37">
        <v>97906</v>
      </c>
      <c r="C11" s="11">
        <v>74587</v>
      </c>
      <c r="D11" s="38" t="s">
        <v>155</v>
      </c>
      <c r="E11" s="12" t="s">
        <v>22</v>
      </c>
      <c r="F11" s="16" t="s">
        <v>995</v>
      </c>
      <c r="G11" s="102">
        <v>2800</v>
      </c>
      <c r="H11" s="104"/>
      <c r="I11" s="104"/>
      <c r="J11" s="94"/>
      <c r="K11" s="13" t="s">
        <v>15</v>
      </c>
      <c r="L11" s="88">
        <v>26527</v>
      </c>
    </row>
    <row r="12" spans="1:12" s="95" customFormat="1" ht="21" x14ac:dyDescent="0.35">
      <c r="A12" s="9">
        <v>44328</v>
      </c>
      <c r="B12" s="37">
        <v>97887</v>
      </c>
      <c r="C12" s="11">
        <v>74588</v>
      </c>
      <c r="D12" s="38" t="s">
        <v>788</v>
      </c>
      <c r="E12" s="12" t="s">
        <v>22</v>
      </c>
      <c r="F12" s="16" t="s">
        <v>995</v>
      </c>
      <c r="G12" s="102">
        <v>900</v>
      </c>
      <c r="H12" s="104"/>
      <c r="I12" s="104"/>
      <c r="J12" s="94"/>
      <c r="K12" s="13" t="s">
        <v>1564</v>
      </c>
      <c r="L12" s="88">
        <v>800</v>
      </c>
    </row>
    <row r="13" spans="1:12" s="95" customFormat="1" ht="21" x14ac:dyDescent="0.35">
      <c r="A13" s="9">
        <v>44328</v>
      </c>
      <c r="B13" s="37">
        <v>97902</v>
      </c>
      <c r="C13" s="11">
        <v>74589</v>
      </c>
      <c r="D13" s="38" t="s">
        <v>1582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3" t="s">
        <v>97</v>
      </c>
      <c r="L13" s="88">
        <v>950</v>
      </c>
    </row>
    <row r="14" spans="1:12" s="95" customFormat="1" ht="21" x14ac:dyDescent="0.35">
      <c r="A14" s="9">
        <v>44328</v>
      </c>
      <c r="B14" s="37">
        <v>97900</v>
      </c>
      <c r="C14" s="11">
        <v>74590</v>
      </c>
      <c r="D14" s="38" t="s">
        <v>1791</v>
      </c>
      <c r="E14" s="12" t="s">
        <v>14</v>
      </c>
      <c r="F14" s="16" t="s">
        <v>15</v>
      </c>
      <c r="G14" s="102">
        <v>616</v>
      </c>
      <c r="H14" s="104"/>
      <c r="I14" s="104"/>
      <c r="J14" s="94"/>
      <c r="K14" s="16" t="s">
        <v>947</v>
      </c>
      <c r="L14" s="88">
        <v>2250</v>
      </c>
    </row>
    <row r="15" spans="1:12" s="95" customFormat="1" ht="21" x14ac:dyDescent="0.35">
      <c r="A15" s="9">
        <v>44328</v>
      </c>
      <c r="B15" s="37">
        <v>16169</v>
      </c>
      <c r="C15" s="11">
        <v>74591</v>
      </c>
      <c r="D15" s="38" t="s">
        <v>770</v>
      </c>
      <c r="E15" s="12" t="s">
        <v>14</v>
      </c>
      <c r="F15" s="16" t="s">
        <v>15</v>
      </c>
      <c r="G15" s="102">
        <v>850</v>
      </c>
      <c r="H15" s="104"/>
      <c r="I15" s="104"/>
      <c r="J15" s="94"/>
      <c r="K15" s="13" t="s">
        <v>64</v>
      </c>
      <c r="L15" s="88">
        <v>6000</v>
      </c>
    </row>
    <row r="16" spans="1:12" s="95" customFormat="1" ht="21.75" thickBot="1" x14ac:dyDescent="0.4">
      <c r="A16" s="9">
        <v>44328</v>
      </c>
      <c r="B16" s="37">
        <v>97905</v>
      </c>
      <c r="C16" s="11">
        <v>74592</v>
      </c>
      <c r="D16" s="38" t="s">
        <v>1118</v>
      </c>
      <c r="E16" s="12" t="s">
        <v>22</v>
      </c>
      <c r="F16" s="16" t="s">
        <v>995</v>
      </c>
      <c r="G16" s="102">
        <v>900</v>
      </c>
      <c r="H16" s="104"/>
      <c r="I16" s="104"/>
      <c r="J16" s="94"/>
      <c r="K16" s="13" t="s">
        <v>42</v>
      </c>
      <c r="L16" s="88">
        <v>2500</v>
      </c>
    </row>
    <row r="17" spans="1:14" s="95" customFormat="1" ht="23.25" thickBot="1" x14ac:dyDescent="0.5">
      <c r="A17" s="9">
        <v>44328</v>
      </c>
      <c r="B17" s="37">
        <v>97903</v>
      </c>
      <c r="C17" s="11">
        <v>74593</v>
      </c>
      <c r="D17" s="38" t="s">
        <v>1890</v>
      </c>
      <c r="E17" s="12" t="s">
        <v>17</v>
      </c>
      <c r="F17" s="16" t="s">
        <v>18</v>
      </c>
      <c r="G17" s="102">
        <v>100</v>
      </c>
      <c r="H17" s="104"/>
      <c r="I17" s="104"/>
      <c r="J17" s="94"/>
      <c r="K17" s="116" t="s">
        <v>21</v>
      </c>
      <c r="L17" s="18">
        <f>SUM(L8:L16)</f>
        <v>67934</v>
      </c>
    </row>
    <row r="18" spans="1:14" s="95" customFormat="1" ht="21" x14ac:dyDescent="0.35">
      <c r="A18" s="9">
        <v>44328</v>
      </c>
      <c r="B18" s="37">
        <v>97903</v>
      </c>
      <c r="C18" s="11">
        <v>74593</v>
      </c>
      <c r="D18" s="38" t="s">
        <v>1890</v>
      </c>
      <c r="E18" s="12" t="s">
        <v>14</v>
      </c>
      <c r="F18" s="16" t="s">
        <v>15</v>
      </c>
      <c r="G18" s="102">
        <v>550</v>
      </c>
      <c r="H18" s="104"/>
      <c r="I18" s="104"/>
      <c r="J18" s="94"/>
    </row>
    <row r="19" spans="1:14" s="95" customFormat="1" ht="21" x14ac:dyDescent="0.35">
      <c r="A19" s="9">
        <v>44328</v>
      </c>
      <c r="B19" s="37">
        <v>97903</v>
      </c>
      <c r="C19" s="11">
        <v>74594</v>
      </c>
      <c r="D19" s="38" t="s">
        <v>1890</v>
      </c>
      <c r="E19" s="12">
        <v>98000001</v>
      </c>
      <c r="F19" s="16" t="s">
        <v>91</v>
      </c>
      <c r="G19" s="102">
        <v>0</v>
      </c>
      <c r="H19" s="104"/>
      <c r="I19" s="104"/>
      <c r="J19" s="94"/>
    </row>
    <row r="20" spans="1:14" s="95" customFormat="1" ht="21" x14ac:dyDescent="0.35">
      <c r="A20" s="9">
        <v>44328</v>
      </c>
      <c r="B20" s="37">
        <v>97902</v>
      </c>
      <c r="C20" s="11">
        <v>74595</v>
      </c>
      <c r="D20" s="38" t="s">
        <v>1582</v>
      </c>
      <c r="E20" s="12" t="s">
        <v>14</v>
      </c>
      <c r="F20" s="16" t="s">
        <v>15</v>
      </c>
      <c r="G20" s="102">
        <v>850</v>
      </c>
      <c r="H20" s="104"/>
      <c r="I20" s="104"/>
      <c r="J20" s="94"/>
    </row>
    <row r="21" spans="1:14" s="95" customFormat="1" ht="21" x14ac:dyDescent="0.35">
      <c r="A21" s="9">
        <v>44328</v>
      </c>
      <c r="B21" s="37">
        <v>97901</v>
      </c>
      <c r="C21" s="11">
        <v>74596</v>
      </c>
      <c r="D21" s="38" t="s">
        <v>622</v>
      </c>
      <c r="E21" s="12" t="s">
        <v>17</v>
      </c>
      <c r="F21" s="16" t="s">
        <v>18</v>
      </c>
      <c r="G21" s="102">
        <v>600</v>
      </c>
      <c r="H21" s="104"/>
      <c r="I21" s="104"/>
      <c r="J21" s="94"/>
    </row>
    <row r="22" spans="1:14" s="95" customFormat="1" ht="21" x14ac:dyDescent="0.35">
      <c r="A22" s="9">
        <v>44328</v>
      </c>
      <c r="B22" s="37">
        <v>97901</v>
      </c>
      <c r="C22" s="11">
        <v>74596</v>
      </c>
      <c r="D22" s="38" t="s">
        <v>622</v>
      </c>
      <c r="E22" s="12" t="s">
        <v>14</v>
      </c>
      <c r="F22" s="16" t="s">
        <v>15</v>
      </c>
      <c r="G22" s="102">
        <v>300</v>
      </c>
      <c r="H22" s="104"/>
      <c r="I22" s="104"/>
      <c r="J22" s="94"/>
    </row>
    <row r="23" spans="1:14" s="95" customFormat="1" ht="21" x14ac:dyDescent="0.35">
      <c r="A23" s="9">
        <v>44328</v>
      </c>
      <c r="B23" s="37">
        <v>97900</v>
      </c>
      <c r="C23" s="11">
        <v>74597</v>
      </c>
      <c r="D23" s="38" t="s">
        <v>1791</v>
      </c>
      <c r="E23" s="12" t="s">
        <v>14</v>
      </c>
      <c r="F23" s="16" t="s">
        <v>15</v>
      </c>
      <c r="G23" s="102">
        <v>618</v>
      </c>
      <c r="H23" s="104"/>
      <c r="I23" s="104"/>
      <c r="J23" s="94"/>
    </row>
    <row r="24" spans="1:14" s="95" customFormat="1" ht="21" x14ac:dyDescent="0.35">
      <c r="A24" s="9">
        <v>44328</v>
      </c>
      <c r="B24" s="37">
        <v>97899</v>
      </c>
      <c r="C24" s="11">
        <v>74598</v>
      </c>
      <c r="D24" s="38" t="s">
        <v>1223</v>
      </c>
      <c r="E24" s="12" t="s">
        <v>41</v>
      </c>
      <c r="F24" s="13" t="s">
        <v>42</v>
      </c>
      <c r="G24" s="102">
        <v>2500</v>
      </c>
      <c r="H24" s="104"/>
      <c r="I24" s="104"/>
      <c r="J24" s="94"/>
    </row>
    <row r="25" spans="1:14" s="95" customFormat="1" ht="21" x14ac:dyDescent="0.35">
      <c r="A25" s="9">
        <v>44328</v>
      </c>
      <c r="B25" s="37">
        <v>97898</v>
      </c>
      <c r="C25" s="11">
        <v>74599</v>
      </c>
      <c r="D25" s="38" t="s">
        <v>1891</v>
      </c>
      <c r="E25" s="12" t="s">
        <v>14</v>
      </c>
      <c r="F25" s="16" t="s">
        <v>15</v>
      </c>
      <c r="G25" s="102">
        <v>3000</v>
      </c>
      <c r="H25" s="104"/>
      <c r="I25" s="104"/>
      <c r="J25" s="94"/>
    </row>
    <row r="26" spans="1:14" s="95" customFormat="1" ht="21" x14ac:dyDescent="0.35">
      <c r="A26" s="9">
        <v>44328</v>
      </c>
      <c r="B26" s="37" t="s">
        <v>76</v>
      </c>
      <c r="C26" s="11">
        <v>74600</v>
      </c>
      <c r="D26" s="38" t="s">
        <v>76</v>
      </c>
      <c r="E26" s="12" t="s">
        <v>76</v>
      </c>
      <c r="F26" s="16" t="s">
        <v>76</v>
      </c>
      <c r="G26" s="102">
        <v>0</v>
      </c>
      <c r="H26" s="104"/>
      <c r="I26" s="104"/>
      <c r="J26" s="94"/>
    </row>
    <row r="27" spans="1:14" s="95" customFormat="1" ht="21" x14ac:dyDescent="0.35">
      <c r="A27" s="9">
        <v>44328</v>
      </c>
      <c r="B27" s="37">
        <v>97897</v>
      </c>
      <c r="C27" s="11">
        <v>74601</v>
      </c>
      <c r="D27" s="38" t="s">
        <v>841</v>
      </c>
      <c r="E27" s="12" t="s">
        <v>22</v>
      </c>
      <c r="F27" s="16" t="s">
        <v>995</v>
      </c>
      <c r="G27" s="102">
        <v>2700</v>
      </c>
      <c r="H27" s="104"/>
      <c r="I27" s="104"/>
      <c r="J27" s="94"/>
    </row>
    <row r="28" spans="1:14" s="95" customFormat="1" ht="21" x14ac:dyDescent="0.35">
      <c r="A28" s="9">
        <v>44328</v>
      </c>
      <c r="B28" s="37">
        <v>97896</v>
      </c>
      <c r="C28" s="11">
        <v>74602</v>
      </c>
      <c r="D28" s="38" t="s">
        <v>635</v>
      </c>
      <c r="E28" s="12" t="s">
        <v>14</v>
      </c>
      <c r="F28" s="16" t="s">
        <v>15</v>
      </c>
      <c r="G28" s="102">
        <v>2200</v>
      </c>
      <c r="H28" s="104"/>
      <c r="I28" s="104"/>
      <c r="J28" s="94"/>
      <c r="N28"/>
    </row>
    <row r="29" spans="1:14" s="95" customFormat="1" ht="21" x14ac:dyDescent="0.35">
      <c r="A29" s="9">
        <v>44328</v>
      </c>
      <c r="B29" s="37">
        <v>97895</v>
      </c>
      <c r="C29" s="11">
        <v>74603</v>
      </c>
      <c r="D29" s="38" t="s">
        <v>78</v>
      </c>
      <c r="E29" s="12" t="s">
        <v>22</v>
      </c>
      <c r="F29" s="16" t="s">
        <v>995</v>
      </c>
      <c r="G29" s="102">
        <v>1100</v>
      </c>
      <c r="H29" s="104"/>
      <c r="I29" s="104"/>
      <c r="J29" s="94"/>
      <c r="N29"/>
    </row>
    <row r="30" spans="1:14" s="95" customFormat="1" ht="21" x14ac:dyDescent="0.35">
      <c r="A30" s="9">
        <v>44328</v>
      </c>
      <c r="B30" s="37">
        <v>97894</v>
      </c>
      <c r="C30" s="11">
        <v>74604</v>
      </c>
      <c r="D30" s="38" t="s">
        <v>1892</v>
      </c>
      <c r="E30" s="12" t="s">
        <v>404</v>
      </c>
      <c r="F30" s="16" t="s">
        <v>1564</v>
      </c>
      <c r="G30" s="102">
        <v>800</v>
      </c>
      <c r="H30" s="104"/>
      <c r="I30" s="104"/>
      <c r="J30" s="94"/>
      <c r="N30"/>
    </row>
    <row r="31" spans="1:14" s="95" customFormat="1" ht="21" x14ac:dyDescent="0.35">
      <c r="A31" s="9">
        <v>44328</v>
      </c>
      <c r="B31" s="37">
        <v>97893</v>
      </c>
      <c r="C31" s="11">
        <v>74605</v>
      </c>
      <c r="D31" s="38" t="s">
        <v>155</v>
      </c>
      <c r="E31" s="12" t="s">
        <v>14</v>
      </c>
      <c r="F31" s="16" t="s">
        <v>15</v>
      </c>
      <c r="G31" s="102">
        <v>2600</v>
      </c>
      <c r="H31" s="104"/>
      <c r="I31" s="104"/>
      <c r="J31" s="94"/>
      <c r="N31"/>
    </row>
    <row r="32" spans="1:14" s="95" customFormat="1" ht="21" x14ac:dyDescent="0.35">
      <c r="A32" s="9">
        <v>44328</v>
      </c>
      <c r="B32" s="37">
        <v>16258</v>
      </c>
      <c r="C32" s="11">
        <v>74606</v>
      </c>
      <c r="D32" s="38" t="s">
        <v>163</v>
      </c>
      <c r="E32" s="12" t="s">
        <v>14</v>
      </c>
      <c r="F32" s="16" t="s">
        <v>15</v>
      </c>
      <c r="G32" s="102">
        <v>850</v>
      </c>
      <c r="H32" s="104"/>
      <c r="I32" s="104"/>
      <c r="J32" s="94"/>
      <c r="N32"/>
    </row>
    <row r="33" spans="1:14" s="95" customFormat="1" ht="21" x14ac:dyDescent="0.35">
      <c r="A33" s="9">
        <v>44328</v>
      </c>
      <c r="B33" s="37">
        <v>16260</v>
      </c>
      <c r="C33" s="11">
        <v>74607</v>
      </c>
      <c r="D33" s="38" t="s">
        <v>163</v>
      </c>
      <c r="E33" s="12">
        <v>98000001</v>
      </c>
      <c r="F33" s="16" t="s">
        <v>91</v>
      </c>
      <c r="G33" s="102">
        <v>0</v>
      </c>
      <c r="H33" s="104"/>
      <c r="I33" s="104"/>
      <c r="J33" s="94"/>
      <c r="N33"/>
    </row>
    <row r="34" spans="1:14" s="95" customFormat="1" ht="21" x14ac:dyDescent="0.35">
      <c r="A34" s="9">
        <v>44328</v>
      </c>
      <c r="B34" s="37">
        <v>97892</v>
      </c>
      <c r="C34" s="11">
        <v>74608</v>
      </c>
      <c r="D34" s="38" t="s">
        <v>272</v>
      </c>
      <c r="E34" s="12" t="s">
        <v>14</v>
      </c>
      <c r="F34" s="16" t="s">
        <v>15</v>
      </c>
      <c r="G34" s="102">
        <v>1512</v>
      </c>
      <c r="H34" s="104"/>
      <c r="I34" s="104"/>
      <c r="J34" s="94"/>
      <c r="N34"/>
    </row>
    <row r="35" spans="1:14" s="95" customFormat="1" ht="21" x14ac:dyDescent="0.35">
      <c r="A35" s="9">
        <v>44328</v>
      </c>
      <c r="B35" s="37">
        <v>97881</v>
      </c>
      <c r="C35" s="11">
        <v>74609</v>
      </c>
      <c r="D35" s="38" t="s">
        <v>1863</v>
      </c>
      <c r="E35" s="12" t="s">
        <v>63</v>
      </c>
      <c r="F35" s="13" t="s">
        <v>64</v>
      </c>
      <c r="G35" s="102">
        <v>1000</v>
      </c>
      <c r="H35" s="104"/>
      <c r="I35" s="104"/>
      <c r="J35" s="94"/>
      <c r="N35"/>
    </row>
    <row r="36" spans="1:14" s="95" customFormat="1" ht="21" x14ac:dyDescent="0.35">
      <c r="A36" s="9">
        <v>44328</v>
      </c>
      <c r="B36" s="37">
        <v>97891</v>
      </c>
      <c r="C36" s="11">
        <v>74610</v>
      </c>
      <c r="D36" s="38" t="s">
        <v>1122</v>
      </c>
      <c r="E36" s="12" t="s">
        <v>14</v>
      </c>
      <c r="F36" s="13" t="s">
        <v>15</v>
      </c>
      <c r="G36" s="102">
        <v>150</v>
      </c>
      <c r="H36" s="104"/>
      <c r="I36" s="104"/>
      <c r="J36" s="94"/>
      <c r="N36"/>
    </row>
    <row r="37" spans="1:14" s="95" customFormat="1" ht="21" x14ac:dyDescent="0.35">
      <c r="A37" s="9">
        <v>44328</v>
      </c>
      <c r="B37" s="37">
        <v>97889</v>
      </c>
      <c r="C37" s="11">
        <v>74611</v>
      </c>
      <c r="D37" s="38" t="s">
        <v>113</v>
      </c>
      <c r="E37" s="12" t="s">
        <v>14</v>
      </c>
      <c r="F37" s="13" t="s">
        <v>15</v>
      </c>
      <c r="G37" s="102">
        <v>850</v>
      </c>
      <c r="H37" s="104"/>
      <c r="I37" s="104"/>
      <c r="J37" s="94"/>
      <c r="N37"/>
    </row>
    <row r="38" spans="1:14" s="95" customFormat="1" ht="21" x14ac:dyDescent="0.35">
      <c r="A38" s="9">
        <v>44328</v>
      </c>
      <c r="B38" s="37">
        <v>97863</v>
      </c>
      <c r="C38" s="11">
        <v>74612</v>
      </c>
      <c r="D38" s="38" t="s">
        <v>1893</v>
      </c>
      <c r="E38" s="12" t="s">
        <v>17</v>
      </c>
      <c r="F38" s="16" t="s">
        <v>18</v>
      </c>
      <c r="G38" s="102">
        <v>50</v>
      </c>
      <c r="H38" s="104"/>
      <c r="I38" s="104"/>
      <c r="J38" s="94"/>
      <c r="N38"/>
    </row>
    <row r="39" spans="1:14" s="95" customFormat="1" ht="21" x14ac:dyDescent="0.35">
      <c r="A39" s="9">
        <v>44328</v>
      </c>
      <c r="B39" s="37">
        <v>97888</v>
      </c>
      <c r="C39" s="11">
        <v>74613</v>
      </c>
      <c r="D39" s="38" t="s">
        <v>78</v>
      </c>
      <c r="E39" s="12" t="s">
        <v>14</v>
      </c>
      <c r="F39" s="13" t="s">
        <v>15</v>
      </c>
      <c r="G39" s="102">
        <v>1500</v>
      </c>
      <c r="H39" s="104"/>
      <c r="I39" s="104"/>
      <c r="J39" s="94"/>
      <c r="N39"/>
    </row>
    <row r="40" spans="1:14" s="95" customFormat="1" ht="21" x14ac:dyDescent="0.35">
      <c r="A40" s="9">
        <v>44328</v>
      </c>
      <c r="B40" s="37">
        <v>97887</v>
      </c>
      <c r="C40" s="11">
        <v>74614</v>
      </c>
      <c r="D40" s="38" t="s">
        <v>788</v>
      </c>
      <c r="E40" s="12" t="s">
        <v>22</v>
      </c>
      <c r="F40" s="13" t="s">
        <v>995</v>
      </c>
      <c r="G40" s="102">
        <v>900</v>
      </c>
      <c r="H40" s="104"/>
      <c r="I40" s="104"/>
      <c r="J40" s="94"/>
      <c r="N40"/>
    </row>
    <row r="41" spans="1:14" s="95" customFormat="1" ht="21" x14ac:dyDescent="0.35">
      <c r="A41" s="9">
        <v>44328</v>
      </c>
      <c r="B41" s="37">
        <v>97886</v>
      </c>
      <c r="C41" s="11">
        <v>74615</v>
      </c>
      <c r="D41" s="38" t="s">
        <v>1894</v>
      </c>
      <c r="E41" s="12" t="s">
        <v>17</v>
      </c>
      <c r="F41" s="16" t="s">
        <v>18</v>
      </c>
      <c r="G41" s="102">
        <v>900</v>
      </c>
      <c r="H41" s="104"/>
      <c r="I41" s="104"/>
      <c r="J41" s="94"/>
      <c r="N41"/>
    </row>
    <row r="42" spans="1:14" s="95" customFormat="1" ht="21" x14ac:dyDescent="0.35">
      <c r="A42" s="9">
        <v>44328</v>
      </c>
      <c r="B42" s="37">
        <v>97881</v>
      </c>
      <c r="C42" s="11">
        <v>74616</v>
      </c>
      <c r="D42" s="38" t="s">
        <v>1863</v>
      </c>
      <c r="E42" s="12" t="s">
        <v>63</v>
      </c>
      <c r="F42" s="13" t="s">
        <v>64</v>
      </c>
      <c r="G42" s="102">
        <v>1000</v>
      </c>
      <c r="H42" s="104"/>
      <c r="I42" s="104"/>
      <c r="J42" s="94"/>
      <c r="N42"/>
    </row>
    <row r="43" spans="1:14" s="95" customFormat="1" ht="21" x14ac:dyDescent="0.35">
      <c r="A43" s="9">
        <v>44328</v>
      </c>
      <c r="B43" s="37">
        <v>97822</v>
      </c>
      <c r="C43" s="11">
        <v>74617</v>
      </c>
      <c r="D43" s="38" t="s">
        <v>1895</v>
      </c>
      <c r="E43" s="12" t="s">
        <v>24</v>
      </c>
      <c r="F43" s="13" t="s">
        <v>947</v>
      </c>
      <c r="G43" s="102">
        <v>200</v>
      </c>
      <c r="H43" s="104"/>
      <c r="I43" s="104"/>
      <c r="J43" s="94"/>
      <c r="N43"/>
    </row>
    <row r="44" spans="1:14" s="95" customFormat="1" ht="21" x14ac:dyDescent="0.35">
      <c r="A44" s="9">
        <v>44328</v>
      </c>
      <c r="B44" s="37">
        <v>97848</v>
      </c>
      <c r="C44" s="11">
        <v>74618</v>
      </c>
      <c r="D44" s="38" t="s">
        <v>1882</v>
      </c>
      <c r="E44" s="12" t="s">
        <v>17</v>
      </c>
      <c r="F44" s="16" t="s">
        <v>18</v>
      </c>
      <c r="G44" s="102">
        <v>50</v>
      </c>
      <c r="H44" s="104"/>
      <c r="I44" s="104"/>
      <c r="J44" s="94"/>
      <c r="N44"/>
    </row>
    <row r="45" spans="1:14" s="95" customFormat="1" ht="21" x14ac:dyDescent="0.35">
      <c r="A45" s="9">
        <v>44328</v>
      </c>
      <c r="B45" s="37">
        <v>97881</v>
      </c>
      <c r="C45" s="11">
        <v>74619</v>
      </c>
      <c r="D45" s="38" t="s">
        <v>1863</v>
      </c>
      <c r="E45" s="12" t="s">
        <v>63</v>
      </c>
      <c r="F45" s="13" t="s">
        <v>64</v>
      </c>
      <c r="G45" s="102">
        <v>1000</v>
      </c>
      <c r="H45" s="104"/>
      <c r="I45" s="104"/>
      <c r="J45" s="94"/>
      <c r="N45"/>
    </row>
    <row r="46" spans="1:14" s="95" customFormat="1" ht="21" x14ac:dyDescent="0.35">
      <c r="A46" s="9">
        <v>44328</v>
      </c>
      <c r="B46" s="37">
        <v>97885</v>
      </c>
      <c r="C46" s="11">
        <v>74620</v>
      </c>
      <c r="D46" s="38" t="s">
        <v>308</v>
      </c>
      <c r="E46" s="12" t="s">
        <v>17</v>
      </c>
      <c r="F46" s="16" t="s">
        <v>18</v>
      </c>
      <c r="G46" s="102">
        <v>950</v>
      </c>
      <c r="H46" s="104"/>
      <c r="I46" s="104"/>
      <c r="J46" s="94"/>
      <c r="N46"/>
    </row>
    <row r="47" spans="1:14" s="95" customFormat="1" ht="21" x14ac:dyDescent="0.35">
      <c r="A47" s="9">
        <v>44328</v>
      </c>
      <c r="B47" s="37">
        <v>97881</v>
      </c>
      <c r="C47" s="11">
        <v>74621</v>
      </c>
      <c r="D47" s="38" t="s">
        <v>1863</v>
      </c>
      <c r="E47" s="12" t="s">
        <v>63</v>
      </c>
      <c r="F47" s="13" t="s">
        <v>64</v>
      </c>
      <c r="G47" s="102">
        <v>1000</v>
      </c>
      <c r="H47" s="104"/>
      <c r="I47" s="104"/>
      <c r="J47" s="94"/>
      <c r="N47"/>
    </row>
    <row r="48" spans="1:14" s="95" customFormat="1" ht="21" x14ac:dyDescent="0.35">
      <c r="A48" s="9">
        <v>44328</v>
      </c>
      <c r="B48" s="37">
        <v>97881</v>
      </c>
      <c r="C48" s="11">
        <v>74622</v>
      </c>
      <c r="D48" s="38" t="s">
        <v>1863</v>
      </c>
      <c r="E48" s="12" t="s">
        <v>63</v>
      </c>
      <c r="F48" s="13" t="s">
        <v>64</v>
      </c>
      <c r="G48" s="102">
        <v>1000</v>
      </c>
      <c r="H48" s="104"/>
      <c r="I48" s="104"/>
      <c r="J48" s="94"/>
      <c r="N48"/>
    </row>
    <row r="49" spans="1:14" s="95" customFormat="1" ht="21" x14ac:dyDescent="0.35">
      <c r="A49" s="9">
        <v>44328</v>
      </c>
      <c r="B49" s="37">
        <v>97884</v>
      </c>
      <c r="C49" s="11">
        <v>74623</v>
      </c>
      <c r="D49" s="38" t="s">
        <v>169</v>
      </c>
      <c r="E49" s="12" t="s">
        <v>17</v>
      </c>
      <c r="F49" s="16" t="s">
        <v>18</v>
      </c>
      <c r="G49" s="102">
        <v>177</v>
      </c>
      <c r="H49" s="104"/>
      <c r="I49" s="104"/>
      <c r="J49" s="94"/>
      <c r="N49"/>
    </row>
    <row r="50" spans="1:14" s="95" customFormat="1" ht="21" x14ac:dyDescent="0.35">
      <c r="A50" s="9">
        <v>44328</v>
      </c>
      <c r="B50" s="37">
        <v>97882</v>
      </c>
      <c r="C50" s="11">
        <v>74624</v>
      </c>
      <c r="D50" s="38" t="s">
        <v>1809</v>
      </c>
      <c r="E50" s="12" t="s">
        <v>22</v>
      </c>
      <c r="F50" s="13" t="s">
        <v>995</v>
      </c>
      <c r="G50" s="102">
        <v>120</v>
      </c>
      <c r="H50" s="104"/>
      <c r="I50" s="104"/>
      <c r="J50" s="94"/>
      <c r="N50"/>
    </row>
    <row r="51" spans="1:14" s="95" customFormat="1" ht="21" x14ac:dyDescent="0.35">
      <c r="A51" s="9">
        <v>44328</v>
      </c>
      <c r="B51" s="37">
        <v>97881</v>
      </c>
      <c r="C51" s="11">
        <v>74625</v>
      </c>
      <c r="D51" s="38" t="s">
        <v>1863</v>
      </c>
      <c r="E51" s="12" t="s">
        <v>63</v>
      </c>
      <c r="F51" s="13" t="s">
        <v>64</v>
      </c>
      <c r="G51" s="102">
        <v>1000</v>
      </c>
      <c r="H51" s="104"/>
      <c r="I51" s="104"/>
      <c r="J51" s="94"/>
      <c r="N51"/>
    </row>
    <row r="52" spans="1:14" s="95" customFormat="1" ht="21" x14ac:dyDescent="0.35">
      <c r="A52" s="9">
        <v>44328</v>
      </c>
      <c r="B52" s="37">
        <v>97880</v>
      </c>
      <c r="C52" s="11">
        <v>74626</v>
      </c>
      <c r="D52" s="38" t="s">
        <v>1692</v>
      </c>
      <c r="E52" s="12" t="s">
        <v>33</v>
      </c>
      <c r="F52" s="16" t="s">
        <v>1035</v>
      </c>
      <c r="G52" s="102">
        <v>3000</v>
      </c>
      <c r="H52" s="104"/>
      <c r="I52" s="104"/>
      <c r="J52" s="94"/>
      <c r="N52"/>
    </row>
    <row r="53" spans="1:14" s="95" customFormat="1" ht="21" x14ac:dyDescent="0.35">
      <c r="A53" s="9">
        <v>44328</v>
      </c>
      <c r="B53" s="37">
        <v>97911</v>
      </c>
      <c r="C53" s="11">
        <v>74627</v>
      </c>
      <c r="D53" s="38" t="s">
        <v>272</v>
      </c>
      <c r="E53" s="12" t="s">
        <v>14</v>
      </c>
      <c r="F53" s="13" t="s">
        <v>15</v>
      </c>
      <c r="G53" s="102">
        <v>1512</v>
      </c>
      <c r="H53" s="104"/>
      <c r="I53" s="104"/>
      <c r="J53" s="94"/>
      <c r="N53"/>
    </row>
    <row r="54" spans="1:14" s="95" customFormat="1" ht="21" x14ac:dyDescent="0.35">
      <c r="A54" s="9">
        <v>44328</v>
      </c>
      <c r="B54" s="37">
        <v>97904</v>
      </c>
      <c r="C54" s="11">
        <v>74628</v>
      </c>
      <c r="D54" s="38" t="s">
        <v>276</v>
      </c>
      <c r="E54" s="12" t="s">
        <v>96</v>
      </c>
      <c r="F54" s="13" t="s">
        <v>97</v>
      </c>
      <c r="G54" s="102">
        <v>950</v>
      </c>
      <c r="H54" s="104"/>
      <c r="I54" s="104"/>
      <c r="J54" s="94"/>
      <c r="N54"/>
    </row>
    <row r="55" spans="1:14" s="95" customFormat="1" ht="21" x14ac:dyDescent="0.35">
      <c r="A55" s="9">
        <v>44328</v>
      </c>
      <c r="B55" s="37">
        <v>97904</v>
      </c>
      <c r="C55" s="11">
        <v>74628</v>
      </c>
      <c r="D55" s="38" t="s">
        <v>276</v>
      </c>
      <c r="E55" s="12" t="s">
        <v>17</v>
      </c>
      <c r="F55" s="16" t="s">
        <v>18</v>
      </c>
      <c r="G55" s="102">
        <v>1500</v>
      </c>
      <c r="H55" s="104"/>
      <c r="I55" s="104"/>
      <c r="J55" s="94"/>
      <c r="N55"/>
    </row>
    <row r="56" spans="1:14" s="95" customFormat="1" ht="21" x14ac:dyDescent="0.35">
      <c r="A56" s="9">
        <v>44328</v>
      </c>
      <c r="B56" s="37">
        <v>97910</v>
      </c>
      <c r="C56" s="11">
        <v>74629</v>
      </c>
      <c r="D56" s="38" t="s">
        <v>1896</v>
      </c>
      <c r="E56" s="12" t="s">
        <v>14</v>
      </c>
      <c r="F56" s="13" t="s">
        <v>15</v>
      </c>
      <c r="G56" s="102">
        <v>1600</v>
      </c>
      <c r="H56" s="104"/>
      <c r="I56" s="104"/>
      <c r="J56" s="94"/>
      <c r="N56"/>
    </row>
    <row r="57" spans="1:14" s="95" customFormat="1" ht="21" x14ac:dyDescent="0.35">
      <c r="A57" s="9">
        <v>44328</v>
      </c>
      <c r="B57" s="37">
        <v>97909</v>
      </c>
      <c r="C57" s="11">
        <v>74630</v>
      </c>
      <c r="D57" s="38" t="s">
        <v>179</v>
      </c>
      <c r="E57" s="12" t="s">
        <v>17</v>
      </c>
      <c r="F57" s="16" t="s">
        <v>18</v>
      </c>
      <c r="G57" s="102">
        <v>1200</v>
      </c>
      <c r="H57" s="104"/>
      <c r="I57" s="104"/>
      <c r="J57" s="94"/>
      <c r="N57"/>
    </row>
    <row r="58" spans="1:14" s="95" customFormat="1" ht="21" x14ac:dyDescent="0.35">
      <c r="A58" s="9">
        <v>44328</v>
      </c>
      <c r="B58" s="37">
        <v>97928</v>
      </c>
      <c r="C58" s="11">
        <v>74631</v>
      </c>
      <c r="D58" s="38" t="s">
        <v>253</v>
      </c>
      <c r="E58" s="12" t="s">
        <v>14</v>
      </c>
      <c r="F58" s="13" t="s">
        <v>15</v>
      </c>
      <c r="G58" s="102">
        <v>2500</v>
      </c>
      <c r="H58" s="104"/>
      <c r="I58" s="104"/>
      <c r="J58" s="94"/>
      <c r="N58"/>
    </row>
    <row r="59" spans="1:14" s="95" customFormat="1" ht="21" x14ac:dyDescent="0.35">
      <c r="A59" s="9">
        <v>44328</v>
      </c>
      <c r="B59" s="37">
        <v>97927</v>
      </c>
      <c r="C59" s="11">
        <v>74632</v>
      </c>
      <c r="D59" s="38" t="s">
        <v>1363</v>
      </c>
      <c r="E59" s="12" t="s">
        <v>24</v>
      </c>
      <c r="F59" s="13" t="s">
        <v>947</v>
      </c>
      <c r="G59" s="102">
        <v>2000</v>
      </c>
      <c r="H59" s="104"/>
      <c r="I59" s="104"/>
      <c r="J59" s="94"/>
      <c r="N59"/>
    </row>
    <row r="60" spans="1:14" s="95" customFormat="1" ht="21" x14ac:dyDescent="0.35">
      <c r="A60" s="9">
        <v>44328</v>
      </c>
      <c r="B60" s="37">
        <v>97926</v>
      </c>
      <c r="C60" s="11">
        <v>74633</v>
      </c>
      <c r="D60" s="38" t="s">
        <v>37</v>
      </c>
      <c r="E60" s="12" t="s">
        <v>17</v>
      </c>
      <c r="F60" s="16" t="s">
        <v>18</v>
      </c>
      <c r="G60" s="102">
        <v>660</v>
      </c>
      <c r="H60" s="104"/>
      <c r="I60" s="104"/>
      <c r="J60" s="94"/>
      <c r="N60"/>
    </row>
    <row r="61" spans="1:14" s="95" customFormat="1" ht="21" x14ac:dyDescent="0.35">
      <c r="A61" s="9">
        <v>44328</v>
      </c>
      <c r="B61" s="37">
        <v>97925</v>
      </c>
      <c r="C61" s="11">
        <v>74634</v>
      </c>
      <c r="D61" s="38" t="s">
        <v>900</v>
      </c>
      <c r="E61" s="12" t="s">
        <v>22</v>
      </c>
      <c r="F61" s="13" t="s">
        <v>995</v>
      </c>
      <c r="G61" s="102">
        <v>2200</v>
      </c>
      <c r="H61" s="104"/>
      <c r="I61" s="104"/>
      <c r="J61" s="94"/>
      <c r="N61"/>
    </row>
    <row r="62" spans="1:14" s="95" customFormat="1" ht="21" x14ac:dyDescent="0.35">
      <c r="A62" s="9">
        <v>44328</v>
      </c>
      <c r="B62" s="37">
        <v>97924</v>
      </c>
      <c r="C62" s="11">
        <v>74635</v>
      </c>
      <c r="D62" s="38" t="s">
        <v>1583</v>
      </c>
      <c r="E62" s="12" t="s">
        <v>14</v>
      </c>
      <c r="F62" s="13" t="s">
        <v>15</v>
      </c>
      <c r="G62" s="102">
        <v>2500</v>
      </c>
      <c r="H62" s="104"/>
      <c r="I62" s="104"/>
      <c r="J62" s="94"/>
      <c r="N62"/>
    </row>
    <row r="63" spans="1:14" s="95" customFormat="1" ht="21" x14ac:dyDescent="0.35">
      <c r="A63" s="9">
        <v>44328</v>
      </c>
      <c r="B63" s="37">
        <v>97922</v>
      </c>
      <c r="C63" s="11">
        <v>74636</v>
      </c>
      <c r="D63" s="38" t="s">
        <v>950</v>
      </c>
      <c r="E63" s="12" t="s">
        <v>22</v>
      </c>
      <c r="F63" s="13" t="s">
        <v>995</v>
      </c>
      <c r="G63" s="102">
        <v>2000</v>
      </c>
      <c r="H63" s="104"/>
      <c r="I63" s="104"/>
      <c r="J63" s="94"/>
      <c r="N63"/>
    </row>
    <row r="64" spans="1:14" s="95" customFormat="1" ht="21" x14ac:dyDescent="0.35">
      <c r="A64" s="9">
        <v>44328</v>
      </c>
      <c r="B64" s="37">
        <v>97922</v>
      </c>
      <c r="C64" s="11">
        <v>74636</v>
      </c>
      <c r="D64" s="38" t="s">
        <v>950</v>
      </c>
      <c r="E64" s="12" t="s">
        <v>14</v>
      </c>
      <c r="F64" s="13" t="s">
        <v>15</v>
      </c>
      <c r="G64" s="102">
        <v>540</v>
      </c>
      <c r="H64" s="104"/>
      <c r="I64" s="104"/>
      <c r="J64" s="94"/>
      <c r="N64"/>
    </row>
    <row r="65" spans="1:14" s="95" customFormat="1" ht="21" x14ac:dyDescent="0.35">
      <c r="A65" s="9">
        <v>44328</v>
      </c>
      <c r="B65" s="37">
        <v>97921</v>
      </c>
      <c r="C65" s="11">
        <v>74637</v>
      </c>
      <c r="D65" s="38" t="s">
        <v>169</v>
      </c>
      <c r="E65" s="12" t="s">
        <v>14</v>
      </c>
      <c r="F65" s="13" t="s">
        <v>15</v>
      </c>
      <c r="G65" s="102">
        <v>79</v>
      </c>
      <c r="H65" s="104"/>
      <c r="I65" s="104"/>
      <c r="J65" s="94"/>
      <c r="N65"/>
    </row>
    <row r="66" spans="1:14" s="95" customFormat="1" ht="21" x14ac:dyDescent="0.35">
      <c r="A66" s="9">
        <v>44328</v>
      </c>
      <c r="B66" s="37">
        <v>97914</v>
      </c>
      <c r="C66" s="11">
        <v>74638</v>
      </c>
      <c r="D66" s="38" t="s">
        <v>336</v>
      </c>
      <c r="E66" s="12" t="s">
        <v>17</v>
      </c>
      <c r="F66" s="16" t="s">
        <v>18</v>
      </c>
      <c r="G66" s="102">
        <v>500</v>
      </c>
      <c r="H66" s="104"/>
      <c r="I66" s="104"/>
      <c r="J66" s="94"/>
      <c r="N66"/>
    </row>
    <row r="67" spans="1:14" s="95" customFormat="1" ht="21" x14ac:dyDescent="0.35">
      <c r="A67" s="9">
        <v>44328</v>
      </c>
      <c r="B67" s="37">
        <v>97914</v>
      </c>
      <c r="C67" s="11">
        <v>74638</v>
      </c>
      <c r="D67" s="38" t="s">
        <v>336</v>
      </c>
      <c r="E67" s="12" t="s">
        <v>22</v>
      </c>
      <c r="F67" s="13" t="s">
        <v>995</v>
      </c>
      <c r="G67" s="102">
        <v>500</v>
      </c>
      <c r="H67" s="104"/>
      <c r="I67" s="104"/>
      <c r="J67" s="94"/>
      <c r="N67"/>
    </row>
    <row r="68" spans="1:14" s="95" customFormat="1" ht="21" x14ac:dyDescent="0.35">
      <c r="A68" s="9">
        <v>44328</v>
      </c>
      <c r="B68" s="37">
        <v>97914</v>
      </c>
      <c r="C68" s="11">
        <v>74638</v>
      </c>
      <c r="D68" s="38" t="s">
        <v>336</v>
      </c>
      <c r="E68" s="12" t="s">
        <v>14</v>
      </c>
      <c r="F68" s="13" t="s">
        <v>15</v>
      </c>
      <c r="G68" s="102">
        <v>500</v>
      </c>
      <c r="H68" s="104"/>
      <c r="I68" s="104"/>
      <c r="J68" s="94"/>
      <c r="N68"/>
    </row>
    <row r="69" spans="1:14" s="95" customFormat="1" ht="21" x14ac:dyDescent="0.35">
      <c r="A69" s="9">
        <v>44328</v>
      </c>
      <c r="B69" s="37">
        <v>97929</v>
      </c>
      <c r="C69" s="11">
        <v>74639</v>
      </c>
      <c r="D69" s="38" t="s">
        <v>341</v>
      </c>
      <c r="E69" s="12" t="s">
        <v>17</v>
      </c>
      <c r="F69" s="16" t="s">
        <v>18</v>
      </c>
      <c r="G69" s="102">
        <v>1000</v>
      </c>
      <c r="H69" s="104"/>
      <c r="I69" s="104"/>
      <c r="J69" s="94"/>
      <c r="N69"/>
    </row>
    <row r="70" spans="1:14" s="95" customFormat="1" ht="21" x14ac:dyDescent="0.35">
      <c r="A70" s="9">
        <v>44328</v>
      </c>
      <c r="B70" s="37">
        <v>97840</v>
      </c>
      <c r="C70" s="11">
        <v>74640</v>
      </c>
      <c r="D70" s="38" t="s">
        <v>77</v>
      </c>
      <c r="E70" s="12" t="s">
        <v>17</v>
      </c>
      <c r="F70" s="16" t="s">
        <v>18</v>
      </c>
      <c r="G70" s="102">
        <v>650</v>
      </c>
      <c r="H70" s="104"/>
      <c r="I70" s="104"/>
      <c r="J70" s="94"/>
      <c r="N70"/>
    </row>
    <row r="71" spans="1:14" s="95" customFormat="1" ht="21" x14ac:dyDescent="0.35">
      <c r="A71" s="9">
        <v>44328</v>
      </c>
      <c r="B71" s="37">
        <v>97930</v>
      </c>
      <c r="C71" s="11">
        <v>74641</v>
      </c>
      <c r="D71" s="38" t="s">
        <v>308</v>
      </c>
      <c r="E71" s="12" t="s">
        <v>17</v>
      </c>
      <c r="F71" s="16" t="s">
        <v>18</v>
      </c>
      <c r="G71" s="102">
        <v>900</v>
      </c>
      <c r="H71" s="104"/>
      <c r="I71" s="104"/>
      <c r="J71" s="94"/>
      <c r="N71"/>
    </row>
    <row r="72" spans="1:14" s="95" customFormat="1" ht="21" x14ac:dyDescent="0.35">
      <c r="A72" s="9">
        <v>44328</v>
      </c>
      <c r="B72" s="37">
        <v>97930</v>
      </c>
      <c r="C72" s="11">
        <v>74641</v>
      </c>
      <c r="D72" s="38" t="s">
        <v>308</v>
      </c>
      <c r="E72" s="12" t="s">
        <v>22</v>
      </c>
      <c r="F72" s="13" t="s">
        <v>995</v>
      </c>
      <c r="G72" s="102">
        <v>50</v>
      </c>
      <c r="H72" s="104"/>
      <c r="I72" s="104"/>
      <c r="J72" s="94"/>
      <c r="N72"/>
    </row>
    <row r="73" spans="1:14" ht="21" x14ac:dyDescent="0.35">
      <c r="A73" s="157" t="s">
        <v>26</v>
      </c>
      <c r="B73" s="158"/>
      <c r="C73" s="165" t="s">
        <v>25</v>
      </c>
      <c r="D73" s="168"/>
      <c r="E73" s="168"/>
      <c r="F73" s="169"/>
      <c r="G73" s="27">
        <f>SUM(G9:G72)</f>
        <v>67934</v>
      </c>
      <c r="H73" s="109">
        <f>SUM(H9:H72)</f>
        <v>0</v>
      </c>
      <c r="I73" s="100"/>
      <c r="J73" s="15"/>
    </row>
    <row r="74" spans="1:14" ht="21" x14ac:dyDescent="0.35">
      <c r="B74"/>
      <c r="C74" s="3"/>
      <c r="D74" s="30"/>
      <c r="E74" s="30"/>
      <c r="F74" s="30"/>
      <c r="H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F76" s="47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C86"/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8" spans="8:10" x14ac:dyDescent="0.25">
      <c r="H128" s="35"/>
      <c r="I128" s="35"/>
      <c r="J128" s="35"/>
    </row>
  </sheetData>
  <autoFilter ref="E8:G73" xr:uid="{00000000-0009-0000-0000-000065000000}"/>
  <mergeCells count="7">
    <mergeCell ref="K6:L6"/>
    <mergeCell ref="A7:G7"/>
    <mergeCell ref="A73:B73"/>
    <mergeCell ref="C73:F73"/>
    <mergeCell ref="A2:G2"/>
    <mergeCell ref="A3:G3"/>
    <mergeCell ref="A4:G4"/>
  </mergeCells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2:N131"/>
  <sheetViews>
    <sheetView topLeftCell="F64" zoomScaleNormal="10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1899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10140</v>
      </c>
    </row>
    <row r="9" spans="1:12" s="95" customFormat="1" ht="21" x14ac:dyDescent="0.35">
      <c r="A9" s="9">
        <v>44329</v>
      </c>
      <c r="B9" s="37">
        <v>97408</v>
      </c>
      <c r="C9" s="11">
        <v>74642</v>
      </c>
      <c r="D9" s="38" t="s">
        <v>1900</v>
      </c>
      <c r="E9" s="12" t="s">
        <v>24</v>
      </c>
      <c r="F9" s="13" t="s">
        <v>947</v>
      </c>
      <c r="G9" s="102">
        <v>50</v>
      </c>
      <c r="H9" s="104"/>
      <c r="I9" s="104"/>
      <c r="J9" s="94"/>
      <c r="K9" s="16" t="s">
        <v>995</v>
      </c>
      <c r="L9" s="88">
        <v>15714</v>
      </c>
    </row>
    <row r="10" spans="1:12" s="95" customFormat="1" ht="21" x14ac:dyDescent="0.35">
      <c r="A10" s="9">
        <v>44329</v>
      </c>
      <c r="B10" s="37">
        <v>97995</v>
      </c>
      <c r="C10" s="11">
        <v>74643</v>
      </c>
      <c r="D10" s="38" t="s">
        <v>1901</v>
      </c>
      <c r="E10" s="12" t="s">
        <v>17</v>
      </c>
      <c r="F10" s="16" t="s">
        <v>18</v>
      </c>
      <c r="G10" s="102">
        <v>3000</v>
      </c>
      <c r="H10" s="104"/>
      <c r="I10" s="104"/>
      <c r="J10" s="94"/>
      <c r="K10" s="13" t="s">
        <v>15</v>
      </c>
      <c r="L10" s="88">
        <v>14650</v>
      </c>
    </row>
    <row r="11" spans="1:12" s="95" customFormat="1" ht="21" x14ac:dyDescent="0.35">
      <c r="A11" s="9">
        <v>44329</v>
      </c>
      <c r="B11" s="37">
        <v>98024</v>
      </c>
      <c r="C11" s="11">
        <v>74644</v>
      </c>
      <c r="D11" s="38" t="s">
        <v>1379</v>
      </c>
      <c r="E11" s="12" t="s">
        <v>14</v>
      </c>
      <c r="F11" s="16" t="s">
        <v>15</v>
      </c>
      <c r="G11" s="102">
        <v>700</v>
      </c>
      <c r="H11" s="104"/>
      <c r="I11" s="104"/>
      <c r="J11" s="94"/>
      <c r="K11" s="13" t="s">
        <v>136</v>
      </c>
      <c r="L11" s="88">
        <v>89</v>
      </c>
    </row>
    <row r="12" spans="1:12" s="95" customFormat="1" ht="21" x14ac:dyDescent="0.35">
      <c r="A12" s="9">
        <v>44329</v>
      </c>
      <c r="B12" s="37">
        <v>98023</v>
      </c>
      <c r="C12" s="11">
        <v>74645</v>
      </c>
      <c r="D12" s="38" t="s">
        <v>234</v>
      </c>
      <c r="E12" s="12" t="s">
        <v>17</v>
      </c>
      <c r="F12" s="16" t="s">
        <v>18</v>
      </c>
      <c r="G12" s="102">
        <v>100</v>
      </c>
      <c r="H12" s="104"/>
      <c r="I12" s="104"/>
      <c r="J12" s="94"/>
      <c r="K12" s="16" t="s">
        <v>947</v>
      </c>
      <c r="L12" s="88">
        <v>650</v>
      </c>
    </row>
    <row r="13" spans="1:12" s="95" customFormat="1" ht="21" x14ac:dyDescent="0.35">
      <c r="A13" s="9">
        <v>44329</v>
      </c>
      <c r="B13" s="37">
        <v>97992</v>
      </c>
      <c r="C13" s="11">
        <v>74646</v>
      </c>
      <c r="D13" s="38" t="s">
        <v>78</v>
      </c>
      <c r="E13" s="12" t="s">
        <v>22</v>
      </c>
      <c r="F13" s="16" t="s">
        <v>995</v>
      </c>
      <c r="G13" s="102">
        <v>1100</v>
      </c>
      <c r="H13" s="104"/>
      <c r="I13" s="104"/>
      <c r="J13" s="94"/>
      <c r="K13" s="13" t="s">
        <v>64</v>
      </c>
      <c r="L13" s="88">
        <v>6000</v>
      </c>
    </row>
    <row r="14" spans="1:12" s="95" customFormat="1" ht="21" x14ac:dyDescent="0.35">
      <c r="A14" s="9">
        <v>44329</v>
      </c>
      <c r="B14" s="37">
        <v>97998</v>
      </c>
      <c r="C14" s="11">
        <v>74647</v>
      </c>
      <c r="D14" s="38" t="s">
        <v>925</v>
      </c>
      <c r="E14" s="12" t="s">
        <v>22</v>
      </c>
      <c r="F14" s="16" t="s">
        <v>995</v>
      </c>
      <c r="G14" s="102">
        <v>400</v>
      </c>
      <c r="H14" s="104"/>
      <c r="I14" s="104"/>
      <c r="J14" s="94"/>
      <c r="K14" s="13" t="s">
        <v>42</v>
      </c>
      <c r="L14" s="88">
        <v>2501</v>
      </c>
    </row>
    <row r="15" spans="1:12" s="95" customFormat="1" ht="21" x14ac:dyDescent="0.35">
      <c r="A15" s="9">
        <v>44329</v>
      </c>
      <c r="B15" s="37">
        <v>97997</v>
      </c>
      <c r="C15" s="11">
        <v>74648</v>
      </c>
      <c r="D15" s="38" t="s">
        <v>925</v>
      </c>
      <c r="E15" s="12" t="s">
        <v>22</v>
      </c>
      <c r="F15" s="16" t="s">
        <v>995</v>
      </c>
      <c r="G15" s="102">
        <v>800</v>
      </c>
      <c r="H15" s="104"/>
      <c r="I15" s="104"/>
      <c r="J15" s="94"/>
      <c r="K15" s="13" t="s">
        <v>44</v>
      </c>
      <c r="L15" s="88">
        <v>1</v>
      </c>
    </row>
    <row r="16" spans="1:12" s="95" customFormat="1" ht="21" x14ac:dyDescent="0.35">
      <c r="A16" s="9">
        <v>44329</v>
      </c>
      <c r="B16" s="37">
        <v>97997</v>
      </c>
      <c r="C16" s="11">
        <v>74648</v>
      </c>
      <c r="D16" s="38" t="s">
        <v>925</v>
      </c>
      <c r="E16" s="12" t="s">
        <v>14</v>
      </c>
      <c r="F16" s="16" t="s">
        <v>15</v>
      </c>
      <c r="G16" s="102">
        <v>200</v>
      </c>
      <c r="H16" s="104"/>
      <c r="I16" s="104"/>
      <c r="J16" s="94"/>
      <c r="K16" s="13" t="s">
        <v>298</v>
      </c>
      <c r="L16" s="88">
        <v>1</v>
      </c>
    </row>
    <row r="17" spans="1:14" s="95" customFormat="1" ht="21.75" thickBot="1" x14ac:dyDescent="0.4">
      <c r="A17" s="9">
        <v>44329</v>
      </c>
      <c r="B17" s="37">
        <v>74649</v>
      </c>
      <c r="C17" s="11">
        <v>74649</v>
      </c>
      <c r="D17" s="38" t="s">
        <v>925</v>
      </c>
      <c r="E17" s="12" t="s">
        <v>14</v>
      </c>
      <c r="F17" s="16" t="s">
        <v>15</v>
      </c>
      <c r="G17" s="102">
        <v>100</v>
      </c>
      <c r="H17" s="104"/>
      <c r="I17" s="104"/>
      <c r="J17" s="94"/>
      <c r="K17" s="13" t="s">
        <v>216</v>
      </c>
      <c r="L17" s="88">
        <v>1</v>
      </c>
    </row>
    <row r="18" spans="1:14" s="95" customFormat="1" ht="23.25" thickBot="1" x14ac:dyDescent="0.5">
      <c r="A18" s="9">
        <v>44329</v>
      </c>
      <c r="B18" s="37">
        <v>97994</v>
      </c>
      <c r="C18" s="11">
        <v>74650</v>
      </c>
      <c r="D18" s="38" t="s">
        <v>1902</v>
      </c>
      <c r="E18" s="12" t="s">
        <v>17</v>
      </c>
      <c r="F18" s="16" t="s">
        <v>18</v>
      </c>
      <c r="G18" s="102">
        <v>900</v>
      </c>
      <c r="H18" s="104"/>
      <c r="I18" s="104"/>
      <c r="J18" s="94"/>
      <c r="K18" s="116" t="s">
        <v>21</v>
      </c>
      <c r="L18" s="18">
        <f>SUM(L8:L17)</f>
        <v>49747</v>
      </c>
    </row>
    <row r="19" spans="1:14" s="95" customFormat="1" ht="21.75" thickBot="1" x14ac:dyDescent="0.4">
      <c r="A19" s="9">
        <v>44329</v>
      </c>
      <c r="B19" s="37">
        <v>97993</v>
      </c>
      <c r="C19" s="11">
        <v>74651</v>
      </c>
      <c r="D19" s="38" t="s">
        <v>1902</v>
      </c>
      <c r="E19" s="12">
        <v>98000001</v>
      </c>
      <c r="F19" s="16" t="s">
        <v>91</v>
      </c>
      <c r="G19" s="102">
        <v>0</v>
      </c>
      <c r="H19" s="104"/>
      <c r="I19" s="104"/>
      <c r="J19" s="94"/>
    </row>
    <row r="20" spans="1:14" s="95" customFormat="1" ht="21.75" thickBot="1" x14ac:dyDescent="0.4">
      <c r="A20" s="9">
        <v>44329</v>
      </c>
      <c r="B20" s="37">
        <v>98022</v>
      </c>
      <c r="C20" s="11">
        <v>74652</v>
      </c>
      <c r="D20" s="38" t="s">
        <v>1223</v>
      </c>
      <c r="E20" s="12" t="s">
        <v>41</v>
      </c>
      <c r="F20" s="16" t="s">
        <v>42</v>
      </c>
      <c r="G20" s="102">
        <v>2500</v>
      </c>
      <c r="H20" s="104"/>
      <c r="I20" s="104"/>
      <c r="J20" s="94"/>
      <c r="K20" s="5" t="s">
        <v>139</v>
      </c>
      <c r="L20" s="5" t="s">
        <v>5</v>
      </c>
    </row>
    <row r="21" spans="1:14" s="95" customFormat="1" ht="21.75" thickBot="1" x14ac:dyDescent="0.4">
      <c r="A21" s="9">
        <v>44329</v>
      </c>
      <c r="B21" s="37">
        <v>98021</v>
      </c>
      <c r="C21" s="11">
        <v>74653</v>
      </c>
      <c r="D21" s="38" t="s">
        <v>771</v>
      </c>
      <c r="E21" s="12" t="s">
        <v>14</v>
      </c>
      <c r="F21" s="16" t="s">
        <v>15</v>
      </c>
      <c r="G21" s="102">
        <v>850</v>
      </c>
      <c r="H21" s="104"/>
      <c r="I21" s="104"/>
      <c r="J21" s="94"/>
      <c r="K21" s="16" t="s">
        <v>1264</v>
      </c>
      <c r="L21" s="99">
        <v>700</v>
      </c>
    </row>
    <row r="22" spans="1:14" s="95" customFormat="1" ht="25.5" thickBot="1" x14ac:dyDescent="0.5">
      <c r="A22" s="9">
        <v>44329</v>
      </c>
      <c r="B22" s="37">
        <v>98018</v>
      </c>
      <c r="C22" s="11">
        <v>74654</v>
      </c>
      <c r="D22" s="38" t="s">
        <v>635</v>
      </c>
      <c r="E22" s="12" t="s">
        <v>22</v>
      </c>
      <c r="F22" s="16" t="s">
        <v>995</v>
      </c>
      <c r="G22" s="102">
        <v>2500</v>
      </c>
      <c r="H22" s="104"/>
      <c r="I22" s="104"/>
      <c r="J22" s="94"/>
      <c r="K22" s="17" t="s">
        <v>21</v>
      </c>
      <c r="L22" s="18">
        <f>SUM(L21)</f>
        <v>700</v>
      </c>
    </row>
    <row r="23" spans="1:14" s="95" customFormat="1" ht="21.75" thickBot="1" x14ac:dyDescent="0.4">
      <c r="A23" s="9">
        <v>44329</v>
      </c>
      <c r="B23" s="37">
        <v>97988</v>
      </c>
      <c r="C23" s="11">
        <v>74655</v>
      </c>
      <c r="D23" s="38" t="s">
        <v>1863</v>
      </c>
      <c r="E23" s="12" t="s">
        <v>63</v>
      </c>
      <c r="F23" s="16" t="s">
        <v>64</v>
      </c>
      <c r="G23" s="102">
        <v>1000</v>
      </c>
      <c r="H23" s="104"/>
      <c r="I23" s="104"/>
      <c r="J23" s="94"/>
    </row>
    <row r="24" spans="1:14" s="95" customFormat="1" ht="21.75" thickBot="1" x14ac:dyDescent="0.4">
      <c r="A24" s="9">
        <v>44329</v>
      </c>
      <c r="B24" s="37">
        <v>97988</v>
      </c>
      <c r="C24" s="11">
        <v>74656</v>
      </c>
      <c r="D24" s="38" t="s">
        <v>1863</v>
      </c>
      <c r="E24" s="12" t="s">
        <v>63</v>
      </c>
      <c r="F24" s="16" t="s">
        <v>64</v>
      </c>
      <c r="G24" s="102">
        <v>1000</v>
      </c>
      <c r="H24" s="104"/>
      <c r="I24" s="104"/>
      <c r="J24" s="94"/>
      <c r="K24" s="5" t="s">
        <v>144</v>
      </c>
      <c r="L24" s="5" t="s">
        <v>5</v>
      </c>
    </row>
    <row r="25" spans="1:14" s="95" customFormat="1" ht="21.75" thickBot="1" x14ac:dyDescent="0.4">
      <c r="A25" s="9">
        <v>44329</v>
      </c>
      <c r="B25" s="37" t="s">
        <v>1632</v>
      </c>
      <c r="C25" s="11">
        <v>74657</v>
      </c>
      <c r="D25" s="38" t="s">
        <v>279</v>
      </c>
      <c r="E25" s="12" t="s">
        <v>22</v>
      </c>
      <c r="F25" s="16" t="s">
        <v>995</v>
      </c>
      <c r="G25" s="102">
        <v>1000</v>
      </c>
      <c r="H25" s="104"/>
      <c r="I25" s="104"/>
      <c r="J25" s="94"/>
      <c r="K25" s="93" t="s">
        <v>149</v>
      </c>
      <c r="L25" s="8">
        <v>12</v>
      </c>
    </row>
    <row r="26" spans="1:14" s="95" customFormat="1" ht="21.75" thickBot="1" x14ac:dyDescent="0.4">
      <c r="A26" s="9">
        <v>44329</v>
      </c>
      <c r="B26" s="37" t="s">
        <v>1632</v>
      </c>
      <c r="C26" s="11">
        <v>74658</v>
      </c>
      <c r="D26" s="38" t="s">
        <v>279</v>
      </c>
      <c r="E26" s="12" t="s">
        <v>22</v>
      </c>
      <c r="F26" s="16" t="s">
        <v>995</v>
      </c>
      <c r="G26" s="102">
        <v>1000</v>
      </c>
      <c r="H26" s="104"/>
      <c r="I26" s="104"/>
      <c r="J26" s="94"/>
      <c r="K26" s="93" t="s">
        <v>461</v>
      </c>
      <c r="L26" s="8">
        <v>5</v>
      </c>
    </row>
    <row r="27" spans="1:14" s="95" customFormat="1" ht="25.5" thickBot="1" x14ac:dyDescent="0.5">
      <c r="A27" s="9">
        <v>44329</v>
      </c>
      <c r="B27" s="37">
        <v>97988</v>
      </c>
      <c r="C27" s="11">
        <v>74659</v>
      </c>
      <c r="D27" s="38" t="s">
        <v>1863</v>
      </c>
      <c r="E27" s="12" t="s">
        <v>63</v>
      </c>
      <c r="F27" s="16" t="s">
        <v>64</v>
      </c>
      <c r="G27" s="102">
        <v>1000</v>
      </c>
      <c r="H27" s="104"/>
      <c r="I27" s="104"/>
      <c r="J27" s="94"/>
      <c r="K27" s="17" t="s">
        <v>21</v>
      </c>
      <c r="L27" s="18">
        <f>SUM(L25:L26)</f>
        <v>17</v>
      </c>
    </row>
    <row r="28" spans="1:14" s="95" customFormat="1" ht="21" x14ac:dyDescent="0.35">
      <c r="A28" s="9">
        <v>44329</v>
      </c>
      <c r="B28" s="37">
        <v>97988</v>
      </c>
      <c r="C28" s="11">
        <v>74660</v>
      </c>
      <c r="D28" s="38" t="s">
        <v>1863</v>
      </c>
      <c r="E28" s="12" t="s">
        <v>63</v>
      </c>
      <c r="F28" s="16" t="s">
        <v>64</v>
      </c>
      <c r="G28" s="102">
        <v>1000</v>
      </c>
      <c r="H28" s="104"/>
      <c r="I28" s="104"/>
      <c r="J28" s="94"/>
    </row>
    <row r="29" spans="1:14" s="95" customFormat="1" ht="21" x14ac:dyDescent="0.35">
      <c r="A29" s="9">
        <v>44329</v>
      </c>
      <c r="B29" s="37">
        <v>97996</v>
      </c>
      <c r="C29" s="11">
        <v>74661</v>
      </c>
      <c r="D29" s="38" t="s">
        <v>178</v>
      </c>
      <c r="E29" s="12" t="s">
        <v>14</v>
      </c>
      <c r="F29" s="16" t="s">
        <v>15</v>
      </c>
      <c r="G29" s="102">
        <v>2500</v>
      </c>
      <c r="H29" s="104"/>
      <c r="I29" s="104"/>
      <c r="J29" s="94"/>
      <c r="N29"/>
    </row>
    <row r="30" spans="1:14" s="95" customFormat="1" ht="21" x14ac:dyDescent="0.35">
      <c r="A30" s="9">
        <v>44329</v>
      </c>
      <c r="B30" s="37">
        <v>97990</v>
      </c>
      <c r="C30" s="11">
        <v>74662</v>
      </c>
      <c r="D30" s="38" t="s">
        <v>37</v>
      </c>
      <c r="E30" s="12" t="s">
        <v>17</v>
      </c>
      <c r="F30" s="16" t="s">
        <v>18</v>
      </c>
      <c r="G30" s="102">
        <v>660</v>
      </c>
      <c r="H30" s="104"/>
      <c r="I30" s="104"/>
      <c r="J30" s="94"/>
      <c r="N30"/>
    </row>
    <row r="31" spans="1:14" s="95" customFormat="1" ht="21" x14ac:dyDescent="0.35">
      <c r="A31" s="9">
        <v>44329</v>
      </c>
      <c r="B31" s="37">
        <v>98017</v>
      </c>
      <c r="C31" s="11">
        <v>74663</v>
      </c>
      <c r="D31" s="38" t="s">
        <v>272</v>
      </c>
      <c r="E31" s="12" t="s">
        <v>22</v>
      </c>
      <c r="F31" s="16" t="s">
        <v>995</v>
      </c>
      <c r="G31" s="102">
        <v>1944</v>
      </c>
      <c r="H31" s="104"/>
      <c r="I31" s="104"/>
      <c r="J31" s="94"/>
      <c r="N31"/>
    </row>
    <row r="32" spans="1:14" s="95" customFormat="1" ht="21" x14ac:dyDescent="0.35">
      <c r="A32" s="9">
        <v>44329</v>
      </c>
      <c r="B32" s="37">
        <v>98014</v>
      </c>
      <c r="C32" s="11">
        <v>74664</v>
      </c>
      <c r="D32" s="38" t="s">
        <v>127</v>
      </c>
      <c r="E32" s="12" t="s">
        <v>14</v>
      </c>
      <c r="F32" s="16" t="s">
        <v>15</v>
      </c>
      <c r="G32" s="102">
        <v>800</v>
      </c>
      <c r="H32" s="104"/>
      <c r="I32" s="104"/>
      <c r="J32" s="94"/>
      <c r="N32"/>
    </row>
    <row r="33" spans="1:14" s="95" customFormat="1" ht="21" x14ac:dyDescent="0.35">
      <c r="A33" s="9">
        <v>44329</v>
      </c>
      <c r="B33" s="37">
        <v>98012</v>
      </c>
      <c r="C33" s="11">
        <v>74665</v>
      </c>
      <c r="D33" s="38" t="s">
        <v>119</v>
      </c>
      <c r="E33" s="12" t="s">
        <v>14</v>
      </c>
      <c r="F33" s="16" t="s">
        <v>15</v>
      </c>
      <c r="G33" s="102">
        <v>850</v>
      </c>
      <c r="H33" s="104"/>
      <c r="I33" s="104"/>
      <c r="J33" s="94"/>
      <c r="N33"/>
    </row>
    <row r="34" spans="1:14" s="95" customFormat="1" ht="21" x14ac:dyDescent="0.35">
      <c r="A34" s="9">
        <v>44329</v>
      </c>
      <c r="B34" s="37">
        <v>98011</v>
      </c>
      <c r="C34" s="11">
        <v>74666</v>
      </c>
      <c r="D34" s="38" t="s">
        <v>1122</v>
      </c>
      <c r="E34" s="12" t="s">
        <v>17</v>
      </c>
      <c r="F34" s="16" t="s">
        <v>18</v>
      </c>
      <c r="G34" s="102">
        <v>200</v>
      </c>
      <c r="H34" s="104"/>
      <c r="I34" s="104"/>
      <c r="J34" s="94"/>
      <c r="N34"/>
    </row>
    <row r="35" spans="1:14" s="95" customFormat="1" ht="21" x14ac:dyDescent="0.35">
      <c r="A35" s="9">
        <v>44329</v>
      </c>
      <c r="B35" s="37">
        <v>98011</v>
      </c>
      <c r="C35" s="11">
        <v>74666</v>
      </c>
      <c r="D35" s="38" t="s">
        <v>1122</v>
      </c>
      <c r="E35" s="12" t="s">
        <v>41</v>
      </c>
      <c r="F35" s="16" t="s">
        <v>42</v>
      </c>
      <c r="G35" s="102">
        <v>1</v>
      </c>
      <c r="H35" s="104"/>
      <c r="I35" s="104"/>
      <c r="J35" s="94"/>
      <c r="N35"/>
    </row>
    <row r="36" spans="1:14" s="95" customFormat="1" ht="21" x14ac:dyDescent="0.35">
      <c r="A36" s="9">
        <v>44329</v>
      </c>
      <c r="B36" s="37">
        <v>98011</v>
      </c>
      <c r="C36" s="11">
        <v>74666</v>
      </c>
      <c r="D36" s="38" t="s">
        <v>1122</v>
      </c>
      <c r="E36" s="12" t="s">
        <v>1903</v>
      </c>
      <c r="F36" s="16" t="s">
        <v>44</v>
      </c>
      <c r="G36" s="102">
        <v>1</v>
      </c>
      <c r="H36" s="104"/>
      <c r="I36" s="104"/>
      <c r="J36" s="94"/>
      <c r="N36"/>
    </row>
    <row r="37" spans="1:14" s="95" customFormat="1" ht="21" x14ac:dyDescent="0.35">
      <c r="A37" s="9">
        <v>44329</v>
      </c>
      <c r="B37" s="37">
        <v>98011</v>
      </c>
      <c r="C37" s="11">
        <v>74666</v>
      </c>
      <c r="D37" s="38" t="s">
        <v>1122</v>
      </c>
      <c r="E37" s="12" t="s">
        <v>41</v>
      </c>
      <c r="F37" s="16" t="s">
        <v>298</v>
      </c>
      <c r="G37" s="102">
        <v>1</v>
      </c>
      <c r="H37" s="104"/>
      <c r="I37" s="104"/>
      <c r="J37" s="94"/>
      <c r="N37"/>
    </row>
    <row r="38" spans="1:14" s="95" customFormat="1" ht="21" x14ac:dyDescent="0.35">
      <c r="A38" s="9">
        <v>44329</v>
      </c>
      <c r="B38" s="37">
        <v>98011</v>
      </c>
      <c r="C38" s="11">
        <v>74666</v>
      </c>
      <c r="D38" s="38" t="s">
        <v>1122</v>
      </c>
      <c r="E38" s="12" t="s">
        <v>297</v>
      </c>
      <c r="F38" s="16" t="s">
        <v>216</v>
      </c>
      <c r="G38" s="102">
        <v>1</v>
      </c>
      <c r="H38" s="104"/>
      <c r="I38" s="104"/>
      <c r="J38" s="94"/>
      <c r="N38"/>
    </row>
    <row r="39" spans="1:14" s="95" customFormat="1" ht="21" x14ac:dyDescent="0.35">
      <c r="A39" s="9">
        <v>44329</v>
      </c>
      <c r="B39" s="37">
        <v>97723</v>
      </c>
      <c r="C39" s="11">
        <v>74667</v>
      </c>
      <c r="D39" s="38" t="s">
        <v>1904</v>
      </c>
      <c r="E39" s="12" t="s">
        <v>312</v>
      </c>
      <c r="F39" s="16" t="s">
        <v>1264</v>
      </c>
      <c r="G39" s="102">
        <v>0</v>
      </c>
      <c r="H39" s="104">
        <v>700</v>
      </c>
      <c r="I39" s="104"/>
      <c r="J39" s="94"/>
      <c r="N39"/>
    </row>
    <row r="40" spans="1:14" s="95" customFormat="1" ht="21" x14ac:dyDescent="0.35">
      <c r="A40" s="9">
        <v>44329</v>
      </c>
      <c r="B40" s="37">
        <v>97991</v>
      </c>
      <c r="C40" s="11">
        <v>74668</v>
      </c>
      <c r="D40" s="38" t="s">
        <v>78</v>
      </c>
      <c r="E40" s="12" t="s">
        <v>14</v>
      </c>
      <c r="F40" s="16" t="s">
        <v>15</v>
      </c>
      <c r="G40" s="102">
        <v>2500</v>
      </c>
      <c r="H40" s="104"/>
      <c r="I40" s="104"/>
      <c r="J40" s="94"/>
      <c r="N40"/>
    </row>
    <row r="41" spans="1:14" s="95" customFormat="1" ht="21" x14ac:dyDescent="0.35">
      <c r="A41" s="9">
        <v>44329</v>
      </c>
      <c r="B41" s="37">
        <v>97754</v>
      </c>
      <c r="C41" s="11">
        <v>74669</v>
      </c>
      <c r="D41" s="38" t="s">
        <v>1905</v>
      </c>
      <c r="E41" s="107" t="s">
        <v>1906</v>
      </c>
      <c r="F41" s="93" t="s">
        <v>1281</v>
      </c>
      <c r="G41" s="102">
        <v>0</v>
      </c>
      <c r="H41" s="104"/>
      <c r="I41" s="104">
        <v>1</v>
      </c>
      <c r="J41" s="94"/>
      <c r="N41"/>
    </row>
    <row r="42" spans="1:14" s="95" customFormat="1" ht="21" x14ac:dyDescent="0.35">
      <c r="A42" s="9">
        <v>44329</v>
      </c>
      <c r="B42" s="37">
        <v>97754</v>
      </c>
      <c r="C42" s="11">
        <v>74669</v>
      </c>
      <c r="D42" s="38" t="s">
        <v>1905</v>
      </c>
      <c r="E42" s="107" t="s">
        <v>1885</v>
      </c>
      <c r="F42" s="93" t="s">
        <v>1519</v>
      </c>
      <c r="G42" s="102">
        <v>0</v>
      </c>
      <c r="H42" s="104"/>
      <c r="I42" s="104">
        <v>5</v>
      </c>
      <c r="J42" s="94"/>
      <c r="N42"/>
    </row>
    <row r="43" spans="1:14" s="95" customFormat="1" ht="21" x14ac:dyDescent="0.35">
      <c r="A43" s="9">
        <v>44329</v>
      </c>
      <c r="B43" s="37">
        <v>98010</v>
      </c>
      <c r="C43" s="11">
        <v>74670</v>
      </c>
      <c r="D43" s="38" t="s">
        <v>630</v>
      </c>
      <c r="E43" s="12" t="s">
        <v>22</v>
      </c>
      <c r="F43" s="16" t="s">
        <v>995</v>
      </c>
      <c r="G43" s="102">
        <v>2600</v>
      </c>
      <c r="H43" s="104"/>
      <c r="I43" s="104"/>
      <c r="J43" s="94"/>
      <c r="N43"/>
    </row>
    <row r="44" spans="1:14" s="95" customFormat="1" ht="21" x14ac:dyDescent="0.35">
      <c r="A44" s="9">
        <v>44329</v>
      </c>
      <c r="B44" s="37">
        <v>97988</v>
      </c>
      <c r="C44" s="11">
        <v>74671</v>
      </c>
      <c r="D44" s="38" t="s">
        <v>1863</v>
      </c>
      <c r="E44" s="12" t="s">
        <v>63</v>
      </c>
      <c r="F44" s="16" t="s">
        <v>64</v>
      </c>
      <c r="G44" s="102">
        <v>1000</v>
      </c>
      <c r="H44" s="104"/>
      <c r="I44" s="104"/>
      <c r="J44" s="94"/>
      <c r="N44"/>
    </row>
    <row r="45" spans="1:14" s="95" customFormat="1" ht="21" x14ac:dyDescent="0.35">
      <c r="A45" s="9">
        <v>44329</v>
      </c>
      <c r="B45" s="37">
        <v>97988</v>
      </c>
      <c r="C45" s="11">
        <v>74672</v>
      </c>
      <c r="D45" s="38" t="s">
        <v>1863</v>
      </c>
      <c r="E45" s="12" t="s">
        <v>63</v>
      </c>
      <c r="F45" s="16" t="s">
        <v>64</v>
      </c>
      <c r="G45" s="102">
        <v>1000</v>
      </c>
      <c r="H45" s="104"/>
      <c r="I45" s="104"/>
      <c r="J45" s="94"/>
      <c r="N45"/>
    </row>
    <row r="46" spans="1:14" s="95" customFormat="1" ht="21" x14ac:dyDescent="0.35">
      <c r="A46" s="9">
        <v>44329</v>
      </c>
      <c r="B46" s="37">
        <v>98009</v>
      </c>
      <c r="C46" s="11">
        <v>74673</v>
      </c>
      <c r="D46" s="38" t="s">
        <v>1320</v>
      </c>
      <c r="E46" s="12" t="s">
        <v>14</v>
      </c>
      <c r="F46" s="16" t="s">
        <v>15</v>
      </c>
      <c r="G46" s="102">
        <v>850</v>
      </c>
      <c r="H46" s="104"/>
      <c r="I46" s="104"/>
      <c r="J46" s="94"/>
      <c r="N46"/>
    </row>
    <row r="47" spans="1:14" s="95" customFormat="1" ht="21" x14ac:dyDescent="0.35">
      <c r="A47" s="9">
        <v>44329</v>
      </c>
      <c r="B47" s="37">
        <v>98007</v>
      </c>
      <c r="C47" s="11">
        <v>74674</v>
      </c>
      <c r="D47" s="38" t="s">
        <v>1894</v>
      </c>
      <c r="E47" s="12" t="s">
        <v>22</v>
      </c>
      <c r="F47" s="16" t="s">
        <v>995</v>
      </c>
      <c r="G47" s="102">
        <v>800</v>
      </c>
      <c r="H47" s="104"/>
      <c r="I47" s="104"/>
      <c r="J47" s="94"/>
      <c r="N47"/>
    </row>
    <row r="48" spans="1:14" s="95" customFormat="1" ht="21" x14ac:dyDescent="0.35">
      <c r="A48" s="9">
        <v>44329</v>
      </c>
      <c r="B48" s="37">
        <v>98006</v>
      </c>
      <c r="C48" s="11">
        <v>74675</v>
      </c>
      <c r="D48" s="38" t="s">
        <v>1907</v>
      </c>
      <c r="E48" s="12" t="s">
        <v>17</v>
      </c>
      <c r="F48" s="16" t="s">
        <v>18</v>
      </c>
      <c r="G48" s="102">
        <v>200</v>
      </c>
      <c r="H48" s="104"/>
      <c r="I48" s="104"/>
      <c r="J48" s="94"/>
      <c r="N48"/>
    </row>
    <row r="49" spans="1:14" s="95" customFormat="1" ht="21" x14ac:dyDescent="0.35">
      <c r="A49" s="9">
        <v>44329</v>
      </c>
      <c r="B49" s="37">
        <v>98006</v>
      </c>
      <c r="C49" s="11">
        <v>74675</v>
      </c>
      <c r="D49" s="38" t="s">
        <v>1907</v>
      </c>
      <c r="E49" s="12" t="s">
        <v>14</v>
      </c>
      <c r="F49" s="16" t="s">
        <v>15</v>
      </c>
      <c r="G49" s="102">
        <v>700</v>
      </c>
      <c r="H49" s="104"/>
      <c r="I49" s="104"/>
      <c r="J49" s="94"/>
      <c r="N49"/>
    </row>
    <row r="50" spans="1:14" s="95" customFormat="1" ht="21" x14ac:dyDescent="0.35">
      <c r="A50" s="9">
        <v>44329</v>
      </c>
      <c r="B50" s="37">
        <v>98004</v>
      </c>
      <c r="C50" s="11">
        <v>74676</v>
      </c>
      <c r="D50" s="38" t="s">
        <v>1667</v>
      </c>
      <c r="E50" s="12" t="s">
        <v>24</v>
      </c>
      <c r="F50" s="13" t="s">
        <v>947</v>
      </c>
      <c r="G50" s="102">
        <v>600</v>
      </c>
      <c r="H50" s="104"/>
      <c r="I50" s="104"/>
      <c r="J50" s="94"/>
      <c r="N50"/>
    </row>
    <row r="51" spans="1:14" s="95" customFormat="1" ht="21" x14ac:dyDescent="0.35">
      <c r="A51" s="9">
        <v>44329</v>
      </c>
      <c r="B51" s="37">
        <v>98003</v>
      </c>
      <c r="C51" s="11">
        <v>74677</v>
      </c>
      <c r="D51" s="38" t="s">
        <v>768</v>
      </c>
      <c r="E51" s="12" t="s">
        <v>14</v>
      </c>
      <c r="F51" s="16" t="s">
        <v>15</v>
      </c>
      <c r="G51" s="102">
        <v>250</v>
      </c>
      <c r="H51" s="104"/>
      <c r="I51" s="104"/>
      <c r="J51" s="94"/>
      <c r="N51"/>
    </row>
    <row r="52" spans="1:14" s="95" customFormat="1" ht="21" x14ac:dyDescent="0.35">
      <c r="A52" s="9">
        <v>44329</v>
      </c>
      <c r="B52" s="37">
        <v>98000</v>
      </c>
      <c r="C52" s="11">
        <v>74678</v>
      </c>
      <c r="D52" s="38" t="s">
        <v>1908</v>
      </c>
      <c r="E52" s="107" t="s">
        <v>1906</v>
      </c>
      <c r="F52" s="93" t="s">
        <v>1281</v>
      </c>
      <c r="G52" s="102">
        <v>0</v>
      </c>
      <c r="H52" s="104"/>
      <c r="I52" s="104">
        <v>6</v>
      </c>
      <c r="J52" s="94"/>
      <c r="N52"/>
    </row>
    <row r="53" spans="1:14" s="95" customFormat="1" ht="21" x14ac:dyDescent="0.35">
      <c r="A53" s="9">
        <v>44329</v>
      </c>
      <c r="B53" s="37">
        <v>97989</v>
      </c>
      <c r="C53" s="11">
        <v>74679</v>
      </c>
      <c r="D53" s="38" t="s">
        <v>37</v>
      </c>
      <c r="E53" s="12" t="s">
        <v>22</v>
      </c>
      <c r="F53" s="16" t="s">
        <v>995</v>
      </c>
      <c r="G53" s="102">
        <v>550</v>
      </c>
      <c r="H53" s="104"/>
      <c r="I53" s="104"/>
      <c r="J53" s="94"/>
      <c r="N53"/>
    </row>
    <row r="54" spans="1:14" s="95" customFormat="1" ht="21" x14ac:dyDescent="0.35">
      <c r="A54" s="9">
        <v>44329</v>
      </c>
      <c r="B54" s="37">
        <v>97999</v>
      </c>
      <c r="C54" s="11">
        <v>74680</v>
      </c>
      <c r="D54" s="38" t="s">
        <v>1909</v>
      </c>
      <c r="E54" s="12" t="s">
        <v>14</v>
      </c>
      <c r="F54" s="16" t="s">
        <v>15</v>
      </c>
      <c r="G54" s="102">
        <v>2500</v>
      </c>
      <c r="H54" s="104"/>
      <c r="I54" s="104"/>
      <c r="J54" s="94"/>
      <c r="N54"/>
    </row>
    <row r="55" spans="1:14" s="95" customFormat="1" ht="21" x14ac:dyDescent="0.35">
      <c r="A55" s="9">
        <v>44329</v>
      </c>
      <c r="B55" s="37">
        <v>97986</v>
      </c>
      <c r="C55" s="11">
        <v>74681</v>
      </c>
      <c r="D55" s="38" t="s">
        <v>1910</v>
      </c>
      <c r="E55" s="12" t="s">
        <v>17</v>
      </c>
      <c r="F55" s="16" t="s">
        <v>18</v>
      </c>
      <c r="G55" s="102">
        <v>150</v>
      </c>
      <c r="H55" s="104"/>
      <c r="I55" s="104"/>
      <c r="J55" s="94"/>
      <c r="N55"/>
    </row>
    <row r="56" spans="1:14" s="95" customFormat="1" ht="21" x14ac:dyDescent="0.35">
      <c r="A56" s="9">
        <v>44329</v>
      </c>
      <c r="B56" s="37">
        <v>98025</v>
      </c>
      <c r="C56" s="11">
        <v>74682</v>
      </c>
      <c r="D56" s="38" t="s">
        <v>1125</v>
      </c>
      <c r="E56" s="12" t="s">
        <v>135</v>
      </c>
      <c r="F56" s="16" t="s">
        <v>136</v>
      </c>
      <c r="G56" s="102">
        <v>89</v>
      </c>
      <c r="H56" s="104"/>
      <c r="I56" s="104"/>
      <c r="J56" s="94"/>
      <c r="N56"/>
    </row>
    <row r="57" spans="1:14" s="95" customFormat="1" ht="21" x14ac:dyDescent="0.35">
      <c r="A57" s="9">
        <v>44329</v>
      </c>
      <c r="B57" s="37">
        <v>98026</v>
      </c>
      <c r="C57" s="11">
        <v>74683</v>
      </c>
      <c r="D57" s="38" t="s">
        <v>1122</v>
      </c>
      <c r="E57" s="12" t="s">
        <v>14</v>
      </c>
      <c r="F57" s="16" t="s">
        <v>15</v>
      </c>
      <c r="G57" s="102">
        <v>150</v>
      </c>
      <c r="H57" s="104"/>
      <c r="I57" s="104"/>
      <c r="J57" s="94"/>
      <c r="N57"/>
    </row>
    <row r="58" spans="1:14" s="95" customFormat="1" ht="21" x14ac:dyDescent="0.35">
      <c r="A58" s="9">
        <v>44329</v>
      </c>
      <c r="B58" s="37">
        <v>98000</v>
      </c>
      <c r="C58" s="11">
        <v>74684</v>
      </c>
      <c r="D58" s="38" t="s">
        <v>1908</v>
      </c>
      <c r="E58" s="107" t="s">
        <v>1906</v>
      </c>
      <c r="F58" s="93" t="s">
        <v>1281</v>
      </c>
      <c r="G58" s="102">
        <v>0</v>
      </c>
      <c r="H58" s="104"/>
      <c r="I58" s="104">
        <v>5</v>
      </c>
      <c r="J58" s="94"/>
      <c r="N58"/>
    </row>
    <row r="59" spans="1:14" s="95" customFormat="1" ht="21" x14ac:dyDescent="0.35">
      <c r="A59" s="9">
        <v>44329</v>
      </c>
      <c r="B59" s="37">
        <v>98027</v>
      </c>
      <c r="C59" s="11">
        <v>74685</v>
      </c>
      <c r="D59" s="38" t="s">
        <v>333</v>
      </c>
      <c r="E59" s="12" t="s">
        <v>17</v>
      </c>
      <c r="F59" s="16" t="s">
        <v>18</v>
      </c>
      <c r="G59" s="102">
        <v>40</v>
      </c>
      <c r="H59" s="104"/>
      <c r="I59" s="104"/>
      <c r="J59" s="94"/>
      <c r="N59"/>
    </row>
    <row r="60" spans="1:14" s="95" customFormat="1" ht="21" x14ac:dyDescent="0.35">
      <c r="A60" s="9">
        <v>44329</v>
      </c>
      <c r="B60" s="37">
        <v>98028</v>
      </c>
      <c r="C60" s="11">
        <v>74686</v>
      </c>
      <c r="D60" s="38" t="s">
        <v>333</v>
      </c>
      <c r="E60" s="12" t="s">
        <v>17</v>
      </c>
      <c r="F60" s="16" t="s">
        <v>18</v>
      </c>
      <c r="G60" s="102">
        <v>200</v>
      </c>
      <c r="H60" s="104"/>
      <c r="I60" s="104"/>
      <c r="J60" s="94"/>
      <c r="N60"/>
    </row>
    <row r="61" spans="1:14" s="95" customFormat="1" ht="21" x14ac:dyDescent="0.35">
      <c r="A61" s="9">
        <v>44329</v>
      </c>
      <c r="B61" s="37">
        <v>98028</v>
      </c>
      <c r="C61" s="11">
        <v>74686</v>
      </c>
      <c r="D61" s="38" t="s">
        <v>333</v>
      </c>
      <c r="E61" s="12" t="s">
        <v>14</v>
      </c>
      <c r="F61" s="16" t="s">
        <v>15</v>
      </c>
      <c r="G61" s="102">
        <v>150</v>
      </c>
      <c r="H61" s="104"/>
      <c r="I61" s="104"/>
      <c r="J61" s="94"/>
      <c r="N61"/>
    </row>
    <row r="62" spans="1:14" s="95" customFormat="1" ht="21" x14ac:dyDescent="0.35">
      <c r="A62" s="9">
        <v>44329</v>
      </c>
      <c r="B62" s="37">
        <v>98029</v>
      </c>
      <c r="C62" s="11">
        <v>74687</v>
      </c>
      <c r="D62" s="38" t="s">
        <v>333</v>
      </c>
      <c r="E62" s="12" t="s">
        <v>14</v>
      </c>
      <c r="F62" s="16" t="s">
        <v>15</v>
      </c>
      <c r="G62" s="102">
        <v>50</v>
      </c>
      <c r="H62" s="104"/>
      <c r="I62" s="104"/>
      <c r="J62" s="94"/>
      <c r="N62"/>
    </row>
    <row r="63" spans="1:14" s="95" customFormat="1" ht="21" x14ac:dyDescent="0.35">
      <c r="A63" s="9">
        <v>44329</v>
      </c>
      <c r="B63" s="37">
        <v>74688</v>
      </c>
      <c r="C63" s="11">
        <v>74688</v>
      </c>
      <c r="D63" s="38" t="s">
        <v>333</v>
      </c>
      <c r="E63" s="12" t="s">
        <v>17</v>
      </c>
      <c r="F63" s="16" t="s">
        <v>18</v>
      </c>
      <c r="G63" s="102">
        <v>60</v>
      </c>
      <c r="H63" s="104"/>
      <c r="I63" s="104"/>
      <c r="J63" s="94"/>
      <c r="N63"/>
    </row>
    <row r="64" spans="1:14" s="95" customFormat="1" ht="21" x14ac:dyDescent="0.35">
      <c r="A64" s="9">
        <v>44329</v>
      </c>
      <c r="B64" s="37">
        <v>98030</v>
      </c>
      <c r="C64" s="11">
        <v>74689</v>
      </c>
      <c r="D64" s="38" t="s">
        <v>1583</v>
      </c>
      <c r="E64" s="12" t="s">
        <v>17</v>
      </c>
      <c r="F64" s="16" t="s">
        <v>18</v>
      </c>
      <c r="G64" s="102">
        <v>500</v>
      </c>
      <c r="H64" s="104"/>
      <c r="I64" s="104"/>
      <c r="J64" s="94"/>
      <c r="N64"/>
    </row>
    <row r="65" spans="1:14" s="95" customFormat="1" ht="21" x14ac:dyDescent="0.35">
      <c r="A65" s="9">
        <v>44329</v>
      </c>
      <c r="B65" s="37">
        <v>98031</v>
      </c>
      <c r="C65" s="11">
        <v>74690</v>
      </c>
      <c r="D65" s="38" t="s">
        <v>1583</v>
      </c>
      <c r="E65" s="12" t="s">
        <v>17</v>
      </c>
      <c r="F65" s="16" t="s">
        <v>18</v>
      </c>
      <c r="G65" s="102">
        <v>1000</v>
      </c>
      <c r="H65" s="104"/>
      <c r="I65" s="104"/>
      <c r="J65" s="94"/>
      <c r="N65"/>
    </row>
    <row r="66" spans="1:14" s="95" customFormat="1" ht="21" x14ac:dyDescent="0.35">
      <c r="A66" s="9">
        <v>44329</v>
      </c>
      <c r="B66" s="37">
        <v>98031</v>
      </c>
      <c r="C66" s="11">
        <v>74690</v>
      </c>
      <c r="D66" s="38" t="s">
        <v>1583</v>
      </c>
      <c r="E66" s="12" t="s">
        <v>14</v>
      </c>
      <c r="F66" s="16" t="s">
        <v>15</v>
      </c>
      <c r="G66" s="102">
        <v>1000</v>
      </c>
      <c r="H66" s="104"/>
      <c r="I66" s="104"/>
      <c r="J66" s="94"/>
      <c r="N66"/>
    </row>
    <row r="67" spans="1:14" s="95" customFormat="1" ht="21" x14ac:dyDescent="0.35">
      <c r="A67" s="9">
        <v>44329</v>
      </c>
      <c r="B67" s="37">
        <v>98032</v>
      </c>
      <c r="C67" s="11">
        <v>74691</v>
      </c>
      <c r="D67" s="38" t="s">
        <v>1809</v>
      </c>
      <c r="E67" s="12" t="s">
        <v>22</v>
      </c>
      <c r="F67" s="16" t="s">
        <v>995</v>
      </c>
      <c r="G67" s="102">
        <v>120</v>
      </c>
      <c r="H67" s="104"/>
      <c r="I67" s="104"/>
      <c r="J67" s="94"/>
      <c r="N67"/>
    </row>
    <row r="68" spans="1:14" s="95" customFormat="1" ht="21" x14ac:dyDescent="0.35">
      <c r="A68" s="9">
        <v>44329</v>
      </c>
      <c r="B68" s="37">
        <v>98033</v>
      </c>
      <c r="C68" s="11">
        <v>74692</v>
      </c>
      <c r="D68" s="38" t="s">
        <v>1583</v>
      </c>
      <c r="E68" s="12" t="s">
        <v>22</v>
      </c>
      <c r="F68" s="16" t="s">
        <v>995</v>
      </c>
      <c r="G68" s="102">
        <v>2000</v>
      </c>
      <c r="H68" s="104"/>
      <c r="I68" s="104"/>
      <c r="J68" s="94"/>
      <c r="N68"/>
    </row>
    <row r="69" spans="1:14" s="95" customFormat="1" ht="21" x14ac:dyDescent="0.35">
      <c r="A69" s="9">
        <v>44329</v>
      </c>
      <c r="B69" s="37">
        <v>98033</v>
      </c>
      <c r="C69" s="11">
        <v>74692</v>
      </c>
      <c r="D69" s="38" t="s">
        <v>1583</v>
      </c>
      <c r="E69" s="12" t="s">
        <v>14</v>
      </c>
      <c r="F69" s="16" t="s">
        <v>15</v>
      </c>
      <c r="G69" s="102">
        <v>500</v>
      </c>
      <c r="H69" s="104"/>
      <c r="I69" s="104"/>
      <c r="J69" s="94"/>
      <c r="N69"/>
    </row>
    <row r="70" spans="1:14" s="95" customFormat="1" ht="21" x14ac:dyDescent="0.35">
      <c r="A70" s="9">
        <v>44329</v>
      </c>
      <c r="B70" s="37">
        <v>97986</v>
      </c>
      <c r="C70" s="11">
        <v>74693</v>
      </c>
      <c r="D70" s="38" t="s">
        <v>1910</v>
      </c>
      <c r="E70" s="12" t="s">
        <v>17</v>
      </c>
      <c r="F70" s="16" t="s">
        <v>18</v>
      </c>
      <c r="G70" s="102">
        <v>150</v>
      </c>
      <c r="H70" s="104"/>
      <c r="I70" s="104"/>
      <c r="J70" s="94"/>
      <c r="N70"/>
    </row>
    <row r="71" spans="1:14" s="95" customFormat="1" ht="21" x14ac:dyDescent="0.35">
      <c r="A71" s="9">
        <v>44329</v>
      </c>
      <c r="B71" s="37">
        <v>98034</v>
      </c>
      <c r="C71" s="11">
        <v>74694</v>
      </c>
      <c r="D71" s="38" t="s">
        <v>1911</v>
      </c>
      <c r="E71" s="12" t="s">
        <v>17</v>
      </c>
      <c r="F71" s="16" t="s">
        <v>18</v>
      </c>
      <c r="G71" s="102">
        <v>1000</v>
      </c>
      <c r="H71" s="104"/>
      <c r="I71" s="104"/>
      <c r="J71" s="94"/>
      <c r="N71"/>
    </row>
    <row r="72" spans="1:14" s="95" customFormat="1" ht="21" x14ac:dyDescent="0.35">
      <c r="A72" s="9">
        <v>44329</v>
      </c>
      <c r="B72" s="37">
        <v>98036</v>
      </c>
      <c r="C72" s="11">
        <v>74695</v>
      </c>
      <c r="D72" s="38" t="s">
        <v>236</v>
      </c>
      <c r="E72" s="12" t="s">
        <v>22</v>
      </c>
      <c r="F72" s="16" t="s">
        <v>995</v>
      </c>
      <c r="G72" s="102">
        <v>900</v>
      </c>
      <c r="H72" s="104"/>
      <c r="I72" s="104"/>
      <c r="J72" s="94"/>
      <c r="N72"/>
    </row>
    <row r="73" spans="1:14" s="95" customFormat="1" ht="21" x14ac:dyDescent="0.35">
      <c r="A73" s="9">
        <v>44329</v>
      </c>
      <c r="B73" s="37" t="s">
        <v>76</v>
      </c>
      <c r="C73" s="25" t="s">
        <v>1912</v>
      </c>
      <c r="D73" s="38" t="s">
        <v>76</v>
      </c>
      <c r="E73" s="12" t="s">
        <v>76</v>
      </c>
      <c r="F73" s="13" t="s">
        <v>76</v>
      </c>
      <c r="G73" s="102">
        <v>0</v>
      </c>
      <c r="H73" s="104"/>
      <c r="I73" s="104"/>
      <c r="J73" s="94"/>
      <c r="N73"/>
    </row>
    <row r="74" spans="1:14" s="95" customFormat="1" ht="21" x14ac:dyDescent="0.35">
      <c r="A74" s="9">
        <v>44329</v>
      </c>
      <c r="B74" s="37" t="s">
        <v>76</v>
      </c>
      <c r="C74" s="25" t="s">
        <v>1913</v>
      </c>
      <c r="D74" s="38" t="s">
        <v>76</v>
      </c>
      <c r="E74" s="12" t="s">
        <v>76</v>
      </c>
      <c r="F74" s="13" t="s">
        <v>76</v>
      </c>
      <c r="G74" s="102">
        <v>0</v>
      </c>
      <c r="H74" s="104"/>
      <c r="I74" s="104"/>
      <c r="J74" s="94"/>
      <c r="N74"/>
    </row>
    <row r="75" spans="1:14" s="95" customFormat="1" ht="21" x14ac:dyDescent="0.35">
      <c r="A75" s="9">
        <v>44329</v>
      </c>
      <c r="B75" s="37">
        <v>98035</v>
      </c>
      <c r="C75" s="25" t="s">
        <v>1914</v>
      </c>
      <c r="D75" s="38" t="s">
        <v>272</v>
      </c>
      <c r="E75" s="12" t="s">
        <v>17</v>
      </c>
      <c r="F75" s="16" t="s">
        <v>18</v>
      </c>
      <c r="G75" s="102">
        <v>1980</v>
      </c>
      <c r="H75" s="104"/>
      <c r="I75" s="104"/>
      <c r="J75" s="94"/>
      <c r="N75"/>
    </row>
    <row r="76" spans="1:14" ht="21" x14ac:dyDescent="0.35">
      <c r="A76" s="157" t="s">
        <v>26</v>
      </c>
      <c r="B76" s="158"/>
      <c r="C76" s="165" t="s">
        <v>25</v>
      </c>
      <c r="D76" s="168"/>
      <c r="E76" s="168"/>
      <c r="F76" s="169"/>
      <c r="G76" s="27">
        <f>SUM(G9:G75)</f>
        <v>49747</v>
      </c>
      <c r="H76" s="109">
        <f>SUM(H9:H75)</f>
        <v>700</v>
      </c>
      <c r="I76" s="100"/>
      <c r="J76" s="15"/>
    </row>
    <row r="77" spans="1:14" ht="21" x14ac:dyDescent="0.35">
      <c r="B77"/>
      <c r="C77" s="3"/>
      <c r="D77" s="30"/>
      <c r="E77" s="30"/>
      <c r="F77" s="30"/>
      <c r="H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F79" s="47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C89"/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1" spans="8:10" x14ac:dyDescent="0.25">
      <c r="H131" s="35"/>
      <c r="I131" s="35"/>
      <c r="J131" s="35"/>
    </row>
  </sheetData>
  <autoFilter ref="E8:G76" xr:uid="{00000000-0009-0000-0000-000066000000}"/>
  <mergeCells count="7">
    <mergeCell ref="K6:L6"/>
    <mergeCell ref="A7:G7"/>
    <mergeCell ref="A76:B76"/>
    <mergeCell ref="C76:F76"/>
    <mergeCell ref="A2:G2"/>
    <mergeCell ref="A3:G3"/>
    <mergeCell ref="A4:G4"/>
  </mergeCells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2:N123"/>
  <sheetViews>
    <sheetView topLeftCell="A55" zoomScale="85" zoomScaleNormal="8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1932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6860</v>
      </c>
    </row>
    <row r="9" spans="1:12" s="95" customFormat="1" ht="21" x14ac:dyDescent="0.35">
      <c r="A9" s="9">
        <v>44330</v>
      </c>
      <c r="B9" s="37">
        <v>97408</v>
      </c>
      <c r="C9" s="11">
        <v>74696</v>
      </c>
      <c r="D9" s="38" t="s">
        <v>1364</v>
      </c>
      <c r="E9" s="12" t="s">
        <v>24</v>
      </c>
      <c r="F9" s="13" t="s">
        <v>947</v>
      </c>
      <c r="G9" s="102">
        <v>50</v>
      </c>
      <c r="H9" s="104"/>
      <c r="I9" s="104"/>
      <c r="J9" s="94"/>
      <c r="K9" s="16" t="s">
        <v>995</v>
      </c>
      <c r="L9" s="88">
        <v>35233</v>
      </c>
    </row>
    <row r="10" spans="1:12" s="95" customFormat="1" ht="21" x14ac:dyDescent="0.35">
      <c r="A10" s="9">
        <v>44330</v>
      </c>
      <c r="B10" s="37">
        <v>98110</v>
      </c>
      <c r="C10" s="11">
        <v>74697</v>
      </c>
      <c r="D10" s="38" t="s">
        <v>1915</v>
      </c>
      <c r="E10" s="107" t="s">
        <v>1885</v>
      </c>
      <c r="F10" s="93" t="s">
        <v>1519</v>
      </c>
      <c r="G10" s="102">
        <v>0</v>
      </c>
      <c r="H10" s="104"/>
      <c r="I10" s="104">
        <v>19</v>
      </c>
      <c r="J10" s="94"/>
      <c r="K10" s="16" t="s">
        <v>1153</v>
      </c>
      <c r="L10" s="88">
        <v>672</v>
      </c>
    </row>
    <row r="11" spans="1:12" s="95" customFormat="1" ht="21" x14ac:dyDescent="0.35">
      <c r="A11" s="9">
        <v>44330</v>
      </c>
      <c r="B11" s="37">
        <v>98115</v>
      </c>
      <c r="C11" s="11">
        <v>74698</v>
      </c>
      <c r="D11" s="38" t="s">
        <v>155</v>
      </c>
      <c r="E11" s="12" t="s">
        <v>22</v>
      </c>
      <c r="F11" s="16" t="s">
        <v>995</v>
      </c>
      <c r="G11" s="102">
        <v>2800</v>
      </c>
      <c r="H11" s="104"/>
      <c r="I11" s="104"/>
      <c r="J11" s="94"/>
      <c r="K11" s="16" t="s">
        <v>1034</v>
      </c>
      <c r="L11" s="88">
        <v>66</v>
      </c>
    </row>
    <row r="12" spans="1:12" s="95" customFormat="1" ht="21" x14ac:dyDescent="0.35">
      <c r="A12" s="9">
        <v>44330</v>
      </c>
      <c r="B12" s="37">
        <v>98114</v>
      </c>
      <c r="C12" s="11">
        <v>74699</v>
      </c>
      <c r="D12" s="38" t="s">
        <v>1891</v>
      </c>
      <c r="E12" s="12" t="s">
        <v>17</v>
      </c>
      <c r="F12" s="16" t="s">
        <v>18</v>
      </c>
      <c r="G12" s="102">
        <v>3000</v>
      </c>
      <c r="H12" s="104"/>
      <c r="I12" s="104"/>
      <c r="J12" s="94"/>
      <c r="K12" s="16" t="s">
        <v>15</v>
      </c>
      <c r="L12" s="88">
        <v>2362</v>
      </c>
    </row>
    <row r="13" spans="1:12" s="95" customFormat="1" ht="21" x14ac:dyDescent="0.35">
      <c r="A13" s="9">
        <v>44330</v>
      </c>
      <c r="B13" s="37">
        <v>98113</v>
      </c>
      <c r="C13" s="11">
        <v>74700</v>
      </c>
      <c r="D13" s="38" t="s">
        <v>1304</v>
      </c>
      <c r="E13" s="12" t="s">
        <v>17</v>
      </c>
      <c r="F13" s="16" t="s">
        <v>18</v>
      </c>
      <c r="G13" s="102">
        <v>1000</v>
      </c>
      <c r="H13" s="104"/>
      <c r="I13" s="104"/>
      <c r="J13" s="94"/>
      <c r="K13" s="16" t="s">
        <v>495</v>
      </c>
      <c r="L13" s="88">
        <v>48</v>
      </c>
    </row>
    <row r="14" spans="1:12" s="95" customFormat="1" ht="21" x14ac:dyDescent="0.35">
      <c r="A14" s="9">
        <v>44330</v>
      </c>
      <c r="B14" s="37" t="s">
        <v>1632</v>
      </c>
      <c r="C14" s="11">
        <v>74701</v>
      </c>
      <c r="D14" s="38" t="s">
        <v>279</v>
      </c>
      <c r="E14" s="12" t="s">
        <v>22</v>
      </c>
      <c r="F14" s="16" t="s">
        <v>995</v>
      </c>
      <c r="G14" s="102">
        <v>1000</v>
      </c>
      <c r="H14" s="104"/>
      <c r="I14" s="104"/>
      <c r="J14" s="94"/>
      <c r="K14" s="13" t="s">
        <v>136</v>
      </c>
      <c r="L14" s="88">
        <v>85</v>
      </c>
    </row>
    <row r="15" spans="1:12" s="95" customFormat="1" ht="21" x14ac:dyDescent="0.35">
      <c r="A15" s="9">
        <v>44330</v>
      </c>
      <c r="B15" s="37">
        <v>98112</v>
      </c>
      <c r="C15" s="11">
        <v>74702</v>
      </c>
      <c r="D15" s="38" t="s">
        <v>1608</v>
      </c>
      <c r="E15" s="12" t="s">
        <v>63</v>
      </c>
      <c r="F15" s="16" t="s">
        <v>64</v>
      </c>
      <c r="G15" s="102">
        <v>1000</v>
      </c>
      <c r="H15" s="104"/>
      <c r="I15" s="104"/>
      <c r="J15" s="94"/>
      <c r="K15" s="13" t="s">
        <v>1931</v>
      </c>
      <c r="L15" s="88">
        <v>120</v>
      </c>
    </row>
    <row r="16" spans="1:12" s="95" customFormat="1" ht="21" x14ac:dyDescent="0.35">
      <c r="A16" s="9">
        <v>44330</v>
      </c>
      <c r="B16" s="37" t="s">
        <v>1632</v>
      </c>
      <c r="C16" s="11">
        <v>74703</v>
      </c>
      <c r="D16" s="38" t="s">
        <v>279</v>
      </c>
      <c r="E16" s="12" t="s">
        <v>22</v>
      </c>
      <c r="F16" s="16" t="s">
        <v>995</v>
      </c>
      <c r="G16" s="102">
        <v>1000</v>
      </c>
      <c r="H16" s="104"/>
      <c r="I16" s="104"/>
      <c r="J16" s="94"/>
      <c r="K16" s="16" t="s">
        <v>97</v>
      </c>
      <c r="L16" s="88">
        <v>2442</v>
      </c>
    </row>
    <row r="17" spans="1:14" s="95" customFormat="1" ht="21" x14ac:dyDescent="0.35">
      <c r="A17" s="9">
        <v>44330</v>
      </c>
      <c r="B17" s="37" t="s">
        <v>1632</v>
      </c>
      <c r="C17" s="11">
        <v>74704</v>
      </c>
      <c r="D17" s="38" t="s">
        <v>279</v>
      </c>
      <c r="E17" s="12" t="s">
        <v>22</v>
      </c>
      <c r="F17" s="16" t="s">
        <v>995</v>
      </c>
      <c r="G17" s="102">
        <v>1000</v>
      </c>
      <c r="H17" s="104"/>
      <c r="I17" s="104"/>
      <c r="J17" s="94"/>
      <c r="K17" s="16" t="s">
        <v>947</v>
      </c>
      <c r="L17" s="88">
        <v>50</v>
      </c>
    </row>
    <row r="18" spans="1:14" s="95" customFormat="1" ht="21" x14ac:dyDescent="0.35">
      <c r="A18" s="9">
        <v>44330</v>
      </c>
      <c r="B18" s="37" t="s">
        <v>1632</v>
      </c>
      <c r="C18" s="11">
        <v>74705</v>
      </c>
      <c r="D18" s="38" t="s">
        <v>279</v>
      </c>
      <c r="E18" s="12" t="s">
        <v>22</v>
      </c>
      <c r="F18" s="16" t="s">
        <v>995</v>
      </c>
      <c r="G18" s="102">
        <v>1000</v>
      </c>
      <c r="H18" s="104"/>
      <c r="I18" s="104"/>
      <c r="J18" s="94"/>
      <c r="K18" s="16" t="s">
        <v>246</v>
      </c>
      <c r="L18" s="88">
        <v>12</v>
      </c>
    </row>
    <row r="19" spans="1:14" s="95" customFormat="1" ht="21" x14ac:dyDescent="0.35">
      <c r="A19" s="9">
        <v>44330</v>
      </c>
      <c r="B19" s="37" t="s">
        <v>1632</v>
      </c>
      <c r="C19" s="11">
        <v>74706</v>
      </c>
      <c r="D19" s="38" t="s">
        <v>279</v>
      </c>
      <c r="E19" s="12" t="s">
        <v>22</v>
      </c>
      <c r="F19" s="16" t="s">
        <v>995</v>
      </c>
      <c r="G19" s="102">
        <v>1000</v>
      </c>
      <c r="H19" s="104"/>
      <c r="I19" s="104"/>
      <c r="J19" s="94"/>
      <c r="K19" s="13" t="s">
        <v>195</v>
      </c>
      <c r="L19" s="88">
        <v>30</v>
      </c>
    </row>
    <row r="20" spans="1:14" s="95" customFormat="1" ht="21.75" thickBot="1" x14ac:dyDescent="0.4">
      <c r="A20" s="9">
        <v>44330</v>
      </c>
      <c r="B20" s="37" t="s">
        <v>1632</v>
      </c>
      <c r="C20" s="11">
        <v>74707</v>
      </c>
      <c r="D20" s="38" t="s">
        <v>279</v>
      </c>
      <c r="E20" s="12" t="s">
        <v>22</v>
      </c>
      <c r="F20" s="16" t="s">
        <v>995</v>
      </c>
      <c r="G20" s="102">
        <v>1000</v>
      </c>
      <c r="H20" s="104"/>
      <c r="I20" s="104"/>
      <c r="J20" s="94"/>
      <c r="K20" s="13" t="s">
        <v>64</v>
      </c>
      <c r="L20" s="88">
        <v>4050</v>
      </c>
    </row>
    <row r="21" spans="1:14" s="95" customFormat="1" ht="23.25" thickBot="1" x14ac:dyDescent="0.5">
      <c r="A21" s="9">
        <v>44330</v>
      </c>
      <c r="B21" s="37">
        <v>98130</v>
      </c>
      <c r="C21" s="11">
        <v>74708</v>
      </c>
      <c r="D21" s="38" t="s">
        <v>234</v>
      </c>
      <c r="E21" s="12" t="s">
        <v>17</v>
      </c>
      <c r="F21" s="16" t="s">
        <v>18</v>
      </c>
      <c r="G21" s="102">
        <v>100</v>
      </c>
      <c r="H21" s="104"/>
      <c r="I21" s="104"/>
      <c r="J21" s="94"/>
      <c r="K21" s="116" t="s">
        <v>21</v>
      </c>
      <c r="L21" s="18">
        <f>SUM(L8:L20)</f>
        <v>52030</v>
      </c>
    </row>
    <row r="22" spans="1:14" s="95" customFormat="1" ht="21.75" thickBot="1" x14ac:dyDescent="0.4">
      <c r="A22" s="9">
        <v>44330</v>
      </c>
      <c r="B22" s="37">
        <v>97939</v>
      </c>
      <c r="C22" s="11">
        <v>74709</v>
      </c>
      <c r="D22" s="38" t="s">
        <v>234</v>
      </c>
      <c r="E22" s="12" t="s">
        <v>287</v>
      </c>
      <c r="F22" s="16" t="s">
        <v>288</v>
      </c>
      <c r="G22" s="102">
        <v>0</v>
      </c>
      <c r="H22" s="104">
        <v>80</v>
      </c>
      <c r="I22" s="104"/>
      <c r="J22" s="94"/>
    </row>
    <row r="23" spans="1:14" s="95" customFormat="1" ht="21.75" thickBot="1" x14ac:dyDescent="0.4">
      <c r="A23" s="9">
        <v>44330</v>
      </c>
      <c r="B23" s="37" t="s">
        <v>1632</v>
      </c>
      <c r="C23" s="11">
        <v>74710</v>
      </c>
      <c r="D23" s="38" t="s">
        <v>279</v>
      </c>
      <c r="E23" s="12" t="s">
        <v>22</v>
      </c>
      <c r="F23" s="16" t="s">
        <v>995</v>
      </c>
      <c r="G23" s="102">
        <v>1000</v>
      </c>
      <c r="H23" s="104"/>
      <c r="I23" s="104"/>
      <c r="J23" s="94"/>
      <c r="K23" s="5" t="s">
        <v>139</v>
      </c>
      <c r="L23" s="5" t="s">
        <v>5</v>
      </c>
    </row>
    <row r="24" spans="1:14" s="95" customFormat="1" ht="21.75" thickBot="1" x14ac:dyDescent="0.4">
      <c r="A24" s="9">
        <v>44330</v>
      </c>
      <c r="B24" s="37" t="s">
        <v>1632</v>
      </c>
      <c r="C24" s="11">
        <v>74711</v>
      </c>
      <c r="D24" s="38" t="s">
        <v>279</v>
      </c>
      <c r="E24" s="12" t="s">
        <v>22</v>
      </c>
      <c r="F24" s="16" t="s">
        <v>995</v>
      </c>
      <c r="G24" s="102">
        <v>1000</v>
      </c>
      <c r="H24" s="104"/>
      <c r="I24" s="104"/>
      <c r="J24" s="94"/>
      <c r="K24" s="16" t="s">
        <v>288</v>
      </c>
      <c r="L24" s="99">
        <v>80</v>
      </c>
    </row>
    <row r="25" spans="1:14" s="95" customFormat="1" ht="25.5" thickBot="1" x14ac:dyDescent="0.5">
      <c r="A25" s="9">
        <v>44330</v>
      </c>
      <c r="B25" s="37">
        <v>98111</v>
      </c>
      <c r="C25" s="11">
        <v>74712</v>
      </c>
      <c r="D25" s="38" t="s">
        <v>1916</v>
      </c>
      <c r="E25" s="12" t="s">
        <v>22</v>
      </c>
      <c r="F25" s="16" t="s">
        <v>995</v>
      </c>
      <c r="G25" s="102">
        <v>2095</v>
      </c>
      <c r="H25" s="104"/>
      <c r="I25" s="104"/>
      <c r="J25" s="94"/>
      <c r="K25" s="17" t="s">
        <v>21</v>
      </c>
      <c r="L25" s="18">
        <f>SUM(L24)</f>
        <v>80</v>
      </c>
    </row>
    <row r="26" spans="1:14" s="95" customFormat="1" ht="21.75" thickBot="1" x14ac:dyDescent="0.4">
      <c r="A26" s="9">
        <v>44330</v>
      </c>
      <c r="B26" s="37">
        <v>98111</v>
      </c>
      <c r="C26" s="11">
        <v>74712</v>
      </c>
      <c r="D26" s="38" t="s">
        <v>1916</v>
      </c>
      <c r="E26" s="12" t="s">
        <v>14</v>
      </c>
      <c r="F26" s="16" t="s">
        <v>15</v>
      </c>
      <c r="G26" s="102">
        <v>270</v>
      </c>
      <c r="H26" s="104"/>
      <c r="I26" s="104"/>
      <c r="J26" s="94"/>
    </row>
    <row r="27" spans="1:14" s="95" customFormat="1" ht="21.75" thickBot="1" x14ac:dyDescent="0.4">
      <c r="A27" s="9">
        <v>44330</v>
      </c>
      <c r="B27" s="37">
        <v>98110</v>
      </c>
      <c r="C27" s="11">
        <v>74713</v>
      </c>
      <c r="D27" s="38" t="s">
        <v>1915</v>
      </c>
      <c r="E27" s="107" t="s">
        <v>1885</v>
      </c>
      <c r="F27" s="93" t="s">
        <v>1519</v>
      </c>
      <c r="G27" s="102">
        <v>0</v>
      </c>
      <c r="H27" s="104"/>
      <c r="I27" s="104">
        <v>19</v>
      </c>
      <c r="J27" s="94"/>
      <c r="K27" s="5" t="s">
        <v>144</v>
      </c>
      <c r="L27" s="5" t="s">
        <v>5</v>
      </c>
    </row>
    <row r="28" spans="1:14" s="95" customFormat="1" ht="21.75" thickBot="1" x14ac:dyDescent="0.4">
      <c r="A28" s="9">
        <v>44330</v>
      </c>
      <c r="B28" s="37">
        <v>98107</v>
      </c>
      <c r="C28" s="11">
        <v>74714</v>
      </c>
      <c r="D28" s="38" t="s">
        <v>78</v>
      </c>
      <c r="E28" s="12" t="s">
        <v>22</v>
      </c>
      <c r="F28" s="16" t="s">
        <v>995</v>
      </c>
      <c r="G28" s="102">
        <v>300</v>
      </c>
      <c r="H28" s="104"/>
      <c r="I28" s="104"/>
      <c r="J28" s="94"/>
      <c r="K28" s="93" t="s">
        <v>461</v>
      </c>
      <c r="L28" s="8">
        <v>38</v>
      </c>
    </row>
    <row r="29" spans="1:14" s="95" customFormat="1" ht="25.5" thickBot="1" x14ac:dyDescent="0.5">
      <c r="A29" s="9">
        <v>44330</v>
      </c>
      <c r="B29" s="37">
        <v>98106</v>
      </c>
      <c r="C29" s="11">
        <v>74715</v>
      </c>
      <c r="D29" s="38" t="s">
        <v>78</v>
      </c>
      <c r="E29" s="12" t="s">
        <v>22</v>
      </c>
      <c r="F29" s="16" t="s">
        <v>995</v>
      </c>
      <c r="G29" s="102">
        <v>800</v>
      </c>
      <c r="H29" s="104"/>
      <c r="I29" s="104"/>
      <c r="J29" s="94"/>
      <c r="K29" s="17" t="s">
        <v>21</v>
      </c>
      <c r="L29" s="18">
        <f ca="1">SUM(L28:L29)</f>
        <v>38</v>
      </c>
    </row>
    <row r="30" spans="1:14" s="95" customFormat="1" ht="21" x14ac:dyDescent="0.35">
      <c r="A30" s="9">
        <v>44330</v>
      </c>
      <c r="B30" s="37">
        <v>16206</v>
      </c>
      <c r="C30" s="11">
        <v>74716</v>
      </c>
      <c r="D30" s="38" t="s">
        <v>898</v>
      </c>
      <c r="E30" s="12" t="s">
        <v>14</v>
      </c>
      <c r="F30" s="16" t="s">
        <v>15</v>
      </c>
      <c r="G30" s="102">
        <v>666</v>
      </c>
      <c r="H30" s="104"/>
      <c r="I30" s="104"/>
      <c r="J30" s="94"/>
    </row>
    <row r="31" spans="1:14" s="95" customFormat="1" ht="21" x14ac:dyDescent="0.35">
      <c r="A31" s="9">
        <v>44330</v>
      </c>
      <c r="B31" s="37">
        <v>98105</v>
      </c>
      <c r="C31" s="11">
        <v>74717</v>
      </c>
      <c r="D31" s="38" t="s">
        <v>55</v>
      </c>
      <c r="E31" s="12" t="s">
        <v>22</v>
      </c>
      <c r="F31" s="16" t="s">
        <v>995</v>
      </c>
      <c r="G31" s="102">
        <v>500</v>
      </c>
      <c r="H31" s="104"/>
      <c r="I31" s="104"/>
      <c r="J31" s="94"/>
      <c r="N31"/>
    </row>
    <row r="32" spans="1:14" s="95" customFormat="1" ht="21" x14ac:dyDescent="0.35">
      <c r="A32" s="9">
        <v>44330</v>
      </c>
      <c r="B32" s="37">
        <v>98102</v>
      </c>
      <c r="C32" s="11">
        <v>74718</v>
      </c>
      <c r="D32" s="38" t="s">
        <v>37</v>
      </c>
      <c r="E32" s="12" t="s">
        <v>17</v>
      </c>
      <c r="F32" s="16" t="s">
        <v>18</v>
      </c>
      <c r="G32" s="102">
        <v>660</v>
      </c>
      <c r="H32" s="104"/>
      <c r="I32" s="104"/>
      <c r="J32" s="94"/>
      <c r="N32"/>
    </row>
    <row r="33" spans="1:14" s="95" customFormat="1" ht="21" x14ac:dyDescent="0.35">
      <c r="A33" s="9">
        <v>44330</v>
      </c>
      <c r="B33" s="37">
        <v>98101</v>
      </c>
      <c r="C33" s="11">
        <v>74719</v>
      </c>
      <c r="D33" s="38" t="s">
        <v>179</v>
      </c>
      <c r="E33" s="12" t="s">
        <v>17</v>
      </c>
      <c r="F33" s="16" t="s">
        <v>18</v>
      </c>
      <c r="G33" s="102">
        <v>1200</v>
      </c>
      <c r="H33" s="104"/>
      <c r="I33" s="104"/>
      <c r="J33" s="94"/>
      <c r="N33"/>
    </row>
    <row r="34" spans="1:14" s="95" customFormat="1" ht="21" x14ac:dyDescent="0.35">
      <c r="A34" s="9">
        <v>44330</v>
      </c>
      <c r="B34" s="37">
        <v>16206</v>
      </c>
      <c r="C34" s="11">
        <v>74720</v>
      </c>
      <c r="D34" s="38" t="s">
        <v>898</v>
      </c>
      <c r="E34" s="12" t="s">
        <v>14</v>
      </c>
      <c r="F34" s="16" t="s">
        <v>15</v>
      </c>
      <c r="G34" s="102">
        <v>666</v>
      </c>
      <c r="H34" s="104"/>
      <c r="I34" s="104"/>
      <c r="J34" s="94"/>
      <c r="N34"/>
    </row>
    <row r="35" spans="1:14" s="95" customFormat="1" ht="21" x14ac:dyDescent="0.35">
      <c r="A35" s="9">
        <v>44330</v>
      </c>
      <c r="B35" s="37">
        <v>98074</v>
      </c>
      <c r="C35" s="11">
        <v>74721</v>
      </c>
      <c r="D35" s="38" t="s">
        <v>1917</v>
      </c>
      <c r="E35" s="12" t="s">
        <v>17</v>
      </c>
      <c r="F35" s="16" t="s">
        <v>18</v>
      </c>
      <c r="G35" s="102">
        <v>40</v>
      </c>
      <c r="H35" s="104"/>
      <c r="I35" s="104"/>
      <c r="J35" s="94"/>
      <c r="N35"/>
    </row>
    <row r="36" spans="1:14" s="95" customFormat="1" ht="21" x14ac:dyDescent="0.35">
      <c r="A36" s="9">
        <v>44330</v>
      </c>
      <c r="B36" s="37">
        <v>98096</v>
      </c>
      <c r="C36" s="11">
        <v>74722</v>
      </c>
      <c r="D36" s="38" t="s">
        <v>115</v>
      </c>
      <c r="E36" s="12" t="s">
        <v>96</v>
      </c>
      <c r="F36" s="13" t="s">
        <v>97</v>
      </c>
      <c r="G36" s="102">
        <v>750</v>
      </c>
      <c r="H36" s="104"/>
      <c r="I36" s="104"/>
      <c r="J36" s="94"/>
      <c r="N36"/>
    </row>
    <row r="37" spans="1:14" s="95" customFormat="1" ht="21" x14ac:dyDescent="0.35">
      <c r="A37" s="9">
        <v>44330</v>
      </c>
      <c r="B37" s="37" t="s">
        <v>1632</v>
      </c>
      <c r="C37" s="11">
        <v>74723</v>
      </c>
      <c r="D37" s="38" t="s">
        <v>279</v>
      </c>
      <c r="E37" s="12" t="s">
        <v>22</v>
      </c>
      <c r="F37" s="16" t="s">
        <v>995</v>
      </c>
      <c r="G37" s="102">
        <v>1000</v>
      </c>
      <c r="H37" s="104"/>
      <c r="I37" s="104"/>
      <c r="J37" s="94"/>
      <c r="N37"/>
    </row>
    <row r="38" spans="1:14" s="95" customFormat="1" ht="21" x14ac:dyDescent="0.35">
      <c r="A38" s="9">
        <v>44330</v>
      </c>
      <c r="B38" s="37">
        <v>98100</v>
      </c>
      <c r="C38" s="11">
        <v>74724</v>
      </c>
      <c r="D38" s="38" t="s">
        <v>280</v>
      </c>
      <c r="E38" s="12" t="s">
        <v>22</v>
      </c>
      <c r="F38" s="16" t="s">
        <v>995</v>
      </c>
      <c r="G38" s="102">
        <v>900</v>
      </c>
      <c r="H38" s="104"/>
      <c r="I38" s="104"/>
      <c r="J38" s="94"/>
      <c r="N38"/>
    </row>
    <row r="39" spans="1:14" s="95" customFormat="1" ht="21" x14ac:dyDescent="0.35">
      <c r="A39" s="9">
        <v>44330</v>
      </c>
      <c r="B39" s="37" t="s">
        <v>1632</v>
      </c>
      <c r="C39" s="11">
        <v>74725</v>
      </c>
      <c r="D39" s="38" t="s">
        <v>279</v>
      </c>
      <c r="E39" s="12" t="s">
        <v>22</v>
      </c>
      <c r="F39" s="16" t="s">
        <v>995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9">
        <v>44330</v>
      </c>
      <c r="B40" s="37">
        <v>98077</v>
      </c>
      <c r="C40" s="11">
        <v>74726</v>
      </c>
      <c r="D40" s="38" t="s">
        <v>1918</v>
      </c>
      <c r="E40" s="12" t="s">
        <v>17</v>
      </c>
      <c r="F40" s="16" t="s">
        <v>18</v>
      </c>
      <c r="G40" s="102">
        <v>75</v>
      </c>
      <c r="H40" s="104"/>
      <c r="I40" s="104"/>
      <c r="J40" s="94"/>
      <c r="N40"/>
    </row>
    <row r="41" spans="1:14" s="95" customFormat="1" ht="21" x14ac:dyDescent="0.35">
      <c r="A41" s="9">
        <v>44330</v>
      </c>
      <c r="B41" s="37">
        <v>98099</v>
      </c>
      <c r="C41" s="11">
        <v>74727</v>
      </c>
      <c r="D41" s="38" t="s">
        <v>253</v>
      </c>
      <c r="E41" s="12" t="s">
        <v>22</v>
      </c>
      <c r="F41" s="16" t="s">
        <v>995</v>
      </c>
      <c r="G41" s="102">
        <v>2500</v>
      </c>
      <c r="H41" s="104"/>
      <c r="I41" s="104"/>
      <c r="J41" s="94"/>
      <c r="N41"/>
    </row>
    <row r="42" spans="1:14" s="95" customFormat="1" ht="21" x14ac:dyDescent="0.35">
      <c r="A42" s="9">
        <v>44330</v>
      </c>
      <c r="B42" s="37">
        <v>98098</v>
      </c>
      <c r="C42" s="11">
        <v>74728</v>
      </c>
      <c r="D42" s="38" t="s">
        <v>1919</v>
      </c>
      <c r="E42" s="12" t="s">
        <v>22</v>
      </c>
      <c r="F42" s="16" t="s">
        <v>995</v>
      </c>
      <c r="G42" s="102">
        <v>1000</v>
      </c>
      <c r="H42" s="104"/>
      <c r="I42" s="104"/>
      <c r="J42" s="94"/>
      <c r="N42"/>
    </row>
    <row r="43" spans="1:14" s="95" customFormat="1" ht="21" x14ac:dyDescent="0.35">
      <c r="A43" s="9">
        <v>44330</v>
      </c>
      <c r="B43" s="37">
        <v>98097</v>
      </c>
      <c r="C43" s="11">
        <v>74729</v>
      </c>
      <c r="D43" s="38" t="s">
        <v>900</v>
      </c>
      <c r="E43" s="12" t="s">
        <v>22</v>
      </c>
      <c r="F43" s="16" t="s">
        <v>995</v>
      </c>
      <c r="G43" s="102">
        <v>2200</v>
      </c>
      <c r="H43" s="104"/>
      <c r="I43" s="104"/>
      <c r="J43" s="94"/>
      <c r="N43"/>
    </row>
    <row r="44" spans="1:14" s="95" customFormat="1" ht="21" x14ac:dyDescent="0.35">
      <c r="A44" s="9">
        <v>44330</v>
      </c>
      <c r="B44" s="37">
        <v>98097</v>
      </c>
      <c r="C44" s="11">
        <v>74730</v>
      </c>
      <c r="D44" s="38" t="s">
        <v>900</v>
      </c>
      <c r="E44" s="12" t="s">
        <v>22</v>
      </c>
      <c r="F44" s="16" t="s">
        <v>995</v>
      </c>
      <c r="G44" s="102">
        <v>2200</v>
      </c>
      <c r="H44" s="104"/>
      <c r="I44" s="104"/>
      <c r="J44" s="94"/>
      <c r="N44"/>
    </row>
    <row r="45" spans="1:14" s="95" customFormat="1" ht="21" x14ac:dyDescent="0.35">
      <c r="A45" s="9">
        <v>44330</v>
      </c>
      <c r="B45" s="37">
        <v>98083</v>
      </c>
      <c r="C45" s="11">
        <v>74731</v>
      </c>
      <c r="D45" s="38" t="s">
        <v>1920</v>
      </c>
      <c r="E45" s="12" t="s">
        <v>1921</v>
      </c>
      <c r="F45" s="16" t="s">
        <v>1922</v>
      </c>
      <c r="G45" s="102">
        <v>120</v>
      </c>
      <c r="H45" s="104"/>
      <c r="I45" s="104"/>
      <c r="J45" s="94"/>
      <c r="N45"/>
    </row>
    <row r="46" spans="1:14" s="95" customFormat="1" ht="21" x14ac:dyDescent="0.35">
      <c r="A46" s="9">
        <v>44330</v>
      </c>
      <c r="B46" s="37">
        <v>98096</v>
      </c>
      <c r="C46" s="11">
        <v>74732</v>
      </c>
      <c r="D46" s="38" t="s">
        <v>115</v>
      </c>
      <c r="E46" s="12" t="s">
        <v>96</v>
      </c>
      <c r="F46" s="13" t="s">
        <v>97</v>
      </c>
      <c r="G46" s="102">
        <v>750</v>
      </c>
      <c r="H46" s="104"/>
      <c r="I46" s="104"/>
      <c r="J46" s="94"/>
      <c r="N46"/>
    </row>
    <row r="47" spans="1:14" s="95" customFormat="1" ht="21" x14ac:dyDescent="0.35">
      <c r="A47" s="9">
        <v>44330</v>
      </c>
      <c r="B47" s="37">
        <v>98087</v>
      </c>
      <c r="C47" s="11">
        <v>74733</v>
      </c>
      <c r="D47" s="38" t="s">
        <v>1923</v>
      </c>
      <c r="E47" s="12" t="s">
        <v>423</v>
      </c>
      <c r="F47" s="16" t="s">
        <v>195</v>
      </c>
      <c r="G47" s="102">
        <v>30</v>
      </c>
      <c r="H47" s="104"/>
      <c r="I47" s="104"/>
      <c r="J47" s="94"/>
      <c r="N47"/>
    </row>
    <row r="48" spans="1:14" s="95" customFormat="1" ht="21" x14ac:dyDescent="0.35">
      <c r="A48" s="9">
        <v>44330</v>
      </c>
      <c r="B48" s="37">
        <v>98095</v>
      </c>
      <c r="C48" s="11">
        <v>74734</v>
      </c>
      <c r="D48" s="38" t="s">
        <v>1907</v>
      </c>
      <c r="E48" s="12" t="s">
        <v>17</v>
      </c>
      <c r="F48" s="16" t="s">
        <v>18</v>
      </c>
      <c r="G48" s="102">
        <v>200</v>
      </c>
      <c r="H48" s="104"/>
      <c r="I48" s="104"/>
      <c r="J48" s="94"/>
      <c r="N48"/>
    </row>
    <row r="49" spans="1:14" s="95" customFormat="1" ht="21" x14ac:dyDescent="0.35">
      <c r="A49" s="9">
        <v>44330</v>
      </c>
      <c r="B49" s="37">
        <v>98095</v>
      </c>
      <c r="C49" s="11">
        <v>74734</v>
      </c>
      <c r="D49" s="38" t="s">
        <v>1907</v>
      </c>
      <c r="E49" s="12" t="s">
        <v>14</v>
      </c>
      <c r="F49" s="16" t="s">
        <v>15</v>
      </c>
      <c r="G49" s="102">
        <v>700</v>
      </c>
      <c r="H49" s="104"/>
      <c r="I49" s="104"/>
      <c r="J49" s="94"/>
      <c r="N49"/>
    </row>
    <row r="50" spans="1:14" s="95" customFormat="1" ht="21" x14ac:dyDescent="0.35">
      <c r="A50" s="9">
        <v>44330</v>
      </c>
      <c r="B50" s="37">
        <v>98119</v>
      </c>
      <c r="C50" s="11">
        <v>74735</v>
      </c>
      <c r="D50" s="38" t="s">
        <v>87</v>
      </c>
      <c r="E50" s="12" t="s">
        <v>17</v>
      </c>
      <c r="F50" s="16" t="s">
        <v>18</v>
      </c>
      <c r="G50" s="102">
        <v>500</v>
      </c>
      <c r="H50" s="104"/>
      <c r="I50" s="104"/>
      <c r="J50" s="94"/>
      <c r="N50"/>
    </row>
    <row r="51" spans="1:14" s="95" customFormat="1" ht="21" x14ac:dyDescent="0.35">
      <c r="A51" s="9">
        <v>44330</v>
      </c>
      <c r="B51" s="37">
        <v>98119</v>
      </c>
      <c r="C51" s="11">
        <v>74735</v>
      </c>
      <c r="D51" s="38" t="s">
        <v>87</v>
      </c>
      <c r="E51" s="12" t="s">
        <v>22</v>
      </c>
      <c r="F51" s="16" t="s">
        <v>995</v>
      </c>
      <c r="G51" s="102">
        <v>2500</v>
      </c>
      <c r="H51" s="104"/>
      <c r="I51" s="104"/>
      <c r="J51" s="94"/>
      <c r="N51"/>
    </row>
    <row r="52" spans="1:14" s="95" customFormat="1" ht="21" x14ac:dyDescent="0.35">
      <c r="A52" s="9">
        <v>44330</v>
      </c>
      <c r="B52" s="37">
        <v>98118</v>
      </c>
      <c r="C52" s="11">
        <v>74736</v>
      </c>
      <c r="D52" s="38" t="s">
        <v>78</v>
      </c>
      <c r="E52" s="12" t="s">
        <v>22</v>
      </c>
      <c r="F52" s="16" t="s">
        <v>995</v>
      </c>
      <c r="G52" s="102">
        <v>3000</v>
      </c>
      <c r="H52" s="104"/>
      <c r="I52" s="104"/>
      <c r="J52" s="94"/>
      <c r="N52"/>
    </row>
    <row r="53" spans="1:14" s="95" customFormat="1" ht="21" x14ac:dyDescent="0.35">
      <c r="A53" s="9">
        <v>44330</v>
      </c>
      <c r="B53" s="37">
        <v>98112</v>
      </c>
      <c r="C53" s="11">
        <v>74737</v>
      </c>
      <c r="D53" s="38" t="s">
        <v>1608</v>
      </c>
      <c r="E53" s="12" t="s">
        <v>63</v>
      </c>
      <c r="F53" s="16" t="s">
        <v>64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9">
        <v>44330</v>
      </c>
      <c r="B54" s="37">
        <v>98117</v>
      </c>
      <c r="C54" s="11">
        <v>74738</v>
      </c>
      <c r="D54" s="38" t="s">
        <v>128</v>
      </c>
      <c r="E54" s="12" t="s">
        <v>22</v>
      </c>
      <c r="F54" s="16" t="s">
        <v>995</v>
      </c>
      <c r="G54" s="102">
        <v>900</v>
      </c>
      <c r="H54" s="104"/>
      <c r="I54" s="104"/>
      <c r="J54" s="94"/>
      <c r="N54"/>
    </row>
    <row r="55" spans="1:14" s="95" customFormat="1" ht="21" x14ac:dyDescent="0.35">
      <c r="A55" s="9">
        <v>44330</v>
      </c>
      <c r="B55" s="37">
        <v>98116</v>
      </c>
      <c r="C55" s="11">
        <v>74739</v>
      </c>
      <c r="D55" s="38" t="s">
        <v>1106</v>
      </c>
      <c r="E55" s="12" t="s">
        <v>22</v>
      </c>
      <c r="F55" s="16" t="s">
        <v>995</v>
      </c>
      <c r="G55" s="102">
        <v>2538</v>
      </c>
      <c r="H55" s="104"/>
      <c r="I55" s="104"/>
      <c r="J55" s="94"/>
      <c r="N55"/>
    </row>
    <row r="56" spans="1:14" s="95" customFormat="1" ht="21" x14ac:dyDescent="0.35">
      <c r="A56" s="9">
        <v>44330</v>
      </c>
      <c r="B56" s="37">
        <v>98112</v>
      </c>
      <c r="C56" s="11">
        <v>74740</v>
      </c>
      <c r="D56" s="38" t="s">
        <v>1608</v>
      </c>
      <c r="E56" s="12" t="s">
        <v>63</v>
      </c>
      <c r="F56" s="16" t="s">
        <v>64</v>
      </c>
      <c r="G56" s="102">
        <v>1000</v>
      </c>
      <c r="H56" s="104"/>
      <c r="I56" s="104"/>
      <c r="J56" s="94"/>
      <c r="N56"/>
    </row>
    <row r="57" spans="1:14" s="95" customFormat="1" ht="21" x14ac:dyDescent="0.35">
      <c r="A57" s="9">
        <v>44330</v>
      </c>
      <c r="B57" s="37">
        <v>98124</v>
      </c>
      <c r="C57" s="11">
        <v>74741</v>
      </c>
      <c r="D57" s="38" t="s">
        <v>850</v>
      </c>
      <c r="E57" s="12" t="s">
        <v>22</v>
      </c>
      <c r="F57" s="16" t="s">
        <v>995</v>
      </c>
      <c r="G57" s="102">
        <v>1000</v>
      </c>
      <c r="H57" s="104"/>
      <c r="I57" s="104"/>
      <c r="J57" s="94"/>
      <c r="N57"/>
    </row>
    <row r="58" spans="1:14" s="95" customFormat="1" ht="21" x14ac:dyDescent="0.35">
      <c r="A58" s="9">
        <v>44330</v>
      </c>
      <c r="B58" s="37">
        <v>98125</v>
      </c>
      <c r="C58" s="11">
        <v>74742</v>
      </c>
      <c r="D58" s="38" t="s">
        <v>1924</v>
      </c>
      <c r="E58" s="12" t="s">
        <v>63</v>
      </c>
      <c r="F58" s="16" t="s">
        <v>64</v>
      </c>
      <c r="G58" s="102">
        <v>1050</v>
      </c>
      <c r="H58" s="104"/>
      <c r="I58" s="104"/>
      <c r="J58" s="94"/>
      <c r="N58"/>
    </row>
    <row r="59" spans="1:14" s="95" customFormat="1" ht="21" x14ac:dyDescent="0.35">
      <c r="A59" s="9">
        <v>44330</v>
      </c>
      <c r="B59" s="37">
        <v>98126</v>
      </c>
      <c r="C59" s="11">
        <v>74743</v>
      </c>
      <c r="D59" s="38" t="s">
        <v>1585</v>
      </c>
      <c r="E59" s="12" t="s">
        <v>14</v>
      </c>
      <c r="F59" s="16" t="s">
        <v>15</v>
      </c>
      <c r="G59" s="102">
        <v>60</v>
      </c>
      <c r="H59" s="104"/>
      <c r="I59" s="104"/>
      <c r="J59" s="94"/>
      <c r="N59"/>
    </row>
    <row r="60" spans="1:14" s="95" customFormat="1" ht="21" x14ac:dyDescent="0.35">
      <c r="A60" s="9">
        <v>44330</v>
      </c>
      <c r="B60" s="37" t="s">
        <v>1928</v>
      </c>
      <c r="C60" s="25" t="s">
        <v>1925</v>
      </c>
      <c r="D60" s="38" t="s">
        <v>1929</v>
      </c>
      <c r="E60" s="12" t="s">
        <v>96</v>
      </c>
      <c r="F60" s="13" t="s">
        <v>97</v>
      </c>
      <c r="G60" s="102">
        <v>700</v>
      </c>
      <c r="H60" s="104"/>
      <c r="I60" s="104"/>
      <c r="J60" s="94"/>
      <c r="N60"/>
    </row>
    <row r="61" spans="1:14" s="95" customFormat="1" ht="21" x14ac:dyDescent="0.35">
      <c r="A61" s="9">
        <v>44330</v>
      </c>
      <c r="B61" s="37" t="s">
        <v>1928</v>
      </c>
      <c r="C61" s="25" t="s">
        <v>1926</v>
      </c>
      <c r="D61" s="38" t="s">
        <v>1929</v>
      </c>
      <c r="E61" s="12" t="s">
        <v>17</v>
      </c>
      <c r="F61" s="16" t="s">
        <v>18</v>
      </c>
      <c r="G61" s="102">
        <v>85</v>
      </c>
      <c r="H61" s="104"/>
      <c r="I61" s="104"/>
      <c r="J61" s="94"/>
      <c r="N61"/>
    </row>
    <row r="62" spans="1:14" s="95" customFormat="1" ht="21" x14ac:dyDescent="0.35">
      <c r="A62" s="9">
        <v>44330</v>
      </c>
      <c r="B62" s="37" t="s">
        <v>1928</v>
      </c>
      <c r="C62" s="25" t="s">
        <v>1926</v>
      </c>
      <c r="D62" s="38" t="s">
        <v>1929</v>
      </c>
      <c r="E62" s="12" t="s">
        <v>33</v>
      </c>
      <c r="F62" s="16" t="s">
        <v>1035</v>
      </c>
      <c r="G62" s="102">
        <v>672</v>
      </c>
      <c r="H62" s="104"/>
      <c r="I62" s="104"/>
      <c r="J62" s="94"/>
      <c r="N62"/>
    </row>
    <row r="63" spans="1:14" s="95" customFormat="1" ht="21" x14ac:dyDescent="0.35">
      <c r="A63" s="9">
        <v>44330</v>
      </c>
      <c r="B63" s="37" t="s">
        <v>1928</v>
      </c>
      <c r="C63" s="25" t="s">
        <v>1927</v>
      </c>
      <c r="D63" s="38" t="s">
        <v>1929</v>
      </c>
      <c r="E63" s="12" t="s">
        <v>1930</v>
      </c>
      <c r="F63" s="16" t="s">
        <v>1034</v>
      </c>
      <c r="G63" s="102">
        <v>66</v>
      </c>
      <c r="H63" s="104"/>
      <c r="I63" s="104"/>
      <c r="J63" s="94"/>
      <c r="N63"/>
    </row>
    <row r="64" spans="1:14" s="95" customFormat="1" ht="21" x14ac:dyDescent="0.35">
      <c r="A64" s="9">
        <v>44330</v>
      </c>
      <c r="B64" s="37" t="s">
        <v>1928</v>
      </c>
      <c r="C64" s="25" t="s">
        <v>1927</v>
      </c>
      <c r="D64" s="38" t="s">
        <v>1929</v>
      </c>
      <c r="E64" s="12" t="s">
        <v>96</v>
      </c>
      <c r="F64" s="13" t="s">
        <v>97</v>
      </c>
      <c r="G64" s="102">
        <v>242</v>
      </c>
      <c r="H64" s="104"/>
      <c r="I64" s="104"/>
      <c r="J64" s="94"/>
      <c r="N64"/>
    </row>
    <row r="65" spans="1:14" s="95" customFormat="1" ht="21" x14ac:dyDescent="0.35">
      <c r="A65" s="9">
        <v>44330</v>
      </c>
      <c r="B65" s="37" t="s">
        <v>1928</v>
      </c>
      <c r="C65" s="25" t="s">
        <v>1927</v>
      </c>
      <c r="D65" s="38" t="s">
        <v>1929</v>
      </c>
      <c r="E65" s="12" t="s">
        <v>135</v>
      </c>
      <c r="F65" s="16" t="s">
        <v>136</v>
      </c>
      <c r="G65" s="102">
        <v>85</v>
      </c>
      <c r="H65" s="104"/>
      <c r="I65" s="104"/>
      <c r="J65" s="94"/>
      <c r="N65"/>
    </row>
    <row r="66" spans="1:14" s="95" customFormat="1" ht="21" x14ac:dyDescent="0.35">
      <c r="A66" s="9">
        <v>44330</v>
      </c>
      <c r="B66" s="37" t="s">
        <v>1928</v>
      </c>
      <c r="C66" s="25" t="s">
        <v>1927</v>
      </c>
      <c r="D66" s="38" t="s">
        <v>1929</v>
      </c>
      <c r="E66" s="12" t="s">
        <v>384</v>
      </c>
      <c r="F66" s="16" t="s">
        <v>495</v>
      </c>
      <c r="G66" s="102">
        <v>48</v>
      </c>
      <c r="H66" s="104"/>
      <c r="I66" s="104"/>
      <c r="J66" s="94"/>
      <c r="N66"/>
    </row>
    <row r="67" spans="1:14" s="95" customFormat="1" ht="21" x14ac:dyDescent="0.35">
      <c r="A67" s="9">
        <v>44330</v>
      </c>
      <c r="B67" s="37" t="s">
        <v>1928</v>
      </c>
      <c r="C67" s="25" t="s">
        <v>1927</v>
      </c>
      <c r="D67" s="38" t="s">
        <v>1929</v>
      </c>
      <c r="E67" s="12" t="s">
        <v>245</v>
      </c>
      <c r="F67" s="16" t="s">
        <v>246</v>
      </c>
      <c r="G67" s="102">
        <v>12</v>
      </c>
      <c r="H67" s="104"/>
      <c r="I67" s="104"/>
      <c r="J67" s="94"/>
      <c r="N67"/>
    </row>
    <row r="68" spans="1:14" ht="21" x14ac:dyDescent="0.35">
      <c r="A68" s="157" t="s">
        <v>26</v>
      </c>
      <c r="B68" s="158"/>
      <c r="C68" s="165" t="s">
        <v>25</v>
      </c>
      <c r="D68" s="168"/>
      <c r="E68" s="168"/>
      <c r="F68" s="169"/>
      <c r="G68" s="27">
        <f>SUM(G9:G67)</f>
        <v>52030</v>
      </c>
      <c r="H68" s="109">
        <f>SUM(H9:H67)</f>
        <v>80</v>
      </c>
      <c r="I68" s="100">
        <v>38</v>
      </c>
      <c r="J68" s="15"/>
    </row>
    <row r="69" spans="1:14" ht="21" x14ac:dyDescent="0.35">
      <c r="B69"/>
      <c r="C69" s="3"/>
      <c r="D69" s="30"/>
      <c r="E69" s="30"/>
      <c r="F69" s="30"/>
      <c r="H69" s="1"/>
      <c r="J69" s="1"/>
    </row>
    <row r="70" spans="1:14" x14ac:dyDescent="0.25">
      <c r="B70"/>
      <c r="C70"/>
      <c r="H70" s="1"/>
      <c r="I70" s="1"/>
      <c r="J70" s="1"/>
    </row>
    <row r="71" spans="1:14" x14ac:dyDescent="0.25">
      <c r="B71"/>
      <c r="C71"/>
      <c r="F71" s="47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3:10" x14ac:dyDescent="0.25">
      <c r="C81"/>
      <c r="H81" s="1"/>
      <c r="I81" s="1"/>
      <c r="J81" s="1"/>
    </row>
    <row r="82" spans="3:10" x14ac:dyDescent="0.25">
      <c r="H82" s="1"/>
      <c r="I82" s="1"/>
      <c r="J82" s="1"/>
    </row>
    <row r="83" spans="3:10" x14ac:dyDescent="0.25">
      <c r="H83" s="1"/>
      <c r="I83" s="1"/>
      <c r="J83" s="1"/>
    </row>
    <row r="84" spans="3:10" x14ac:dyDescent="0.25">
      <c r="H84" s="1"/>
      <c r="I84" s="1"/>
      <c r="J84" s="1"/>
    </row>
    <row r="85" spans="3:10" x14ac:dyDescent="0.25">
      <c r="H85" s="1"/>
      <c r="I85" s="1"/>
      <c r="J85" s="1"/>
    </row>
    <row r="86" spans="3:10" x14ac:dyDescent="0.25">
      <c r="H86" s="1"/>
      <c r="I86" s="1"/>
      <c r="J86" s="1"/>
    </row>
    <row r="87" spans="3:10" x14ac:dyDescent="0.25">
      <c r="H87" s="1"/>
      <c r="I87" s="1"/>
      <c r="J87" s="1"/>
    </row>
    <row r="88" spans="3:10" x14ac:dyDescent="0.25">
      <c r="H88" s="1"/>
      <c r="I88" s="1"/>
      <c r="J88" s="1"/>
    </row>
    <row r="89" spans="3:10" x14ac:dyDescent="0.25">
      <c r="H89" s="1"/>
      <c r="I89" s="1"/>
      <c r="J89" s="1"/>
    </row>
    <row r="90" spans="3:10" x14ac:dyDescent="0.25">
      <c r="H90" s="1"/>
      <c r="I90" s="1"/>
      <c r="J90" s="1"/>
    </row>
    <row r="91" spans="3:10" x14ac:dyDescent="0.25">
      <c r="H91" s="1"/>
      <c r="I91" s="1"/>
      <c r="J91" s="1"/>
    </row>
    <row r="92" spans="3:10" x14ac:dyDescent="0.25">
      <c r="H92" s="1"/>
      <c r="I92" s="1"/>
      <c r="J92" s="1"/>
    </row>
    <row r="93" spans="3:10" x14ac:dyDescent="0.25">
      <c r="H93" s="1"/>
      <c r="I93" s="1"/>
      <c r="J93" s="1"/>
    </row>
    <row r="94" spans="3:10" x14ac:dyDescent="0.25">
      <c r="H94" s="1"/>
      <c r="I94" s="1"/>
      <c r="J94" s="1"/>
    </row>
    <row r="95" spans="3:10" x14ac:dyDescent="0.25">
      <c r="H95" s="1"/>
      <c r="I95" s="1"/>
      <c r="J95" s="1"/>
    </row>
    <row r="96" spans="3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3" spans="8:10" x14ac:dyDescent="0.25">
      <c r="H123" s="35"/>
      <c r="I123" s="35"/>
      <c r="J123" s="35"/>
    </row>
  </sheetData>
  <autoFilter ref="E8:G68" xr:uid="{00000000-0009-0000-0000-000067000000}"/>
  <mergeCells count="7">
    <mergeCell ref="K6:L6"/>
    <mergeCell ref="A7:G7"/>
    <mergeCell ref="A68:B68"/>
    <mergeCell ref="C68:F68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2:N106"/>
  <sheetViews>
    <sheetView topLeftCell="A4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1963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9015</v>
      </c>
    </row>
    <row r="9" spans="1:12" s="95" customFormat="1" ht="21" x14ac:dyDescent="0.35">
      <c r="A9" s="9">
        <v>44331</v>
      </c>
      <c r="B9" s="37">
        <v>98083</v>
      </c>
      <c r="C9" s="11">
        <v>74744</v>
      </c>
      <c r="D9" s="38" t="s">
        <v>1920</v>
      </c>
      <c r="E9" s="12" t="s">
        <v>394</v>
      </c>
      <c r="F9" s="13" t="s">
        <v>596</v>
      </c>
      <c r="G9" s="102">
        <v>110</v>
      </c>
      <c r="H9" s="104"/>
      <c r="I9" s="104"/>
      <c r="J9" s="94"/>
      <c r="K9" s="16" t="s">
        <v>995</v>
      </c>
      <c r="L9" s="88">
        <v>7589</v>
      </c>
    </row>
    <row r="10" spans="1:12" s="95" customFormat="1" ht="21" x14ac:dyDescent="0.35">
      <c r="A10" s="9">
        <v>44331</v>
      </c>
      <c r="B10" s="37">
        <v>98083</v>
      </c>
      <c r="C10" s="11">
        <v>74744</v>
      </c>
      <c r="D10" s="38" t="s">
        <v>1920</v>
      </c>
      <c r="E10" s="12" t="s">
        <v>1921</v>
      </c>
      <c r="F10" s="13" t="s">
        <v>1922</v>
      </c>
      <c r="G10" s="102">
        <v>120</v>
      </c>
      <c r="H10" s="104"/>
      <c r="I10" s="104"/>
      <c r="J10" s="94"/>
      <c r="K10" s="16" t="s">
        <v>1153</v>
      </c>
      <c r="L10" s="88">
        <v>2500</v>
      </c>
    </row>
    <row r="11" spans="1:12" s="95" customFormat="1" ht="21" x14ac:dyDescent="0.35">
      <c r="A11" s="9">
        <v>44331</v>
      </c>
      <c r="B11" s="37">
        <v>98173</v>
      </c>
      <c r="C11" s="11">
        <v>74745</v>
      </c>
      <c r="D11" s="38" t="s">
        <v>1933</v>
      </c>
      <c r="E11" s="12" t="s">
        <v>17</v>
      </c>
      <c r="F11" s="13" t="s">
        <v>18</v>
      </c>
      <c r="G11" s="102">
        <v>3000</v>
      </c>
      <c r="H11" s="104"/>
      <c r="I11" s="104"/>
      <c r="J11" s="94"/>
      <c r="K11" s="16" t="s">
        <v>15</v>
      </c>
      <c r="L11" s="88">
        <v>3460</v>
      </c>
    </row>
    <row r="12" spans="1:12" s="95" customFormat="1" ht="21" x14ac:dyDescent="0.35">
      <c r="A12" s="9">
        <v>44331</v>
      </c>
      <c r="B12" s="37">
        <v>98175</v>
      </c>
      <c r="C12" s="11">
        <v>74746</v>
      </c>
      <c r="D12" s="38" t="s">
        <v>78</v>
      </c>
      <c r="E12" s="12" t="s">
        <v>96</v>
      </c>
      <c r="F12" s="16" t="s">
        <v>97</v>
      </c>
      <c r="G12" s="102">
        <v>2500</v>
      </c>
      <c r="H12" s="104"/>
      <c r="I12" s="104"/>
      <c r="J12" s="94"/>
      <c r="K12" s="16" t="s">
        <v>1418</v>
      </c>
      <c r="L12" s="88">
        <v>30</v>
      </c>
    </row>
    <row r="13" spans="1:12" s="95" customFormat="1" ht="21" x14ac:dyDescent="0.35">
      <c r="A13" s="9">
        <v>44331</v>
      </c>
      <c r="B13" s="37">
        <v>98176</v>
      </c>
      <c r="C13" s="11">
        <v>74747</v>
      </c>
      <c r="D13" s="38" t="s">
        <v>1583</v>
      </c>
      <c r="E13" s="12" t="s">
        <v>17</v>
      </c>
      <c r="F13" s="16" t="s">
        <v>18</v>
      </c>
      <c r="G13" s="102">
        <v>3000</v>
      </c>
      <c r="H13" s="104"/>
      <c r="I13" s="104"/>
      <c r="J13" s="94"/>
      <c r="K13" s="13" t="s">
        <v>1931</v>
      </c>
      <c r="L13" s="88">
        <v>120</v>
      </c>
    </row>
    <row r="14" spans="1:12" s="95" customFormat="1" ht="21" x14ac:dyDescent="0.35">
      <c r="A14" s="9">
        <v>44331</v>
      </c>
      <c r="B14" s="37">
        <v>98177</v>
      </c>
      <c r="C14" s="11">
        <v>74748</v>
      </c>
      <c r="D14" s="38" t="s">
        <v>171</v>
      </c>
      <c r="E14" s="12" t="s">
        <v>14</v>
      </c>
      <c r="F14" s="16" t="s">
        <v>15</v>
      </c>
      <c r="G14" s="102">
        <v>2600</v>
      </c>
      <c r="H14" s="104"/>
      <c r="I14" s="104"/>
      <c r="J14" s="94"/>
      <c r="K14" s="13" t="s">
        <v>1945</v>
      </c>
      <c r="L14" s="88">
        <v>110</v>
      </c>
    </row>
    <row r="15" spans="1:12" s="95" customFormat="1" ht="21" x14ac:dyDescent="0.35">
      <c r="A15" s="9">
        <v>44331</v>
      </c>
      <c r="B15" s="37">
        <v>16256</v>
      </c>
      <c r="C15" s="11">
        <v>74749</v>
      </c>
      <c r="D15" s="38" t="s">
        <v>317</v>
      </c>
      <c r="E15" s="12" t="s">
        <v>24</v>
      </c>
      <c r="F15" s="16" t="s">
        <v>947</v>
      </c>
      <c r="G15" s="102">
        <v>550</v>
      </c>
      <c r="H15" s="104"/>
      <c r="I15" s="104"/>
      <c r="J15" s="94"/>
      <c r="K15" s="13" t="s">
        <v>136</v>
      </c>
      <c r="L15" s="88">
        <v>200</v>
      </c>
    </row>
    <row r="16" spans="1:12" s="95" customFormat="1" ht="21" x14ac:dyDescent="0.35">
      <c r="A16" s="9">
        <v>44331</v>
      </c>
      <c r="B16" s="37">
        <v>16257</v>
      </c>
      <c r="C16" s="11">
        <v>74750</v>
      </c>
      <c r="D16" s="38" t="s">
        <v>317</v>
      </c>
      <c r="E16" s="12">
        <v>9800001</v>
      </c>
      <c r="F16" s="16" t="s">
        <v>1934</v>
      </c>
      <c r="G16" s="102">
        <v>0</v>
      </c>
      <c r="H16" s="104"/>
      <c r="I16" s="104"/>
      <c r="J16" s="94"/>
      <c r="K16" s="16" t="s">
        <v>97</v>
      </c>
      <c r="L16" s="88">
        <v>3300</v>
      </c>
    </row>
    <row r="17" spans="1:12" s="95" customFormat="1" ht="21" x14ac:dyDescent="0.35">
      <c r="A17" s="9">
        <v>44331</v>
      </c>
      <c r="B17" s="37">
        <v>97850</v>
      </c>
      <c r="C17" s="11">
        <v>74751</v>
      </c>
      <c r="D17" s="38" t="s">
        <v>1791</v>
      </c>
      <c r="E17" s="12" t="s">
        <v>24</v>
      </c>
      <c r="F17" s="16" t="s">
        <v>947</v>
      </c>
      <c r="G17" s="102">
        <v>400</v>
      </c>
      <c r="H17" s="104"/>
      <c r="I17" s="104"/>
      <c r="J17" s="94"/>
      <c r="K17" s="16" t="s">
        <v>947</v>
      </c>
      <c r="L17" s="88">
        <v>5500</v>
      </c>
    </row>
    <row r="18" spans="1:12" s="95" customFormat="1" ht="21" x14ac:dyDescent="0.35">
      <c r="A18" s="9">
        <v>44331</v>
      </c>
      <c r="B18" s="37">
        <v>16399</v>
      </c>
      <c r="C18" s="11">
        <v>74752</v>
      </c>
      <c r="D18" s="38" t="s">
        <v>113</v>
      </c>
      <c r="E18" s="12" t="s">
        <v>24</v>
      </c>
      <c r="F18" s="16" t="s">
        <v>947</v>
      </c>
      <c r="G18" s="102">
        <v>400</v>
      </c>
      <c r="H18" s="104"/>
      <c r="I18" s="104"/>
      <c r="J18" s="94"/>
      <c r="K18" s="16" t="s">
        <v>1944</v>
      </c>
      <c r="L18" s="88">
        <v>450</v>
      </c>
    </row>
    <row r="19" spans="1:12" s="95" customFormat="1" ht="21" x14ac:dyDescent="0.35">
      <c r="A19" s="9">
        <v>44331</v>
      </c>
      <c r="B19" s="37">
        <v>16256</v>
      </c>
      <c r="C19" s="11">
        <v>74753</v>
      </c>
      <c r="D19" s="38" t="s">
        <v>317</v>
      </c>
      <c r="E19" s="12" t="s">
        <v>24</v>
      </c>
      <c r="F19" s="16" t="s">
        <v>947</v>
      </c>
      <c r="G19" s="102">
        <v>550</v>
      </c>
      <c r="H19" s="104"/>
      <c r="I19" s="104"/>
      <c r="J19" s="94"/>
      <c r="K19" s="16" t="s">
        <v>1938</v>
      </c>
      <c r="L19" s="88">
        <v>1500</v>
      </c>
    </row>
    <row r="20" spans="1:12" s="95" customFormat="1" ht="21" x14ac:dyDescent="0.35">
      <c r="A20" s="9">
        <v>44331</v>
      </c>
      <c r="B20" s="37">
        <v>16257</v>
      </c>
      <c r="C20" s="11">
        <v>74754</v>
      </c>
      <c r="D20" s="38" t="s">
        <v>317</v>
      </c>
      <c r="E20" s="12">
        <v>9800001</v>
      </c>
      <c r="F20" s="16" t="s">
        <v>1934</v>
      </c>
      <c r="G20" s="102">
        <v>0</v>
      </c>
      <c r="H20" s="104"/>
      <c r="I20" s="104"/>
      <c r="J20" s="94"/>
      <c r="K20" s="16" t="s">
        <v>677</v>
      </c>
      <c r="L20" s="88">
        <v>750</v>
      </c>
    </row>
    <row r="21" spans="1:12" s="95" customFormat="1" ht="21.75" thickBot="1" x14ac:dyDescent="0.4">
      <c r="A21" s="9">
        <v>44331</v>
      </c>
      <c r="B21" s="37">
        <v>15578</v>
      </c>
      <c r="C21" s="11">
        <v>74755</v>
      </c>
      <c r="D21" s="38" t="s">
        <v>272</v>
      </c>
      <c r="E21" s="12" t="s">
        <v>22</v>
      </c>
      <c r="F21" s="16" t="s">
        <v>995</v>
      </c>
      <c r="G21" s="102">
        <v>1944</v>
      </c>
      <c r="H21" s="104"/>
      <c r="I21" s="104"/>
      <c r="J21" s="94"/>
      <c r="K21" s="13" t="s">
        <v>1946</v>
      </c>
      <c r="L21" s="88">
        <v>450</v>
      </c>
    </row>
    <row r="22" spans="1:12" s="95" customFormat="1" ht="23.25" thickBot="1" x14ac:dyDescent="0.5">
      <c r="A22" s="9">
        <v>44331</v>
      </c>
      <c r="B22" s="37">
        <v>16256</v>
      </c>
      <c r="C22" s="11">
        <v>74756</v>
      </c>
      <c r="D22" s="38" t="s">
        <v>317</v>
      </c>
      <c r="E22" s="12" t="s">
        <v>24</v>
      </c>
      <c r="F22" s="16" t="s">
        <v>947</v>
      </c>
      <c r="G22" s="102">
        <v>550</v>
      </c>
      <c r="H22" s="104"/>
      <c r="I22" s="104"/>
      <c r="J22" s="94"/>
      <c r="K22" s="116" t="s">
        <v>21</v>
      </c>
      <c r="L22" s="18">
        <f>SUM(L8:L21)</f>
        <v>34974</v>
      </c>
    </row>
    <row r="23" spans="1:12" s="95" customFormat="1" ht="21" x14ac:dyDescent="0.35">
      <c r="A23" s="9">
        <v>44331</v>
      </c>
      <c r="B23" s="37">
        <v>74757</v>
      </c>
      <c r="C23" s="11">
        <v>74757</v>
      </c>
      <c r="D23" s="38" t="s">
        <v>317</v>
      </c>
      <c r="E23" s="12">
        <v>9800001</v>
      </c>
      <c r="F23" s="16" t="s">
        <v>1934</v>
      </c>
      <c r="G23" s="102">
        <v>0</v>
      </c>
      <c r="H23" s="104"/>
      <c r="I23" s="104"/>
      <c r="J23" s="94"/>
    </row>
    <row r="24" spans="1:12" s="95" customFormat="1" ht="21" x14ac:dyDescent="0.35">
      <c r="A24" s="9">
        <v>44331</v>
      </c>
      <c r="B24" s="37">
        <v>16256</v>
      </c>
      <c r="C24" s="11">
        <v>74758</v>
      </c>
      <c r="D24" s="38" t="s">
        <v>317</v>
      </c>
      <c r="E24" s="12" t="s">
        <v>24</v>
      </c>
      <c r="F24" s="16" t="s">
        <v>947</v>
      </c>
      <c r="G24" s="102">
        <v>550</v>
      </c>
      <c r="H24" s="104"/>
      <c r="I24" s="104"/>
      <c r="J24" s="94"/>
    </row>
    <row r="25" spans="1:12" s="95" customFormat="1" ht="21" x14ac:dyDescent="0.35">
      <c r="A25" s="9">
        <v>44331</v>
      </c>
      <c r="B25" s="37">
        <v>16257</v>
      </c>
      <c r="C25" s="11">
        <v>74759</v>
      </c>
      <c r="D25" s="38" t="s">
        <v>317</v>
      </c>
      <c r="E25" s="12">
        <v>9800001</v>
      </c>
      <c r="F25" s="16" t="s">
        <v>1934</v>
      </c>
      <c r="G25" s="102">
        <v>0</v>
      </c>
      <c r="H25" s="104"/>
      <c r="I25" s="104"/>
      <c r="J25" s="94"/>
    </row>
    <row r="26" spans="1:12" s="95" customFormat="1" ht="21" x14ac:dyDescent="0.35">
      <c r="A26" s="9">
        <v>44331</v>
      </c>
      <c r="B26" s="37">
        <v>98077</v>
      </c>
      <c r="C26" s="11">
        <v>74760</v>
      </c>
      <c r="D26" s="38" t="s">
        <v>1918</v>
      </c>
      <c r="E26" s="12" t="s">
        <v>17</v>
      </c>
      <c r="F26" s="13" t="s">
        <v>18</v>
      </c>
      <c r="G26" s="102">
        <v>75</v>
      </c>
      <c r="H26" s="104"/>
      <c r="I26" s="104"/>
      <c r="J26" s="94"/>
    </row>
    <row r="27" spans="1:12" s="95" customFormat="1" ht="21" x14ac:dyDescent="0.35">
      <c r="A27" s="9">
        <v>44331</v>
      </c>
      <c r="B27" s="37">
        <v>98180</v>
      </c>
      <c r="C27" s="11">
        <v>74761</v>
      </c>
      <c r="D27" s="38" t="s">
        <v>37</v>
      </c>
      <c r="E27" s="12" t="s">
        <v>22</v>
      </c>
      <c r="F27" s="16" t="s">
        <v>995</v>
      </c>
      <c r="G27" s="102">
        <v>550</v>
      </c>
      <c r="H27" s="104"/>
      <c r="I27" s="104"/>
      <c r="J27" s="94"/>
    </row>
    <row r="28" spans="1:12" s="95" customFormat="1" ht="21" x14ac:dyDescent="0.35">
      <c r="A28" s="9">
        <v>44331</v>
      </c>
      <c r="B28" s="37">
        <v>94703</v>
      </c>
      <c r="C28" s="11">
        <v>74762</v>
      </c>
      <c r="D28" s="38" t="s">
        <v>333</v>
      </c>
      <c r="E28" s="12" t="s">
        <v>17</v>
      </c>
      <c r="F28" s="13" t="s">
        <v>18</v>
      </c>
      <c r="G28" s="102">
        <v>440</v>
      </c>
      <c r="H28" s="104"/>
      <c r="I28" s="104"/>
      <c r="J28" s="94"/>
    </row>
    <row r="29" spans="1:12" s="95" customFormat="1" ht="21" x14ac:dyDescent="0.35">
      <c r="A29" s="9">
        <v>44331</v>
      </c>
      <c r="B29" s="37">
        <v>16330</v>
      </c>
      <c r="C29" s="11">
        <v>74763</v>
      </c>
      <c r="D29" s="38" t="s">
        <v>199</v>
      </c>
      <c r="E29" s="12" t="s">
        <v>24</v>
      </c>
      <c r="F29" s="16" t="s">
        <v>947</v>
      </c>
      <c r="G29" s="102">
        <v>500</v>
      </c>
      <c r="H29" s="104"/>
      <c r="I29" s="104"/>
      <c r="J29" s="94"/>
    </row>
    <row r="30" spans="1:12" s="95" customFormat="1" ht="21" x14ac:dyDescent="0.35">
      <c r="A30" s="9">
        <v>44331</v>
      </c>
      <c r="B30" s="37">
        <v>16330</v>
      </c>
      <c r="C30" s="11">
        <v>74764</v>
      </c>
      <c r="D30" s="38" t="s">
        <v>199</v>
      </c>
      <c r="E30" s="12" t="s">
        <v>24</v>
      </c>
      <c r="F30" s="16" t="s">
        <v>947</v>
      </c>
      <c r="G30" s="102">
        <v>500</v>
      </c>
      <c r="H30" s="104"/>
      <c r="I30" s="104"/>
      <c r="J30" s="94"/>
    </row>
    <row r="31" spans="1:12" s="95" customFormat="1" ht="21" x14ac:dyDescent="0.35">
      <c r="A31" s="9">
        <v>44331</v>
      </c>
      <c r="B31" s="37">
        <v>98181</v>
      </c>
      <c r="C31" s="11">
        <v>74765</v>
      </c>
      <c r="D31" s="38" t="s">
        <v>1583</v>
      </c>
      <c r="E31" s="12" t="s">
        <v>17</v>
      </c>
      <c r="F31" s="13" t="s">
        <v>18</v>
      </c>
      <c r="G31" s="102">
        <v>2000</v>
      </c>
      <c r="H31" s="104"/>
      <c r="I31" s="104"/>
      <c r="J31" s="94"/>
    </row>
    <row r="32" spans="1:12" s="95" customFormat="1" ht="21" x14ac:dyDescent="0.35">
      <c r="A32" s="9">
        <v>44331</v>
      </c>
      <c r="B32" s="37">
        <v>98181</v>
      </c>
      <c r="C32" s="11">
        <v>74765</v>
      </c>
      <c r="D32" s="38" t="s">
        <v>1583</v>
      </c>
      <c r="E32" s="12" t="s">
        <v>14</v>
      </c>
      <c r="F32" s="16" t="s">
        <v>15</v>
      </c>
      <c r="G32" s="102">
        <v>500</v>
      </c>
      <c r="H32" s="104"/>
      <c r="I32" s="104"/>
      <c r="J32" s="94"/>
    </row>
    <row r="33" spans="1:14" s="95" customFormat="1" ht="21" x14ac:dyDescent="0.35">
      <c r="A33" s="9">
        <v>44331</v>
      </c>
      <c r="B33" s="37">
        <v>16330</v>
      </c>
      <c r="C33" s="11">
        <v>74766</v>
      </c>
      <c r="D33" s="38" t="s">
        <v>199</v>
      </c>
      <c r="E33" s="12" t="s">
        <v>24</v>
      </c>
      <c r="F33" s="16" t="s">
        <v>947</v>
      </c>
      <c r="G33" s="102">
        <v>500</v>
      </c>
      <c r="H33" s="104"/>
      <c r="I33" s="104"/>
      <c r="J33" s="94"/>
      <c r="N33"/>
    </row>
    <row r="34" spans="1:14" s="95" customFormat="1" ht="21" x14ac:dyDescent="0.35">
      <c r="A34" s="9">
        <v>44331</v>
      </c>
      <c r="B34" s="37">
        <v>16330</v>
      </c>
      <c r="C34" s="11">
        <v>74767</v>
      </c>
      <c r="D34" s="38" t="s">
        <v>199</v>
      </c>
      <c r="E34" s="12" t="s">
        <v>24</v>
      </c>
      <c r="F34" s="16" t="s">
        <v>947</v>
      </c>
      <c r="G34" s="102">
        <v>500</v>
      </c>
      <c r="H34" s="104"/>
      <c r="I34" s="104"/>
      <c r="J34" s="94"/>
      <c r="N34"/>
    </row>
    <row r="35" spans="1:14" s="95" customFormat="1" ht="21" x14ac:dyDescent="0.35">
      <c r="A35" s="9">
        <v>44331</v>
      </c>
      <c r="B35" s="37">
        <v>98182</v>
      </c>
      <c r="C35" s="11">
        <v>74768</v>
      </c>
      <c r="D35" s="38" t="s">
        <v>78</v>
      </c>
      <c r="E35" s="12" t="s">
        <v>135</v>
      </c>
      <c r="F35" s="16" t="s">
        <v>136</v>
      </c>
      <c r="G35" s="102">
        <v>200</v>
      </c>
      <c r="H35" s="104"/>
      <c r="I35" s="104"/>
      <c r="J35" s="94"/>
      <c r="N35"/>
    </row>
    <row r="36" spans="1:14" s="95" customFormat="1" ht="21" x14ac:dyDescent="0.35">
      <c r="A36" s="9">
        <v>44331</v>
      </c>
      <c r="B36" s="37">
        <v>98182</v>
      </c>
      <c r="C36" s="11">
        <v>74768</v>
      </c>
      <c r="D36" s="38" t="s">
        <v>78</v>
      </c>
      <c r="E36" s="12" t="s">
        <v>391</v>
      </c>
      <c r="F36" s="16" t="s">
        <v>1418</v>
      </c>
      <c r="G36" s="102">
        <v>30</v>
      </c>
      <c r="H36" s="104"/>
      <c r="I36" s="104"/>
      <c r="J36" s="94"/>
      <c r="N36"/>
    </row>
    <row r="37" spans="1:14" s="95" customFormat="1" ht="21" x14ac:dyDescent="0.35">
      <c r="A37" s="9">
        <v>44331</v>
      </c>
      <c r="B37" s="37">
        <v>98183</v>
      </c>
      <c r="C37" s="11">
        <v>74769</v>
      </c>
      <c r="D37" s="38" t="s">
        <v>950</v>
      </c>
      <c r="E37" s="12" t="s">
        <v>22</v>
      </c>
      <c r="F37" s="16" t="s">
        <v>995</v>
      </c>
      <c r="G37" s="102">
        <v>2095</v>
      </c>
      <c r="H37" s="104"/>
      <c r="I37" s="104"/>
      <c r="J37" s="94"/>
      <c r="N37"/>
    </row>
    <row r="38" spans="1:14" s="95" customFormat="1" ht="21" x14ac:dyDescent="0.35">
      <c r="A38" s="9">
        <v>44331</v>
      </c>
      <c r="B38" s="37">
        <v>98183</v>
      </c>
      <c r="C38" s="11">
        <v>74769</v>
      </c>
      <c r="D38" s="38" t="s">
        <v>950</v>
      </c>
      <c r="E38" s="12" t="s">
        <v>14</v>
      </c>
      <c r="F38" s="16" t="s">
        <v>15</v>
      </c>
      <c r="G38" s="102">
        <v>270</v>
      </c>
      <c r="H38" s="104"/>
      <c r="I38" s="104"/>
      <c r="J38" s="94"/>
      <c r="N38"/>
    </row>
    <row r="39" spans="1:14" s="95" customFormat="1" ht="21" x14ac:dyDescent="0.35">
      <c r="A39" s="9">
        <v>44331</v>
      </c>
      <c r="B39" s="37">
        <v>98184</v>
      </c>
      <c r="C39" s="11">
        <v>74770</v>
      </c>
      <c r="D39" s="38" t="s">
        <v>1935</v>
      </c>
      <c r="E39" s="12" t="s">
        <v>17</v>
      </c>
      <c r="F39" s="13" t="s">
        <v>18</v>
      </c>
      <c r="G39" s="102">
        <v>100</v>
      </c>
      <c r="H39" s="104"/>
      <c r="I39" s="104"/>
      <c r="J39" s="94"/>
      <c r="N39"/>
    </row>
    <row r="40" spans="1:14" s="95" customFormat="1" ht="21" x14ac:dyDescent="0.35">
      <c r="A40" s="9">
        <v>44331</v>
      </c>
      <c r="B40" s="37">
        <v>16330</v>
      </c>
      <c r="C40" s="11">
        <v>74771</v>
      </c>
      <c r="D40" s="38" t="s">
        <v>199</v>
      </c>
      <c r="E40" s="12" t="s">
        <v>24</v>
      </c>
      <c r="F40" s="16" t="s">
        <v>947</v>
      </c>
      <c r="G40" s="102">
        <v>500</v>
      </c>
      <c r="H40" s="104"/>
      <c r="I40" s="104"/>
      <c r="J40" s="94"/>
      <c r="N40"/>
    </row>
    <row r="41" spans="1:14" s="95" customFormat="1" ht="21" x14ac:dyDescent="0.35">
      <c r="A41" s="9">
        <v>44331</v>
      </c>
      <c r="B41" s="37">
        <v>98185</v>
      </c>
      <c r="C41" s="11">
        <v>74772</v>
      </c>
      <c r="D41" s="38" t="s">
        <v>159</v>
      </c>
      <c r="E41" s="12" t="s">
        <v>22</v>
      </c>
      <c r="F41" s="16" t="s">
        <v>995</v>
      </c>
      <c r="G41" s="102">
        <v>3000</v>
      </c>
      <c r="H41" s="104"/>
      <c r="I41" s="104"/>
      <c r="J41" s="94"/>
      <c r="N41"/>
    </row>
    <row r="42" spans="1:14" s="95" customFormat="1" ht="21" x14ac:dyDescent="0.35">
      <c r="A42" s="9">
        <v>44331</v>
      </c>
      <c r="B42" s="37">
        <v>98186</v>
      </c>
      <c r="C42" s="11">
        <v>74773</v>
      </c>
      <c r="D42" s="38" t="s">
        <v>1824</v>
      </c>
      <c r="E42" s="12" t="s">
        <v>33</v>
      </c>
      <c r="F42" s="16" t="s">
        <v>1153</v>
      </c>
      <c r="G42" s="102">
        <v>2500</v>
      </c>
      <c r="H42" s="104"/>
      <c r="I42" s="104"/>
      <c r="J42" s="94"/>
      <c r="N42"/>
    </row>
    <row r="43" spans="1:14" s="95" customFormat="1" ht="21" x14ac:dyDescent="0.35">
      <c r="A43" s="9">
        <v>44331</v>
      </c>
      <c r="B43" s="37">
        <v>98193</v>
      </c>
      <c r="C43" s="11">
        <v>74774</v>
      </c>
      <c r="D43" s="38" t="s">
        <v>67</v>
      </c>
      <c r="E43" s="12" t="s">
        <v>96</v>
      </c>
      <c r="F43" s="16" t="s">
        <v>97</v>
      </c>
      <c r="G43" s="102">
        <v>800</v>
      </c>
      <c r="H43" s="104"/>
      <c r="I43" s="104"/>
      <c r="J43" s="94"/>
      <c r="N43"/>
    </row>
    <row r="44" spans="1:14" s="95" customFormat="1" ht="21" x14ac:dyDescent="0.35">
      <c r="A44" s="9">
        <v>44331</v>
      </c>
      <c r="B44" s="37">
        <v>98166</v>
      </c>
      <c r="C44" s="11">
        <v>74775</v>
      </c>
      <c r="D44" s="38" t="s">
        <v>946</v>
      </c>
      <c r="E44" s="12" t="s">
        <v>17</v>
      </c>
      <c r="F44" s="13" t="s">
        <v>18</v>
      </c>
      <c r="G44" s="102">
        <v>400</v>
      </c>
      <c r="H44" s="104"/>
      <c r="I44" s="104"/>
      <c r="J44" s="94"/>
      <c r="N44"/>
    </row>
    <row r="45" spans="1:14" s="95" customFormat="1" ht="21" x14ac:dyDescent="0.35">
      <c r="A45" s="9">
        <v>44331</v>
      </c>
      <c r="B45" s="37">
        <v>98166</v>
      </c>
      <c r="C45" s="11">
        <v>74775</v>
      </c>
      <c r="D45" s="38" t="s">
        <v>946</v>
      </c>
      <c r="E45" s="12" t="s">
        <v>14</v>
      </c>
      <c r="F45" s="16" t="s">
        <v>15</v>
      </c>
      <c r="G45" s="102">
        <v>90</v>
      </c>
      <c r="H45" s="104"/>
      <c r="I45" s="104"/>
      <c r="J45" s="94"/>
      <c r="N45"/>
    </row>
    <row r="46" spans="1:14" s="95" customFormat="1" ht="21" x14ac:dyDescent="0.35">
      <c r="A46" s="9">
        <v>44331</v>
      </c>
      <c r="B46" s="37" t="s">
        <v>2503</v>
      </c>
      <c r="C46" s="25" t="s">
        <v>1939</v>
      </c>
      <c r="D46" s="38" t="s">
        <v>1936</v>
      </c>
      <c r="E46" s="12" t="s">
        <v>1937</v>
      </c>
      <c r="F46" s="16" t="s">
        <v>1938</v>
      </c>
      <c r="G46" s="102">
        <v>1500</v>
      </c>
      <c r="H46" s="104"/>
      <c r="I46" s="104"/>
      <c r="J46" s="94"/>
      <c r="N46"/>
    </row>
    <row r="47" spans="1:14" s="95" customFormat="1" ht="21" x14ac:dyDescent="0.35">
      <c r="A47" s="9">
        <v>44331</v>
      </c>
      <c r="B47" s="37" t="s">
        <v>2503</v>
      </c>
      <c r="C47" s="25" t="s">
        <v>1940</v>
      </c>
      <c r="D47" s="38" t="s">
        <v>1936</v>
      </c>
      <c r="E47" s="12" t="s">
        <v>387</v>
      </c>
      <c r="F47" s="16" t="s">
        <v>1942</v>
      </c>
      <c r="G47" s="102">
        <v>450</v>
      </c>
      <c r="H47" s="104"/>
      <c r="I47" s="104"/>
      <c r="J47" s="94"/>
      <c r="N47"/>
    </row>
    <row r="48" spans="1:14" s="95" customFormat="1" ht="21" x14ac:dyDescent="0.35">
      <c r="A48" s="9">
        <v>44331</v>
      </c>
      <c r="B48" s="37" t="s">
        <v>2503</v>
      </c>
      <c r="C48" s="25" t="s">
        <v>1940</v>
      </c>
      <c r="D48" s="38" t="s">
        <v>1936</v>
      </c>
      <c r="E48" s="12" t="s">
        <v>245</v>
      </c>
      <c r="F48" s="16" t="s">
        <v>677</v>
      </c>
      <c r="G48" s="102">
        <v>450</v>
      </c>
      <c r="H48" s="104"/>
      <c r="I48" s="104"/>
      <c r="J48" s="94"/>
      <c r="N48"/>
    </row>
    <row r="49" spans="1:14" s="95" customFormat="1" ht="21" x14ac:dyDescent="0.35">
      <c r="A49" s="9">
        <v>44331</v>
      </c>
      <c r="B49" s="37" t="s">
        <v>2503</v>
      </c>
      <c r="C49" s="25" t="s">
        <v>1940</v>
      </c>
      <c r="D49" s="38" t="s">
        <v>1936</v>
      </c>
      <c r="E49" s="12" t="s">
        <v>1943</v>
      </c>
      <c r="F49" s="16" t="s">
        <v>1944</v>
      </c>
      <c r="G49" s="102">
        <v>450</v>
      </c>
      <c r="H49" s="104"/>
      <c r="I49" s="104"/>
      <c r="J49" s="94"/>
      <c r="N49"/>
    </row>
    <row r="50" spans="1:14" s="95" customFormat="1" ht="21" x14ac:dyDescent="0.35">
      <c r="A50" s="9">
        <v>44331</v>
      </c>
      <c r="B50" s="37" t="s">
        <v>2503</v>
      </c>
      <c r="C50" s="25" t="s">
        <v>1941</v>
      </c>
      <c r="D50" s="38" t="s">
        <v>1936</v>
      </c>
      <c r="E50" s="12" t="s">
        <v>245</v>
      </c>
      <c r="F50" s="16" t="s">
        <v>677</v>
      </c>
      <c r="G50" s="102">
        <v>300</v>
      </c>
      <c r="H50" s="104"/>
      <c r="I50" s="104"/>
      <c r="J50" s="94"/>
      <c r="N50"/>
    </row>
    <row r="51" spans="1:14" ht="21" x14ac:dyDescent="0.35">
      <c r="A51" s="157" t="s">
        <v>26</v>
      </c>
      <c r="B51" s="158"/>
      <c r="C51" s="165" t="s">
        <v>25</v>
      </c>
      <c r="D51" s="168"/>
      <c r="E51" s="168"/>
      <c r="F51" s="169"/>
      <c r="G51" s="27">
        <f>SUM(G9:G50)</f>
        <v>34974</v>
      </c>
      <c r="H51" s="109">
        <f>SUM(H9:H50)</f>
        <v>0</v>
      </c>
      <c r="I51" s="100"/>
      <c r="J51" s="15"/>
    </row>
    <row r="52" spans="1:14" ht="21" x14ac:dyDescent="0.35">
      <c r="B52"/>
      <c r="C52" s="3"/>
      <c r="D52" s="30"/>
      <c r="E52" s="30"/>
      <c r="F52" s="30"/>
      <c r="H52" s="1"/>
      <c r="J52" s="1"/>
    </row>
    <row r="53" spans="1:14" x14ac:dyDescent="0.25">
      <c r="B53"/>
      <c r="C53"/>
      <c r="H53" s="1"/>
      <c r="I53" s="1"/>
      <c r="J53" s="1"/>
    </row>
    <row r="54" spans="1:14" x14ac:dyDescent="0.25">
      <c r="B54"/>
      <c r="C54"/>
      <c r="F54" s="47"/>
      <c r="H54" s="1"/>
      <c r="I54" s="1"/>
      <c r="J54" s="1"/>
    </row>
    <row r="55" spans="1:14" x14ac:dyDescent="0.25">
      <c r="B55"/>
      <c r="C55"/>
      <c r="H55" s="1"/>
      <c r="I55" s="1"/>
      <c r="J55" s="1"/>
    </row>
    <row r="56" spans="1:14" x14ac:dyDescent="0.25">
      <c r="B56"/>
      <c r="C56"/>
      <c r="H56" s="1"/>
      <c r="I56" s="1"/>
      <c r="J56" s="1"/>
    </row>
    <row r="57" spans="1:14" x14ac:dyDescent="0.25">
      <c r="B57"/>
      <c r="C5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C64"/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6" spans="8:10" x14ac:dyDescent="0.25">
      <c r="H106" s="35"/>
      <c r="I106" s="35"/>
      <c r="J106" s="35"/>
    </row>
  </sheetData>
  <autoFilter ref="E8:G51" xr:uid="{00000000-0009-0000-0000-000068000000}"/>
  <mergeCells count="7">
    <mergeCell ref="K6:L6"/>
    <mergeCell ref="A7:G7"/>
    <mergeCell ref="A51:B51"/>
    <mergeCell ref="C51:F51"/>
    <mergeCell ref="A2:G2"/>
    <mergeCell ref="A3:G3"/>
    <mergeCell ref="A4:G4"/>
  </mergeCells>
  <pageMargins left="0.7" right="0.7" top="0.75" bottom="0.75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2:N130"/>
  <sheetViews>
    <sheetView topLeftCell="A7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1963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19251</v>
      </c>
    </row>
    <row r="9" spans="1:12" s="95" customFormat="1" ht="21" x14ac:dyDescent="0.35">
      <c r="A9" s="9">
        <v>44333</v>
      </c>
      <c r="B9" s="37">
        <v>98268</v>
      </c>
      <c r="C9" s="11">
        <v>74776</v>
      </c>
      <c r="D9" s="38" t="s">
        <v>512</v>
      </c>
      <c r="E9" s="12" t="s">
        <v>17</v>
      </c>
      <c r="F9" s="13" t="s">
        <v>18</v>
      </c>
      <c r="G9" s="102">
        <v>3000</v>
      </c>
      <c r="H9" s="104"/>
      <c r="I9" s="104"/>
      <c r="J9" s="94"/>
      <c r="K9" s="16" t="s">
        <v>995</v>
      </c>
      <c r="L9" s="88">
        <v>2800</v>
      </c>
    </row>
    <row r="10" spans="1:12" s="95" customFormat="1" ht="21" x14ac:dyDescent="0.35">
      <c r="A10" s="9">
        <v>44333</v>
      </c>
      <c r="B10" s="37">
        <v>98267</v>
      </c>
      <c r="C10" s="11">
        <v>74777</v>
      </c>
      <c r="D10" s="38" t="s">
        <v>1947</v>
      </c>
      <c r="E10" s="12" t="s">
        <v>22</v>
      </c>
      <c r="F10" s="13" t="s">
        <v>995</v>
      </c>
      <c r="G10" s="102">
        <v>1000</v>
      </c>
      <c r="H10" s="104"/>
      <c r="I10" s="104"/>
      <c r="J10" s="94"/>
      <c r="K10" s="16" t="s">
        <v>15</v>
      </c>
      <c r="L10" s="88">
        <v>25570</v>
      </c>
    </row>
    <row r="11" spans="1:12" s="95" customFormat="1" ht="21" x14ac:dyDescent="0.35">
      <c r="A11" s="9">
        <v>44333</v>
      </c>
      <c r="B11" s="37">
        <v>98267</v>
      </c>
      <c r="C11" s="11">
        <v>74777</v>
      </c>
      <c r="D11" s="38" t="s">
        <v>1947</v>
      </c>
      <c r="E11" s="12" t="s">
        <v>14</v>
      </c>
      <c r="F11" s="13" t="s">
        <v>15</v>
      </c>
      <c r="G11" s="102">
        <v>1000</v>
      </c>
      <c r="H11" s="104"/>
      <c r="I11" s="104"/>
      <c r="J11" s="94"/>
      <c r="K11" s="16" t="s">
        <v>495</v>
      </c>
      <c r="L11" s="88">
        <v>630</v>
      </c>
    </row>
    <row r="12" spans="1:12" s="95" customFormat="1" ht="21" x14ac:dyDescent="0.35">
      <c r="A12" s="9">
        <v>44333</v>
      </c>
      <c r="B12" s="37">
        <v>98266</v>
      </c>
      <c r="C12" s="11">
        <v>74778</v>
      </c>
      <c r="D12" s="38" t="s">
        <v>1909</v>
      </c>
      <c r="E12" s="12" t="s">
        <v>14</v>
      </c>
      <c r="F12" s="13" t="s">
        <v>15</v>
      </c>
      <c r="G12" s="102">
        <v>2500</v>
      </c>
      <c r="H12" s="104"/>
      <c r="I12" s="104"/>
      <c r="J12" s="94"/>
      <c r="K12" s="16" t="s">
        <v>97</v>
      </c>
      <c r="L12" s="88">
        <v>5000</v>
      </c>
    </row>
    <row r="13" spans="1:12" s="95" customFormat="1" ht="21" x14ac:dyDescent="0.35">
      <c r="A13" s="9">
        <v>44333</v>
      </c>
      <c r="B13" s="37">
        <v>16256</v>
      </c>
      <c r="C13" s="11">
        <v>74779</v>
      </c>
      <c r="D13" s="38" t="s">
        <v>317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947</v>
      </c>
      <c r="L13" s="88">
        <v>2000</v>
      </c>
    </row>
    <row r="14" spans="1:12" s="95" customFormat="1" ht="21" x14ac:dyDescent="0.35">
      <c r="A14" s="9">
        <v>44333</v>
      </c>
      <c r="B14" s="37">
        <v>16256</v>
      </c>
      <c r="C14" s="11">
        <v>74780</v>
      </c>
      <c r="D14" s="38" t="s">
        <v>317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6" t="s">
        <v>1938</v>
      </c>
      <c r="L14" s="88">
        <v>1500</v>
      </c>
    </row>
    <row r="15" spans="1:12" s="95" customFormat="1" ht="21" x14ac:dyDescent="0.35">
      <c r="A15" s="9">
        <v>44333</v>
      </c>
      <c r="B15" s="37">
        <v>98265</v>
      </c>
      <c r="C15" s="11">
        <v>74781</v>
      </c>
      <c r="D15" s="38" t="s">
        <v>280</v>
      </c>
      <c r="E15" s="12" t="s">
        <v>22</v>
      </c>
      <c r="F15" s="16" t="s">
        <v>995</v>
      </c>
      <c r="G15" s="102">
        <v>900</v>
      </c>
      <c r="H15" s="104"/>
      <c r="I15" s="104"/>
      <c r="J15" s="94"/>
      <c r="K15" s="16" t="s">
        <v>42</v>
      </c>
      <c r="L15" s="88">
        <v>12</v>
      </c>
    </row>
    <row r="16" spans="1:12" s="95" customFormat="1" ht="21" x14ac:dyDescent="0.35">
      <c r="A16" s="9">
        <v>44333</v>
      </c>
      <c r="B16" s="37">
        <v>16330</v>
      </c>
      <c r="C16" s="11">
        <v>74782</v>
      </c>
      <c r="D16" s="38" t="s">
        <v>199</v>
      </c>
      <c r="E16" s="12" t="s">
        <v>24</v>
      </c>
      <c r="F16" s="16" t="s">
        <v>947</v>
      </c>
      <c r="G16" s="102">
        <v>500</v>
      </c>
      <c r="H16" s="104"/>
      <c r="I16" s="104"/>
      <c r="J16" s="94"/>
      <c r="K16" s="16" t="s">
        <v>44</v>
      </c>
      <c r="L16" s="88">
        <v>12</v>
      </c>
    </row>
    <row r="17" spans="1:12" s="95" customFormat="1" ht="21" x14ac:dyDescent="0.35">
      <c r="A17" s="9">
        <v>44333</v>
      </c>
      <c r="B17" s="37">
        <v>16330</v>
      </c>
      <c r="C17" s="11">
        <v>74783</v>
      </c>
      <c r="D17" s="38" t="s">
        <v>199</v>
      </c>
      <c r="E17" s="12" t="s">
        <v>24</v>
      </c>
      <c r="F17" s="16" t="s">
        <v>947</v>
      </c>
      <c r="G17" s="102">
        <v>500</v>
      </c>
      <c r="H17" s="104"/>
      <c r="I17" s="104"/>
      <c r="J17" s="94"/>
      <c r="K17" s="16" t="s">
        <v>298</v>
      </c>
      <c r="L17" s="88">
        <v>12</v>
      </c>
    </row>
    <row r="18" spans="1:12" s="95" customFormat="1" ht="21" x14ac:dyDescent="0.35">
      <c r="A18" s="9">
        <v>44333</v>
      </c>
      <c r="B18" s="37">
        <v>16330</v>
      </c>
      <c r="C18" s="11">
        <v>74784</v>
      </c>
      <c r="D18" s="38" t="s">
        <v>199</v>
      </c>
      <c r="E18" s="12" t="s">
        <v>24</v>
      </c>
      <c r="F18" s="16" t="s">
        <v>947</v>
      </c>
      <c r="G18" s="102">
        <v>500</v>
      </c>
      <c r="H18" s="104"/>
      <c r="I18" s="104"/>
      <c r="J18" s="94"/>
      <c r="K18" s="16" t="s">
        <v>216</v>
      </c>
      <c r="L18" s="88">
        <v>12</v>
      </c>
    </row>
    <row r="19" spans="1:12" s="95" customFormat="1" ht="21.75" thickBot="1" x14ac:dyDescent="0.4">
      <c r="A19" s="9">
        <v>44333</v>
      </c>
      <c r="B19" s="37">
        <v>16330</v>
      </c>
      <c r="C19" s="11">
        <v>74785</v>
      </c>
      <c r="D19" s="38" t="s">
        <v>199</v>
      </c>
      <c r="E19" s="12" t="s">
        <v>24</v>
      </c>
      <c r="F19" s="16" t="s">
        <v>947</v>
      </c>
      <c r="G19" s="102">
        <v>500</v>
      </c>
      <c r="H19" s="104"/>
      <c r="I19" s="104"/>
      <c r="J19" s="94"/>
      <c r="K19" s="16" t="s">
        <v>420</v>
      </c>
      <c r="L19" s="88">
        <v>12</v>
      </c>
    </row>
    <row r="20" spans="1:12" s="95" customFormat="1" ht="23.25" thickBot="1" x14ac:dyDescent="0.5">
      <c r="A20" s="9">
        <v>44333</v>
      </c>
      <c r="B20" s="37">
        <v>98265</v>
      </c>
      <c r="C20" s="11">
        <v>74786</v>
      </c>
      <c r="D20" s="38" t="s">
        <v>280</v>
      </c>
      <c r="E20" s="12" t="s">
        <v>22</v>
      </c>
      <c r="F20" s="16" t="s">
        <v>995</v>
      </c>
      <c r="G20" s="102">
        <v>900</v>
      </c>
      <c r="H20" s="104"/>
      <c r="I20" s="104"/>
      <c r="J20" s="94"/>
      <c r="K20" s="116" t="s">
        <v>21</v>
      </c>
      <c r="L20" s="18">
        <f ca="1">SUM(L8:L22)</f>
        <v>56811</v>
      </c>
    </row>
    <row r="21" spans="1:12" s="95" customFormat="1" ht="21.75" thickBot="1" x14ac:dyDescent="0.4">
      <c r="A21" s="9">
        <v>44333</v>
      </c>
      <c r="B21" s="37">
        <v>98256</v>
      </c>
      <c r="C21" s="11">
        <v>74787</v>
      </c>
      <c r="D21" s="38" t="s">
        <v>1948</v>
      </c>
      <c r="E21" s="12" t="s">
        <v>14</v>
      </c>
      <c r="F21" s="16" t="s">
        <v>15</v>
      </c>
      <c r="G21" s="102">
        <v>850</v>
      </c>
      <c r="H21" s="104"/>
      <c r="I21" s="104"/>
      <c r="J21" s="94"/>
    </row>
    <row r="22" spans="1:12" s="95" customFormat="1" ht="21.75" thickBot="1" x14ac:dyDescent="0.4">
      <c r="A22" s="9">
        <v>44333</v>
      </c>
      <c r="B22" s="37">
        <v>98264</v>
      </c>
      <c r="C22" s="11">
        <v>74788</v>
      </c>
      <c r="D22" s="38" t="s">
        <v>1949</v>
      </c>
      <c r="E22" s="12" t="s">
        <v>14</v>
      </c>
      <c r="F22" s="16" t="s">
        <v>15</v>
      </c>
      <c r="G22" s="102">
        <v>425</v>
      </c>
      <c r="H22" s="104"/>
      <c r="I22" s="104"/>
      <c r="J22" s="94"/>
      <c r="K22" s="5" t="s">
        <v>139</v>
      </c>
      <c r="L22" s="5" t="s">
        <v>5</v>
      </c>
    </row>
    <row r="23" spans="1:12" s="95" customFormat="1" ht="21.75" thickBot="1" x14ac:dyDescent="0.4">
      <c r="A23" s="9">
        <v>44333</v>
      </c>
      <c r="B23" s="37">
        <v>98263</v>
      </c>
      <c r="C23" s="11">
        <v>74789</v>
      </c>
      <c r="D23" s="38" t="s">
        <v>1949</v>
      </c>
      <c r="E23" s="12" t="s">
        <v>14</v>
      </c>
      <c r="F23" s="16" t="s">
        <v>15</v>
      </c>
      <c r="G23" s="102">
        <v>425</v>
      </c>
      <c r="H23" s="104"/>
      <c r="I23" s="104"/>
      <c r="J23" s="94"/>
      <c r="K23" s="16" t="s">
        <v>1953</v>
      </c>
      <c r="L23" s="99">
        <v>570</v>
      </c>
    </row>
    <row r="24" spans="1:12" s="95" customFormat="1" ht="25.5" thickBot="1" x14ac:dyDescent="0.5">
      <c r="A24" s="9">
        <v>44333</v>
      </c>
      <c r="B24" s="37">
        <v>98207</v>
      </c>
      <c r="C24" s="11">
        <v>74790</v>
      </c>
      <c r="D24" s="38" t="s">
        <v>1950</v>
      </c>
      <c r="E24" s="12" t="s">
        <v>17</v>
      </c>
      <c r="F24" s="16" t="s">
        <v>18</v>
      </c>
      <c r="G24" s="102">
        <v>75</v>
      </c>
      <c r="H24" s="104"/>
      <c r="I24" s="104"/>
      <c r="J24" s="94"/>
      <c r="K24" s="17" t="s">
        <v>21</v>
      </c>
      <c r="L24" s="18">
        <f>SUM(L23)</f>
        <v>570</v>
      </c>
    </row>
    <row r="25" spans="1:12" s="95" customFormat="1" ht="21" x14ac:dyDescent="0.35">
      <c r="A25" s="9">
        <v>44333</v>
      </c>
      <c r="B25" s="37">
        <v>98262</v>
      </c>
      <c r="C25" s="11">
        <v>74791</v>
      </c>
      <c r="D25" s="38" t="s">
        <v>1320</v>
      </c>
      <c r="E25" s="12" t="s">
        <v>14</v>
      </c>
      <c r="F25" s="16" t="s">
        <v>15</v>
      </c>
      <c r="G25" s="102">
        <v>850</v>
      </c>
      <c r="H25" s="104"/>
      <c r="I25" s="104"/>
      <c r="J25" s="94"/>
    </row>
    <row r="26" spans="1:12" s="95" customFormat="1" ht="21" x14ac:dyDescent="0.35">
      <c r="A26" s="9">
        <v>44333</v>
      </c>
      <c r="B26" s="37">
        <v>98261</v>
      </c>
      <c r="C26" s="11">
        <v>74792</v>
      </c>
      <c r="D26" s="38" t="s">
        <v>1392</v>
      </c>
      <c r="E26" s="12" t="s">
        <v>17</v>
      </c>
      <c r="F26" s="16" t="s">
        <v>18</v>
      </c>
      <c r="G26" s="102">
        <v>900</v>
      </c>
      <c r="H26" s="104"/>
      <c r="I26" s="104"/>
      <c r="J26" s="94"/>
    </row>
    <row r="27" spans="1:12" s="95" customFormat="1" ht="21" x14ac:dyDescent="0.35">
      <c r="A27" s="9">
        <v>44333</v>
      </c>
      <c r="B27" s="37">
        <v>98216</v>
      </c>
      <c r="C27" s="11">
        <v>74793</v>
      </c>
      <c r="D27" s="38" t="s">
        <v>229</v>
      </c>
      <c r="E27" s="12" t="s">
        <v>17</v>
      </c>
      <c r="F27" s="16" t="s">
        <v>18</v>
      </c>
      <c r="G27" s="102">
        <v>900</v>
      </c>
      <c r="H27" s="104"/>
      <c r="I27" s="104"/>
      <c r="J27" s="94"/>
    </row>
    <row r="28" spans="1:12" s="95" customFormat="1" ht="21" x14ac:dyDescent="0.35">
      <c r="A28" s="9">
        <v>44333</v>
      </c>
      <c r="B28" s="37">
        <v>98212</v>
      </c>
      <c r="C28" s="11">
        <v>74794</v>
      </c>
      <c r="D28" s="38" t="s">
        <v>1951</v>
      </c>
      <c r="E28" s="12" t="s">
        <v>384</v>
      </c>
      <c r="F28" s="16" t="s">
        <v>495</v>
      </c>
      <c r="G28" s="102">
        <v>630</v>
      </c>
      <c r="H28" s="104"/>
      <c r="I28" s="104"/>
      <c r="J28" s="94"/>
    </row>
    <row r="29" spans="1:12" s="95" customFormat="1" ht="21" x14ac:dyDescent="0.35">
      <c r="A29" s="9">
        <v>44333</v>
      </c>
      <c r="B29" s="37">
        <v>98212</v>
      </c>
      <c r="C29" s="11">
        <v>74794</v>
      </c>
      <c r="D29" s="38" t="s">
        <v>1951</v>
      </c>
      <c r="E29" s="12" t="s">
        <v>1952</v>
      </c>
      <c r="F29" s="16" t="s">
        <v>1953</v>
      </c>
      <c r="G29" s="102">
        <v>0</v>
      </c>
      <c r="H29" s="104">
        <v>570</v>
      </c>
      <c r="I29" s="104"/>
      <c r="J29" s="94"/>
    </row>
    <row r="30" spans="1:12" s="95" customFormat="1" ht="21" x14ac:dyDescent="0.35">
      <c r="A30" s="9">
        <v>44333</v>
      </c>
      <c r="B30" s="37">
        <v>98260</v>
      </c>
      <c r="C30" s="11">
        <v>74795</v>
      </c>
      <c r="D30" s="38" t="s">
        <v>37</v>
      </c>
      <c r="E30" s="12" t="s">
        <v>17</v>
      </c>
      <c r="F30" s="13" t="s">
        <v>18</v>
      </c>
      <c r="G30" s="102">
        <v>660</v>
      </c>
      <c r="H30" s="104"/>
      <c r="I30" s="104"/>
      <c r="J30" s="94"/>
    </row>
    <row r="31" spans="1:12" s="95" customFormat="1" ht="21" x14ac:dyDescent="0.35">
      <c r="A31" s="9">
        <v>44333</v>
      </c>
      <c r="B31" s="37">
        <v>98259</v>
      </c>
      <c r="C31" s="11">
        <v>74796</v>
      </c>
      <c r="D31" s="38" t="s">
        <v>1841</v>
      </c>
      <c r="E31" s="12" t="s">
        <v>96</v>
      </c>
      <c r="F31" s="16" t="s">
        <v>97</v>
      </c>
      <c r="G31" s="102">
        <v>2500</v>
      </c>
      <c r="H31" s="104"/>
      <c r="I31" s="104"/>
      <c r="J31" s="94"/>
    </row>
    <row r="32" spans="1:12" s="95" customFormat="1" ht="21" x14ac:dyDescent="0.35">
      <c r="A32" s="9">
        <v>44333</v>
      </c>
      <c r="B32" s="37">
        <v>92858</v>
      </c>
      <c r="C32" s="11">
        <v>74797</v>
      </c>
      <c r="D32" s="38" t="s">
        <v>1954</v>
      </c>
      <c r="E32" s="12" t="s">
        <v>17</v>
      </c>
      <c r="F32" s="16" t="s">
        <v>18</v>
      </c>
      <c r="G32" s="102">
        <v>900</v>
      </c>
      <c r="H32" s="104"/>
      <c r="I32" s="104"/>
      <c r="J32" s="94"/>
    </row>
    <row r="33" spans="1:14" s="95" customFormat="1" ht="21" x14ac:dyDescent="0.35">
      <c r="A33" s="9">
        <v>44333</v>
      </c>
      <c r="B33" s="37">
        <v>98257</v>
      </c>
      <c r="C33" s="11">
        <v>74798</v>
      </c>
      <c r="D33" s="38" t="s">
        <v>128</v>
      </c>
      <c r="E33" s="12" t="s">
        <v>14</v>
      </c>
      <c r="F33" s="16" t="s">
        <v>15</v>
      </c>
      <c r="G33" s="102">
        <v>850</v>
      </c>
      <c r="H33" s="104"/>
      <c r="I33" s="104"/>
      <c r="J33" s="94"/>
    </row>
    <row r="34" spans="1:14" s="95" customFormat="1" ht="21" x14ac:dyDescent="0.35">
      <c r="A34" s="9">
        <v>44333</v>
      </c>
      <c r="B34" s="37">
        <v>98222</v>
      </c>
      <c r="C34" s="11">
        <v>74799</v>
      </c>
      <c r="D34" s="38" t="s">
        <v>229</v>
      </c>
      <c r="E34" s="12" t="s">
        <v>14</v>
      </c>
      <c r="F34" s="16" t="s">
        <v>15</v>
      </c>
      <c r="G34" s="102">
        <v>850</v>
      </c>
      <c r="H34" s="104"/>
      <c r="I34" s="104"/>
      <c r="J34" s="94"/>
    </row>
    <row r="35" spans="1:14" s="95" customFormat="1" ht="21" x14ac:dyDescent="0.35">
      <c r="A35" s="9">
        <v>44333</v>
      </c>
      <c r="B35" s="37">
        <v>98223</v>
      </c>
      <c r="C35" s="11">
        <v>74800</v>
      </c>
      <c r="D35" s="38" t="s">
        <v>229</v>
      </c>
      <c r="E35" s="12" t="s">
        <v>17</v>
      </c>
      <c r="F35" s="16" t="s">
        <v>18</v>
      </c>
      <c r="G35" s="102">
        <v>900</v>
      </c>
      <c r="H35" s="104"/>
      <c r="I35" s="104"/>
      <c r="J35" s="94"/>
      <c r="N35"/>
    </row>
    <row r="36" spans="1:14" s="95" customFormat="1" ht="21" x14ac:dyDescent="0.35">
      <c r="A36" s="9">
        <v>44333</v>
      </c>
      <c r="B36" s="37">
        <v>98256</v>
      </c>
      <c r="C36" s="11">
        <v>74801</v>
      </c>
      <c r="D36" s="38" t="s">
        <v>1948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N36"/>
    </row>
    <row r="37" spans="1:14" s="95" customFormat="1" ht="21" x14ac:dyDescent="0.35">
      <c r="A37" s="9">
        <v>44333</v>
      </c>
      <c r="B37" s="37">
        <v>98255</v>
      </c>
      <c r="C37" s="11">
        <v>74802</v>
      </c>
      <c r="D37" s="38" t="s">
        <v>169</v>
      </c>
      <c r="E37" s="12" t="s">
        <v>17</v>
      </c>
      <c r="F37" s="16" t="s">
        <v>18</v>
      </c>
      <c r="G37" s="102">
        <v>200</v>
      </c>
      <c r="H37" s="104"/>
      <c r="I37" s="104"/>
      <c r="J37" s="94"/>
      <c r="N37"/>
    </row>
    <row r="38" spans="1:14" s="95" customFormat="1" ht="21" x14ac:dyDescent="0.35">
      <c r="A38" s="9">
        <v>44333</v>
      </c>
      <c r="B38" s="37">
        <v>98254</v>
      </c>
      <c r="C38" s="11">
        <v>74803</v>
      </c>
      <c r="D38" s="38" t="s">
        <v>1954</v>
      </c>
      <c r="E38" s="12" t="s">
        <v>17</v>
      </c>
      <c r="F38" s="16" t="s">
        <v>18</v>
      </c>
      <c r="G38" s="102">
        <v>900</v>
      </c>
      <c r="H38" s="104"/>
      <c r="I38" s="104"/>
      <c r="J38" s="94"/>
      <c r="N38"/>
    </row>
    <row r="39" spans="1:14" s="95" customFormat="1" ht="21" x14ac:dyDescent="0.35">
      <c r="A39" s="9">
        <v>44333</v>
      </c>
      <c r="B39" s="37">
        <v>98244</v>
      </c>
      <c r="C39" s="11">
        <v>74804</v>
      </c>
      <c r="D39" s="38" t="s">
        <v>1320</v>
      </c>
      <c r="E39" s="12" t="s">
        <v>14</v>
      </c>
      <c r="F39" s="16" t="s">
        <v>15</v>
      </c>
      <c r="G39" s="102">
        <v>850</v>
      </c>
      <c r="H39" s="104"/>
      <c r="I39" s="104"/>
      <c r="J39" s="94"/>
      <c r="N39"/>
    </row>
    <row r="40" spans="1:14" s="95" customFormat="1" ht="21" x14ac:dyDescent="0.35">
      <c r="A40" s="9">
        <v>44333</v>
      </c>
      <c r="B40" s="37">
        <v>98252</v>
      </c>
      <c r="C40" s="11">
        <v>74805</v>
      </c>
      <c r="D40" s="38" t="s">
        <v>1955</v>
      </c>
      <c r="E40" s="12" t="s">
        <v>14</v>
      </c>
      <c r="F40" s="16" t="s">
        <v>15</v>
      </c>
      <c r="G40" s="102">
        <v>620</v>
      </c>
      <c r="H40" s="104"/>
      <c r="I40" s="104"/>
      <c r="J40" s="94"/>
      <c r="N40"/>
    </row>
    <row r="41" spans="1:14" s="95" customFormat="1" ht="21" x14ac:dyDescent="0.35">
      <c r="A41" s="9">
        <v>44333</v>
      </c>
      <c r="B41" s="37">
        <v>98251</v>
      </c>
      <c r="C41" s="11">
        <v>74806</v>
      </c>
      <c r="D41" s="38" t="s">
        <v>1956</v>
      </c>
      <c r="E41" s="12" t="s">
        <v>14</v>
      </c>
      <c r="F41" s="16" t="s">
        <v>15</v>
      </c>
      <c r="G41" s="102">
        <v>2500</v>
      </c>
      <c r="H41" s="104"/>
      <c r="I41" s="104"/>
      <c r="J41" s="94"/>
      <c r="N41"/>
    </row>
    <row r="42" spans="1:14" s="95" customFormat="1" ht="21" x14ac:dyDescent="0.35">
      <c r="A42" s="9">
        <v>44333</v>
      </c>
      <c r="B42" s="37">
        <v>98250</v>
      </c>
      <c r="C42" s="11">
        <v>74807</v>
      </c>
      <c r="D42" s="38" t="s">
        <v>150</v>
      </c>
      <c r="E42" s="12" t="s">
        <v>14</v>
      </c>
      <c r="F42" s="16" t="s">
        <v>15</v>
      </c>
      <c r="G42" s="102">
        <v>900</v>
      </c>
      <c r="H42" s="104"/>
      <c r="I42" s="104"/>
      <c r="J42" s="94"/>
      <c r="N42"/>
    </row>
    <row r="43" spans="1:14" s="95" customFormat="1" ht="21" x14ac:dyDescent="0.35">
      <c r="A43" s="9">
        <v>44333</v>
      </c>
      <c r="B43" s="37">
        <v>98249</v>
      </c>
      <c r="C43" s="11">
        <v>74808</v>
      </c>
      <c r="D43" s="38" t="s">
        <v>231</v>
      </c>
      <c r="E43" s="12" t="s">
        <v>17</v>
      </c>
      <c r="F43" s="16" t="s">
        <v>18</v>
      </c>
      <c r="G43" s="102">
        <v>1250</v>
      </c>
      <c r="H43" s="104"/>
      <c r="I43" s="104"/>
      <c r="J43" s="94"/>
      <c r="N43"/>
    </row>
    <row r="44" spans="1:14" s="95" customFormat="1" ht="21" x14ac:dyDescent="0.35">
      <c r="A44" s="9">
        <v>44333</v>
      </c>
      <c r="B44" s="37">
        <v>98248</v>
      </c>
      <c r="C44" s="11">
        <v>74809</v>
      </c>
      <c r="D44" s="38" t="s">
        <v>1957</v>
      </c>
      <c r="E44" s="12" t="s">
        <v>17</v>
      </c>
      <c r="F44" s="16" t="s">
        <v>18</v>
      </c>
      <c r="G44" s="102">
        <v>600</v>
      </c>
      <c r="H44" s="104"/>
      <c r="I44" s="104"/>
      <c r="J44" s="94"/>
      <c r="N44"/>
    </row>
    <row r="45" spans="1:14" s="95" customFormat="1" ht="21" x14ac:dyDescent="0.35">
      <c r="A45" s="9">
        <v>44333</v>
      </c>
      <c r="B45" s="37">
        <v>98247</v>
      </c>
      <c r="C45" s="11">
        <v>74810</v>
      </c>
      <c r="D45" s="38" t="s">
        <v>1957</v>
      </c>
      <c r="E45" s="12" t="s">
        <v>17</v>
      </c>
      <c r="F45" s="16" t="s">
        <v>18</v>
      </c>
      <c r="G45" s="102">
        <v>600</v>
      </c>
      <c r="H45" s="104"/>
      <c r="I45" s="104"/>
      <c r="J45" s="94"/>
      <c r="N45"/>
    </row>
    <row r="46" spans="1:14" s="95" customFormat="1" ht="21" x14ac:dyDescent="0.35">
      <c r="A46" s="9">
        <v>44333</v>
      </c>
      <c r="B46" s="37">
        <v>98246</v>
      </c>
      <c r="C46" s="11">
        <v>74811</v>
      </c>
      <c r="D46" s="38" t="s">
        <v>31</v>
      </c>
      <c r="E46" s="12" t="s">
        <v>17</v>
      </c>
      <c r="F46" s="16" t="s">
        <v>18</v>
      </c>
      <c r="G46" s="102">
        <v>1000</v>
      </c>
      <c r="H46" s="104"/>
      <c r="I46" s="104"/>
      <c r="J46" s="94"/>
      <c r="N46"/>
    </row>
    <row r="47" spans="1:14" s="95" customFormat="1" ht="21" x14ac:dyDescent="0.35">
      <c r="A47" s="9">
        <v>44333</v>
      </c>
      <c r="B47" s="37">
        <v>98245</v>
      </c>
      <c r="C47" s="11">
        <v>74812</v>
      </c>
      <c r="D47" s="38" t="s">
        <v>113</v>
      </c>
      <c r="E47" s="12" t="s">
        <v>14</v>
      </c>
      <c r="F47" s="16" t="s">
        <v>15</v>
      </c>
      <c r="G47" s="102">
        <v>850</v>
      </c>
      <c r="H47" s="104"/>
      <c r="I47" s="104"/>
      <c r="J47" s="94"/>
      <c r="N47"/>
    </row>
    <row r="48" spans="1:14" s="95" customFormat="1" ht="21" x14ac:dyDescent="0.35">
      <c r="A48" s="9">
        <v>44333</v>
      </c>
      <c r="B48" s="37">
        <v>98244</v>
      </c>
      <c r="C48" s="11">
        <v>74813</v>
      </c>
      <c r="D48" s="38" t="s">
        <v>1320</v>
      </c>
      <c r="E48" s="12" t="s">
        <v>14</v>
      </c>
      <c r="F48" s="16" t="s">
        <v>15</v>
      </c>
      <c r="G48" s="102">
        <v>850</v>
      </c>
      <c r="H48" s="104"/>
      <c r="I48" s="104"/>
      <c r="J48" s="94"/>
      <c r="N48"/>
    </row>
    <row r="49" spans="1:14" s="95" customFormat="1" ht="21" x14ac:dyDescent="0.35">
      <c r="A49" s="9">
        <v>44333</v>
      </c>
      <c r="B49" s="37">
        <v>98282</v>
      </c>
      <c r="C49" s="11">
        <v>74814</v>
      </c>
      <c r="D49" s="38" t="s">
        <v>219</v>
      </c>
      <c r="E49" s="12" t="s">
        <v>14</v>
      </c>
      <c r="F49" s="16" t="s">
        <v>15</v>
      </c>
      <c r="G49" s="102">
        <v>850</v>
      </c>
      <c r="H49" s="104"/>
      <c r="I49" s="104"/>
      <c r="J49" s="94"/>
      <c r="N49"/>
    </row>
    <row r="50" spans="1:14" s="95" customFormat="1" ht="21" x14ac:dyDescent="0.35">
      <c r="A50" s="9">
        <v>44333</v>
      </c>
      <c r="B50" s="37">
        <v>98283</v>
      </c>
      <c r="C50" s="11">
        <v>74815</v>
      </c>
      <c r="D50" s="38" t="s">
        <v>113</v>
      </c>
      <c r="E50" s="12" t="s">
        <v>14</v>
      </c>
      <c r="F50" s="16" t="s">
        <v>15</v>
      </c>
      <c r="G50" s="102">
        <v>850</v>
      </c>
      <c r="H50" s="104"/>
      <c r="I50" s="104"/>
      <c r="J50" s="94"/>
      <c r="N50"/>
    </row>
    <row r="51" spans="1:14" s="95" customFormat="1" ht="21" x14ac:dyDescent="0.35">
      <c r="A51" s="9">
        <v>44333</v>
      </c>
      <c r="B51" s="37">
        <v>98284</v>
      </c>
      <c r="C51" s="11">
        <v>74816</v>
      </c>
      <c r="D51" s="38" t="s">
        <v>360</v>
      </c>
      <c r="E51" s="12" t="s">
        <v>17</v>
      </c>
      <c r="F51" s="16" t="s">
        <v>18</v>
      </c>
      <c r="G51" s="102">
        <v>1200</v>
      </c>
      <c r="H51" s="104"/>
      <c r="I51" s="104"/>
      <c r="J51" s="94"/>
      <c r="N51"/>
    </row>
    <row r="52" spans="1:14" s="95" customFormat="1" ht="21" x14ac:dyDescent="0.35">
      <c r="A52" s="9">
        <v>44333</v>
      </c>
      <c r="B52" s="37">
        <v>98285</v>
      </c>
      <c r="C52" s="11">
        <v>74817</v>
      </c>
      <c r="D52" s="38" t="s">
        <v>771</v>
      </c>
      <c r="E52" s="12" t="s">
        <v>14</v>
      </c>
      <c r="F52" s="16" t="s">
        <v>15</v>
      </c>
      <c r="G52" s="102">
        <v>850</v>
      </c>
      <c r="H52" s="104"/>
      <c r="I52" s="104"/>
      <c r="J52" s="94"/>
      <c r="N52"/>
    </row>
    <row r="53" spans="1:14" s="95" customFormat="1" ht="21" x14ac:dyDescent="0.35">
      <c r="A53" s="9">
        <v>44333</v>
      </c>
      <c r="B53" s="37">
        <v>98286</v>
      </c>
      <c r="C53" s="11">
        <v>74818</v>
      </c>
      <c r="D53" s="38" t="s">
        <v>31</v>
      </c>
      <c r="E53" s="12" t="s">
        <v>17</v>
      </c>
      <c r="F53" s="16" t="s">
        <v>18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9">
        <v>44333</v>
      </c>
      <c r="B54" s="37">
        <v>98287</v>
      </c>
      <c r="C54" s="11">
        <v>74819</v>
      </c>
      <c r="D54" s="38" t="s">
        <v>113</v>
      </c>
      <c r="E54" s="12" t="s">
        <v>14</v>
      </c>
      <c r="F54" s="16" t="s">
        <v>15</v>
      </c>
      <c r="G54" s="102">
        <v>850</v>
      </c>
      <c r="H54" s="104"/>
      <c r="I54" s="104"/>
      <c r="J54" s="94"/>
      <c r="N54"/>
    </row>
    <row r="55" spans="1:14" s="95" customFormat="1" ht="21" x14ac:dyDescent="0.35">
      <c r="A55" s="9">
        <v>44333</v>
      </c>
      <c r="B55" s="37">
        <v>98253</v>
      </c>
      <c r="C55" s="11">
        <v>74820</v>
      </c>
      <c r="D55" s="38" t="s">
        <v>1958</v>
      </c>
      <c r="E55" s="12" t="s">
        <v>41</v>
      </c>
      <c r="F55" s="16" t="s">
        <v>42</v>
      </c>
      <c r="G55" s="102">
        <v>12</v>
      </c>
      <c r="H55" s="104"/>
      <c r="I55" s="104"/>
      <c r="J55" s="94"/>
      <c r="N55"/>
    </row>
    <row r="56" spans="1:14" s="95" customFormat="1" ht="21" x14ac:dyDescent="0.35">
      <c r="A56" s="9">
        <v>44333</v>
      </c>
      <c r="B56" s="37">
        <v>98253</v>
      </c>
      <c r="C56" s="11">
        <v>74820</v>
      </c>
      <c r="D56" s="38" t="s">
        <v>1958</v>
      </c>
      <c r="E56" s="12" t="s">
        <v>43</v>
      </c>
      <c r="F56" s="16" t="s">
        <v>44</v>
      </c>
      <c r="G56" s="102">
        <v>12</v>
      </c>
      <c r="H56" s="104"/>
      <c r="I56" s="104"/>
      <c r="J56" s="94"/>
      <c r="N56"/>
    </row>
    <row r="57" spans="1:14" s="95" customFormat="1" ht="21" x14ac:dyDescent="0.35">
      <c r="A57" s="9">
        <v>44333</v>
      </c>
      <c r="B57" s="37">
        <v>98253</v>
      </c>
      <c r="C57" s="11">
        <v>74820</v>
      </c>
      <c r="D57" s="38" t="s">
        <v>1958</v>
      </c>
      <c r="E57" s="12" t="s">
        <v>297</v>
      </c>
      <c r="F57" s="16" t="s">
        <v>298</v>
      </c>
      <c r="G57" s="102">
        <v>12</v>
      </c>
      <c r="H57" s="104"/>
      <c r="I57" s="104"/>
      <c r="J57" s="94"/>
      <c r="N57"/>
    </row>
    <row r="58" spans="1:14" s="95" customFormat="1" ht="21" x14ac:dyDescent="0.35">
      <c r="A58" s="9">
        <v>44333</v>
      </c>
      <c r="B58" s="37">
        <v>98253</v>
      </c>
      <c r="C58" s="11">
        <v>74820</v>
      </c>
      <c r="D58" s="38" t="s">
        <v>1958</v>
      </c>
      <c r="E58" s="12" t="s">
        <v>299</v>
      </c>
      <c r="F58" s="16" t="s">
        <v>216</v>
      </c>
      <c r="G58" s="102">
        <v>12</v>
      </c>
      <c r="H58" s="104"/>
      <c r="I58" s="104"/>
      <c r="J58" s="94"/>
      <c r="N58"/>
    </row>
    <row r="59" spans="1:14" s="95" customFormat="1" ht="21" x14ac:dyDescent="0.35">
      <c r="A59" s="9">
        <v>44333</v>
      </c>
      <c r="B59" s="37">
        <v>98253</v>
      </c>
      <c r="C59" s="11">
        <v>74820</v>
      </c>
      <c r="D59" s="38" t="s">
        <v>1958</v>
      </c>
      <c r="E59" s="12" t="s">
        <v>419</v>
      </c>
      <c r="F59" s="16" t="s">
        <v>420</v>
      </c>
      <c r="G59" s="102">
        <v>12</v>
      </c>
      <c r="H59" s="104"/>
      <c r="I59" s="104"/>
      <c r="J59" s="94"/>
      <c r="N59"/>
    </row>
    <row r="60" spans="1:14" s="95" customFormat="1" ht="21" x14ac:dyDescent="0.35">
      <c r="A60" s="9">
        <v>44333</v>
      </c>
      <c r="B60" s="37">
        <v>98288</v>
      </c>
      <c r="C60" s="11">
        <v>74821</v>
      </c>
      <c r="D60" s="38" t="s">
        <v>354</v>
      </c>
      <c r="E60" s="12" t="s">
        <v>17</v>
      </c>
      <c r="F60" s="16" t="s">
        <v>18</v>
      </c>
      <c r="G60" s="102">
        <v>300</v>
      </c>
      <c r="H60" s="104"/>
      <c r="I60" s="104"/>
      <c r="J60" s="94"/>
      <c r="N60"/>
    </row>
    <row r="61" spans="1:14" s="95" customFormat="1" ht="21" x14ac:dyDescent="0.35">
      <c r="A61" s="9">
        <v>44333</v>
      </c>
      <c r="B61" s="37">
        <v>98288</v>
      </c>
      <c r="C61" s="11">
        <v>74822</v>
      </c>
      <c r="D61" s="38" t="s">
        <v>354</v>
      </c>
      <c r="E61" s="12" t="s">
        <v>17</v>
      </c>
      <c r="F61" s="16" t="s">
        <v>18</v>
      </c>
      <c r="G61" s="102">
        <v>300</v>
      </c>
      <c r="H61" s="104"/>
      <c r="I61" s="104"/>
      <c r="J61" s="94"/>
      <c r="N61"/>
    </row>
    <row r="62" spans="1:14" s="95" customFormat="1" ht="21" x14ac:dyDescent="0.35">
      <c r="A62" s="9">
        <v>44333</v>
      </c>
      <c r="B62" s="37">
        <v>98289</v>
      </c>
      <c r="C62" s="11">
        <v>74823</v>
      </c>
      <c r="D62" s="38" t="s">
        <v>127</v>
      </c>
      <c r="E62" s="12" t="s">
        <v>14</v>
      </c>
      <c r="F62" s="16" t="s">
        <v>15</v>
      </c>
      <c r="G62" s="102">
        <v>800</v>
      </c>
      <c r="H62" s="104"/>
      <c r="I62" s="104"/>
      <c r="J62" s="94"/>
      <c r="N62"/>
    </row>
    <row r="63" spans="1:14" s="95" customFormat="1" ht="21" x14ac:dyDescent="0.35">
      <c r="A63" s="9">
        <v>44333</v>
      </c>
      <c r="B63" s="37">
        <v>98281</v>
      </c>
      <c r="C63" s="11">
        <v>74824</v>
      </c>
      <c r="D63" s="38" t="s">
        <v>630</v>
      </c>
      <c r="E63" s="12" t="s">
        <v>17</v>
      </c>
      <c r="F63" s="16" t="s">
        <v>18</v>
      </c>
      <c r="G63" s="102">
        <v>2800</v>
      </c>
      <c r="H63" s="104"/>
      <c r="I63" s="104"/>
      <c r="J63" s="94"/>
      <c r="N63"/>
    </row>
    <row r="64" spans="1:14" s="95" customFormat="1" ht="21" x14ac:dyDescent="0.35">
      <c r="A64" s="9">
        <v>44333</v>
      </c>
      <c r="B64" s="37">
        <v>98290</v>
      </c>
      <c r="C64" s="11">
        <v>74825</v>
      </c>
      <c r="D64" s="38" t="s">
        <v>1305</v>
      </c>
      <c r="E64" s="12" t="s">
        <v>14</v>
      </c>
      <c r="F64" s="16" t="s">
        <v>15</v>
      </c>
      <c r="G64" s="102">
        <v>2500</v>
      </c>
      <c r="H64" s="104"/>
      <c r="I64" s="104"/>
      <c r="J64" s="94"/>
      <c r="N64"/>
    </row>
    <row r="65" spans="1:14" s="95" customFormat="1" ht="21" x14ac:dyDescent="0.35">
      <c r="A65" s="9">
        <v>44333</v>
      </c>
      <c r="B65" s="37">
        <v>98291</v>
      </c>
      <c r="C65" s="11">
        <v>74826</v>
      </c>
      <c r="D65" s="38" t="s">
        <v>1841</v>
      </c>
      <c r="E65" s="12" t="s">
        <v>96</v>
      </c>
      <c r="F65" s="16" t="s">
        <v>97</v>
      </c>
      <c r="G65" s="102">
        <v>2500</v>
      </c>
      <c r="H65" s="104"/>
      <c r="I65" s="104"/>
      <c r="J65" s="94"/>
      <c r="N65"/>
    </row>
    <row r="66" spans="1:14" s="95" customFormat="1" ht="21" x14ac:dyDescent="0.35">
      <c r="A66" s="9">
        <v>44333</v>
      </c>
      <c r="B66" s="37">
        <v>98294</v>
      </c>
      <c r="C66" s="11">
        <v>74827</v>
      </c>
      <c r="D66" s="38" t="s">
        <v>1959</v>
      </c>
      <c r="E66" s="12" t="s">
        <v>14</v>
      </c>
      <c r="F66" s="16" t="s">
        <v>15</v>
      </c>
      <c r="G66" s="102">
        <v>450</v>
      </c>
      <c r="H66" s="104"/>
      <c r="I66" s="104"/>
      <c r="J66" s="94"/>
      <c r="N66"/>
    </row>
    <row r="67" spans="1:14" s="95" customFormat="1" ht="21" x14ac:dyDescent="0.35">
      <c r="A67" s="9">
        <v>44333</v>
      </c>
      <c r="B67" s="37">
        <v>98295</v>
      </c>
      <c r="C67" s="11">
        <v>74828</v>
      </c>
      <c r="D67" s="38" t="s">
        <v>1959</v>
      </c>
      <c r="E67" s="12" t="s">
        <v>14</v>
      </c>
      <c r="F67" s="16" t="s">
        <v>15</v>
      </c>
      <c r="G67" s="102">
        <v>450</v>
      </c>
      <c r="H67" s="104"/>
      <c r="I67" s="104"/>
      <c r="J67" s="94"/>
      <c r="N67"/>
    </row>
    <row r="68" spans="1:14" s="95" customFormat="1" ht="21" x14ac:dyDescent="0.35">
      <c r="A68" s="9">
        <v>44333</v>
      </c>
      <c r="B68" s="37">
        <v>98296</v>
      </c>
      <c r="C68" s="11">
        <v>74829</v>
      </c>
      <c r="D68" s="38" t="s">
        <v>768</v>
      </c>
      <c r="E68" s="12" t="s">
        <v>14</v>
      </c>
      <c r="F68" s="16" t="s">
        <v>15</v>
      </c>
      <c r="G68" s="102">
        <v>250</v>
      </c>
      <c r="H68" s="104"/>
      <c r="I68" s="104"/>
      <c r="J68" s="94"/>
      <c r="N68"/>
    </row>
    <row r="69" spans="1:14" s="95" customFormat="1" ht="21" x14ac:dyDescent="0.35">
      <c r="A69" s="9">
        <v>44333</v>
      </c>
      <c r="B69" s="37">
        <v>98297</v>
      </c>
      <c r="C69" s="11">
        <v>74830</v>
      </c>
      <c r="D69" s="38" t="s">
        <v>613</v>
      </c>
      <c r="E69" s="12" t="s">
        <v>17</v>
      </c>
      <c r="F69" s="16" t="s">
        <v>18</v>
      </c>
      <c r="G69" s="102">
        <v>866</v>
      </c>
      <c r="H69" s="104"/>
      <c r="I69" s="104"/>
      <c r="J69" s="94"/>
      <c r="N69"/>
    </row>
    <row r="70" spans="1:14" s="95" customFormat="1" ht="21" x14ac:dyDescent="0.35">
      <c r="A70" s="9">
        <v>44333</v>
      </c>
      <c r="B70" s="37">
        <v>98298</v>
      </c>
      <c r="C70" s="11">
        <v>74831</v>
      </c>
      <c r="D70" s="38" t="s">
        <v>206</v>
      </c>
      <c r="E70" s="12" t="s">
        <v>17</v>
      </c>
      <c r="F70" s="16" t="s">
        <v>18</v>
      </c>
      <c r="G70" s="102">
        <v>900</v>
      </c>
      <c r="H70" s="104"/>
      <c r="I70" s="104"/>
      <c r="J70" s="94"/>
      <c r="N70"/>
    </row>
    <row r="71" spans="1:14" s="95" customFormat="1" ht="21" x14ac:dyDescent="0.35">
      <c r="A71" s="9">
        <v>44333</v>
      </c>
      <c r="B71" s="37">
        <v>98299</v>
      </c>
      <c r="C71" s="11">
        <v>74832</v>
      </c>
      <c r="D71" s="38" t="s">
        <v>276</v>
      </c>
      <c r="E71" s="12" t="s">
        <v>14</v>
      </c>
      <c r="F71" s="16" t="s">
        <v>15</v>
      </c>
      <c r="G71" s="102">
        <v>850</v>
      </c>
      <c r="H71" s="104"/>
      <c r="I71" s="104"/>
      <c r="J71" s="94"/>
      <c r="N71"/>
    </row>
    <row r="72" spans="1:14" s="95" customFormat="1" ht="21" x14ac:dyDescent="0.35">
      <c r="A72" s="9">
        <v>44333</v>
      </c>
      <c r="B72" s="37">
        <v>16257</v>
      </c>
      <c r="C72" s="25" t="s">
        <v>1961</v>
      </c>
      <c r="D72" s="38" t="s">
        <v>317</v>
      </c>
      <c r="E72" s="12">
        <v>98000001</v>
      </c>
      <c r="F72" s="16" t="s">
        <v>91</v>
      </c>
      <c r="G72" s="102">
        <v>0</v>
      </c>
      <c r="H72" s="104"/>
      <c r="I72" s="104"/>
      <c r="J72" s="94"/>
      <c r="N72"/>
    </row>
    <row r="73" spans="1:14" s="95" customFormat="1" ht="21" x14ac:dyDescent="0.35">
      <c r="A73" s="9">
        <v>44333</v>
      </c>
      <c r="B73" s="37">
        <v>16257</v>
      </c>
      <c r="C73" s="25" t="s">
        <v>1960</v>
      </c>
      <c r="D73" s="38" t="s">
        <v>317</v>
      </c>
      <c r="E73" s="12">
        <v>98000001</v>
      </c>
      <c r="F73" s="16" t="s">
        <v>91</v>
      </c>
      <c r="G73" s="102">
        <v>0</v>
      </c>
      <c r="H73" s="104"/>
      <c r="I73" s="104"/>
      <c r="J73" s="94"/>
      <c r="N73"/>
    </row>
    <row r="74" spans="1:14" s="95" customFormat="1" ht="21" x14ac:dyDescent="0.35">
      <c r="A74" s="9">
        <v>44333</v>
      </c>
      <c r="B74" s="58" t="s">
        <v>2504</v>
      </c>
      <c r="C74" s="77" t="s">
        <v>1962</v>
      </c>
      <c r="D74" s="38" t="s">
        <v>1936</v>
      </c>
      <c r="E74" s="12" t="s">
        <v>1937</v>
      </c>
      <c r="F74" s="16" t="s">
        <v>1938</v>
      </c>
      <c r="G74" s="53">
        <v>1500</v>
      </c>
      <c r="H74" s="104"/>
      <c r="I74" s="104"/>
      <c r="J74" s="94"/>
      <c r="N74"/>
    </row>
    <row r="75" spans="1:14" ht="21" x14ac:dyDescent="0.35">
      <c r="A75" s="157" t="s">
        <v>26</v>
      </c>
      <c r="B75" s="158"/>
      <c r="C75" s="165" t="s">
        <v>25</v>
      </c>
      <c r="D75" s="168"/>
      <c r="E75" s="168"/>
      <c r="F75" s="169"/>
      <c r="G75" s="27">
        <f>SUM(G9:G74)</f>
        <v>56811</v>
      </c>
      <c r="H75" s="109">
        <f>SUM(H9:H73)</f>
        <v>570</v>
      </c>
      <c r="I75" s="100"/>
      <c r="J75" s="15"/>
    </row>
    <row r="76" spans="1:14" ht="21" x14ac:dyDescent="0.35">
      <c r="B76"/>
      <c r="C76" s="3"/>
      <c r="D76" s="30"/>
      <c r="E76" s="30"/>
      <c r="F76" s="30"/>
      <c r="H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F78" s="47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C88"/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30" spans="8:10" x14ac:dyDescent="0.25">
      <c r="H130" s="35"/>
      <c r="I130" s="35"/>
      <c r="J130" s="35"/>
    </row>
  </sheetData>
  <autoFilter ref="E8:G75" xr:uid="{00000000-0009-0000-0000-000069000000}"/>
  <mergeCells count="7">
    <mergeCell ref="K6:L6"/>
    <mergeCell ref="A7:G7"/>
    <mergeCell ref="A75:B75"/>
    <mergeCell ref="C75:F75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2:N124"/>
  <sheetViews>
    <sheetView topLeftCell="A6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1979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5270</v>
      </c>
    </row>
    <row r="9" spans="1:12" s="95" customFormat="1" ht="21" x14ac:dyDescent="0.35">
      <c r="A9" s="9">
        <v>44334</v>
      </c>
      <c r="B9" s="37">
        <v>98361</v>
      </c>
      <c r="C9" s="11">
        <v>74833</v>
      </c>
      <c r="D9" s="38" t="s">
        <v>256</v>
      </c>
      <c r="E9" s="12" t="s">
        <v>17</v>
      </c>
      <c r="F9" s="13" t="s">
        <v>18</v>
      </c>
      <c r="G9" s="102">
        <v>500</v>
      </c>
      <c r="H9" s="104"/>
      <c r="I9" s="104"/>
      <c r="J9" s="94"/>
      <c r="K9" s="16" t="s">
        <v>995</v>
      </c>
      <c r="L9" s="88">
        <v>15945</v>
      </c>
    </row>
    <row r="10" spans="1:12" s="95" customFormat="1" ht="21" x14ac:dyDescent="0.35">
      <c r="A10" s="9">
        <v>44334</v>
      </c>
      <c r="B10" s="37">
        <v>98361</v>
      </c>
      <c r="C10" s="11">
        <v>74833</v>
      </c>
      <c r="D10" s="38" t="s">
        <v>256</v>
      </c>
      <c r="E10" s="12" t="s">
        <v>14</v>
      </c>
      <c r="F10" s="13" t="s">
        <v>15</v>
      </c>
      <c r="G10" s="102">
        <v>500</v>
      </c>
      <c r="H10" s="104"/>
      <c r="I10" s="104"/>
      <c r="J10" s="94"/>
      <c r="K10" s="16" t="s">
        <v>15</v>
      </c>
      <c r="L10" s="88">
        <v>16062</v>
      </c>
    </row>
    <row r="11" spans="1:12" s="95" customFormat="1" ht="21" x14ac:dyDescent="0.35">
      <c r="A11" s="9">
        <v>44334</v>
      </c>
      <c r="B11" s="37">
        <v>98386</v>
      </c>
      <c r="C11" s="11">
        <v>74834</v>
      </c>
      <c r="D11" s="38" t="s">
        <v>253</v>
      </c>
      <c r="E11" s="12" t="s">
        <v>17</v>
      </c>
      <c r="F11" s="13" t="s">
        <v>18</v>
      </c>
      <c r="G11" s="102">
        <v>3000</v>
      </c>
      <c r="H11" s="104"/>
      <c r="I11" s="104"/>
      <c r="J11" s="94"/>
      <c r="K11" s="16" t="s">
        <v>1978</v>
      </c>
      <c r="L11" s="88">
        <v>500</v>
      </c>
    </row>
    <row r="12" spans="1:12" s="95" customFormat="1" ht="21" x14ac:dyDescent="0.35">
      <c r="A12" s="9">
        <v>44334</v>
      </c>
      <c r="B12" s="37">
        <v>98385</v>
      </c>
      <c r="C12" s="11">
        <v>74835</v>
      </c>
      <c r="D12" s="38" t="s">
        <v>732</v>
      </c>
      <c r="E12" s="12" t="s">
        <v>14</v>
      </c>
      <c r="F12" s="13" t="s">
        <v>15</v>
      </c>
      <c r="G12" s="102">
        <v>2500</v>
      </c>
      <c r="H12" s="104"/>
      <c r="I12" s="104"/>
      <c r="J12" s="94"/>
      <c r="K12" s="16" t="s">
        <v>1944</v>
      </c>
      <c r="L12" s="88">
        <v>720</v>
      </c>
    </row>
    <row r="13" spans="1:12" s="95" customFormat="1" ht="21" x14ac:dyDescent="0.35">
      <c r="A13" s="9">
        <v>44334</v>
      </c>
      <c r="B13" s="37">
        <v>98384</v>
      </c>
      <c r="C13" s="11">
        <v>74836</v>
      </c>
      <c r="D13" s="38" t="s">
        <v>178</v>
      </c>
      <c r="E13" s="12" t="s">
        <v>14</v>
      </c>
      <c r="F13" s="13" t="s">
        <v>15</v>
      </c>
      <c r="G13" s="102">
        <v>2500</v>
      </c>
      <c r="H13" s="104"/>
      <c r="I13" s="104"/>
      <c r="J13" s="94"/>
      <c r="K13" s="16" t="s">
        <v>947</v>
      </c>
      <c r="L13" s="88">
        <v>1000</v>
      </c>
    </row>
    <row r="14" spans="1:12" s="95" customFormat="1" ht="21" x14ac:dyDescent="0.35">
      <c r="A14" s="9">
        <v>44334</v>
      </c>
      <c r="B14" s="37">
        <v>98355</v>
      </c>
      <c r="C14" s="11">
        <v>74837</v>
      </c>
      <c r="D14" s="38" t="s">
        <v>1635</v>
      </c>
      <c r="E14" s="107" t="s">
        <v>1885</v>
      </c>
      <c r="F14" s="93" t="s">
        <v>1519</v>
      </c>
      <c r="G14" s="102">
        <v>0</v>
      </c>
      <c r="H14" s="104"/>
      <c r="I14" s="104">
        <v>7</v>
      </c>
      <c r="J14" s="94"/>
      <c r="K14" s="16" t="s">
        <v>1942</v>
      </c>
      <c r="L14" s="88">
        <v>720</v>
      </c>
    </row>
    <row r="15" spans="1:12" s="95" customFormat="1" ht="21.75" thickBot="1" x14ac:dyDescent="0.4">
      <c r="A15" s="9">
        <v>44334</v>
      </c>
      <c r="B15" s="37">
        <v>98383</v>
      </c>
      <c r="C15" s="11">
        <v>74838</v>
      </c>
      <c r="D15" s="38" t="s">
        <v>1635</v>
      </c>
      <c r="E15" s="12">
        <v>98000001</v>
      </c>
      <c r="F15" s="16" t="s">
        <v>91</v>
      </c>
      <c r="G15" s="102">
        <v>0</v>
      </c>
      <c r="H15" s="104"/>
      <c r="I15" s="104"/>
      <c r="J15" s="94"/>
      <c r="K15" s="13" t="s">
        <v>64</v>
      </c>
      <c r="L15" s="88">
        <v>7050</v>
      </c>
    </row>
    <row r="16" spans="1:12" s="95" customFormat="1" ht="23.25" thickBot="1" x14ac:dyDescent="0.5">
      <c r="A16" s="9">
        <v>44334</v>
      </c>
      <c r="B16" s="37">
        <v>98355</v>
      </c>
      <c r="C16" s="11">
        <v>74839</v>
      </c>
      <c r="D16" s="38" t="s">
        <v>1635</v>
      </c>
      <c r="E16" s="107" t="s">
        <v>1885</v>
      </c>
      <c r="F16" s="93" t="s">
        <v>1519</v>
      </c>
      <c r="G16" s="102">
        <v>0</v>
      </c>
      <c r="H16" s="104"/>
      <c r="I16" s="104">
        <v>2</v>
      </c>
      <c r="J16" s="94"/>
      <c r="K16" s="116" t="s">
        <v>21</v>
      </c>
      <c r="L16" s="18">
        <f>SUM(L8:L15)</f>
        <v>47267</v>
      </c>
    </row>
    <row r="17" spans="1:12" s="95" customFormat="1" ht="21.75" thickBot="1" x14ac:dyDescent="0.4">
      <c r="A17" s="9">
        <v>44334</v>
      </c>
      <c r="B17" s="37">
        <v>98355</v>
      </c>
      <c r="C17" s="11">
        <v>74840</v>
      </c>
      <c r="D17" s="38" t="s">
        <v>1635</v>
      </c>
      <c r="E17" s="107" t="s">
        <v>1885</v>
      </c>
      <c r="F17" s="93" t="s">
        <v>1519</v>
      </c>
      <c r="G17" s="102">
        <v>0</v>
      </c>
      <c r="H17" s="104"/>
      <c r="I17" s="104">
        <v>5</v>
      </c>
      <c r="J17" s="94"/>
    </row>
    <row r="18" spans="1:12" s="95" customFormat="1" ht="21.75" thickBot="1" x14ac:dyDescent="0.4">
      <c r="A18" s="9">
        <v>44334</v>
      </c>
      <c r="B18" s="37" t="s">
        <v>76</v>
      </c>
      <c r="C18" s="11">
        <v>74841</v>
      </c>
      <c r="D18" s="38" t="s">
        <v>76</v>
      </c>
      <c r="E18" s="12" t="s">
        <v>76</v>
      </c>
      <c r="F18" s="16" t="s">
        <v>76</v>
      </c>
      <c r="G18" s="102">
        <v>0</v>
      </c>
      <c r="H18" s="104"/>
      <c r="I18" s="104"/>
      <c r="J18" s="94"/>
      <c r="K18" s="5" t="s">
        <v>144</v>
      </c>
      <c r="L18" s="5" t="s">
        <v>5</v>
      </c>
    </row>
    <row r="19" spans="1:12" s="95" customFormat="1" ht="21.75" thickBot="1" x14ac:dyDescent="0.4">
      <c r="A19" s="9">
        <v>44334</v>
      </c>
      <c r="B19" s="37">
        <v>98380</v>
      </c>
      <c r="C19" s="11">
        <v>74842</v>
      </c>
      <c r="D19" s="38" t="s">
        <v>108</v>
      </c>
      <c r="E19" s="12" t="s">
        <v>22</v>
      </c>
      <c r="F19" s="16" t="s">
        <v>995</v>
      </c>
      <c r="G19" s="102">
        <v>1000</v>
      </c>
      <c r="H19" s="104"/>
      <c r="I19" s="104"/>
      <c r="J19" s="94"/>
      <c r="K19" s="93" t="s">
        <v>461</v>
      </c>
      <c r="L19" s="8">
        <v>14</v>
      </c>
    </row>
    <row r="20" spans="1:12" s="95" customFormat="1" ht="25.5" thickBot="1" x14ac:dyDescent="0.5">
      <c r="A20" s="9">
        <v>44334</v>
      </c>
      <c r="B20" s="37">
        <v>98379</v>
      </c>
      <c r="C20" s="11">
        <v>74843</v>
      </c>
      <c r="D20" s="38" t="s">
        <v>119</v>
      </c>
      <c r="E20" s="12" t="s">
        <v>22</v>
      </c>
      <c r="F20" s="16" t="s">
        <v>995</v>
      </c>
      <c r="G20" s="102">
        <v>900</v>
      </c>
      <c r="H20" s="104"/>
      <c r="I20" s="104"/>
      <c r="J20" s="94"/>
      <c r="K20" s="17" t="s">
        <v>21</v>
      </c>
      <c r="L20" s="18">
        <f>+L19</f>
        <v>14</v>
      </c>
    </row>
    <row r="21" spans="1:12" s="95" customFormat="1" ht="21" x14ac:dyDescent="0.35">
      <c r="A21" s="9">
        <v>44334</v>
      </c>
      <c r="B21" s="37">
        <v>98378</v>
      </c>
      <c r="C21" s="11">
        <v>74844</v>
      </c>
      <c r="D21" s="38" t="s">
        <v>1118</v>
      </c>
      <c r="E21" s="12" t="s">
        <v>22</v>
      </c>
      <c r="F21" s="16" t="s">
        <v>995</v>
      </c>
      <c r="G21" s="102">
        <v>900</v>
      </c>
      <c r="H21" s="104"/>
      <c r="I21" s="104"/>
      <c r="J21" s="94"/>
    </row>
    <row r="22" spans="1:12" s="95" customFormat="1" ht="21" x14ac:dyDescent="0.35">
      <c r="A22" s="9">
        <v>44334</v>
      </c>
      <c r="B22" s="37">
        <v>98377</v>
      </c>
      <c r="C22" s="11">
        <v>74845</v>
      </c>
      <c r="D22" s="38" t="s">
        <v>119</v>
      </c>
      <c r="E22" s="12" t="s">
        <v>14</v>
      </c>
      <c r="F22" s="16" t="s">
        <v>15</v>
      </c>
      <c r="G22" s="102">
        <v>850</v>
      </c>
      <c r="H22" s="104"/>
      <c r="I22" s="104"/>
      <c r="J22" s="94"/>
    </row>
    <row r="23" spans="1:12" s="95" customFormat="1" ht="21" x14ac:dyDescent="0.35">
      <c r="A23" s="9">
        <v>44334</v>
      </c>
      <c r="B23" s="37">
        <v>98376</v>
      </c>
      <c r="C23" s="11">
        <v>74846</v>
      </c>
      <c r="D23" s="38" t="s">
        <v>788</v>
      </c>
      <c r="E23" s="12" t="s">
        <v>22</v>
      </c>
      <c r="F23" s="16" t="s">
        <v>995</v>
      </c>
      <c r="G23" s="102">
        <v>200</v>
      </c>
      <c r="H23" s="104"/>
      <c r="I23" s="104"/>
      <c r="J23" s="94"/>
    </row>
    <row r="24" spans="1:12" s="95" customFormat="1" ht="21" x14ac:dyDescent="0.35">
      <c r="A24" s="9">
        <v>44334</v>
      </c>
      <c r="B24" s="37">
        <v>98374</v>
      </c>
      <c r="C24" s="11">
        <v>74847</v>
      </c>
      <c r="D24" s="38" t="s">
        <v>1964</v>
      </c>
      <c r="E24" s="12" t="s">
        <v>22</v>
      </c>
      <c r="F24" s="16" t="s">
        <v>995</v>
      </c>
      <c r="G24" s="102">
        <v>700</v>
      </c>
      <c r="H24" s="104"/>
      <c r="I24" s="104"/>
      <c r="J24" s="94"/>
    </row>
    <row r="25" spans="1:12" s="95" customFormat="1" ht="21" x14ac:dyDescent="0.35">
      <c r="A25" s="9">
        <v>44334</v>
      </c>
      <c r="B25" s="37">
        <v>98356</v>
      </c>
      <c r="C25" s="11">
        <v>74848</v>
      </c>
      <c r="D25" s="38" t="s">
        <v>1965</v>
      </c>
      <c r="E25" s="12" t="s">
        <v>14</v>
      </c>
      <c r="F25" s="16" t="s">
        <v>15</v>
      </c>
      <c r="G25" s="102">
        <v>75</v>
      </c>
      <c r="H25" s="104"/>
      <c r="I25" s="104"/>
      <c r="J25" s="94"/>
    </row>
    <row r="26" spans="1:12" s="95" customFormat="1" ht="21" x14ac:dyDescent="0.35">
      <c r="A26" s="9">
        <v>44334</v>
      </c>
      <c r="B26" s="37">
        <v>98357</v>
      </c>
      <c r="C26" s="11">
        <v>74849</v>
      </c>
      <c r="D26" s="38" t="s">
        <v>1608</v>
      </c>
      <c r="E26" s="12" t="s">
        <v>63</v>
      </c>
      <c r="F26" s="16" t="s">
        <v>64</v>
      </c>
      <c r="G26" s="102">
        <v>1000</v>
      </c>
      <c r="H26" s="104"/>
      <c r="I26" s="104"/>
      <c r="J26" s="94"/>
    </row>
    <row r="27" spans="1:12" s="95" customFormat="1" ht="21" x14ac:dyDescent="0.35">
      <c r="A27" s="9">
        <v>44334</v>
      </c>
      <c r="B27" s="37">
        <v>98373</v>
      </c>
      <c r="C27" s="11">
        <v>74850</v>
      </c>
      <c r="D27" s="38" t="s">
        <v>150</v>
      </c>
      <c r="E27" s="12" t="s">
        <v>22</v>
      </c>
      <c r="F27" s="16" t="s">
        <v>995</v>
      </c>
      <c r="G27" s="102">
        <v>900</v>
      </c>
      <c r="H27" s="104"/>
      <c r="I27" s="104"/>
      <c r="J27" s="94"/>
    </row>
    <row r="28" spans="1:12" s="95" customFormat="1" ht="21" x14ac:dyDescent="0.35">
      <c r="A28" s="9">
        <v>44334</v>
      </c>
      <c r="B28" s="37">
        <v>98358</v>
      </c>
      <c r="C28" s="11">
        <v>74851</v>
      </c>
      <c r="D28" s="38" t="s">
        <v>1966</v>
      </c>
      <c r="E28" s="12" t="s">
        <v>63</v>
      </c>
      <c r="F28" s="16" t="s">
        <v>64</v>
      </c>
      <c r="G28" s="102">
        <v>1000</v>
      </c>
      <c r="H28" s="104"/>
      <c r="I28" s="104"/>
      <c r="J28" s="94"/>
    </row>
    <row r="29" spans="1:12" s="95" customFormat="1" ht="21" x14ac:dyDescent="0.35">
      <c r="A29" s="9">
        <v>44334</v>
      </c>
      <c r="B29" s="37">
        <v>98356</v>
      </c>
      <c r="C29" s="11">
        <v>74852</v>
      </c>
      <c r="D29" s="38" t="s">
        <v>1967</v>
      </c>
      <c r="E29" s="12" t="s">
        <v>14</v>
      </c>
      <c r="F29" s="16" t="s">
        <v>15</v>
      </c>
      <c r="G29" s="102">
        <v>75</v>
      </c>
      <c r="H29" s="104"/>
      <c r="I29" s="104"/>
      <c r="J29" s="94"/>
    </row>
    <row r="30" spans="1:12" s="95" customFormat="1" ht="21" x14ac:dyDescent="0.35">
      <c r="A30" s="9">
        <v>44334</v>
      </c>
      <c r="B30" s="37">
        <v>98372</v>
      </c>
      <c r="C30" s="11">
        <v>74853</v>
      </c>
      <c r="D30" s="38" t="s">
        <v>1809</v>
      </c>
      <c r="E30" s="12" t="s">
        <v>22</v>
      </c>
      <c r="F30" s="16" t="s">
        <v>995</v>
      </c>
      <c r="G30" s="102">
        <v>20</v>
      </c>
      <c r="H30" s="104"/>
      <c r="I30" s="104"/>
      <c r="J30" s="94"/>
    </row>
    <row r="31" spans="1:12" s="95" customFormat="1" ht="21" x14ac:dyDescent="0.35">
      <c r="A31" s="9">
        <v>44334</v>
      </c>
      <c r="B31" s="37">
        <v>98371</v>
      </c>
      <c r="C31" s="11">
        <v>74854</v>
      </c>
      <c r="D31" s="38" t="s">
        <v>1809</v>
      </c>
      <c r="E31" s="12" t="s">
        <v>22</v>
      </c>
      <c r="F31" s="16" t="s">
        <v>995</v>
      </c>
      <c r="G31" s="102">
        <v>80</v>
      </c>
      <c r="H31" s="104"/>
      <c r="I31" s="104"/>
      <c r="J31" s="94"/>
    </row>
    <row r="32" spans="1:12" s="95" customFormat="1" ht="21" x14ac:dyDescent="0.35">
      <c r="A32" s="9">
        <v>44334</v>
      </c>
      <c r="B32" s="37">
        <v>98370</v>
      </c>
      <c r="C32" s="11">
        <v>74855</v>
      </c>
      <c r="D32" s="38" t="s">
        <v>272</v>
      </c>
      <c r="E32" s="12" t="s">
        <v>14</v>
      </c>
      <c r="F32" s="16" t="s">
        <v>15</v>
      </c>
      <c r="G32" s="102">
        <v>1512</v>
      </c>
      <c r="H32" s="104"/>
      <c r="I32" s="104"/>
      <c r="J32" s="94"/>
    </row>
    <row r="33" spans="1:14" s="95" customFormat="1" ht="21" x14ac:dyDescent="0.35">
      <c r="A33" s="9">
        <v>44334</v>
      </c>
      <c r="B33" s="37">
        <v>98369</v>
      </c>
      <c r="C33" s="11">
        <v>74856</v>
      </c>
      <c r="D33" s="38" t="s">
        <v>78</v>
      </c>
      <c r="E33" s="12" t="s">
        <v>14</v>
      </c>
      <c r="F33" s="16" t="s">
        <v>15</v>
      </c>
      <c r="G33" s="102">
        <v>2000</v>
      </c>
      <c r="H33" s="104"/>
      <c r="I33" s="104"/>
      <c r="J33" s="94"/>
    </row>
    <row r="34" spans="1:14" s="95" customFormat="1" ht="21" x14ac:dyDescent="0.35">
      <c r="A34" s="9">
        <v>44334</v>
      </c>
      <c r="B34" s="37">
        <v>98368</v>
      </c>
      <c r="C34" s="11">
        <v>74857</v>
      </c>
      <c r="D34" s="38" t="s">
        <v>78</v>
      </c>
      <c r="E34" s="12" t="s">
        <v>14</v>
      </c>
      <c r="F34" s="16" t="s">
        <v>15</v>
      </c>
      <c r="G34" s="102">
        <v>500</v>
      </c>
      <c r="H34" s="104"/>
      <c r="I34" s="104"/>
      <c r="J34" s="94"/>
    </row>
    <row r="35" spans="1:14" s="95" customFormat="1" ht="21" x14ac:dyDescent="0.35">
      <c r="A35" s="9">
        <v>44334</v>
      </c>
      <c r="B35" s="37">
        <v>98357</v>
      </c>
      <c r="C35" s="11">
        <v>74858</v>
      </c>
      <c r="D35" s="38" t="s">
        <v>1608</v>
      </c>
      <c r="E35" s="12" t="s">
        <v>63</v>
      </c>
      <c r="F35" s="16" t="s">
        <v>64</v>
      </c>
      <c r="G35" s="102">
        <v>1000</v>
      </c>
      <c r="H35" s="104"/>
      <c r="I35" s="104"/>
      <c r="J35" s="94"/>
    </row>
    <row r="36" spans="1:14" s="95" customFormat="1" ht="21" x14ac:dyDescent="0.35">
      <c r="A36" s="9">
        <v>44334</v>
      </c>
      <c r="B36" s="37">
        <v>98367</v>
      </c>
      <c r="C36" s="11">
        <v>74859</v>
      </c>
      <c r="D36" s="38" t="s">
        <v>120</v>
      </c>
      <c r="E36" s="12" t="s">
        <v>14</v>
      </c>
      <c r="F36" s="16" t="s">
        <v>15</v>
      </c>
      <c r="G36" s="102">
        <v>900</v>
      </c>
      <c r="H36" s="104"/>
      <c r="I36" s="104"/>
      <c r="J36" s="94"/>
      <c r="N36"/>
    </row>
    <row r="37" spans="1:14" s="95" customFormat="1" ht="21" x14ac:dyDescent="0.35">
      <c r="A37" s="9">
        <v>44334</v>
      </c>
      <c r="B37" s="37">
        <v>98310</v>
      </c>
      <c r="C37" s="11">
        <v>74860</v>
      </c>
      <c r="D37" s="38" t="s">
        <v>1968</v>
      </c>
      <c r="E37" s="12" t="s">
        <v>14</v>
      </c>
      <c r="F37" s="16" t="s">
        <v>15</v>
      </c>
      <c r="G37" s="102">
        <v>70</v>
      </c>
      <c r="H37" s="104"/>
      <c r="I37" s="104"/>
      <c r="J37" s="94"/>
      <c r="N37"/>
    </row>
    <row r="38" spans="1:14" s="95" customFormat="1" ht="21" x14ac:dyDescent="0.35">
      <c r="A38" s="9">
        <v>44334</v>
      </c>
      <c r="B38" s="37">
        <v>98358</v>
      </c>
      <c r="C38" s="11">
        <v>74861</v>
      </c>
      <c r="D38" s="38" t="s">
        <v>1966</v>
      </c>
      <c r="E38" s="12" t="s">
        <v>63</v>
      </c>
      <c r="F38" s="16" t="s">
        <v>64</v>
      </c>
      <c r="G38" s="102">
        <v>1000</v>
      </c>
      <c r="H38" s="104"/>
      <c r="I38" s="104"/>
      <c r="J38" s="94"/>
      <c r="N38"/>
    </row>
    <row r="39" spans="1:14" s="95" customFormat="1" ht="21" x14ac:dyDescent="0.35">
      <c r="A39" s="9">
        <v>44334</v>
      </c>
      <c r="B39" s="37">
        <v>98358</v>
      </c>
      <c r="C39" s="11">
        <v>74862</v>
      </c>
      <c r="D39" s="38" t="s">
        <v>1966</v>
      </c>
      <c r="E39" s="12" t="s">
        <v>63</v>
      </c>
      <c r="F39" s="16" t="s">
        <v>64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9">
        <v>44334</v>
      </c>
      <c r="B40" s="37">
        <v>98358</v>
      </c>
      <c r="C40" s="11">
        <v>74863</v>
      </c>
      <c r="D40" s="38" t="s">
        <v>1966</v>
      </c>
      <c r="E40" s="12" t="s">
        <v>63</v>
      </c>
      <c r="F40" s="16" t="s">
        <v>64</v>
      </c>
      <c r="G40" s="102">
        <v>1000</v>
      </c>
      <c r="H40" s="104"/>
      <c r="I40" s="104"/>
      <c r="J40" s="94"/>
      <c r="N40"/>
    </row>
    <row r="41" spans="1:14" s="95" customFormat="1" ht="21" x14ac:dyDescent="0.35">
      <c r="A41" s="9">
        <v>44334</v>
      </c>
      <c r="B41" s="37">
        <v>98366</v>
      </c>
      <c r="C41" s="11">
        <v>74864</v>
      </c>
      <c r="D41" s="38" t="s">
        <v>1890</v>
      </c>
      <c r="E41" s="12" t="s">
        <v>17</v>
      </c>
      <c r="F41" s="13" t="s">
        <v>18</v>
      </c>
      <c r="G41" s="102">
        <v>100</v>
      </c>
      <c r="H41" s="104"/>
      <c r="I41" s="104"/>
      <c r="J41" s="94"/>
      <c r="N41"/>
    </row>
    <row r="42" spans="1:14" s="95" customFormat="1" ht="21" x14ac:dyDescent="0.35">
      <c r="A42" s="9">
        <v>44334</v>
      </c>
      <c r="B42" s="37">
        <v>98366</v>
      </c>
      <c r="C42" s="11">
        <v>74864</v>
      </c>
      <c r="D42" s="38" t="s">
        <v>1890</v>
      </c>
      <c r="E42" s="12" t="s">
        <v>14</v>
      </c>
      <c r="F42" s="16" t="s">
        <v>15</v>
      </c>
      <c r="G42" s="102">
        <v>550</v>
      </c>
      <c r="H42" s="104"/>
      <c r="I42" s="104"/>
      <c r="J42" s="94"/>
      <c r="N42"/>
    </row>
    <row r="43" spans="1:14" s="95" customFormat="1" ht="21" x14ac:dyDescent="0.35">
      <c r="A43" s="9">
        <v>44334</v>
      </c>
      <c r="B43" s="37">
        <v>98365</v>
      </c>
      <c r="C43" s="11">
        <v>74865</v>
      </c>
      <c r="D43" s="38" t="s">
        <v>1969</v>
      </c>
      <c r="E43" s="12" t="s">
        <v>454</v>
      </c>
      <c r="F43" s="16" t="s">
        <v>1347</v>
      </c>
      <c r="G43" s="102">
        <v>500</v>
      </c>
      <c r="H43" s="104"/>
      <c r="I43" s="104"/>
      <c r="J43" s="94"/>
      <c r="N43"/>
    </row>
    <row r="44" spans="1:14" s="95" customFormat="1" ht="21" x14ac:dyDescent="0.35">
      <c r="A44" s="9">
        <v>44334</v>
      </c>
      <c r="B44" s="37">
        <v>98364</v>
      </c>
      <c r="C44" s="11">
        <v>74866</v>
      </c>
      <c r="D44" s="38" t="s">
        <v>1698</v>
      </c>
      <c r="E44" s="12" t="s">
        <v>17</v>
      </c>
      <c r="F44" s="16" t="s">
        <v>18</v>
      </c>
      <c r="G44" s="102">
        <v>160</v>
      </c>
      <c r="H44" s="104"/>
      <c r="I44" s="104"/>
      <c r="J44" s="94"/>
      <c r="N44"/>
    </row>
    <row r="45" spans="1:14" s="95" customFormat="1" ht="21" x14ac:dyDescent="0.35">
      <c r="A45" s="9">
        <v>44334</v>
      </c>
      <c r="B45" s="37">
        <v>98364</v>
      </c>
      <c r="C45" s="11">
        <v>74866</v>
      </c>
      <c r="D45" s="38" t="s">
        <v>1698</v>
      </c>
      <c r="E45" s="12" t="s">
        <v>22</v>
      </c>
      <c r="F45" s="16" t="s">
        <v>995</v>
      </c>
      <c r="G45" s="102">
        <v>500</v>
      </c>
      <c r="H45" s="104"/>
      <c r="I45" s="104"/>
      <c r="J45" s="94"/>
      <c r="N45"/>
    </row>
    <row r="46" spans="1:14" s="95" customFormat="1" ht="21" x14ac:dyDescent="0.35">
      <c r="A46" s="9">
        <v>44334</v>
      </c>
      <c r="B46" s="37">
        <v>98336</v>
      </c>
      <c r="C46" s="11">
        <v>74867</v>
      </c>
      <c r="D46" s="38" t="s">
        <v>1698</v>
      </c>
      <c r="E46" s="12" t="s">
        <v>17</v>
      </c>
      <c r="F46" s="16" t="s">
        <v>18</v>
      </c>
      <c r="G46" s="102">
        <v>150</v>
      </c>
      <c r="H46" s="104"/>
      <c r="I46" s="104"/>
      <c r="J46" s="94"/>
      <c r="N46"/>
    </row>
    <row r="47" spans="1:14" s="95" customFormat="1" ht="21" x14ac:dyDescent="0.35">
      <c r="A47" s="9">
        <v>44334</v>
      </c>
      <c r="B47" s="37">
        <v>98363</v>
      </c>
      <c r="C47" s="11">
        <v>74868</v>
      </c>
      <c r="D47" s="38" t="s">
        <v>127</v>
      </c>
      <c r="E47" s="12" t="s">
        <v>22</v>
      </c>
      <c r="F47" s="16" t="s">
        <v>995</v>
      </c>
      <c r="G47" s="102">
        <v>1000</v>
      </c>
      <c r="H47" s="104"/>
      <c r="I47" s="104"/>
      <c r="J47" s="94"/>
      <c r="N47"/>
    </row>
    <row r="48" spans="1:14" s="95" customFormat="1" ht="21" x14ac:dyDescent="0.35">
      <c r="A48" s="9">
        <v>44334</v>
      </c>
      <c r="B48" s="37">
        <v>98310</v>
      </c>
      <c r="C48" s="11">
        <v>74869</v>
      </c>
      <c r="D48" s="38" t="s">
        <v>1968</v>
      </c>
      <c r="E48" s="12" t="s">
        <v>14</v>
      </c>
      <c r="F48" s="16" t="s">
        <v>15</v>
      </c>
      <c r="G48" s="102">
        <v>60</v>
      </c>
      <c r="H48" s="104"/>
      <c r="I48" s="104"/>
      <c r="J48" s="94"/>
      <c r="N48"/>
    </row>
    <row r="49" spans="1:14" s="95" customFormat="1" ht="21" x14ac:dyDescent="0.35">
      <c r="A49" s="9">
        <v>44334</v>
      </c>
      <c r="B49" s="37">
        <v>98362</v>
      </c>
      <c r="C49" s="11">
        <v>74870</v>
      </c>
      <c r="D49" s="38" t="s">
        <v>1970</v>
      </c>
      <c r="E49" s="12" t="s">
        <v>14</v>
      </c>
      <c r="F49" s="16" t="s">
        <v>15</v>
      </c>
      <c r="G49" s="102">
        <v>2500</v>
      </c>
      <c r="H49" s="104"/>
      <c r="I49" s="104"/>
      <c r="J49" s="94"/>
      <c r="N49"/>
    </row>
    <row r="50" spans="1:14" s="95" customFormat="1" ht="21" x14ac:dyDescent="0.35">
      <c r="A50" s="9">
        <v>44334</v>
      </c>
      <c r="B50" s="37">
        <v>98367</v>
      </c>
      <c r="C50" s="11">
        <v>74871</v>
      </c>
      <c r="D50" s="38" t="s">
        <v>120</v>
      </c>
      <c r="E50" s="12" t="s">
        <v>22</v>
      </c>
      <c r="F50" s="16" t="s">
        <v>995</v>
      </c>
      <c r="G50" s="102">
        <v>900</v>
      </c>
      <c r="H50" s="104"/>
      <c r="I50" s="104"/>
      <c r="J50" s="94"/>
      <c r="N50"/>
    </row>
    <row r="51" spans="1:14" s="95" customFormat="1" ht="21" x14ac:dyDescent="0.35">
      <c r="A51" s="9">
        <v>44334</v>
      </c>
      <c r="B51" s="37" t="s">
        <v>1632</v>
      </c>
      <c r="C51" s="11">
        <v>74872</v>
      </c>
      <c r="D51" s="38" t="s">
        <v>279</v>
      </c>
      <c r="E51" s="12" t="s">
        <v>22</v>
      </c>
      <c r="F51" s="16" t="s">
        <v>995</v>
      </c>
      <c r="G51" s="102">
        <v>1000</v>
      </c>
      <c r="H51" s="104"/>
      <c r="I51" s="104"/>
      <c r="J51" s="94"/>
      <c r="N51"/>
    </row>
    <row r="52" spans="1:14" s="95" customFormat="1" ht="21" x14ac:dyDescent="0.35">
      <c r="A52" s="9">
        <v>44334</v>
      </c>
      <c r="B52" s="37" t="s">
        <v>1632</v>
      </c>
      <c r="C52" s="11">
        <v>74873</v>
      </c>
      <c r="D52" s="38" t="s">
        <v>279</v>
      </c>
      <c r="E52" s="12" t="s">
        <v>22</v>
      </c>
      <c r="F52" s="16" t="s">
        <v>995</v>
      </c>
      <c r="G52" s="102">
        <v>1000</v>
      </c>
      <c r="H52" s="104"/>
      <c r="I52" s="104"/>
      <c r="J52" s="94"/>
      <c r="N52"/>
    </row>
    <row r="53" spans="1:14" s="95" customFormat="1" ht="21" x14ac:dyDescent="0.35">
      <c r="A53" s="9">
        <v>44334</v>
      </c>
      <c r="B53" s="37">
        <v>98387</v>
      </c>
      <c r="C53" s="11">
        <v>74874</v>
      </c>
      <c r="D53" s="38" t="s">
        <v>37</v>
      </c>
      <c r="E53" s="12" t="s">
        <v>17</v>
      </c>
      <c r="F53" s="16" t="s">
        <v>18</v>
      </c>
      <c r="G53" s="102">
        <v>660</v>
      </c>
      <c r="H53" s="104"/>
      <c r="I53" s="104"/>
      <c r="J53" s="94"/>
      <c r="N53"/>
    </row>
    <row r="54" spans="1:14" s="95" customFormat="1" ht="21" x14ac:dyDescent="0.35">
      <c r="A54" s="9">
        <v>44334</v>
      </c>
      <c r="B54" s="37">
        <v>98392</v>
      </c>
      <c r="C54" s="11">
        <v>74875</v>
      </c>
      <c r="D54" s="38" t="s">
        <v>120</v>
      </c>
      <c r="E54" s="12" t="s">
        <v>17</v>
      </c>
      <c r="F54" s="16" t="s">
        <v>18</v>
      </c>
      <c r="G54" s="102">
        <v>300</v>
      </c>
      <c r="H54" s="104"/>
      <c r="I54" s="104"/>
      <c r="J54" s="94"/>
      <c r="N54"/>
    </row>
    <row r="55" spans="1:14" s="95" customFormat="1" ht="21" x14ac:dyDescent="0.35">
      <c r="A55" s="9">
        <v>44334</v>
      </c>
      <c r="B55" s="37">
        <v>98391</v>
      </c>
      <c r="C55" s="11">
        <v>74876</v>
      </c>
      <c r="D55" s="38" t="s">
        <v>120</v>
      </c>
      <c r="E55" s="12" t="s">
        <v>22</v>
      </c>
      <c r="F55" s="16" t="s">
        <v>995</v>
      </c>
      <c r="G55" s="102">
        <v>100</v>
      </c>
      <c r="H55" s="104"/>
      <c r="I55" s="104"/>
      <c r="J55" s="94"/>
      <c r="N55"/>
    </row>
    <row r="56" spans="1:14" s="95" customFormat="1" ht="21" x14ac:dyDescent="0.35">
      <c r="A56" s="9">
        <v>44334</v>
      </c>
      <c r="B56" s="37">
        <v>98390</v>
      </c>
      <c r="C56" s="11">
        <v>74877</v>
      </c>
      <c r="D56" s="38" t="s">
        <v>920</v>
      </c>
      <c r="E56" s="12" t="s">
        <v>22</v>
      </c>
      <c r="F56" s="16" t="s">
        <v>995</v>
      </c>
      <c r="G56" s="102">
        <v>650</v>
      </c>
      <c r="H56" s="104"/>
      <c r="I56" s="104"/>
      <c r="J56" s="94"/>
      <c r="N56"/>
    </row>
    <row r="57" spans="1:14" s="95" customFormat="1" ht="21" x14ac:dyDescent="0.35">
      <c r="A57" s="9">
        <v>44334</v>
      </c>
      <c r="B57" s="37">
        <v>98390</v>
      </c>
      <c r="C57" s="11">
        <v>74878</v>
      </c>
      <c r="D57" s="38" t="s">
        <v>920</v>
      </c>
      <c r="E57" s="12" t="s">
        <v>14</v>
      </c>
      <c r="F57" s="16" t="s">
        <v>15</v>
      </c>
      <c r="G57" s="102">
        <v>300</v>
      </c>
      <c r="H57" s="104"/>
      <c r="I57" s="104"/>
      <c r="J57" s="94"/>
      <c r="N57"/>
    </row>
    <row r="58" spans="1:14" s="95" customFormat="1" ht="21" x14ac:dyDescent="0.35">
      <c r="A58" s="9">
        <v>44334</v>
      </c>
      <c r="B58" s="37">
        <v>98393</v>
      </c>
      <c r="C58" s="11">
        <v>74879</v>
      </c>
      <c r="D58" s="38" t="s">
        <v>1305</v>
      </c>
      <c r="E58" s="12" t="s">
        <v>22</v>
      </c>
      <c r="F58" s="16" t="s">
        <v>995</v>
      </c>
      <c r="G58" s="102">
        <v>3000</v>
      </c>
      <c r="H58" s="104"/>
      <c r="I58" s="104"/>
      <c r="J58" s="94"/>
      <c r="N58"/>
    </row>
    <row r="59" spans="1:14" s="95" customFormat="1" ht="21" x14ac:dyDescent="0.35">
      <c r="A59" s="9">
        <v>44334</v>
      </c>
      <c r="B59" s="37">
        <v>98394</v>
      </c>
      <c r="C59" s="11">
        <v>74880</v>
      </c>
      <c r="D59" s="38" t="s">
        <v>1971</v>
      </c>
      <c r="E59" s="12" t="s">
        <v>22</v>
      </c>
      <c r="F59" s="16" t="s">
        <v>995</v>
      </c>
      <c r="G59" s="102">
        <v>2095</v>
      </c>
      <c r="H59" s="104"/>
      <c r="I59" s="104"/>
      <c r="J59" s="94"/>
      <c r="N59"/>
    </row>
    <row r="60" spans="1:14" s="95" customFormat="1" ht="21" x14ac:dyDescent="0.35">
      <c r="A60" s="9">
        <v>44334</v>
      </c>
      <c r="B60" s="37">
        <v>98394</v>
      </c>
      <c r="C60" s="11">
        <v>74880</v>
      </c>
      <c r="D60" s="38" t="s">
        <v>1971</v>
      </c>
      <c r="E60" s="12" t="s">
        <v>14</v>
      </c>
      <c r="F60" s="16" t="s">
        <v>15</v>
      </c>
      <c r="G60" s="102">
        <v>270</v>
      </c>
      <c r="H60" s="104"/>
      <c r="I60" s="104"/>
      <c r="J60" s="94"/>
      <c r="N60"/>
    </row>
    <row r="61" spans="1:14" s="95" customFormat="1" ht="21" x14ac:dyDescent="0.35">
      <c r="A61" s="9">
        <v>44334</v>
      </c>
      <c r="B61" s="37">
        <v>98395</v>
      </c>
      <c r="C61" s="11">
        <v>74881</v>
      </c>
      <c r="D61" s="38" t="s">
        <v>1972</v>
      </c>
      <c r="E61" s="12" t="s">
        <v>14</v>
      </c>
      <c r="F61" s="16" t="s">
        <v>15</v>
      </c>
      <c r="G61" s="102">
        <v>100</v>
      </c>
      <c r="H61" s="104"/>
      <c r="I61" s="104"/>
      <c r="J61" s="94"/>
      <c r="N61"/>
    </row>
    <row r="62" spans="1:14" s="95" customFormat="1" ht="21" x14ac:dyDescent="0.35">
      <c r="A62" s="9">
        <v>44334</v>
      </c>
      <c r="B62" s="37">
        <v>98391</v>
      </c>
      <c r="C62" s="11">
        <v>74882</v>
      </c>
      <c r="D62" s="38" t="s">
        <v>120</v>
      </c>
      <c r="E62" s="12" t="s">
        <v>17</v>
      </c>
      <c r="F62" s="16" t="s">
        <v>18</v>
      </c>
      <c r="G62" s="102">
        <v>400</v>
      </c>
      <c r="H62" s="104"/>
      <c r="I62" s="104"/>
      <c r="J62" s="94"/>
      <c r="N62"/>
    </row>
    <row r="63" spans="1:14" s="95" customFormat="1" ht="21" x14ac:dyDescent="0.35">
      <c r="A63" s="9">
        <v>44334</v>
      </c>
      <c r="B63" s="37">
        <v>98399</v>
      </c>
      <c r="C63" s="11">
        <v>74883</v>
      </c>
      <c r="D63" s="38" t="s">
        <v>1973</v>
      </c>
      <c r="E63" s="12" t="s">
        <v>63</v>
      </c>
      <c r="F63" s="16" t="s">
        <v>64</v>
      </c>
      <c r="G63" s="102">
        <v>1050</v>
      </c>
      <c r="H63" s="104"/>
      <c r="I63" s="104"/>
      <c r="J63" s="94"/>
      <c r="N63"/>
    </row>
    <row r="64" spans="1:14" s="95" customFormat="1" ht="21" x14ac:dyDescent="0.35">
      <c r="A64" s="9">
        <v>44334</v>
      </c>
      <c r="B64" s="37">
        <v>98361</v>
      </c>
      <c r="C64" s="25" t="s">
        <v>1974</v>
      </c>
      <c r="D64" s="38" t="s">
        <v>256</v>
      </c>
      <c r="E64" s="12" t="s">
        <v>22</v>
      </c>
      <c r="F64" s="16" t="s">
        <v>995</v>
      </c>
      <c r="G64" s="102">
        <v>1000</v>
      </c>
      <c r="H64" s="104"/>
      <c r="I64" s="104"/>
      <c r="J64" s="94"/>
      <c r="N64"/>
    </row>
    <row r="65" spans="1:14" s="95" customFormat="1" ht="21" x14ac:dyDescent="0.35">
      <c r="A65" s="9">
        <v>44334</v>
      </c>
      <c r="B65" s="37">
        <v>98388</v>
      </c>
      <c r="C65" s="25" t="s">
        <v>1975</v>
      </c>
      <c r="D65" s="38" t="s">
        <v>336</v>
      </c>
      <c r="E65" s="12" t="s">
        <v>24</v>
      </c>
      <c r="F65" s="16" t="s">
        <v>947</v>
      </c>
      <c r="G65" s="102">
        <v>1000</v>
      </c>
      <c r="H65" s="104"/>
      <c r="I65" s="104"/>
      <c r="J65" s="94"/>
      <c r="N65"/>
    </row>
    <row r="66" spans="1:14" s="95" customFormat="1" ht="21" x14ac:dyDescent="0.35">
      <c r="A66" s="9">
        <v>44334</v>
      </c>
      <c r="B66" s="37">
        <v>98396</v>
      </c>
      <c r="C66" s="25" t="s">
        <v>1976</v>
      </c>
      <c r="D66" s="38" t="s">
        <v>150</v>
      </c>
      <c r="E66" s="12" t="s">
        <v>14</v>
      </c>
      <c r="F66" s="16" t="s">
        <v>15</v>
      </c>
      <c r="G66" s="102">
        <v>800</v>
      </c>
      <c r="H66" s="104"/>
      <c r="I66" s="104"/>
      <c r="J66" s="94"/>
      <c r="N66"/>
    </row>
    <row r="67" spans="1:14" s="95" customFormat="1" ht="21" x14ac:dyDescent="0.35">
      <c r="A67" s="9">
        <v>44334</v>
      </c>
      <c r="B67" s="37"/>
      <c r="C67" s="77" t="s">
        <v>1977</v>
      </c>
      <c r="D67" s="38" t="s">
        <v>1936</v>
      </c>
      <c r="E67" s="12" t="s">
        <v>387</v>
      </c>
      <c r="F67" s="16" t="s">
        <v>1942</v>
      </c>
      <c r="G67" s="102">
        <v>720</v>
      </c>
      <c r="H67" s="104"/>
      <c r="I67" s="104"/>
      <c r="J67" s="94"/>
      <c r="N67"/>
    </row>
    <row r="68" spans="1:14" s="95" customFormat="1" ht="21" x14ac:dyDescent="0.35">
      <c r="A68" s="9">
        <v>44334</v>
      </c>
      <c r="B68" s="37"/>
      <c r="C68" s="77" t="s">
        <v>1977</v>
      </c>
      <c r="D68" s="38" t="s">
        <v>1936</v>
      </c>
      <c r="E68" s="12" t="s">
        <v>1943</v>
      </c>
      <c r="F68" s="16" t="s">
        <v>1944</v>
      </c>
      <c r="G68" s="102">
        <v>720</v>
      </c>
      <c r="H68" s="104"/>
      <c r="I68" s="104"/>
      <c r="J68" s="94"/>
      <c r="N68"/>
    </row>
    <row r="69" spans="1:14" ht="21" x14ac:dyDescent="0.35">
      <c r="A69" s="157" t="s">
        <v>26</v>
      </c>
      <c r="B69" s="158"/>
      <c r="C69" s="165" t="s">
        <v>25</v>
      </c>
      <c r="D69" s="168"/>
      <c r="E69" s="168"/>
      <c r="F69" s="169"/>
      <c r="G69" s="27">
        <f>SUM(G9:G68)</f>
        <v>47267</v>
      </c>
      <c r="H69" s="109">
        <f>SUM(H9:H68)</f>
        <v>0</v>
      </c>
      <c r="I69" s="100">
        <v>14</v>
      </c>
      <c r="J69" s="15"/>
    </row>
    <row r="70" spans="1:14" ht="21" x14ac:dyDescent="0.35">
      <c r="B70"/>
      <c r="C70" s="3"/>
      <c r="D70" s="30"/>
      <c r="E70" s="30"/>
      <c r="F70" s="30"/>
      <c r="H70" s="1"/>
      <c r="J70" s="1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F72" s="47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C82"/>
      <c r="H82" s="1"/>
      <c r="I82" s="1"/>
      <c r="J82" s="1"/>
    </row>
    <row r="83" spans="2:10" x14ac:dyDescent="0.25">
      <c r="H83" s="1"/>
      <c r="I83" s="1"/>
      <c r="J83" s="1"/>
    </row>
    <row r="84" spans="2:10" x14ac:dyDescent="0.25"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4" spans="8:10" x14ac:dyDescent="0.25">
      <c r="H124" s="35"/>
      <c r="I124" s="35"/>
      <c r="J124" s="35"/>
    </row>
  </sheetData>
  <autoFilter ref="E8:G69" xr:uid="{00000000-0009-0000-0000-00006A000000}"/>
  <mergeCells count="7">
    <mergeCell ref="K6:L6"/>
    <mergeCell ref="A7:G7"/>
    <mergeCell ref="A69:B69"/>
    <mergeCell ref="C69:F69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2:N114"/>
  <sheetViews>
    <sheetView topLeftCell="B5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1990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18</v>
      </c>
      <c r="L8" s="88">
        <v>15350</v>
      </c>
    </row>
    <row r="9" spans="1:12" s="95" customFormat="1" ht="21" x14ac:dyDescent="0.35">
      <c r="A9" s="9">
        <v>44336</v>
      </c>
      <c r="B9" s="37">
        <v>98456</v>
      </c>
      <c r="C9" s="11">
        <v>74884</v>
      </c>
      <c r="D9" s="38" t="s">
        <v>1980</v>
      </c>
      <c r="E9" s="12" t="s">
        <v>14</v>
      </c>
      <c r="F9" s="13" t="s">
        <v>15</v>
      </c>
      <c r="G9" s="102">
        <v>1000</v>
      </c>
      <c r="H9" s="104"/>
      <c r="I9" s="104"/>
      <c r="J9" s="94"/>
      <c r="K9" s="16" t="s">
        <v>995</v>
      </c>
      <c r="L9" s="88">
        <v>18350</v>
      </c>
    </row>
    <row r="10" spans="1:12" s="95" customFormat="1" ht="21" x14ac:dyDescent="0.35">
      <c r="A10" s="9">
        <v>44336</v>
      </c>
      <c r="B10" s="37">
        <v>98457</v>
      </c>
      <c r="C10" s="11">
        <v>74885</v>
      </c>
      <c r="D10" s="38" t="s">
        <v>276</v>
      </c>
      <c r="E10" s="12" t="s">
        <v>17</v>
      </c>
      <c r="F10" s="13" t="s">
        <v>18</v>
      </c>
      <c r="G10" s="102">
        <v>500</v>
      </c>
      <c r="H10" s="104"/>
      <c r="I10" s="104"/>
      <c r="J10" s="94"/>
      <c r="K10" s="16" t="s">
        <v>15</v>
      </c>
      <c r="L10" s="88">
        <v>12260</v>
      </c>
    </row>
    <row r="11" spans="1:12" s="95" customFormat="1" ht="21" x14ac:dyDescent="0.35">
      <c r="A11" s="9">
        <v>44336</v>
      </c>
      <c r="B11" s="37">
        <v>98457</v>
      </c>
      <c r="C11" s="11">
        <v>74885</v>
      </c>
      <c r="D11" s="38" t="s">
        <v>276</v>
      </c>
      <c r="E11" s="12" t="s">
        <v>22</v>
      </c>
      <c r="F11" s="16" t="s">
        <v>995</v>
      </c>
      <c r="G11" s="102">
        <v>500</v>
      </c>
      <c r="H11" s="104"/>
      <c r="I11" s="104"/>
      <c r="J11" s="94"/>
      <c r="K11" s="16" t="s">
        <v>1137</v>
      </c>
      <c r="L11" s="88">
        <v>700</v>
      </c>
    </row>
    <row r="12" spans="1:12" s="95" customFormat="1" ht="21" x14ac:dyDescent="0.35">
      <c r="A12" s="9">
        <v>44336</v>
      </c>
      <c r="B12" s="37">
        <v>98457</v>
      </c>
      <c r="C12" s="11">
        <v>74885</v>
      </c>
      <c r="D12" s="38" t="s">
        <v>276</v>
      </c>
      <c r="E12" s="12" t="s">
        <v>14</v>
      </c>
      <c r="F12" s="13" t="s">
        <v>15</v>
      </c>
      <c r="G12" s="102">
        <v>1500</v>
      </c>
      <c r="H12" s="104"/>
      <c r="I12" s="104"/>
      <c r="J12" s="94"/>
      <c r="K12" s="16" t="s">
        <v>947</v>
      </c>
      <c r="L12" s="88">
        <v>1700</v>
      </c>
    </row>
    <row r="13" spans="1:12" s="95" customFormat="1" ht="21" x14ac:dyDescent="0.35">
      <c r="A13" s="9">
        <v>44336</v>
      </c>
      <c r="B13" s="37">
        <v>98458</v>
      </c>
      <c r="C13" s="11">
        <v>74886</v>
      </c>
      <c r="D13" s="38" t="s">
        <v>1891</v>
      </c>
      <c r="E13" s="12" t="s">
        <v>14</v>
      </c>
      <c r="F13" s="13" t="s">
        <v>15</v>
      </c>
      <c r="G13" s="102">
        <v>3000</v>
      </c>
      <c r="H13" s="104"/>
      <c r="I13" s="104"/>
      <c r="J13" s="94"/>
      <c r="K13" s="16" t="s">
        <v>195</v>
      </c>
      <c r="L13" s="88">
        <v>40</v>
      </c>
    </row>
    <row r="14" spans="1:12" s="95" customFormat="1" ht="21" x14ac:dyDescent="0.35">
      <c r="A14" s="9">
        <v>44336</v>
      </c>
      <c r="B14" s="37">
        <v>98459</v>
      </c>
      <c r="C14" s="11">
        <v>74887</v>
      </c>
      <c r="D14" s="38" t="s">
        <v>1331</v>
      </c>
      <c r="E14" s="12" t="s">
        <v>17</v>
      </c>
      <c r="F14" s="13" t="s">
        <v>18</v>
      </c>
      <c r="G14" s="102">
        <v>1000</v>
      </c>
      <c r="H14" s="104"/>
      <c r="I14" s="104"/>
      <c r="J14" s="94"/>
      <c r="K14" s="16" t="s">
        <v>42</v>
      </c>
      <c r="L14" s="88">
        <v>5600</v>
      </c>
    </row>
    <row r="15" spans="1:12" s="95" customFormat="1" ht="21.75" thickBot="1" x14ac:dyDescent="0.4">
      <c r="A15" s="9">
        <v>44336</v>
      </c>
      <c r="B15" s="37">
        <v>98310</v>
      </c>
      <c r="C15" s="11">
        <v>74888</v>
      </c>
      <c r="D15" s="38" t="s">
        <v>1968</v>
      </c>
      <c r="E15" s="12" t="s">
        <v>14</v>
      </c>
      <c r="F15" s="13" t="s">
        <v>15</v>
      </c>
      <c r="G15" s="102">
        <v>60</v>
      </c>
      <c r="H15" s="104"/>
      <c r="I15" s="104"/>
      <c r="J15" s="94"/>
      <c r="K15" s="16" t="s">
        <v>44</v>
      </c>
      <c r="L15" s="88">
        <v>350</v>
      </c>
    </row>
    <row r="16" spans="1:12" s="95" customFormat="1" ht="23.25" thickBot="1" x14ac:dyDescent="0.5">
      <c r="A16" s="9">
        <v>44336</v>
      </c>
      <c r="B16" s="37">
        <v>98460</v>
      </c>
      <c r="C16" s="11">
        <v>74889</v>
      </c>
      <c r="D16" s="38" t="s">
        <v>1223</v>
      </c>
      <c r="E16" s="12" t="s">
        <v>41</v>
      </c>
      <c r="F16" s="16" t="s">
        <v>42</v>
      </c>
      <c r="G16" s="102">
        <v>2500</v>
      </c>
      <c r="H16" s="104"/>
      <c r="I16" s="104">
        <v>7</v>
      </c>
      <c r="J16" s="94"/>
      <c r="K16" s="116" t="s">
        <v>21</v>
      </c>
      <c r="L16" s="18">
        <f ca="1">SUM(L8:L17)</f>
        <v>54350</v>
      </c>
    </row>
    <row r="17" spans="1:12" s="95" customFormat="1" ht="21" x14ac:dyDescent="0.35">
      <c r="A17" s="9">
        <v>44336</v>
      </c>
      <c r="B17" s="37">
        <v>98460</v>
      </c>
      <c r="C17" s="11">
        <v>74890</v>
      </c>
      <c r="D17" s="38" t="s">
        <v>1223</v>
      </c>
      <c r="E17" s="12" t="s">
        <v>41</v>
      </c>
      <c r="F17" s="16" t="s">
        <v>42</v>
      </c>
      <c r="G17" s="102">
        <v>2500</v>
      </c>
      <c r="H17" s="104"/>
      <c r="I17" s="104"/>
      <c r="J17" s="94"/>
    </row>
    <row r="18" spans="1:12" s="95" customFormat="1" ht="21" x14ac:dyDescent="0.35">
      <c r="A18" s="9">
        <v>44336</v>
      </c>
      <c r="B18" s="37">
        <v>98461</v>
      </c>
      <c r="C18" s="11">
        <v>74891</v>
      </c>
      <c r="D18" s="38" t="s">
        <v>31</v>
      </c>
      <c r="E18" s="12" t="s">
        <v>17</v>
      </c>
      <c r="F18" s="13" t="s">
        <v>18</v>
      </c>
      <c r="G18" s="102">
        <v>1000</v>
      </c>
      <c r="H18" s="104"/>
      <c r="I18" s="104">
        <v>2</v>
      </c>
      <c r="J18" s="94"/>
    </row>
    <row r="19" spans="1:12" s="95" customFormat="1" ht="21" x14ac:dyDescent="0.35">
      <c r="A19" s="9">
        <v>44336</v>
      </c>
      <c r="B19" s="37">
        <v>98462</v>
      </c>
      <c r="C19" s="11">
        <v>74892</v>
      </c>
      <c r="D19" s="38" t="s">
        <v>179</v>
      </c>
      <c r="E19" s="12" t="s">
        <v>17</v>
      </c>
      <c r="F19" s="13" t="s">
        <v>18</v>
      </c>
      <c r="G19" s="102">
        <v>1200</v>
      </c>
      <c r="H19" s="104"/>
      <c r="I19" s="104">
        <v>5</v>
      </c>
      <c r="J19" s="94"/>
    </row>
    <row r="20" spans="1:12" s="95" customFormat="1" ht="21" x14ac:dyDescent="0.35">
      <c r="A20" s="9">
        <v>44336</v>
      </c>
      <c r="B20" s="37">
        <v>98450</v>
      </c>
      <c r="C20" s="11">
        <v>74893</v>
      </c>
      <c r="D20" s="38" t="s">
        <v>1341</v>
      </c>
      <c r="E20" s="12" t="s">
        <v>17</v>
      </c>
      <c r="F20" s="13" t="s">
        <v>18</v>
      </c>
      <c r="G20" s="102">
        <v>100</v>
      </c>
      <c r="H20" s="104"/>
      <c r="I20" s="104"/>
      <c r="J20" s="94"/>
    </row>
    <row r="21" spans="1:12" s="95" customFormat="1" ht="21" x14ac:dyDescent="0.35">
      <c r="A21" s="9">
        <v>44336</v>
      </c>
      <c r="B21" s="37">
        <v>98463</v>
      </c>
      <c r="C21" s="11">
        <v>74894</v>
      </c>
      <c r="D21" s="38" t="s">
        <v>1824</v>
      </c>
      <c r="E21" s="12" t="s">
        <v>14</v>
      </c>
      <c r="F21" s="13" t="s">
        <v>15</v>
      </c>
      <c r="G21" s="102">
        <v>2500</v>
      </c>
      <c r="H21" s="104"/>
      <c r="I21" s="104"/>
      <c r="J21" s="94"/>
    </row>
    <row r="22" spans="1:12" s="95" customFormat="1" ht="21" x14ac:dyDescent="0.35">
      <c r="A22" s="9">
        <v>44336</v>
      </c>
      <c r="B22" s="37">
        <v>98417</v>
      </c>
      <c r="C22" s="11">
        <v>74895</v>
      </c>
      <c r="D22" s="38" t="s">
        <v>645</v>
      </c>
      <c r="E22" s="12" t="s">
        <v>14</v>
      </c>
      <c r="F22" s="13" t="s">
        <v>15</v>
      </c>
      <c r="G22" s="102">
        <v>140</v>
      </c>
      <c r="H22" s="104"/>
      <c r="I22" s="104"/>
      <c r="J22" s="94"/>
    </row>
    <row r="23" spans="1:12" s="95" customFormat="1" ht="24.75" x14ac:dyDescent="0.45">
      <c r="A23" s="9">
        <v>44336</v>
      </c>
      <c r="B23" s="37">
        <v>98417</v>
      </c>
      <c r="C23" s="11">
        <v>74895</v>
      </c>
      <c r="D23" s="38" t="s">
        <v>645</v>
      </c>
      <c r="E23" s="12" t="s">
        <v>41</v>
      </c>
      <c r="F23" s="16" t="s">
        <v>42</v>
      </c>
      <c r="G23" s="102">
        <v>600</v>
      </c>
      <c r="H23" s="104"/>
      <c r="I23" s="104"/>
      <c r="J23" s="94"/>
      <c r="K23" s="49"/>
      <c r="L23" s="50"/>
    </row>
    <row r="24" spans="1:12" s="95" customFormat="1" ht="24.75" x14ac:dyDescent="0.45">
      <c r="A24" s="9">
        <v>44336</v>
      </c>
      <c r="B24" s="37">
        <v>98417</v>
      </c>
      <c r="C24" s="11">
        <v>74895</v>
      </c>
      <c r="D24" s="38" t="s">
        <v>645</v>
      </c>
      <c r="E24" s="12" t="s">
        <v>1981</v>
      </c>
      <c r="F24" s="16" t="s">
        <v>44</v>
      </c>
      <c r="G24" s="102">
        <v>350</v>
      </c>
      <c r="H24" s="104"/>
      <c r="I24" s="104"/>
      <c r="J24" s="94"/>
      <c r="K24" s="49"/>
      <c r="L24" s="50"/>
    </row>
    <row r="25" spans="1:12" s="95" customFormat="1" ht="21" x14ac:dyDescent="0.35">
      <c r="A25" s="9">
        <v>44336</v>
      </c>
      <c r="B25" s="37">
        <v>98464</v>
      </c>
      <c r="C25" s="11">
        <v>74896</v>
      </c>
      <c r="D25" s="38" t="s">
        <v>31</v>
      </c>
      <c r="E25" s="12" t="s">
        <v>17</v>
      </c>
      <c r="F25" s="13" t="s">
        <v>18</v>
      </c>
      <c r="G25" s="102">
        <v>1000</v>
      </c>
      <c r="H25" s="104"/>
      <c r="I25" s="104"/>
      <c r="J25" s="94"/>
    </row>
    <row r="26" spans="1:12" s="95" customFormat="1" ht="21" x14ac:dyDescent="0.35">
      <c r="A26" s="9">
        <v>44336</v>
      </c>
      <c r="B26" s="37">
        <v>98450</v>
      </c>
      <c r="C26" s="11">
        <v>74897</v>
      </c>
      <c r="D26" s="38" t="s">
        <v>1341</v>
      </c>
      <c r="E26" s="12" t="s">
        <v>17</v>
      </c>
      <c r="F26" s="13" t="s">
        <v>18</v>
      </c>
      <c r="G26" s="102">
        <v>100</v>
      </c>
      <c r="H26" s="104"/>
      <c r="I26" s="104"/>
      <c r="J26" s="94"/>
    </row>
    <row r="27" spans="1:12" s="95" customFormat="1" ht="21" x14ac:dyDescent="0.35">
      <c r="A27" s="9">
        <v>44336</v>
      </c>
      <c r="B27" s="37">
        <v>98465</v>
      </c>
      <c r="C27" s="11">
        <v>74898</v>
      </c>
      <c r="D27" s="38" t="s">
        <v>1956</v>
      </c>
      <c r="E27" s="12" t="s">
        <v>24</v>
      </c>
      <c r="F27" s="16" t="s">
        <v>947</v>
      </c>
      <c r="G27" s="102">
        <v>1700</v>
      </c>
      <c r="H27" s="104"/>
      <c r="I27" s="104"/>
      <c r="J27" s="94"/>
    </row>
    <row r="28" spans="1:12" s="95" customFormat="1" ht="21" x14ac:dyDescent="0.35">
      <c r="A28" s="9">
        <v>44336</v>
      </c>
      <c r="B28" s="37">
        <v>98466</v>
      </c>
      <c r="C28" s="11">
        <v>74899</v>
      </c>
      <c r="D28" s="38" t="s">
        <v>1582</v>
      </c>
      <c r="E28" s="12" t="s">
        <v>17</v>
      </c>
      <c r="F28" s="13" t="s">
        <v>18</v>
      </c>
      <c r="G28" s="102">
        <v>900</v>
      </c>
      <c r="H28" s="104"/>
      <c r="I28" s="104"/>
      <c r="J28" s="94"/>
    </row>
    <row r="29" spans="1:12" s="95" customFormat="1" ht="21" x14ac:dyDescent="0.35">
      <c r="A29" s="9">
        <v>44336</v>
      </c>
      <c r="B29" s="37">
        <v>98310</v>
      </c>
      <c r="C29" s="11">
        <v>74900</v>
      </c>
      <c r="D29" s="38" t="s">
        <v>1968</v>
      </c>
      <c r="E29" s="12" t="s">
        <v>14</v>
      </c>
      <c r="F29" s="16" t="s">
        <v>15</v>
      </c>
      <c r="G29" s="102">
        <v>60</v>
      </c>
      <c r="H29" s="104"/>
      <c r="I29" s="104"/>
      <c r="J29" s="94"/>
    </row>
    <row r="30" spans="1:12" s="95" customFormat="1" ht="21" x14ac:dyDescent="0.35">
      <c r="A30" s="9">
        <v>44336</v>
      </c>
      <c r="B30" s="37">
        <v>98467</v>
      </c>
      <c r="C30" s="11">
        <v>74901</v>
      </c>
      <c r="D30" s="38" t="s">
        <v>1982</v>
      </c>
      <c r="E30" s="12" t="s">
        <v>17</v>
      </c>
      <c r="F30" s="13" t="s">
        <v>18</v>
      </c>
      <c r="G30" s="102">
        <v>900</v>
      </c>
      <c r="H30" s="104"/>
      <c r="I30" s="104"/>
      <c r="J30" s="94"/>
    </row>
    <row r="31" spans="1:12" s="95" customFormat="1" ht="21" x14ac:dyDescent="0.35">
      <c r="A31" s="9">
        <v>44336</v>
      </c>
      <c r="B31" s="37">
        <v>98468</v>
      </c>
      <c r="C31" s="11">
        <v>74902</v>
      </c>
      <c r="D31" s="38" t="s">
        <v>1379</v>
      </c>
      <c r="E31" s="12" t="s">
        <v>14</v>
      </c>
      <c r="F31" s="16" t="s">
        <v>15</v>
      </c>
      <c r="G31" s="102">
        <v>700</v>
      </c>
      <c r="H31" s="104"/>
      <c r="I31" s="104"/>
      <c r="J31" s="94"/>
    </row>
    <row r="32" spans="1:12" s="95" customFormat="1" ht="21" x14ac:dyDescent="0.35">
      <c r="A32" s="9">
        <v>44336</v>
      </c>
      <c r="B32" s="37">
        <v>98445</v>
      </c>
      <c r="C32" s="11">
        <v>74903</v>
      </c>
      <c r="D32" s="38" t="s">
        <v>630</v>
      </c>
      <c r="E32" s="12" t="s">
        <v>22</v>
      </c>
      <c r="F32" s="16" t="s">
        <v>995</v>
      </c>
      <c r="G32" s="102">
        <v>2600</v>
      </c>
      <c r="H32" s="104"/>
      <c r="I32" s="104"/>
      <c r="J32" s="94"/>
    </row>
    <row r="33" spans="1:14" s="95" customFormat="1" ht="21" x14ac:dyDescent="0.35">
      <c r="A33" s="9">
        <v>44336</v>
      </c>
      <c r="B33" s="37">
        <v>98469</v>
      </c>
      <c r="C33" s="11">
        <v>74904</v>
      </c>
      <c r="D33" s="38" t="s">
        <v>159</v>
      </c>
      <c r="E33" s="12" t="s">
        <v>22</v>
      </c>
      <c r="F33" s="16" t="s">
        <v>995</v>
      </c>
      <c r="G33" s="102">
        <v>3000</v>
      </c>
      <c r="H33" s="104"/>
      <c r="I33" s="104"/>
      <c r="J33" s="94"/>
    </row>
    <row r="34" spans="1:14" s="95" customFormat="1" ht="21" x14ac:dyDescent="0.35">
      <c r="A34" s="9">
        <v>44336</v>
      </c>
      <c r="B34" s="37">
        <v>98470</v>
      </c>
      <c r="C34" s="11">
        <v>74905</v>
      </c>
      <c r="D34" s="38" t="s">
        <v>197</v>
      </c>
      <c r="E34" s="12" t="s">
        <v>22</v>
      </c>
      <c r="F34" s="16" t="s">
        <v>995</v>
      </c>
      <c r="G34" s="102">
        <v>900</v>
      </c>
      <c r="H34" s="104"/>
      <c r="I34" s="104"/>
      <c r="J34" s="94"/>
    </row>
    <row r="35" spans="1:14" s="95" customFormat="1" ht="21" x14ac:dyDescent="0.35">
      <c r="A35" s="9">
        <v>44336</v>
      </c>
      <c r="B35" s="37">
        <v>98471</v>
      </c>
      <c r="C35" s="11">
        <v>74906</v>
      </c>
      <c r="D35" s="38" t="s">
        <v>1983</v>
      </c>
      <c r="E35" s="12" t="s">
        <v>22</v>
      </c>
      <c r="F35" s="16" t="s">
        <v>995</v>
      </c>
      <c r="G35" s="102">
        <v>575</v>
      </c>
      <c r="H35" s="104"/>
      <c r="I35" s="104"/>
      <c r="J35" s="94"/>
    </row>
    <row r="36" spans="1:14" s="95" customFormat="1" ht="21" x14ac:dyDescent="0.35">
      <c r="A36" s="9">
        <v>44336</v>
      </c>
      <c r="B36" s="37">
        <v>98472</v>
      </c>
      <c r="C36" s="11">
        <v>74907</v>
      </c>
      <c r="D36" s="38" t="s">
        <v>1983</v>
      </c>
      <c r="E36" s="12" t="s">
        <v>22</v>
      </c>
      <c r="F36" s="16" t="s">
        <v>995</v>
      </c>
      <c r="G36" s="102">
        <v>575</v>
      </c>
      <c r="H36" s="104"/>
      <c r="I36" s="104"/>
      <c r="J36" s="94"/>
    </row>
    <row r="37" spans="1:14" s="95" customFormat="1" ht="21" x14ac:dyDescent="0.35">
      <c r="A37" s="9">
        <v>44336</v>
      </c>
      <c r="B37" s="37">
        <v>16330</v>
      </c>
      <c r="C37" s="11">
        <v>74908</v>
      </c>
      <c r="D37" s="38" t="s">
        <v>199</v>
      </c>
      <c r="E37" s="12" t="s">
        <v>14</v>
      </c>
      <c r="F37" s="16" t="s">
        <v>15</v>
      </c>
      <c r="G37" s="102">
        <v>850</v>
      </c>
      <c r="H37" s="104"/>
      <c r="I37" s="104"/>
      <c r="J37" s="94"/>
    </row>
    <row r="38" spans="1:14" s="95" customFormat="1" ht="21" x14ac:dyDescent="0.35">
      <c r="A38" s="9">
        <v>44336</v>
      </c>
      <c r="B38" s="37">
        <v>16330</v>
      </c>
      <c r="C38" s="11">
        <v>74909</v>
      </c>
      <c r="D38" s="38" t="s">
        <v>199</v>
      </c>
      <c r="E38" s="12" t="s">
        <v>14</v>
      </c>
      <c r="F38" s="16" t="s">
        <v>15</v>
      </c>
      <c r="G38" s="102">
        <v>850</v>
      </c>
      <c r="H38" s="104"/>
      <c r="I38" s="104"/>
      <c r="J38" s="94"/>
    </row>
    <row r="39" spans="1:14" s="95" customFormat="1" ht="21" x14ac:dyDescent="0.35">
      <c r="A39" s="9">
        <v>44336</v>
      </c>
      <c r="B39" s="37">
        <v>98443</v>
      </c>
      <c r="C39" s="11">
        <v>74910</v>
      </c>
      <c r="D39" s="38" t="s">
        <v>1154</v>
      </c>
      <c r="E39" s="12" t="s">
        <v>423</v>
      </c>
      <c r="F39" s="16" t="s">
        <v>195</v>
      </c>
      <c r="G39" s="102">
        <v>40</v>
      </c>
      <c r="H39" s="104"/>
      <c r="I39" s="104"/>
      <c r="J39" s="94"/>
    </row>
    <row r="40" spans="1:14" s="95" customFormat="1" ht="21" x14ac:dyDescent="0.35">
      <c r="A40" s="9">
        <v>44336</v>
      </c>
      <c r="B40" s="37">
        <v>98450</v>
      </c>
      <c r="C40" s="11">
        <v>74911</v>
      </c>
      <c r="D40" s="38" t="s">
        <v>1341</v>
      </c>
      <c r="E40" s="12" t="s">
        <v>17</v>
      </c>
      <c r="F40" s="13" t="s">
        <v>18</v>
      </c>
      <c r="G40" s="102">
        <v>100</v>
      </c>
      <c r="H40" s="104"/>
      <c r="I40" s="104"/>
      <c r="J40" s="94"/>
      <c r="N40"/>
    </row>
    <row r="41" spans="1:14" s="95" customFormat="1" ht="21" x14ac:dyDescent="0.35">
      <c r="A41" s="9">
        <v>44336</v>
      </c>
      <c r="B41" s="37">
        <v>98423</v>
      </c>
      <c r="C41" s="11">
        <v>74912</v>
      </c>
      <c r="D41" s="38" t="s">
        <v>1984</v>
      </c>
      <c r="E41" s="12" t="s">
        <v>17</v>
      </c>
      <c r="F41" s="13" t="s">
        <v>18</v>
      </c>
      <c r="G41" s="102">
        <v>600</v>
      </c>
      <c r="H41" s="104"/>
      <c r="I41" s="104"/>
      <c r="J41" s="94"/>
      <c r="N41"/>
    </row>
    <row r="42" spans="1:14" s="95" customFormat="1" ht="21" x14ac:dyDescent="0.35">
      <c r="A42" s="9">
        <v>44336</v>
      </c>
      <c r="B42" s="37">
        <v>98423</v>
      </c>
      <c r="C42" s="11">
        <v>74912</v>
      </c>
      <c r="D42" s="38" t="s">
        <v>1984</v>
      </c>
      <c r="E42" s="12" t="s">
        <v>14</v>
      </c>
      <c r="F42" s="16" t="s">
        <v>15</v>
      </c>
      <c r="G42" s="102">
        <v>300</v>
      </c>
      <c r="H42" s="104"/>
      <c r="I42" s="104"/>
      <c r="J42" s="94"/>
      <c r="N42"/>
    </row>
    <row r="43" spans="1:14" s="95" customFormat="1" ht="21" x14ac:dyDescent="0.35">
      <c r="A43" s="9">
        <v>44336</v>
      </c>
      <c r="B43" s="37">
        <v>98474</v>
      </c>
      <c r="C43" s="11">
        <v>74913</v>
      </c>
      <c r="D43" s="38" t="s">
        <v>109</v>
      </c>
      <c r="E43" s="12" t="s">
        <v>17</v>
      </c>
      <c r="F43" s="13" t="s">
        <v>18</v>
      </c>
      <c r="G43" s="102">
        <v>1500</v>
      </c>
      <c r="H43" s="104"/>
      <c r="I43" s="104"/>
      <c r="J43" s="94"/>
      <c r="N43"/>
    </row>
    <row r="44" spans="1:14" s="95" customFormat="1" ht="21" x14ac:dyDescent="0.35">
      <c r="A44" s="9">
        <v>44336</v>
      </c>
      <c r="B44" s="37">
        <v>98475</v>
      </c>
      <c r="C44" s="11">
        <v>74914</v>
      </c>
      <c r="D44" s="38" t="s">
        <v>1809</v>
      </c>
      <c r="E44" s="12" t="s">
        <v>22</v>
      </c>
      <c r="F44" s="16" t="s">
        <v>995</v>
      </c>
      <c r="G44" s="102">
        <v>100</v>
      </c>
      <c r="H44" s="104"/>
      <c r="I44" s="104"/>
      <c r="J44" s="94"/>
      <c r="N44"/>
    </row>
    <row r="45" spans="1:14" s="95" customFormat="1" ht="21" x14ac:dyDescent="0.35">
      <c r="A45" s="9">
        <v>44336</v>
      </c>
      <c r="B45" s="37">
        <v>98449</v>
      </c>
      <c r="C45" s="11">
        <v>74915</v>
      </c>
      <c r="D45" s="38" t="s">
        <v>774</v>
      </c>
      <c r="E45" s="12" t="s">
        <v>17</v>
      </c>
      <c r="F45" s="13" t="s">
        <v>18</v>
      </c>
      <c r="G45" s="102">
        <v>40</v>
      </c>
      <c r="H45" s="104"/>
      <c r="I45" s="104"/>
      <c r="J45" s="94"/>
      <c r="N45"/>
    </row>
    <row r="46" spans="1:14" s="95" customFormat="1" ht="21" x14ac:dyDescent="0.35">
      <c r="A46" s="9">
        <v>44336</v>
      </c>
      <c r="B46" s="37">
        <v>98476</v>
      </c>
      <c r="C46" s="11">
        <v>74916</v>
      </c>
      <c r="D46" s="38" t="s">
        <v>37</v>
      </c>
      <c r="E46" s="12" t="s">
        <v>17</v>
      </c>
      <c r="F46" s="13" t="s">
        <v>18</v>
      </c>
      <c r="G46" s="102">
        <v>660</v>
      </c>
      <c r="H46" s="104"/>
      <c r="I46" s="104"/>
      <c r="J46" s="94"/>
      <c r="N46"/>
    </row>
    <row r="47" spans="1:14" s="95" customFormat="1" ht="21" x14ac:dyDescent="0.35">
      <c r="A47" s="9">
        <v>44336</v>
      </c>
      <c r="B47" s="37">
        <v>98477</v>
      </c>
      <c r="C47" s="11">
        <v>74917</v>
      </c>
      <c r="D47" s="38" t="s">
        <v>1985</v>
      </c>
      <c r="E47" s="12" t="s">
        <v>17</v>
      </c>
      <c r="F47" s="16" t="s">
        <v>18</v>
      </c>
      <c r="G47" s="102">
        <v>1000</v>
      </c>
      <c r="H47" s="104"/>
      <c r="I47" s="104"/>
      <c r="J47" s="94"/>
      <c r="N47"/>
    </row>
    <row r="48" spans="1:14" s="95" customFormat="1" ht="21" x14ac:dyDescent="0.35">
      <c r="A48" s="9">
        <v>44336</v>
      </c>
      <c r="B48" s="37">
        <v>98478</v>
      </c>
      <c r="C48" s="11">
        <v>74918</v>
      </c>
      <c r="D48" s="38" t="s">
        <v>330</v>
      </c>
      <c r="E48" s="12" t="s">
        <v>17</v>
      </c>
      <c r="F48" s="16" t="s">
        <v>18</v>
      </c>
      <c r="G48" s="102">
        <v>1600</v>
      </c>
      <c r="H48" s="104"/>
      <c r="I48" s="104"/>
      <c r="J48" s="94"/>
      <c r="N48"/>
    </row>
    <row r="49" spans="1:14" s="95" customFormat="1" ht="21" x14ac:dyDescent="0.35">
      <c r="A49" s="9">
        <v>44336</v>
      </c>
      <c r="B49" s="37">
        <v>98479</v>
      </c>
      <c r="C49" s="11">
        <v>74919</v>
      </c>
      <c r="D49" s="38" t="s">
        <v>78</v>
      </c>
      <c r="E49" s="12" t="s">
        <v>22</v>
      </c>
      <c r="F49" s="16" t="s">
        <v>995</v>
      </c>
      <c r="G49" s="102">
        <v>3000</v>
      </c>
      <c r="H49" s="104"/>
      <c r="I49" s="104"/>
      <c r="J49" s="94"/>
      <c r="N49"/>
    </row>
    <row r="50" spans="1:14" s="95" customFormat="1" ht="21" x14ac:dyDescent="0.35">
      <c r="A50" s="9">
        <v>44336</v>
      </c>
      <c r="B50" s="37">
        <v>98480</v>
      </c>
      <c r="C50" s="11">
        <v>74920</v>
      </c>
      <c r="D50" s="38" t="s">
        <v>78</v>
      </c>
      <c r="E50" s="12" t="s">
        <v>96</v>
      </c>
      <c r="F50" s="16" t="s">
        <v>97</v>
      </c>
      <c r="G50" s="102">
        <v>700</v>
      </c>
      <c r="H50" s="104"/>
      <c r="I50" s="104"/>
      <c r="J50" s="94"/>
      <c r="N50"/>
    </row>
    <row r="51" spans="1:14" s="95" customFormat="1" ht="21" x14ac:dyDescent="0.35">
      <c r="A51" s="9">
        <v>44336</v>
      </c>
      <c r="B51" s="37">
        <v>98480</v>
      </c>
      <c r="C51" s="11">
        <v>74920</v>
      </c>
      <c r="D51" s="38" t="s">
        <v>78</v>
      </c>
      <c r="E51" s="12" t="s">
        <v>22</v>
      </c>
      <c r="F51" s="16" t="s">
        <v>995</v>
      </c>
      <c r="G51" s="102">
        <v>800</v>
      </c>
      <c r="H51" s="104"/>
      <c r="I51" s="104"/>
      <c r="J51" s="94"/>
      <c r="N51"/>
    </row>
    <row r="52" spans="1:14" s="95" customFormat="1" ht="21" x14ac:dyDescent="0.35">
      <c r="A52" s="9">
        <v>44336</v>
      </c>
      <c r="B52" s="37">
        <v>98481</v>
      </c>
      <c r="C52" s="11">
        <v>74921</v>
      </c>
      <c r="D52" s="38" t="s">
        <v>1986</v>
      </c>
      <c r="E52" s="12" t="s">
        <v>22</v>
      </c>
      <c r="F52" s="16" t="s">
        <v>995</v>
      </c>
      <c r="G52" s="102">
        <v>2500</v>
      </c>
      <c r="H52" s="104"/>
      <c r="I52" s="104"/>
      <c r="J52" s="94"/>
      <c r="N52"/>
    </row>
    <row r="53" spans="1:14" s="95" customFormat="1" ht="21" x14ac:dyDescent="0.35">
      <c r="A53" s="9">
        <v>44336</v>
      </c>
      <c r="B53" s="37">
        <v>98482</v>
      </c>
      <c r="C53" s="11">
        <v>74922</v>
      </c>
      <c r="D53" s="38" t="s">
        <v>512</v>
      </c>
      <c r="E53" s="12" t="s">
        <v>17</v>
      </c>
      <c r="F53" s="16" t="s">
        <v>18</v>
      </c>
      <c r="G53" s="102">
        <v>3000</v>
      </c>
      <c r="H53" s="104"/>
      <c r="I53" s="104"/>
      <c r="J53" s="94"/>
      <c r="N53"/>
    </row>
    <row r="54" spans="1:14" s="95" customFormat="1" ht="21" x14ac:dyDescent="0.35">
      <c r="A54" s="9">
        <v>44336</v>
      </c>
      <c r="B54" s="37">
        <v>98483</v>
      </c>
      <c r="C54" s="11">
        <v>74923</v>
      </c>
      <c r="D54" s="38" t="s">
        <v>155</v>
      </c>
      <c r="E54" s="12" t="s">
        <v>22</v>
      </c>
      <c r="F54" s="16" t="s">
        <v>995</v>
      </c>
      <c r="G54" s="102">
        <v>2800</v>
      </c>
      <c r="H54" s="104"/>
      <c r="I54" s="104"/>
      <c r="J54" s="94"/>
      <c r="N54"/>
    </row>
    <row r="55" spans="1:14" s="95" customFormat="1" ht="21" x14ac:dyDescent="0.35">
      <c r="A55" s="9">
        <v>44336</v>
      </c>
      <c r="B55" s="37">
        <v>98335</v>
      </c>
      <c r="C55" s="11">
        <v>74924</v>
      </c>
      <c r="D55" s="38" t="s">
        <v>1987</v>
      </c>
      <c r="E55" s="12" t="s">
        <v>17</v>
      </c>
      <c r="F55" s="16" t="s">
        <v>18</v>
      </c>
      <c r="G55" s="102">
        <v>150</v>
      </c>
      <c r="H55" s="104"/>
      <c r="I55" s="104"/>
      <c r="J55" s="94"/>
      <c r="N55"/>
    </row>
    <row r="56" spans="1:14" s="95" customFormat="1" ht="21" x14ac:dyDescent="0.35">
      <c r="A56" s="9">
        <v>44336</v>
      </c>
      <c r="B56" s="37">
        <v>98335</v>
      </c>
      <c r="C56" s="11">
        <v>74924</v>
      </c>
      <c r="D56" s="38" t="s">
        <v>1987</v>
      </c>
      <c r="E56" s="12" t="s">
        <v>14</v>
      </c>
      <c r="F56" s="16" t="s">
        <v>15</v>
      </c>
      <c r="G56" s="102">
        <v>300</v>
      </c>
      <c r="H56" s="104"/>
      <c r="I56" s="104"/>
      <c r="J56" s="94"/>
      <c r="N56"/>
    </row>
    <row r="57" spans="1:14" s="95" customFormat="1" ht="21" x14ac:dyDescent="0.35">
      <c r="A57" s="9">
        <v>44336</v>
      </c>
      <c r="B57" s="37">
        <v>98485</v>
      </c>
      <c r="C57" s="11">
        <v>74925</v>
      </c>
      <c r="D57" s="38" t="s">
        <v>1919</v>
      </c>
      <c r="E57" s="12" t="s">
        <v>22</v>
      </c>
      <c r="F57" s="16" t="s">
        <v>995</v>
      </c>
      <c r="G57" s="102">
        <v>1000</v>
      </c>
      <c r="H57" s="104"/>
      <c r="I57" s="104"/>
      <c r="J57" s="94"/>
      <c r="N57"/>
    </row>
    <row r="58" spans="1:14" s="95" customFormat="1" ht="21" x14ac:dyDescent="0.35">
      <c r="A58" s="9">
        <v>44336</v>
      </c>
      <c r="B58" s="37">
        <v>98456</v>
      </c>
      <c r="C58" s="25" t="s">
        <v>1989</v>
      </c>
      <c r="D58" s="38" t="s">
        <v>1988</v>
      </c>
      <c r="E58" s="12" t="s">
        <v>14</v>
      </c>
      <c r="F58" s="16" t="s">
        <v>15</v>
      </c>
      <c r="G58" s="102">
        <v>1000</v>
      </c>
      <c r="H58" s="104"/>
      <c r="I58" s="104"/>
      <c r="J58" s="94"/>
      <c r="N58"/>
    </row>
    <row r="59" spans="1:14" ht="21" x14ac:dyDescent="0.35">
      <c r="A59" s="157" t="s">
        <v>26</v>
      </c>
      <c r="B59" s="158"/>
      <c r="C59" s="165" t="s">
        <v>25</v>
      </c>
      <c r="D59" s="168"/>
      <c r="E59" s="168"/>
      <c r="F59" s="169"/>
      <c r="G59" s="27">
        <f>SUM(G9:G58)</f>
        <v>54350</v>
      </c>
      <c r="H59" s="109">
        <f>SUM(H9:H58)</f>
        <v>0</v>
      </c>
      <c r="I59" s="100">
        <v>14</v>
      </c>
      <c r="J59" s="15"/>
    </row>
    <row r="60" spans="1:14" ht="21" x14ac:dyDescent="0.35">
      <c r="B60"/>
      <c r="C60" s="3"/>
      <c r="D60" s="30"/>
      <c r="E60" s="30"/>
      <c r="F60" s="30"/>
      <c r="H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F62" s="47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C72"/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4" spans="8:10" x14ac:dyDescent="0.25">
      <c r="H114" s="35"/>
      <c r="I114" s="35"/>
      <c r="J114" s="35"/>
    </row>
  </sheetData>
  <autoFilter ref="E8:G59" xr:uid="{00000000-0009-0000-0000-00006B000000}"/>
  <mergeCells count="7">
    <mergeCell ref="K6:L6"/>
    <mergeCell ref="A7:G7"/>
    <mergeCell ref="A59:B59"/>
    <mergeCell ref="C59:F59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2:N113"/>
  <sheetViews>
    <sheetView topLeftCell="A43" zoomScale="62" zoomScaleNormal="6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1993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995</v>
      </c>
      <c r="L8" s="88">
        <f>SUMIFS($G$9:$G$57,$F$9:$F$57,K8:K14)</f>
        <v>8194</v>
      </c>
      <c r="N8" s="95"/>
    </row>
    <row r="9" spans="1:14" s="95" customFormat="1" ht="21" x14ac:dyDescent="0.35">
      <c r="A9" s="9">
        <v>44336</v>
      </c>
      <c r="B9" s="37">
        <v>98555</v>
      </c>
      <c r="C9" s="11">
        <v>74926</v>
      </c>
      <c r="D9" s="38" t="s">
        <v>732</v>
      </c>
      <c r="E9" s="12" t="s">
        <v>22</v>
      </c>
      <c r="F9" s="13" t="s">
        <v>995</v>
      </c>
      <c r="G9" s="102">
        <v>1944</v>
      </c>
      <c r="H9" s="104"/>
      <c r="I9" s="104"/>
      <c r="J9" s="94"/>
      <c r="K9" s="16" t="s">
        <v>15</v>
      </c>
      <c r="L9" s="88">
        <f>SUMIFS($G$9:$G$57,$F$9:$F$57,K9:K16)</f>
        <v>10518</v>
      </c>
    </row>
    <row r="10" spans="1:14" s="95" customFormat="1" ht="21" x14ac:dyDescent="0.35">
      <c r="A10" s="9">
        <v>44336</v>
      </c>
      <c r="B10" s="37">
        <v>98556</v>
      </c>
      <c r="C10" s="11">
        <v>74927</v>
      </c>
      <c r="D10" s="38" t="s">
        <v>2274</v>
      </c>
      <c r="E10" s="12" t="s">
        <v>14</v>
      </c>
      <c r="F10" s="13" t="s">
        <v>15</v>
      </c>
      <c r="G10" s="102">
        <v>2500</v>
      </c>
      <c r="H10" s="104"/>
      <c r="I10" s="104"/>
      <c r="J10" s="94"/>
      <c r="K10" s="16" t="s">
        <v>18</v>
      </c>
      <c r="L10" s="88">
        <f>SUMIFS($G$9:$G$57,$F$9:$F$57,K10:K16)</f>
        <v>10540</v>
      </c>
      <c r="N10"/>
    </row>
    <row r="11" spans="1:14" s="95" customFormat="1" ht="21" x14ac:dyDescent="0.35">
      <c r="A11" s="9">
        <v>44336</v>
      </c>
      <c r="B11" s="37">
        <v>98557</v>
      </c>
      <c r="C11" s="11">
        <v>74928</v>
      </c>
      <c r="D11" s="38" t="s">
        <v>768</v>
      </c>
      <c r="E11" s="12" t="s">
        <v>14</v>
      </c>
      <c r="F11" s="13" t="s">
        <v>15</v>
      </c>
      <c r="G11" s="102">
        <v>300</v>
      </c>
      <c r="H11" s="104"/>
      <c r="I11" s="104"/>
      <c r="J11" s="94"/>
      <c r="K11" s="16" t="s">
        <v>97</v>
      </c>
      <c r="L11" s="88">
        <f>SUMIFS($G$9:$G$57,$F$9:$F$57,K11:K18)</f>
        <v>795</v>
      </c>
      <c r="N11"/>
    </row>
    <row r="12" spans="1:14" s="95" customFormat="1" ht="21" x14ac:dyDescent="0.35">
      <c r="A12" s="9">
        <v>44336</v>
      </c>
      <c r="B12" s="37">
        <v>98541</v>
      </c>
      <c r="C12" s="11">
        <v>74929</v>
      </c>
      <c r="D12" s="38" t="s">
        <v>78</v>
      </c>
      <c r="E12" s="12" t="s">
        <v>17</v>
      </c>
      <c r="F12" s="16" t="s">
        <v>18</v>
      </c>
      <c r="G12" s="102">
        <v>1800</v>
      </c>
      <c r="H12" s="104"/>
      <c r="I12" s="104"/>
      <c r="J12" s="94"/>
      <c r="K12" s="13" t="s">
        <v>1035</v>
      </c>
      <c r="L12" s="88">
        <f>SUMIFS($G$9:$G$57,$F$9:$F$57,K12:K16)</f>
        <v>750</v>
      </c>
      <c r="N12"/>
    </row>
    <row r="13" spans="1:14" s="95" customFormat="1" ht="21" x14ac:dyDescent="0.35">
      <c r="A13" s="9">
        <v>44336</v>
      </c>
      <c r="B13" s="37">
        <v>98541</v>
      </c>
      <c r="C13" s="11">
        <v>74930</v>
      </c>
      <c r="D13" s="38" t="s">
        <v>78</v>
      </c>
      <c r="E13" s="12" t="s">
        <v>17</v>
      </c>
      <c r="F13" s="16" t="s">
        <v>18</v>
      </c>
      <c r="G13" s="102">
        <v>1800</v>
      </c>
      <c r="H13" s="104"/>
      <c r="I13" s="104"/>
      <c r="J13" s="94"/>
      <c r="K13" s="16" t="s">
        <v>1991</v>
      </c>
      <c r="L13" s="88">
        <f>SUMIFS($G$9:$G$57,$F$9:$F$57,K13:K20)</f>
        <v>1860</v>
      </c>
      <c r="N13"/>
    </row>
    <row r="14" spans="1:14" s="95" customFormat="1" ht="21.75" thickBot="1" x14ac:dyDescent="0.4">
      <c r="A14" s="9">
        <v>44336</v>
      </c>
      <c r="B14" s="37">
        <v>98558</v>
      </c>
      <c r="C14" s="11">
        <v>74931</v>
      </c>
      <c r="D14" s="38" t="s">
        <v>308</v>
      </c>
      <c r="E14" s="12" t="s">
        <v>14</v>
      </c>
      <c r="F14" s="13" t="s">
        <v>15</v>
      </c>
      <c r="G14" s="102">
        <v>850</v>
      </c>
      <c r="H14" s="104"/>
      <c r="I14" s="104"/>
      <c r="J14" s="94"/>
      <c r="K14" s="16" t="s">
        <v>64</v>
      </c>
      <c r="L14" s="88">
        <f>SUMIFS($G$9:$G$57,$F$9:$F$57,K14)</f>
        <v>2000</v>
      </c>
      <c r="N14"/>
    </row>
    <row r="15" spans="1:14" s="95" customFormat="1" ht="23.25" thickBot="1" x14ac:dyDescent="0.5">
      <c r="A15" s="9">
        <v>44336</v>
      </c>
      <c r="B15" s="37">
        <v>98560</v>
      </c>
      <c r="C15" s="11">
        <v>74932</v>
      </c>
      <c r="D15" s="38" t="s">
        <v>645</v>
      </c>
      <c r="E15" s="12" t="s">
        <v>96</v>
      </c>
      <c r="F15" s="13" t="s">
        <v>97</v>
      </c>
      <c r="G15" s="102">
        <v>750</v>
      </c>
      <c r="H15" s="104"/>
      <c r="I15" s="104"/>
      <c r="J15" s="94"/>
      <c r="K15" s="116" t="s">
        <v>21</v>
      </c>
      <c r="L15" s="18">
        <f>SUM(L8:L14)</f>
        <v>34657</v>
      </c>
      <c r="N15"/>
    </row>
    <row r="16" spans="1:14" s="95" customFormat="1" ht="21" x14ac:dyDescent="0.35">
      <c r="A16" s="9">
        <v>44336</v>
      </c>
      <c r="B16" s="37">
        <v>98562</v>
      </c>
      <c r="C16" s="11">
        <v>74933</v>
      </c>
      <c r="D16" s="38" t="s">
        <v>1341</v>
      </c>
      <c r="E16" s="12" t="s">
        <v>17</v>
      </c>
      <c r="F16" s="16" t="s">
        <v>18</v>
      </c>
      <c r="G16" s="102">
        <v>100</v>
      </c>
      <c r="H16" s="104"/>
      <c r="I16" s="104"/>
      <c r="J16" s="94"/>
      <c r="N16"/>
    </row>
    <row r="17" spans="1:14" s="95" customFormat="1" ht="21" x14ac:dyDescent="0.35">
      <c r="A17" s="9">
        <v>44336</v>
      </c>
      <c r="B17" s="37">
        <v>98542</v>
      </c>
      <c r="C17" s="11">
        <v>74934</v>
      </c>
      <c r="D17" s="38" t="s">
        <v>347</v>
      </c>
      <c r="E17" s="12" t="s">
        <v>33</v>
      </c>
      <c r="F17" s="13" t="s">
        <v>1035</v>
      </c>
      <c r="G17" s="102">
        <v>750</v>
      </c>
      <c r="H17" s="104"/>
      <c r="I17" s="104"/>
      <c r="J17" s="94"/>
      <c r="N17"/>
    </row>
    <row r="18" spans="1:14" s="95" customFormat="1" ht="21" x14ac:dyDescent="0.35">
      <c r="A18" s="9">
        <v>44336</v>
      </c>
      <c r="B18" s="37">
        <v>98547</v>
      </c>
      <c r="C18" s="11">
        <v>74935</v>
      </c>
      <c r="D18" s="38" t="s">
        <v>347</v>
      </c>
      <c r="E18" s="12" t="s">
        <v>22</v>
      </c>
      <c r="F18" s="13" t="s">
        <v>995</v>
      </c>
      <c r="G18" s="102">
        <v>750</v>
      </c>
      <c r="H18" s="104"/>
      <c r="I18" s="104"/>
      <c r="J18" s="94"/>
      <c r="N18"/>
    </row>
    <row r="19" spans="1:14" s="95" customFormat="1" ht="21" x14ac:dyDescent="0.35">
      <c r="A19" s="9">
        <v>44336</v>
      </c>
      <c r="B19" s="37">
        <v>16256</v>
      </c>
      <c r="C19" s="11">
        <v>74936</v>
      </c>
      <c r="D19" s="38" t="s">
        <v>163</v>
      </c>
      <c r="E19" s="12" t="s">
        <v>14</v>
      </c>
      <c r="F19" s="16" t="s">
        <v>15</v>
      </c>
      <c r="G19" s="102">
        <v>850</v>
      </c>
      <c r="H19" s="104"/>
      <c r="I19" s="104"/>
      <c r="J19" s="94"/>
      <c r="N19"/>
    </row>
    <row r="20" spans="1:14" s="95" customFormat="1" ht="21" x14ac:dyDescent="0.35">
      <c r="A20" s="9">
        <v>44336</v>
      </c>
      <c r="B20" s="37">
        <v>98563</v>
      </c>
      <c r="C20" s="11">
        <v>74937</v>
      </c>
      <c r="D20" s="38" t="s">
        <v>184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N20"/>
    </row>
    <row r="21" spans="1:14" s="95" customFormat="1" ht="21" x14ac:dyDescent="0.35">
      <c r="A21" s="9">
        <v>44336</v>
      </c>
      <c r="B21" s="37">
        <v>98550</v>
      </c>
      <c r="C21" s="11">
        <v>74938</v>
      </c>
      <c r="D21" s="38" t="s">
        <v>158</v>
      </c>
      <c r="E21" s="12" t="s">
        <v>394</v>
      </c>
      <c r="F21" s="16" t="s">
        <v>1991</v>
      </c>
      <c r="G21" s="102">
        <v>630</v>
      </c>
      <c r="H21" s="104"/>
      <c r="I21" s="104"/>
      <c r="J21" s="94"/>
      <c r="N21"/>
    </row>
    <row r="22" spans="1:14" s="95" customFormat="1" ht="21" x14ac:dyDescent="0.35">
      <c r="A22" s="9">
        <v>44336</v>
      </c>
      <c r="B22" s="37">
        <v>98551</v>
      </c>
      <c r="C22" s="11">
        <v>74939</v>
      </c>
      <c r="D22" s="38" t="s">
        <v>158</v>
      </c>
      <c r="E22" s="12">
        <v>9800001</v>
      </c>
      <c r="F22" s="13" t="s">
        <v>1934</v>
      </c>
      <c r="G22" s="102">
        <v>0</v>
      </c>
      <c r="H22" s="104"/>
      <c r="I22" s="104"/>
      <c r="J22" s="94"/>
      <c r="N22"/>
    </row>
    <row r="23" spans="1:14" s="95" customFormat="1" ht="21" x14ac:dyDescent="0.35">
      <c r="A23" s="9">
        <v>44336</v>
      </c>
      <c r="B23" s="37">
        <v>98544</v>
      </c>
      <c r="C23" s="11">
        <v>74940</v>
      </c>
      <c r="D23" s="38" t="s">
        <v>55</v>
      </c>
      <c r="E23" s="12" t="s">
        <v>14</v>
      </c>
      <c r="F23" s="13" t="s">
        <v>15</v>
      </c>
      <c r="G23" s="102">
        <v>500</v>
      </c>
      <c r="H23" s="104"/>
      <c r="I23" s="104"/>
      <c r="J23" s="94"/>
      <c r="N23"/>
    </row>
    <row r="24" spans="1:14" s="95" customFormat="1" ht="21" x14ac:dyDescent="0.35">
      <c r="A24" s="9">
        <v>44336</v>
      </c>
      <c r="B24" s="37">
        <v>98564</v>
      </c>
      <c r="C24" s="11">
        <v>74941</v>
      </c>
      <c r="D24" s="38" t="s">
        <v>37</v>
      </c>
      <c r="E24" s="12" t="s">
        <v>17</v>
      </c>
      <c r="F24" s="16" t="s">
        <v>18</v>
      </c>
      <c r="G24" s="102">
        <v>660</v>
      </c>
      <c r="H24" s="104"/>
      <c r="I24" s="104"/>
      <c r="J24" s="94"/>
      <c r="N24"/>
    </row>
    <row r="25" spans="1:14" s="95" customFormat="1" ht="21" x14ac:dyDescent="0.35">
      <c r="A25" s="9">
        <v>44336</v>
      </c>
      <c r="B25" s="37">
        <v>98565</v>
      </c>
      <c r="C25" s="11">
        <v>74942</v>
      </c>
      <c r="D25" s="38" t="s">
        <v>2275</v>
      </c>
      <c r="E25" s="12" t="s">
        <v>17</v>
      </c>
      <c r="F25" s="16" t="s">
        <v>18</v>
      </c>
      <c r="G25" s="102">
        <v>1450</v>
      </c>
      <c r="H25" s="104"/>
      <c r="I25" s="104"/>
      <c r="J25" s="94"/>
      <c r="N25"/>
    </row>
    <row r="26" spans="1:14" s="95" customFormat="1" ht="21" x14ac:dyDescent="0.35">
      <c r="A26" s="9">
        <v>44336</v>
      </c>
      <c r="B26" s="37">
        <v>98565</v>
      </c>
      <c r="C26" s="11">
        <v>74942</v>
      </c>
      <c r="D26" s="38" t="s">
        <v>2275</v>
      </c>
      <c r="E26" s="12" t="s">
        <v>22</v>
      </c>
      <c r="F26" s="13" t="s">
        <v>995</v>
      </c>
      <c r="G26" s="102">
        <v>1450</v>
      </c>
      <c r="H26" s="104"/>
      <c r="I26" s="104"/>
      <c r="J26" s="94"/>
      <c r="N26"/>
    </row>
    <row r="27" spans="1:14" s="95" customFormat="1" ht="21" x14ac:dyDescent="0.35">
      <c r="A27" s="9">
        <v>44336</v>
      </c>
      <c r="B27" s="37">
        <v>98566</v>
      </c>
      <c r="C27" s="11">
        <v>74943</v>
      </c>
      <c r="D27" s="38" t="s">
        <v>900</v>
      </c>
      <c r="E27" s="12" t="s">
        <v>22</v>
      </c>
      <c r="F27" s="16" t="s">
        <v>995</v>
      </c>
      <c r="G27" s="102">
        <v>2200</v>
      </c>
      <c r="H27" s="104"/>
      <c r="I27" s="104"/>
      <c r="J27" s="94"/>
      <c r="N27"/>
    </row>
    <row r="28" spans="1:14" s="95" customFormat="1" ht="21" x14ac:dyDescent="0.35">
      <c r="A28" s="9">
        <v>44336</v>
      </c>
      <c r="B28" s="37">
        <v>98545</v>
      </c>
      <c r="C28" s="11">
        <v>74944</v>
      </c>
      <c r="D28" s="38" t="s">
        <v>1608</v>
      </c>
      <c r="E28" s="12" t="s">
        <v>63</v>
      </c>
      <c r="F28" s="16" t="s">
        <v>64</v>
      </c>
      <c r="G28" s="102">
        <v>1000</v>
      </c>
      <c r="H28" s="104"/>
      <c r="I28" s="104"/>
      <c r="J28" s="94"/>
      <c r="N28"/>
    </row>
    <row r="29" spans="1:14" s="95" customFormat="1" ht="21" x14ac:dyDescent="0.35">
      <c r="A29" s="9">
        <v>44336</v>
      </c>
      <c r="B29" s="37">
        <v>98545</v>
      </c>
      <c r="C29" s="11">
        <v>74945</v>
      </c>
      <c r="D29" s="38" t="s">
        <v>1608</v>
      </c>
      <c r="E29" s="12" t="s">
        <v>63</v>
      </c>
      <c r="F29" s="16" t="s">
        <v>64</v>
      </c>
      <c r="G29" s="102">
        <v>1000</v>
      </c>
      <c r="H29" s="104"/>
      <c r="I29" s="104"/>
      <c r="J29" s="94"/>
      <c r="N29"/>
    </row>
    <row r="30" spans="1:14" s="95" customFormat="1" ht="21" x14ac:dyDescent="0.35">
      <c r="A30" s="9">
        <v>44336</v>
      </c>
      <c r="B30" s="37">
        <v>98567</v>
      </c>
      <c r="C30" s="11">
        <v>74946</v>
      </c>
      <c r="D30" s="38" t="s">
        <v>1565</v>
      </c>
      <c r="E30" s="12" t="s">
        <v>14</v>
      </c>
      <c r="F30" s="16" t="s">
        <v>15</v>
      </c>
      <c r="G30" s="102">
        <v>750</v>
      </c>
      <c r="H30" s="104"/>
      <c r="I30" s="104"/>
      <c r="J30" s="94"/>
      <c r="N30"/>
    </row>
    <row r="31" spans="1:14" s="95" customFormat="1" ht="21" x14ac:dyDescent="0.35">
      <c r="A31" s="9">
        <v>44336</v>
      </c>
      <c r="B31" s="37">
        <v>98568</v>
      </c>
      <c r="C31" s="11">
        <v>74947</v>
      </c>
      <c r="D31" s="38" t="s">
        <v>1582</v>
      </c>
      <c r="E31" s="12" t="s">
        <v>17</v>
      </c>
      <c r="F31" s="16" t="s">
        <v>18</v>
      </c>
      <c r="G31" s="102">
        <v>900</v>
      </c>
      <c r="H31" s="104"/>
      <c r="I31" s="104"/>
      <c r="J31" s="94"/>
      <c r="N31"/>
    </row>
    <row r="32" spans="1:14" s="95" customFormat="1" ht="21" x14ac:dyDescent="0.35">
      <c r="A32" s="9">
        <v>44336</v>
      </c>
      <c r="B32" s="37">
        <v>98544</v>
      </c>
      <c r="C32" s="11">
        <v>74948</v>
      </c>
      <c r="D32" s="38" t="s">
        <v>55</v>
      </c>
      <c r="E32" s="12" t="s">
        <v>17</v>
      </c>
      <c r="F32" s="16" t="s">
        <v>18</v>
      </c>
      <c r="G32" s="102">
        <v>200</v>
      </c>
      <c r="H32" s="104"/>
      <c r="I32" s="104"/>
      <c r="J32" s="94"/>
      <c r="N32"/>
    </row>
    <row r="33" spans="1:14" s="95" customFormat="1" ht="21" x14ac:dyDescent="0.35">
      <c r="A33" s="9">
        <v>44336</v>
      </c>
      <c r="B33" s="37">
        <v>98544</v>
      </c>
      <c r="C33" s="11">
        <v>74948</v>
      </c>
      <c r="D33" s="38" t="s">
        <v>55</v>
      </c>
      <c r="E33" s="12" t="s">
        <v>14</v>
      </c>
      <c r="F33" s="16" t="s">
        <v>15</v>
      </c>
      <c r="G33" s="102">
        <v>50</v>
      </c>
      <c r="H33" s="104"/>
      <c r="I33" s="104"/>
      <c r="J33" s="94"/>
      <c r="N33"/>
    </row>
    <row r="34" spans="1:14" s="95" customFormat="1" ht="21" x14ac:dyDescent="0.35">
      <c r="A34" s="9">
        <v>44336</v>
      </c>
      <c r="B34" s="37">
        <v>98569</v>
      </c>
      <c r="C34" s="11">
        <v>74949</v>
      </c>
      <c r="D34" s="38" t="s">
        <v>1392</v>
      </c>
      <c r="E34" s="12" t="s">
        <v>22</v>
      </c>
      <c r="F34" s="16" t="s">
        <v>995</v>
      </c>
      <c r="G34" s="102">
        <v>900</v>
      </c>
      <c r="H34" s="104"/>
      <c r="I34" s="104"/>
      <c r="J34" s="94"/>
      <c r="N34"/>
    </row>
    <row r="35" spans="1:14" s="95" customFormat="1" ht="21" x14ac:dyDescent="0.35">
      <c r="A35" s="9">
        <v>44336</v>
      </c>
      <c r="B35" s="37">
        <v>98570</v>
      </c>
      <c r="C35" s="11">
        <v>74950</v>
      </c>
      <c r="D35" s="38" t="s">
        <v>256</v>
      </c>
      <c r="E35" s="12" t="s">
        <v>14</v>
      </c>
      <c r="F35" s="16" t="s">
        <v>15</v>
      </c>
      <c r="G35" s="102">
        <v>500</v>
      </c>
      <c r="H35" s="104"/>
      <c r="I35" s="104"/>
      <c r="J35" s="94"/>
      <c r="N35"/>
    </row>
    <row r="36" spans="1:14" s="95" customFormat="1" ht="21" x14ac:dyDescent="0.35">
      <c r="A36" s="9">
        <v>44336</v>
      </c>
      <c r="B36" s="37">
        <v>98570</v>
      </c>
      <c r="C36" s="11">
        <v>74950</v>
      </c>
      <c r="D36" s="38" t="s">
        <v>256</v>
      </c>
      <c r="E36" s="12" t="s">
        <v>14</v>
      </c>
      <c r="F36" s="16" t="s">
        <v>15</v>
      </c>
      <c r="G36" s="102">
        <v>500</v>
      </c>
      <c r="H36" s="104"/>
      <c r="I36" s="104"/>
      <c r="J36" s="94"/>
      <c r="N36"/>
    </row>
    <row r="37" spans="1:14" s="95" customFormat="1" ht="21" x14ac:dyDescent="0.35">
      <c r="A37" s="9">
        <v>44336</v>
      </c>
      <c r="B37" s="37">
        <v>98553</v>
      </c>
      <c r="C37" s="11">
        <v>74951</v>
      </c>
      <c r="D37" s="38" t="s">
        <v>158</v>
      </c>
      <c r="E37" s="12" t="s">
        <v>14</v>
      </c>
      <c r="F37" s="16" t="s">
        <v>15</v>
      </c>
      <c r="G37" s="102">
        <v>850</v>
      </c>
      <c r="H37" s="104"/>
      <c r="I37" s="104"/>
      <c r="J37" s="94"/>
      <c r="N37"/>
    </row>
    <row r="38" spans="1:14" s="95" customFormat="1" ht="21" x14ac:dyDescent="0.35">
      <c r="A38" s="9">
        <v>44336</v>
      </c>
      <c r="B38" s="37">
        <v>98554</v>
      </c>
      <c r="C38" s="11">
        <v>74952</v>
      </c>
      <c r="D38" s="38" t="s">
        <v>158</v>
      </c>
      <c r="E38" s="12">
        <v>98000001</v>
      </c>
      <c r="F38" s="16" t="s">
        <v>1934</v>
      </c>
      <c r="G38" s="102">
        <v>0</v>
      </c>
      <c r="H38" s="104"/>
      <c r="I38" s="104"/>
      <c r="J38" s="94"/>
      <c r="N38"/>
    </row>
    <row r="39" spans="1:14" s="95" customFormat="1" ht="21" x14ac:dyDescent="0.35">
      <c r="A39" s="9">
        <v>44336</v>
      </c>
      <c r="B39" s="37">
        <v>16208</v>
      </c>
      <c r="C39" s="11">
        <v>74953</v>
      </c>
      <c r="D39" s="38" t="s">
        <v>898</v>
      </c>
      <c r="E39" s="12" t="s">
        <v>17</v>
      </c>
      <c r="F39" s="16" t="s">
        <v>18</v>
      </c>
      <c r="G39" s="102">
        <v>500</v>
      </c>
      <c r="H39" s="104"/>
      <c r="I39" s="104"/>
      <c r="J39" s="94"/>
      <c r="N39"/>
    </row>
    <row r="40" spans="1:14" s="95" customFormat="1" ht="21" x14ac:dyDescent="0.35">
      <c r="A40" s="9">
        <v>44336</v>
      </c>
      <c r="B40" s="37">
        <v>16208</v>
      </c>
      <c r="C40" s="11">
        <v>74953</v>
      </c>
      <c r="D40" s="38" t="s">
        <v>898</v>
      </c>
      <c r="E40" s="12" t="s">
        <v>14</v>
      </c>
      <c r="F40" s="16" t="s">
        <v>15</v>
      </c>
      <c r="G40" s="102">
        <v>168</v>
      </c>
      <c r="H40" s="104"/>
      <c r="I40" s="104"/>
      <c r="J40" s="94"/>
      <c r="N40"/>
    </row>
    <row r="41" spans="1:14" s="95" customFormat="1" ht="21" x14ac:dyDescent="0.35">
      <c r="A41" s="9">
        <v>44336</v>
      </c>
      <c r="B41" s="37">
        <v>98571</v>
      </c>
      <c r="C41" s="11">
        <v>74954</v>
      </c>
      <c r="D41" s="38" t="s">
        <v>878</v>
      </c>
      <c r="E41" s="12" t="s">
        <v>17</v>
      </c>
      <c r="F41" s="16" t="s">
        <v>18</v>
      </c>
      <c r="G41" s="102">
        <v>430</v>
      </c>
      <c r="H41" s="104"/>
      <c r="I41" s="104"/>
      <c r="J41" s="94"/>
      <c r="N41"/>
    </row>
    <row r="42" spans="1:14" s="95" customFormat="1" ht="21" x14ac:dyDescent="0.35">
      <c r="A42" s="9">
        <v>44336</v>
      </c>
      <c r="B42" s="37">
        <v>16330</v>
      </c>
      <c r="C42" s="11">
        <v>74955</v>
      </c>
      <c r="D42" s="38" t="s">
        <v>199</v>
      </c>
      <c r="E42" s="12" t="s">
        <v>14</v>
      </c>
      <c r="F42" s="16" t="s">
        <v>15</v>
      </c>
      <c r="G42" s="102">
        <v>850</v>
      </c>
      <c r="H42" s="104"/>
      <c r="I42" s="104"/>
      <c r="J42" s="94"/>
      <c r="N42"/>
    </row>
    <row r="43" spans="1:14" s="95" customFormat="1" ht="21" x14ac:dyDescent="0.35">
      <c r="A43" s="9">
        <v>44336</v>
      </c>
      <c r="B43" s="37">
        <v>16330</v>
      </c>
      <c r="C43" s="11">
        <v>74956</v>
      </c>
      <c r="D43" s="38" t="s">
        <v>199</v>
      </c>
      <c r="E43" s="12" t="s">
        <v>14</v>
      </c>
      <c r="F43" s="16" t="s">
        <v>15</v>
      </c>
      <c r="G43" s="102">
        <v>850</v>
      </c>
      <c r="H43" s="104"/>
      <c r="I43" s="104"/>
      <c r="J43" s="94"/>
      <c r="N43"/>
    </row>
    <row r="44" spans="1:14" s="95" customFormat="1" ht="21" x14ac:dyDescent="0.35">
      <c r="A44" s="9">
        <v>44336</v>
      </c>
      <c r="B44" s="37">
        <v>98549</v>
      </c>
      <c r="C44" s="11">
        <v>74957</v>
      </c>
      <c r="D44" s="38" t="s">
        <v>878</v>
      </c>
      <c r="E44" s="12" t="s">
        <v>394</v>
      </c>
      <c r="F44" s="13" t="s">
        <v>1991</v>
      </c>
      <c r="G44" s="102">
        <v>615</v>
      </c>
      <c r="H44" s="104"/>
      <c r="I44" s="104"/>
      <c r="J44" s="94"/>
      <c r="N44"/>
    </row>
    <row r="45" spans="1:14" s="95" customFormat="1" ht="21" x14ac:dyDescent="0.35">
      <c r="A45" s="9">
        <v>44336</v>
      </c>
      <c r="B45" s="37">
        <v>98573</v>
      </c>
      <c r="C45" s="11">
        <v>74958</v>
      </c>
      <c r="D45" s="38" t="s">
        <v>768</v>
      </c>
      <c r="E45" s="12" t="s">
        <v>17</v>
      </c>
      <c r="F45" s="16" t="s">
        <v>18</v>
      </c>
      <c r="G45" s="102">
        <v>200</v>
      </c>
      <c r="H45" s="104"/>
      <c r="I45" s="104"/>
      <c r="J45" s="94"/>
      <c r="N45"/>
    </row>
    <row r="46" spans="1:14" s="95" customFormat="1" ht="21" x14ac:dyDescent="0.35">
      <c r="A46" s="9">
        <v>44336</v>
      </c>
      <c r="B46" s="37">
        <v>98572</v>
      </c>
      <c r="C46" s="11">
        <v>74959</v>
      </c>
      <c r="D46" s="38" t="s">
        <v>768</v>
      </c>
      <c r="E46" s="12" t="s">
        <v>14</v>
      </c>
      <c r="F46" s="16" t="s">
        <v>15</v>
      </c>
      <c r="G46" s="102">
        <v>150</v>
      </c>
      <c r="H46" s="104"/>
      <c r="I46" s="104"/>
      <c r="J46" s="94"/>
      <c r="N46"/>
    </row>
    <row r="47" spans="1:14" s="95" customFormat="1" ht="21" x14ac:dyDescent="0.35">
      <c r="A47" s="9">
        <v>44336</v>
      </c>
      <c r="B47" s="37">
        <v>98574</v>
      </c>
      <c r="C47" s="11">
        <v>74960</v>
      </c>
      <c r="D47" s="38" t="s">
        <v>169</v>
      </c>
      <c r="E47" s="12" t="s">
        <v>17</v>
      </c>
      <c r="F47" s="13" t="s">
        <v>18</v>
      </c>
      <c r="G47" s="102">
        <v>200</v>
      </c>
      <c r="H47" s="104"/>
      <c r="I47" s="104"/>
      <c r="J47" s="94"/>
      <c r="N47"/>
    </row>
    <row r="48" spans="1:14" s="95" customFormat="1" ht="21" x14ac:dyDescent="0.35">
      <c r="A48" s="9">
        <v>44336</v>
      </c>
      <c r="B48" s="37">
        <v>98575</v>
      </c>
      <c r="C48" s="11">
        <v>74961</v>
      </c>
      <c r="D48" s="38" t="s">
        <v>2056</v>
      </c>
      <c r="E48" s="12" t="s">
        <v>22</v>
      </c>
      <c r="F48" s="16" t="s">
        <v>995</v>
      </c>
      <c r="G48" s="102">
        <v>450</v>
      </c>
      <c r="H48" s="104"/>
      <c r="I48" s="104"/>
      <c r="J48" s="94"/>
      <c r="N48"/>
    </row>
    <row r="49" spans="1:14" s="95" customFormat="1" ht="21" x14ac:dyDescent="0.35">
      <c r="A49" s="9">
        <v>44336</v>
      </c>
      <c r="B49" s="37">
        <v>98527</v>
      </c>
      <c r="C49" s="11">
        <v>74962</v>
      </c>
      <c r="D49" s="38" t="s">
        <v>1754</v>
      </c>
      <c r="E49" s="12" t="s">
        <v>96</v>
      </c>
      <c r="F49" s="13" t="s">
        <v>97</v>
      </c>
      <c r="G49" s="102">
        <v>45</v>
      </c>
      <c r="H49" s="104"/>
      <c r="I49" s="104"/>
      <c r="J49" s="94"/>
      <c r="N49"/>
    </row>
    <row r="50" spans="1:14" s="95" customFormat="1" ht="21" x14ac:dyDescent="0.35">
      <c r="A50" s="9">
        <v>44336</v>
      </c>
      <c r="B50" s="37">
        <v>98549</v>
      </c>
      <c r="C50" s="11">
        <v>74963</v>
      </c>
      <c r="D50" s="38" t="s">
        <v>878</v>
      </c>
      <c r="E50" s="12" t="s">
        <v>394</v>
      </c>
      <c r="F50" s="16" t="s">
        <v>1991</v>
      </c>
      <c r="G50" s="102">
        <v>615</v>
      </c>
      <c r="H50" s="104"/>
      <c r="I50" s="104"/>
      <c r="J50" s="94"/>
      <c r="N50"/>
    </row>
    <row r="51" spans="1:14" s="95" customFormat="1" ht="21" x14ac:dyDescent="0.35">
      <c r="A51" s="9">
        <v>44336</v>
      </c>
      <c r="B51" s="37">
        <v>98576</v>
      </c>
      <c r="C51" s="11">
        <v>74964</v>
      </c>
      <c r="D51" s="38" t="s">
        <v>179</v>
      </c>
      <c r="E51" s="12" t="s">
        <v>17</v>
      </c>
      <c r="F51" s="13" t="s">
        <v>18</v>
      </c>
      <c r="G51" s="102">
        <v>1200</v>
      </c>
      <c r="H51" s="104"/>
      <c r="I51" s="104"/>
      <c r="J51" s="94"/>
      <c r="N51"/>
    </row>
    <row r="52" spans="1:14" s="95" customFormat="1" ht="21" x14ac:dyDescent="0.35">
      <c r="A52" s="9">
        <v>44336</v>
      </c>
      <c r="B52" s="37">
        <v>98577</v>
      </c>
      <c r="C52" s="11">
        <v>74965</v>
      </c>
      <c r="D52" s="38" t="s">
        <v>2276</v>
      </c>
      <c r="E52" s="12" t="s">
        <v>22</v>
      </c>
      <c r="F52" s="16" t="s">
        <v>995</v>
      </c>
      <c r="G52" s="102">
        <v>500</v>
      </c>
      <c r="H52" s="104"/>
      <c r="I52" s="104"/>
      <c r="J52" s="94"/>
      <c r="N52"/>
    </row>
    <row r="53" spans="1:14" s="95" customFormat="1" ht="21" x14ac:dyDescent="0.35">
      <c r="A53" s="9">
        <v>44336</v>
      </c>
      <c r="B53" s="37">
        <v>98579</v>
      </c>
      <c r="C53" s="11">
        <v>74966</v>
      </c>
      <c r="D53" s="38" t="s">
        <v>289</v>
      </c>
      <c r="E53" s="12" t="s">
        <v>17</v>
      </c>
      <c r="F53" s="13" t="s">
        <v>18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9">
        <v>44336</v>
      </c>
      <c r="B54" s="37">
        <v>16257</v>
      </c>
      <c r="C54" s="69">
        <v>1875</v>
      </c>
      <c r="D54" s="38" t="s">
        <v>163</v>
      </c>
      <c r="E54" s="12">
        <v>9800001</v>
      </c>
      <c r="F54" s="16" t="s">
        <v>1934</v>
      </c>
      <c r="G54" s="102">
        <v>0</v>
      </c>
      <c r="H54" s="104"/>
      <c r="I54" s="104"/>
      <c r="J54" s="94"/>
      <c r="N54"/>
    </row>
    <row r="55" spans="1:14" s="95" customFormat="1" ht="21" x14ac:dyDescent="0.35">
      <c r="A55" s="9">
        <v>44336</v>
      </c>
      <c r="B55" s="37">
        <v>98516</v>
      </c>
      <c r="C55" s="69">
        <v>1874</v>
      </c>
      <c r="D55" s="38" t="s">
        <v>2277</v>
      </c>
      <c r="E55" s="12" t="s">
        <v>17</v>
      </c>
      <c r="F55" s="16" t="s">
        <v>18</v>
      </c>
      <c r="G55" s="102">
        <v>100</v>
      </c>
      <c r="H55" s="104"/>
      <c r="I55" s="104"/>
      <c r="J55" s="94"/>
      <c r="N55"/>
    </row>
    <row r="56" spans="1:14" s="95" customFormat="1" ht="21" x14ac:dyDescent="0.35">
      <c r="A56" s="9">
        <v>44336</v>
      </c>
      <c r="B56" s="37"/>
      <c r="C56" s="11">
        <v>74969</v>
      </c>
      <c r="D56" s="38"/>
      <c r="E56" s="12" t="s">
        <v>22</v>
      </c>
      <c r="F56" s="16" t="s">
        <v>995</v>
      </c>
      <c r="G56" s="102"/>
      <c r="H56" s="104"/>
      <c r="I56" s="104"/>
      <c r="J56" s="94"/>
      <c r="N56"/>
    </row>
    <row r="57" spans="1:14" s="95" customFormat="1" ht="21" x14ac:dyDescent="0.35">
      <c r="A57" s="9">
        <v>44336</v>
      </c>
      <c r="B57" s="37"/>
      <c r="C57" s="11">
        <v>74970</v>
      </c>
      <c r="D57" s="38"/>
      <c r="E57" s="12" t="s">
        <v>17</v>
      </c>
      <c r="F57" s="16" t="s">
        <v>18</v>
      </c>
      <c r="G57" s="102"/>
      <c r="H57" s="104"/>
      <c r="I57" s="104"/>
      <c r="J57" s="94"/>
      <c r="N57"/>
    </row>
    <row r="58" spans="1:14" ht="21" x14ac:dyDescent="0.35">
      <c r="A58" s="157" t="s">
        <v>26</v>
      </c>
      <c r="B58" s="158"/>
      <c r="C58" s="165" t="s">
        <v>25</v>
      </c>
      <c r="D58" s="168"/>
      <c r="E58" s="168"/>
      <c r="F58" s="169"/>
      <c r="G58" s="27">
        <f>SUM(G9:G57)</f>
        <v>34657</v>
      </c>
      <c r="H58" s="109">
        <f>SUM(H9:H57)</f>
        <v>0</v>
      </c>
      <c r="I58" s="100">
        <v>14</v>
      </c>
      <c r="J58" s="15"/>
    </row>
    <row r="59" spans="1:14" ht="21" x14ac:dyDescent="0.35">
      <c r="B59"/>
      <c r="C59" s="3"/>
      <c r="D59" s="30"/>
      <c r="E59" s="30"/>
      <c r="F59" s="30"/>
      <c r="H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F61" s="47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</sheetData>
  <autoFilter ref="E8:G58" xr:uid="{00000000-0009-0000-0000-00006C000000}"/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2:N106"/>
  <sheetViews>
    <sheetView topLeftCell="A14" workbookViewId="0">
      <selection activeCell="D14" sqref="D1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2006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995</v>
      </c>
      <c r="L8" s="88">
        <f>SUMIFS($G$9:$G$50,$F$9:$F$50,K8:K14)</f>
        <v>7295</v>
      </c>
      <c r="N8" s="95"/>
    </row>
    <row r="9" spans="1:14" s="95" customFormat="1" ht="21" x14ac:dyDescent="0.35">
      <c r="A9" s="9">
        <v>44337</v>
      </c>
      <c r="B9" s="37">
        <v>98668</v>
      </c>
      <c r="C9" s="11">
        <v>74967</v>
      </c>
      <c r="D9" s="38" t="s">
        <v>732</v>
      </c>
      <c r="E9" s="12" t="s">
        <v>14</v>
      </c>
      <c r="F9" s="13" t="s">
        <v>15</v>
      </c>
      <c r="G9" s="102">
        <v>2500</v>
      </c>
      <c r="H9" s="104"/>
      <c r="I9" s="104"/>
      <c r="J9" s="94"/>
      <c r="K9" s="16" t="s">
        <v>15</v>
      </c>
      <c r="L9" s="88">
        <f>SUMIFS($G$9:$G$50,$F$9:$F$50,K9:K16)</f>
        <v>12307</v>
      </c>
    </row>
    <row r="10" spans="1:14" s="95" customFormat="1" ht="21" x14ac:dyDescent="0.35">
      <c r="A10" s="9">
        <v>44337</v>
      </c>
      <c r="B10" s="37">
        <v>98646</v>
      </c>
      <c r="C10" s="11">
        <v>74968</v>
      </c>
      <c r="D10" s="38" t="s">
        <v>1994</v>
      </c>
      <c r="E10" s="12" t="s">
        <v>14</v>
      </c>
      <c r="F10" s="13" t="s">
        <v>15</v>
      </c>
      <c r="G10" s="102">
        <v>2500</v>
      </c>
      <c r="H10" s="104"/>
      <c r="I10" s="104"/>
      <c r="J10" s="94"/>
      <c r="K10" s="16" t="s">
        <v>18</v>
      </c>
      <c r="L10" s="88">
        <f>SUMIFS($G$9:$G$50,$F$9:$F$50,K10:K16)</f>
        <v>6717</v>
      </c>
      <c r="N10"/>
    </row>
    <row r="11" spans="1:14" s="95" customFormat="1" ht="21" x14ac:dyDescent="0.35">
      <c r="A11" s="9">
        <v>44337</v>
      </c>
      <c r="B11" s="37">
        <v>74969</v>
      </c>
      <c r="C11" s="11">
        <v>74969</v>
      </c>
      <c r="D11" s="38" t="s">
        <v>1430</v>
      </c>
      <c r="E11" s="12" t="s">
        <v>96</v>
      </c>
      <c r="F11" s="13" t="s">
        <v>97</v>
      </c>
      <c r="G11" s="102">
        <v>750</v>
      </c>
      <c r="H11" s="104"/>
      <c r="I11" s="104"/>
      <c r="J11" s="94"/>
      <c r="K11" s="16" t="s">
        <v>97</v>
      </c>
      <c r="L11" s="88">
        <f>SUMIFS($G$9:$G$50,$F$9:$F$50,K11:K18)</f>
        <v>1500</v>
      </c>
      <c r="N11"/>
    </row>
    <row r="12" spans="1:14" s="95" customFormat="1" ht="21" x14ac:dyDescent="0.35">
      <c r="A12" s="9">
        <v>44337</v>
      </c>
      <c r="B12" s="37">
        <v>16403</v>
      </c>
      <c r="C12" s="11">
        <v>74970</v>
      </c>
      <c r="D12" s="38" t="s">
        <v>1430</v>
      </c>
      <c r="E12" s="12">
        <v>98000001</v>
      </c>
      <c r="F12" s="13" t="s">
        <v>1934</v>
      </c>
      <c r="G12" s="102">
        <v>0</v>
      </c>
      <c r="H12" s="104"/>
      <c r="I12" s="104"/>
      <c r="J12" s="94"/>
      <c r="K12" s="16" t="s">
        <v>1564</v>
      </c>
      <c r="L12" s="88">
        <f>SUMIFS($G$9:$G$50,$F$9:$F$50,K12:K19)</f>
        <v>1000</v>
      </c>
      <c r="N12"/>
    </row>
    <row r="13" spans="1:14" s="95" customFormat="1" ht="21" x14ac:dyDescent="0.35">
      <c r="A13" s="9">
        <v>44337</v>
      </c>
      <c r="B13" s="37">
        <v>98647</v>
      </c>
      <c r="C13" s="11">
        <v>74971</v>
      </c>
      <c r="D13" s="38" t="s">
        <v>622</v>
      </c>
      <c r="E13" s="12" t="s">
        <v>22</v>
      </c>
      <c r="F13" s="13" t="s">
        <v>995</v>
      </c>
      <c r="G13" s="102">
        <v>900</v>
      </c>
      <c r="H13" s="104"/>
      <c r="I13" s="104"/>
      <c r="J13" s="94"/>
      <c r="K13" s="16" t="s">
        <v>1991</v>
      </c>
      <c r="L13" s="88">
        <f>SUMIFS($G$9:$G$50,$F$9:$F$50,K13:K20)</f>
        <v>1300</v>
      </c>
      <c r="N13"/>
    </row>
    <row r="14" spans="1:14" s="95" customFormat="1" ht="21" x14ac:dyDescent="0.35">
      <c r="A14" s="9">
        <v>44337</v>
      </c>
      <c r="B14" s="37">
        <v>16614</v>
      </c>
      <c r="C14" s="11">
        <v>74972</v>
      </c>
      <c r="D14" s="38" t="s">
        <v>1995</v>
      </c>
      <c r="E14" s="12" t="s">
        <v>1998</v>
      </c>
      <c r="F14" s="16" t="s">
        <v>1999</v>
      </c>
      <c r="G14" s="102">
        <v>550</v>
      </c>
      <c r="H14" s="104"/>
      <c r="I14" s="104"/>
      <c r="J14" s="94"/>
      <c r="K14" s="16" t="s">
        <v>1999</v>
      </c>
      <c r="L14" s="88">
        <v>2200</v>
      </c>
      <c r="N14"/>
    </row>
    <row r="15" spans="1:14" s="95" customFormat="1" ht="21.75" thickBot="1" x14ac:dyDescent="0.4">
      <c r="A15" s="9">
        <v>44337</v>
      </c>
      <c r="B15" s="37">
        <v>98642</v>
      </c>
      <c r="C15" s="11">
        <v>74973</v>
      </c>
      <c r="D15" s="38" t="s">
        <v>1996</v>
      </c>
      <c r="E15" s="12" t="s">
        <v>1997</v>
      </c>
      <c r="F15" s="13" t="s">
        <v>1564</v>
      </c>
      <c r="G15" s="102">
        <v>500</v>
      </c>
      <c r="H15" s="104"/>
      <c r="I15" s="104"/>
      <c r="J15" s="94"/>
      <c r="K15" s="16" t="s">
        <v>1992</v>
      </c>
      <c r="L15" s="88">
        <v>3000</v>
      </c>
      <c r="N15"/>
    </row>
    <row r="16" spans="1:14" s="95" customFormat="1" ht="23.25" thickBot="1" x14ac:dyDescent="0.5">
      <c r="A16" s="9">
        <v>44337</v>
      </c>
      <c r="B16" s="37">
        <v>98642</v>
      </c>
      <c r="C16" s="11">
        <v>74974</v>
      </c>
      <c r="D16" s="38" t="s">
        <v>1996</v>
      </c>
      <c r="E16" s="12" t="s">
        <v>1997</v>
      </c>
      <c r="F16" s="13" t="s">
        <v>1564</v>
      </c>
      <c r="G16" s="102">
        <v>500</v>
      </c>
      <c r="H16" s="104"/>
      <c r="I16" s="104"/>
      <c r="J16" s="94"/>
      <c r="K16" s="116" t="s">
        <v>21</v>
      </c>
      <c r="L16" s="18">
        <f>SUM(L8:L15)</f>
        <v>35319</v>
      </c>
      <c r="N16"/>
    </row>
    <row r="17" spans="1:14" s="95" customFormat="1" ht="21" x14ac:dyDescent="0.35">
      <c r="A17" s="9">
        <v>44337</v>
      </c>
      <c r="B17" s="37">
        <v>16614</v>
      </c>
      <c r="C17" s="11">
        <v>74975</v>
      </c>
      <c r="D17" s="38" t="s">
        <v>1995</v>
      </c>
      <c r="E17" s="12" t="s">
        <v>1998</v>
      </c>
      <c r="F17" s="16" t="s">
        <v>1999</v>
      </c>
      <c r="G17" s="102">
        <v>550</v>
      </c>
      <c r="H17" s="104"/>
      <c r="I17" s="104"/>
      <c r="J17" s="94"/>
      <c r="N17"/>
    </row>
    <row r="18" spans="1:14" s="95" customFormat="1" ht="21" x14ac:dyDescent="0.35">
      <c r="A18" s="9">
        <v>44337</v>
      </c>
      <c r="B18" s="37">
        <v>16614</v>
      </c>
      <c r="C18" s="11">
        <v>74976</v>
      </c>
      <c r="D18" s="38" t="s">
        <v>1995</v>
      </c>
      <c r="E18" s="12" t="s">
        <v>1998</v>
      </c>
      <c r="F18" s="16" t="s">
        <v>1999</v>
      </c>
      <c r="G18" s="102">
        <v>550</v>
      </c>
      <c r="H18" s="104"/>
      <c r="I18" s="104"/>
      <c r="J18" s="94"/>
      <c r="N18"/>
    </row>
    <row r="19" spans="1:14" s="95" customFormat="1" ht="21" x14ac:dyDescent="0.35">
      <c r="A19" s="9">
        <v>44337</v>
      </c>
      <c r="B19" s="37">
        <v>98648</v>
      </c>
      <c r="C19" s="11">
        <v>74977</v>
      </c>
      <c r="D19" s="38" t="s">
        <v>127</v>
      </c>
      <c r="E19" s="12" t="s">
        <v>17</v>
      </c>
      <c r="F19" s="16" t="s">
        <v>18</v>
      </c>
      <c r="G19" s="102">
        <v>1000</v>
      </c>
      <c r="H19" s="104"/>
      <c r="I19" s="104"/>
      <c r="J19" s="94"/>
      <c r="N19"/>
    </row>
    <row r="20" spans="1:14" s="95" customFormat="1" ht="21" x14ac:dyDescent="0.35">
      <c r="A20" s="9">
        <v>44337</v>
      </c>
      <c r="B20" s="37">
        <v>98649</v>
      </c>
      <c r="C20" s="11">
        <v>74978</v>
      </c>
      <c r="D20" s="38" t="s">
        <v>37</v>
      </c>
      <c r="E20" s="12" t="s">
        <v>17</v>
      </c>
      <c r="F20" s="16" t="s">
        <v>18</v>
      </c>
      <c r="G20" s="102">
        <v>660</v>
      </c>
      <c r="H20" s="104"/>
      <c r="I20" s="104"/>
      <c r="J20" s="94"/>
      <c r="N20"/>
    </row>
    <row r="21" spans="1:14" s="95" customFormat="1" ht="21" x14ac:dyDescent="0.35">
      <c r="A21" s="9">
        <v>44337</v>
      </c>
      <c r="B21" s="37">
        <v>16213</v>
      </c>
      <c r="C21" s="11">
        <v>74979</v>
      </c>
      <c r="D21" s="38" t="s">
        <v>1430</v>
      </c>
      <c r="E21" s="12" t="s">
        <v>96</v>
      </c>
      <c r="F21" s="13" t="s">
        <v>97</v>
      </c>
      <c r="G21" s="102">
        <v>750</v>
      </c>
      <c r="H21" s="104"/>
      <c r="I21" s="104"/>
      <c r="J21" s="94"/>
      <c r="N21"/>
    </row>
    <row r="22" spans="1:14" s="95" customFormat="1" ht="21" x14ac:dyDescent="0.35">
      <c r="A22" s="9">
        <v>44337</v>
      </c>
      <c r="B22" s="37">
        <v>16403</v>
      </c>
      <c r="C22" s="11">
        <v>74980</v>
      </c>
      <c r="D22" s="38" t="s">
        <v>1430</v>
      </c>
      <c r="E22" s="12">
        <v>9800001</v>
      </c>
      <c r="F22" s="13" t="s">
        <v>1934</v>
      </c>
      <c r="G22" s="102">
        <v>0</v>
      </c>
      <c r="H22" s="104"/>
      <c r="I22" s="104"/>
      <c r="J22" s="94"/>
      <c r="N22"/>
    </row>
    <row r="23" spans="1:14" s="95" customFormat="1" ht="24.75" x14ac:dyDescent="0.45">
      <c r="A23" s="9">
        <v>44337</v>
      </c>
      <c r="B23" s="37">
        <v>98650</v>
      </c>
      <c r="C23" s="11">
        <v>74981</v>
      </c>
      <c r="D23" s="38" t="s">
        <v>280</v>
      </c>
      <c r="E23" s="12" t="s">
        <v>22</v>
      </c>
      <c r="F23" s="13" t="s">
        <v>995</v>
      </c>
      <c r="G23" s="102">
        <v>900</v>
      </c>
      <c r="H23" s="104"/>
      <c r="I23" s="104"/>
      <c r="J23" s="94"/>
      <c r="K23" s="49"/>
      <c r="L23" s="50"/>
      <c r="N23"/>
    </row>
    <row r="24" spans="1:14" s="95" customFormat="1" ht="24.75" x14ac:dyDescent="0.45">
      <c r="A24" s="9">
        <v>44337</v>
      </c>
      <c r="B24" s="37">
        <v>16008</v>
      </c>
      <c r="C24" s="11">
        <v>74982</v>
      </c>
      <c r="D24" s="38" t="s">
        <v>2000</v>
      </c>
      <c r="E24" s="12" t="s">
        <v>394</v>
      </c>
      <c r="F24" s="16" t="s">
        <v>1991</v>
      </c>
      <c r="G24" s="102">
        <v>650</v>
      </c>
      <c r="H24" s="104"/>
      <c r="I24" s="104"/>
      <c r="J24" s="94"/>
      <c r="K24" s="49"/>
      <c r="L24" s="50"/>
      <c r="N24"/>
    </row>
    <row r="25" spans="1:14" s="95" customFormat="1" ht="21" x14ac:dyDescent="0.35">
      <c r="A25" s="9">
        <v>44337</v>
      </c>
      <c r="B25" s="37">
        <v>16008</v>
      </c>
      <c r="C25" s="11">
        <v>74983</v>
      </c>
      <c r="D25" s="38" t="s">
        <v>2000</v>
      </c>
      <c r="E25" s="12" t="s">
        <v>394</v>
      </c>
      <c r="F25" s="16" t="s">
        <v>1991</v>
      </c>
      <c r="G25" s="102">
        <v>650</v>
      </c>
      <c r="H25" s="104"/>
      <c r="I25" s="104"/>
      <c r="J25" s="94"/>
      <c r="N25"/>
    </row>
    <row r="26" spans="1:14" s="95" customFormat="1" ht="21" x14ac:dyDescent="0.35">
      <c r="A26" s="9">
        <v>44337</v>
      </c>
      <c r="B26" s="37">
        <v>98651</v>
      </c>
      <c r="C26" s="11">
        <v>74984</v>
      </c>
      <c r="D26" s="38" t="s">
        <v>272</v>
      </c>
      <c r="E26" s="12" t="s">
        <v>14</v>
      </c>
      <c r="F26" s="16" t="s">
        <v>15</v>
      </c>
      <c r="G26" s="102">
        <v>1512</v>
      </c>
      <c r="H26" s="104"/>
      <c r="I26" s="104"/>
      <c r="J26" s="94"/>
      <c r="N26"/>
    </row>
    <row r="27" spans="1:14" s="95" customFormat="1" ht="21" x14ac:dyDescent="0.35">
      <c r="A27" s="9">
        <v>44337</v>
      </c>
      <c r="B27" s="37">
        <v>16614</v>
      </c>
      <c r="C27" s="11">
        <v>74985</v>
      </c>
      <c r="D27" s="38" t="s">
        <v>1995</v>
      </c>
      <c r="E27" s="12" t="s">
        <v>1998</v>
      </c>
      <c r="F27" s="16" t="s">
        <v>1999</v>
      </c>
      <c r="G27" s="102">
        <v>550</v>
      </c>
      <c r="H27" s="104"/>
      <c r="I27" s="104"/>
      <c r="J27" s="94"/>
      <c r="N27"/>
    </row>
    <row r="28" spans="1:14" s="95" customFormat="1" ht="21" x14ac:dyDescent="0.35">
      <c r="A28" s="9">
        <v>44337</v>
      </c>
      <c r="B28" s="37">
        <v>98652</v>
      </c>
      <c r="C28" s="11">
        <v>74986</v>
      </c>
      <c r="D28" s="38" t="s">
        <v>2001</v>
      </c>
      <c r="E28" s="12" t="s">
        <v>14</v>
      </c>
      <c r="F28" s="16" t="s">
        <v>15</v>
      </c>
      <c r="G28" s="102">
        <v>625</v>
      </c>
      <c r="H28" s="104"/>
      <c r="I28" s="104"/>
      <c r="J28" s="94"/>
      <c r="N28"/>
    </row>
    <row r="29" spans="1:14" s="95" customFormat="1" ht="21" x14ac:dyDescent="0.35">
      <c r="A29" s="9">
        <v>44337</v>
      </c>
      <c r="B29" s="37">
        <v>98653</v>
      </c>
      <c r="C29" s="11">
        <v>74987</v>
      </c>
      <c r="D29" s="38" t="s">
        <v>1809</v>
      </c>
      <c r="E29" s="12" t="s">
        <v>22</v>
      </c>
      <c r="F29" s="16" t="s">
        <v>995</v>
      </c>
      <c r="G29" s="102">
        <v>100</v>
      </c>
      <c r="H29" s="104"/>
      <c r="I29" s="104"/>
      <c r="J29" s="94"/>
      <c r="N29"/>
    </row>
    <row r="30" spans="1:14" s="95" customFormat="1" ht="21" x14ac:dyDescent="0.35">
      <c r="A30" s="9">
        <v>44337</v>
      </c>
      <c r="B30" s="37">
        <v>98629</v>
      </c>
      <c r="C30" s="11">
        <v>74988</v>
      </c>
      <c r="D30" s="38" t="s">
        <v>2002</v>
      </c>
      <c r="E30" s="12" t="s">
        <v>17</v>
      </c>
      <c r="F30" s="16" t="s">
        <v>18</v>
      </c>
      <c r="G30" s="102">
        <v>90</v>
      </c>
      <c r="H30" s="104"/>
      <c r="I30" s="104"/>
      <c r="J30" s="94"/>
      <c r="N30"/>
    </row>
    <row r="31" spans="1:14" s="95" customFormat="1" ht="21" x14ac:dyDescent="0.35">
      <c r="A31" s="9">
        <v>44337</v>
      </c>
      <c r="B31" s="37">
        <v>98654</v>
      </c>
      <c r="C31" s="11">
        <v>74989</v>
      </c>
      <c r="D31" s="38" t="s">
        <v>170</v>
      </c>
      <c r="E31" s="12" t="s">
        <v>14</v>
      </c>
      <c r="F31" s="16" t="s">
        <v>15</v>
      </c>
      <c r="G31" s="102">
        <v>2100</v>
      </c>
      <c r="H31" s="104"/>
      <c r="I31" s="104"/>
      <c r="J31" s="94"/>
      <c r="N31"/>
    </row>
    <row r="32" spans="1:14" s="95" customFormat="1" ht="21" x14ac:dyDescent="0.35">
      <c r="A32" s="9">
        <v>44337</v>
      </c>
      <c r="B32" s="37">
        <v>98655</v>
      </c>
      <c r="C32" s="11">
        <v>74990</v>
      </c>
      <c r="D32" s="38" t="s">
        <v>31</v>
      </c>
      <c r="E32" s="12" t="s">
        <v>17</v>
      </c>
      <c r="F32" s="16" t="s">
        <v>18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9">
        <v>44337</v>
      </c>
      <c r="B33" s="37">
        <v>98656</v>
      </c>
      <c r="C33" s="11">
        <v>74991</v>
      </c>
      <c r="D33" s="38" t="s">
        <v>301</v>
      </c>
      <c r="E33" s="12" t="s">
        <v>22</v>
      </c>
      <c r="F33" s="16" t="s">
        <v>995</v>
      </c>
      <c r="G33" s="102">
        <v>2095</v>
      </c>
      <c r="H33" s="104"/>
      <c r="I33" s="104"/>
      <c r="J33" s="94"/>
      <c r="N33"/>
    </row>
    <row r="34" spans="1:14" s="95" customFormat="1" ht="21" x14ac:dyDescent="0.35">
      <c r="A34" s="9">
        <v>44337</v>
      </c>
      <c r="B34" s="37">
        <v>98656</v>
      </c>
      <c r="C34" s="11">
        <v>74991</v>
      </c>
      <c r="D34" s="38" t="s">
        <v>301</v>
      </c>
      <c r="E34" s="12" t="s">
        <v>14</v>
      </c>
      <c r="F34" s="16" t="s">
        <v>15</v>
      </c>
      <c r="G34" s="102">
        <v>270</v>
      </c>
      <c r="H34" s="104"/>
      <c r="I34" s="104"/>
      <c r="J34" s="94"/>
      <c r="N34"/>
    </row>
    <row r="35" spans="1:14" s="95" customFormat="1" ht="21" x14ac:dyDescent="0.35">
      <c r="A35" s="9">
        <v>44337</v>
      </c>
      <c r="B35" s="37">
        <v>98643</v>
      </c>
      <c r="C35" s="11">
        <v>74992</v>
      </c>
      <c r="D35" s="38" t="s">
        <v>1582</v>
      </c>
      <c r="E35" s="12" t="s">
        <v>14</v>
      </c>
      <c r="F35" s="16" t="s">
        <v>15</v>
      </c>
      <c r="G35" s="102">
        <v>850</v>
      </c>
      <c r="H35" s="104"/>
      <c r="I35" s="104"/>
      <c r="J35" s="94"/>
      <c r="N35"/>
    </row>
    <row r="36" spans="1:14" s="95" customFormat="1" ht="21" x14ac:dyDescent="0.35">
      <c r="A36" s="9">
        <v>44337</v>
      </c>
      <c r="B36" s="37">
        <v>98644</v>
      </c>
      <c r="C36" s="11">
        <v>74993</v>
      </c>
      <c r="D36" s="38" t="s">
        <v>1608</v>
      </c>
      <c r="E36" s="12" t="s">
        <v>63</v>
      </c>
      <c r="F36" s="16" t="s">
        <v>64</v>
      </c>
      <c r="G36" s="102">
        <v>1000</v>
      </c>
      <c r="H36" s="104"/>
      <c r="I36" s="104"/>
      <c r="J36" s="94"/>
      <c r="N36"/>
    </row>
    <row r="37" spans="1:14" s="95" customFormat="1" ht="21" x14ac:dyDescent="0.35">
      <c r="A37" s="9">
        <v>44337</v>
      </c>
      <c r="B37" s="37">
        <v>98643</v>
      </c>
      <c r="C37" s="11">
        <v>74994</v>
      </c>
      <c r="D37" s="38" t="s">
        <v>1582</v>
      </c>
      <c r="E37" s="12" t="s">
        <v>17</v>
      </c>
      <c r="F37" s="16" t="s">
        <v>18</v>
      </c>
      <c r="G37" s="102">
        <v>900</v>
      </c>
      <c r="H37" s="104"/>
      <c r="I37" s="104"/>
      <c r="J37" s="94"/>
      <c r="N37"/>
    </row>
    <row r="38" spans="1:14" s="95" customFormat="1" ht="21" x14ac:dyDescent="0.35">
      <c r="A38" s="9">
        <v>44337</v>
      </c>
      <c r="B38" s="37">
        <v>98644</v>
      </c>
      <c r="C38" s="11">
        <v>74995</v>
      </c>
      <c r="D38" s="38" t="s">
        <v>1608</v>
      </c>
      <c r="E38" s="12" t="s">
        <v>63</v>
      </c>
      <c r="F38" s="16" t="s">
        <v>64</v>
      </c>
      <c r="G38" s="102">
        <v>1000</v>
      </c>
      <c r="H38" s="104"/>
      <c r="I38" s="104"/>
      <c r="J38" s="94"/>
      <c r="N38"/>
    </row>
    <row r="39" spans="1:14" s="95" customFormat="1" ht="21" x14ac:dyDescent="0.35">
      <c r="A39" s="9">
        <v>44337</v>
      </c>
      <c r="B39" s="37">
        <v>98657</v>
      </c>
      <c r="C39" s="11">
        <v>74996</v>
      </c>
      <c r="D39" s="38" t="s">
        <v>2003</v>
      </c>
      <c r="E39" s="12" t="s">
        <v>14</v>
      </c>
      <c r="F39" s="16" t="s">
        <v>15</v>
      </c>
      <c r="G39" s="102">
        <v>850</v>
      </c>
      <c r="H39" s="104"/>
      <c r="I39" s="104"/>
      <c r="J39" s="94"/>
      <c r="N39"/>
    </row>
    <row r="40" spans="1:14" s="95" customFormat="1" ht="21" x14ac:dyDescent="0.35">
      <c r="A40" s="9">
        <v>44337</v>
      </c>
      <c r="B40" s="37">
        <v>98658</v>
      </c>
      <c r="C40" s="11">
        <v>74997</v>
      </c>
      <c r="D40" s="38" t="s">
        <v>72</v>
      </c>
      <c r="E40" s="12" t="s">
        <v>17</v>
      </c>
      <c r="F40" s="16" t="s">
        <v>18</v>
      </c>
      <c r="G40" s="102">
        <v>700</v>
      </c>
      <c r="H40" s="104"/>
      <c r="I40" s="104"/>
      <c r="J40" s="94"/>
      <c r="N40"/>
    </row>
    <row r="41" spans="1:14" s="95" customFormat="1" ht="21" x14ac:dyDescent="0.35">
      <c r="A41" s="9">
        <v>44337</v>
      </c>
      <c r="B41" s="37">
        <v>98658</v>
      </c>
      <c r="C41" s="11">
        <v>74997</v>
      </c>
      <c r="D41" s="38" t="s">
        <v>72</v>
      </c>
      <c r="E41" s="12" t="s">
        <v>14</v>
      </c>
      <c r="F41" s="16" t="s">
        <v>15</v>
      </c>
      <c r="G41" s="102">
        <v>300</v>
      </c>
      <c r="H41" s="104"/>
      <c r="I41" s="104"/>
      <c r="J41" s="94"/>
      <c r="N41"/>
    </row>
    <row r="42" spans="1:14" s="95" customFormat="1" ht="21" x14ac:dyDescent="0.35">
      <c r="A42" s="9">
        <v>44337</v>
      </c>
      <c r="B42" s="37">
        <v>98661</v>
      </c>
      <c r="C42" s="11">
        <v>74998</v>
      </c>
      <c r="D42" s="38" t="s">
        <v>333</v>
      </c>
      <c r="E42" s="12" t="s">
        <v>14</v>
      </c>
      <c r="F42" s="16" t="s">
        <v>15</v>
      </c>
      <c r="G42" s="102">
        <v>50</v>
      </c>
      <c r="H42" s="104"/>
      <c r="I42" s="104"/>
      <c r="J42" s="94"/>
      <c r="N42"/>
    </row>
    <row r="43" spans="1:14" s="95" customFormat="1" ht="21" x14ac:dyDescent="0.35">
      <c r="A43" s="9">
        <v>44337</v>
      </c>
      <c r="B43" s="37">
        <v>97627</v>
      </c>
      <c r="C43" s="11">
        <v>74999</v>
      </c>
      <c r="D43" s="38" t="s">
        <v>333</v>
      </c>
      <c r="E43" s="12" t="s">
        <v>17</v>
      </c>
      <c r="F43" s="16" t="s">
        <v>18</v>
      </c>
      <c r="G43" s="102">
        <v>501</v>
      </c>
      <c r="H43" s="104"/>
      <c r="I43" s="104"/>
      <c r="J43" s="94"/>
      <c r="N43"/>
    </row>
    <row r="44" spans="1:14" s="95" customFormat="1" ht="21" x14ac:dyDescent="0.35">
      <c r="A44" s="9">
        <v>44337</v>
      </c>
      <c r="B44" s="37">
        <v>98662</v>
      </c>
      <c r="C44" s="11">
        <v>75000</v>
      </c>
      <c r="D44" s="38" t="s">
        <v>78</v>
      </c>
      <c r="E44" s="12" t="s">
        <v>22</v>
      </c>
      <c r="F44" s="16" t="s">
        <v>995</v>
      </c>
      <c r="G44" s="102">
        <v>2200</v>
      </c>
      <c r="H44" s="104"/>
      <c r="I44" s="104"/>
      <c r="J44" s="94"/>
      <c r="N44"/>
    </row>
    <row r="45" spans="1:14" s="95" customFormat="1" ht="21" x14ac:dyDescent="0.35">
      <c r="A45" s="9">
        <v>44337</v>
      </c>
      <c r="B45" s="37">
        <v>98663</v>
      </c>
      <c r="C45" s="11">
        <v>75001</v>
      </c>
      <c r="D45" s="38" t="s">
        <v>78</v>
      </c>
      <c r="E45" s="12" t="s">
        <v>22</v>
      </c>
      <c r="F45" s="16" t="s">
        <v>995</v>
      </c>
      <c r="G45" s="102">
        <v>800</v>
      </c>
      <c r="H45" s="104"/>
      <c r="I45" s="104"/>
      <c r="J45" s="94"/>
      <c r="N45"/>
    </row>
    <row r="46" spans="1:14" s="95" customFormat="1" ht="21" x14ac:dyDescent="0.35">
      <c r="A46" s="9">
        <v>44337</v>
      </c>
      <c r="B46" s="37">
        <v>98664</v>
      </c>
      <c r="C46" s="11">
        <v>75002</v>
      </c>
      <c r="D46" s="38" t="s">
        <v>768</v>
      </c>
      <c r="E46" s="12" t="s">
        <v>22</v>
      </c>
      <c r="F46" s="16" t="s">
        <v>995</v>
      </c>
      <c r="G46" s="102">
        <v>300</v>
      </c>
      <c r="H46" s="104"/>
      <c r="I46" s="104"/>
      <c r="J46" s="94"/>
      <c r="N46"/>
    </row>
    <row r="47" spans="1:14" s="95" customFormat="1" ht="21" x14ac:dyDescent="0.35">
      <c r="A47" s="9">
        <v>44337</v>
      </c>
      <c r="B47" s="37">
        <v>98665</v>
      </c>
      <c r="C47" s="11">
        <v>75003</v>
      </c>
      <c r="D47" s="38" t="s">
        <v>2004</v>
      </c>
      <c r="E47" s="12" t="s">
        <v>17</v>
      </c>
      <c r="F47" s="13" t="s">
        <v>18</v>
      </c>
      <c r="G47" s="102">
        <v>866</v>
      </c>
      <c r="H47" s="104"/>
      <c r="I47" s="104"/>
      <c r="J47" s="94"/>
      <c r="N47"/>
    </row>
    <row r="48" spans="1:14" s="95" customFormat="1" ht="21" x14ac:dyDescent="0.35">
      <c r="A48" s="9">
        <v>44337</v>
      </c>
      <c r="B48" s="37">
        <v>98666</v>
      </c>
      <c r="C48" s="11">
        <v>75004</v>
      </c>
      <c r="D48" s="38" t="s">
        <v>2005</v>
      </c>
      <c r="E48" s="12" t="s">
        <v>63</v>
      </c>
      <c r="F48" s="16" t="s">
        <v>64</v>
      </c>
      <c r="G48" s="102">
        <v>1000</v>
      </c>
      <c r="H48" s="104"/>
      <c r="I48" s="104"/>
      <c r="J48" s="94"/>
      <c r="N48"/>
    </row>
    <row r="49" spans="1:14" s="95" customFormat="1" ht="21" x14ac:dyDescent="0.35">
      <c r="A49" s="9">
        <v>44337</v>
      </c>
      <c r="B49" s="37">
        <v>98667</v>
      </c>
      <c r="C49" s="11">
        <v>75005</v>
      </c>
      <c r="D49" s="38" t="s">
        <v>77</v>
      </c>
      <c r="E49" s="12" t="s">
        <v>17</v>
      </c>
      <c r="F49" s="13" t="s">
        <v>18</v>
      </c>
      <c r="G49" s="102">
        <v>1000</v>
      </c>
      <c r="H49" s="104"/>
      <c r="I49" s="104"/>
      <c r="J49" s="94"/>
      <c r="N49"/>
    </row>
    <row r="50" spans="1:14" s="95" customFormat="1" ht="21" x14ac:dyDescent="0.35">
      <c r="A50" s="9">
        <v>44337</v>
      </c>
      <c r="B50" s="37">
        <v>98668</v>
      </c>
      <c r="C50" s="11">
        <v>75006</v>
      </c>
      <c r="D50" s="38" t="s">
        <v>1565</v>
      </c>
      <c r="E50" s="12" t="s">
        <v>14</v>
      </c>
      <c r="F50" s="16" t="s">
        <v>15</v>
      </c>
      <c r="G50" s="102">
        <v>750</v>
      </c>
      <c r="H50" s="104"/>
      <c r="I50" s="104"/>
      <c r="J50" s="94"/>
      <c r="N50"/>
    </row>
    <row r="51" spans="1:14" ht="21" x14ac:dyDescent="0.35">
      <c r="A51" s="157" t="s">
        <v>26</v>
      </c>
      <c r="B51" s="158"/>
      <c r="C51" s="165" t="s">
        <v>25</v>
      </c>
      <c r="D51" s="168"/>
      <c r="E51" s="168"/>
      <c r="F51" s="169"/>
      <c r="G51" s="27">
        <f>SUM(G9:G50)</f>
        <v>35319</v>
      </c>
      <c r="H51" s="109">
        <f>SUM(H9:H50)</f>
        <v>0</v>
      </c>
      <c r="I51" s="100">
        <v>14</v>
      </c>
      <c r="J51" s="15"/>
    </row>
    <row r="52" spans="1:14" ht="21" x14ac:dyDescent="0.35">
      <c r="B52"/>
      <c r="C52" s="3"/>
      <c r="D52" s="30"/>
      <c r="E52" s="30"/>
      <c r="F52" s="30"/>
      <c r="H52" s="1"/>
      <c r="J52" s="1"/>
    </row>
    <row r="53" spans="1:14" x14ac:dyDescent="0.25">
      <c r="B53"/>
      <c r="C53"/>
      <c r="H53" s="1"/>
      <c r="I53" s="1"/>
      <c r="J53" s="1"/>
    </row>
    <row r="54" spans="1:14" x14ac:dyDescent="0.25">
      <c r="B54"/>
      <c r="C54"/>
      <c r="F54" s="47"/>
      <c r="H54" s="1"/>
      <c r="I54" s="1"/>
      <c r="J54" s="1"/>
    </row>
    <row r="55" spans="1:14" x14ac:dyDescent="0.25">
      <c r="B55"/>
      <c r="C55"/>
      <c r="H55" s="1"/>
      <c r="I55" s="1"/>
      <c r="J55" s="1"/>
    </row>
    <row r="56" spans="1:14" x14ac:dyDescent="0.25">
      <c r="B56"/>
      <c r="C56"/>
      <c r="H56" s="1"/>
      <c r="I56" s="1"/>
      <c r="J56" s="1"/>
    </row>
    <row r="57" spans="1:14" x14ac:dyDescent="0.25">
      <c r="B57"/>
      <c r="C5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C64"/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6" spans="8:10" x14ac:dyDescent="0.25">
      <c r="H106" s="35"/>
      <c r="I106" s="35"/>
      <c r="J106" s="35"/>
    </row>
  </sheetData>
  <autoFilter ref="E8:G51" xr:uid="{00000000-0009-0000-0000-00006D000000}"/>
  <mergeCells count="7">
    <mergeCell ref="K6:L6"/>
    <mergeCell ref="A7:G7"/>
    <mergeCell ref="A51:B51"/>
    <mergeCell ref="C51:F51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2:N101"/>
  <sheetViews>
    <sheetView topLeftCell="A3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2018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995</v>
      </c>
      <c r="L8" s="88">
        <f>SUMIFS($G$9:$G$45,$F$9:$F$45,K8:K17)</f>
        <v>3590</v>
      </c>
      <c r="N8" s="95"/>
    </row>
    <row r="9" spans="1:14" s="95" customFormat="1" ht="21" x14ac:dyDescent="0.35">
      <c r="A9" s="9">
        <v>44338</v>
      </c>
      <c r="B9" s="37">
        <v>98700</v>
      </c>
      <c r="C9" s="11">
        <v>75007</v>
      </c>
      <c r="D9" s="38" t="s">
        <v>1715</v>
      </c>
      <c r="E9" s="12" t="s">
        <v>22</v>
      </c>
      <c r="F9" s="13" t="s">
        <v>995</v>
      </c>
      <c r="G9" s="102">
        <v>900</v>
      </c>
      <c r="H9" s="104"/>
      <c r="I9" s="104"/>
      <c r="J9" s="94"/>
      <c r="K9" s="16" t="s">
        <v>15</v>
      </c>
      <c r="L9" s="88">
        <f>SUMIFS($G$9:$G$45,$F$9:$F$45,K9:K18)</f>
        <v>6120</v>
      </c>
    </row>
    <row r="10" spans="1:14" s="95" customFormat="1" ht="21" x14ac:dyDescent="0.35">
      <c r="A10" s="9">
        <v>44338</v>
      </c>
      <c r="B10" s="37">
        <v>98701</v>
      </c>
      <c r="C10" s="11">
        <v>75008</v>
      </c>
      <c r="D10" s="38" t="s">
        <v>2007</v>
      </c>
      <c r="E10" s="12" t="s">
        <v>22</v>
      </c>
      <c r="F10" s="13" t="s">
        <v>995</v>
      </c>
      <c r="G10" s="102">
        <v>2095</v>
      </c>
      <c r="H10" s="104"/>
      <c r="I10" s="104"/>
      <c r="J10" s="94"/>
      <c r="K10" s="16" t="s">
        <v>18</v>
      </c>
      <c r="L10" s="88">
        <f>SUMIFS($G$9:$G$45,$F$9:$F$45,K10:K18)</f>
        <v>11988</v>
      </c>
      <c r="N10"/>
    </row>
    <row r="11" spans="1:14" s="95" customFormat="1" ht="21" x14ac:dyDescent="0.35">
      <c r="A11" s="9">
        <v>44338</v>
      </c>
      <c r="B11" s="37">
        <v>98701</v>
      </c>
      <c r="C11" s="11">
        <v>75008</v>
      </c>
      <c r="D11" s="38" t="s">
        <v>2007</v>
      </c>
      <c r="E11" s="12" t="s">
        <v>14</v>
      </c>
      <c r="F11" s="16" t="s">
        <v>15</v>
      </c>
      <c r="G11" s="102">
        <v>270</v>
      </c>
      <c r="H11" s="104"/>
      <c r="I11" s="104"/>
      <c r="J11" s="94"/>
      <c r="K11" s="16" t="s">
        <v>2014</v>
      </c>
      <c r="L11" s="88">
        <v>1000</v>
      </c>
      <c r="N11"/>
    </row>
    <row r="12" spans="1:14" s="95" customFormat="1" ht="21" x14ac:dyDescent="0.35">
      <c r="A12" s="9">
        <v>44338</v>
      </c>
      <c r="B12" s="37">
        <v>98702</v>
      </c>
      <c r="C12" s="11">
        <v>75009</v>
      </c>
      <c r="D12" s="38" t="s">
        <v>1583</v>
      </c>
      <c r="E12" s="12" t="s">
        <v>24</v>
      </c>
      <c r="F12" s="13" t="s">
        <v>947</v>
      </c>
      <c r="G12" s="102">
        <v>500</v>
      </c>
      <c r="H12" s="104"/>
      <c r="I12" s="104"/>
      <c r="J12" s="94"/>
      <c r="K12" s="16" t="s">
        <v>1991</v>
      </c>
      <c r="L12" s="88">
        <f>SUMIFS($G$9:$G$45,$F$9:$F$45,K12:K21)</f>
        <v>1300</v>
      </c>
      <c r="N12"/>
    </row>
    <row r="13" spans="1:14" s="95" customFormat="1" ht="21" x14ac:dyDescent="0.35">
      <c r="A13" s="9">
        <v>44338</v>
      </c>
      <c r="B13" s="37">
        <v>98702</v>
      </c>
      <c r="C13" s="11">
        <v>75009</v>
      </c>
      <c r="D13" s="38" t="s">
        <v>1583</v>
      </c>
      <c r="E13" s="12" t="s">
        <v>17</v>
      </c>
      <c r="F13" s="16" t="s">
        <v>18</v>
      </c>
      <c r="G13" s="102">
        <v>2000</v>
      </c>
      <c r="H13" s="104"/>
      <c r="I13" s="104"/>
      <c r="J13" s="94"/>
      <c r="K13" s="13" t="s">
        <v>947</v>
      </c>
      <c r="L13" s="88">
        <v>500</v>
      </c>
      <c r="N13"/>
    </row>
    <row r="14" spans="1:14" s="95" customFormat="1" ht="21.75" thickBot="1" x14ac:dyDescent="0.4">
      <c r="A14" s="9">
        <v>44338</v>
      </c>
      <c r="B14" s="37">
        <v>98703</v>
      </c>
      <c r="C14" s="11">
        <v>75010</v>
      </c>
      <c r="D14" s="38" t="s">
        <v>1010</v>
      </c>
      <c r="E14" s="12" t="s">
        <v>460</v>
      </c>
      <c r="F14" s="57" t="s">
        <v>461</v>
      </c>
      <c r="G14" s="102"/>
      <c r="H14" s="104"/>
      <c r="I14" s="104">
        <v>21</v>
      </c>
      <c r="J14" s="94"/>
      <c r="K14" s="16" t="s">
        <v>504</v>
      </c>
      <c r="L14" s="88">
        <f>SUMIFS($G$9:$G$45,$F$9:$F$45,K14:K22)</f>
        <v>80</v>
      </c>
      <c r="N14"/>
    </row>
    <row r="15" spans="1:14" s="95" customFormat="1" ht="23.25" thickBot="1" x14ac:dyDescent="0.5">
      <c r="A15" s="9">
        <v>44338</v>
      </c>
      <c r="B15" s="37">
        <v>98704</v>
      </c>
      <c r="C15" s="11">
        <v>75011</v>
      </c>
      <c r="D15" s="38" t="s">
        <v>308</v>
      </c>
      <c r="E15" s="12" t="s">
        <v>17</v>
      </c>
      <c r="F15" s="16" t="s">
        <v>18</v>
      </c>
      <c r="G15" s="102">
        <v>900</v>
      </c>
      <c r="H15" s="104"/>
      <c r="I15" s="104"/>
      <c r="J15" s="94"/>
      <c r="K15" s="116" t="s">
        <v>21</v>
      </c>
      <c r="L15" s="18">
        <f ca="1">SUM(L8:L18)</f>
        <v>24578</v>
      </c>
      <c r="N15"/>
    </row>
    <row r="16" spans="1:14" s="95" customFormat="1" ht="21.75" thickBot="1" x14ac:dyDescent="0.4">
      <c r="A16" s="9">
        <v>44338</v>
      </c>
      <c r="B16" s="37">
        <v>98704</v>
      </c>
      <c r="C16" s="11">
        <v>75011</v>
      </c>
      <c r="D16" s="38" t="s">
        <v>308</v>
      </c>
      <c r="E16" s="12" t="s">
        <v>22</v>
      </c>
      <c r="F16" s="13" t="s">
        <v>995</v>
      </c>
      <c r="G16" s="102">
        <v>50</v>
      </c>
      <c r="H16" s="104"/>
      <c r="I16" s="104"/>
      <c r="J16" s="94"/>
      <c r="N16"/>
    </row>
    <row r="17" spans="1:14" s="95" customFormat="1" ht="21.75" thickBot="1" x14ac:dyDescent="0.4">
      <c r="A17" s="9">
        <v>44338</v>
      </c>
      <c r="B17" s="37">
        <v>98705</v>
      </c>
      <c r="C17" s="11">
        <v>75012</v>
      </c>
      <c r="D17" s="38" t="s">
        <v>1895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5" t="s">
        <v>139</v>
      </c>
      <c r="L17" s="5" t="s">
        <v>5</v>
      </c>
      <c r="N17"/>
    </row>
    <row r="18" spans="1:14" s="95" customFormat="1" ht="21.75" thickBot="1" x14ac:dyDescent="0.4">
      <c r="A18" s="9">
        <v>44338</v>
      </c>
      <c r="B18" s="37">
        <v>98706</v>
      </c>
      <c r="C18" s="11">
        <v>75013</v>
      </c>
      <c r="D18" s="38" t="s">
        <v>158</v>
      </c>
      <c r="E18" s="12" t="s">
        <v>14</v>
      </c>
      <c r="F18" s="16" t="s">
        <v>15</v>
      </c>
      <c r="G18" s="102">
        <v>500</v>
      </c>
      <c r="H18" s="104"/>
      <c r="I18" s="104"/>
      <c r="J18" s="94"/>
      <c r="K18" s="16" t="s">
        <v>225</v>
      </c>
      <c r="L18" s="99">
        <v>100</v>
      </c>
      <c r="N18"/>
    </row>
    <row r="19" spans="1:14" s="95" customFormat="1" ht="21.75" thickBot="1" x14ac:dyDescent="0.4">
      <c r="A19" s="9">
        <v>44338</v>
      </c>
      <c r="B19" s="37">
        <v>98707</v>
      </c>
      <c r="C19" s="11">
        <v>75014</v>
      </c>
      <c r="D19" s="38" t="s">
        <v>158</v>
      </c>
      <c r="E19" s="12">
        <v>9800001</v>
      </c>
      <c r="F19" s="13" t="s">
        <v>1934</v>
      </c>
      <c r="G19" s="102">
        <v>0</v>
      </c>
      <c r="H19" s="104"/>
      <c r="I19" s="104"/>
      <c r="J19" s="94"/>
      <c r="K19" s="16" t="s">
        <v>102</v>
      </c>
      <c r="L19" s="99">
        <v>100</v>
      </c>
      <c r="N19"/>
    </row>
    <row r="20" spans="1:14" s="95" customFormat="1" ht="21.75" thickBot="1" x14ac:dyDescent="0.4">
      <c r="A20" s="9">
        <v>44338</v>
      </c>
      <c r="B20" s="37">
        <v>98708</v>
      </c>
      <c r="C20" s="11">
        <v>75015</v>
      </c>
      <c r="D20" s="38" t="s">
        <v>1090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K20" s="16" t="s">
        <v>106</v>
      </c>
      <c r="L20" s="99">
        <v>100</v>
      </c>
      <c r="N20"/>
    </row>
    <row r="21" spans="1:14" s="95" customFormat="1" ht="25.5" thickBot="1" x14ac:dyDescent="0.5">
      <c r="A21" s="9">
        <v>44338</v>
      </c>
      <c r="B21" s="37">
        <v>98698</v>
      </c>
      <c r="C21" s="11">
        <v>75016</v>
      </c>
      <c r="D21" s="38" t="s">
        <v>78</v>
      </c>
      <c r="E21" s="12" t="s">
        <v>17</v>
      </c>
      <c r="F21" s="16" t="s">
        <v>18</v>
      </c>
      <c r="G21" s="102">
        <v>3100</v>
      </c>
      <c r="H21" s="104"/>
      <c r="I21" s="104"/>
      <c r="J21" s="94"/>
      <c r="K21" s="17" t="s">
        <v>21</v>
      </c>
      <c r="L21" s="18">
        <f>SUM(L18:L20)</f>
        <v>300</v>
      </c>
      <c r="N21"/>
    </row>
    <row r="22" spans="1:14" s="95" customFormat="1" ht="21.75" thickBot="1" x14ac:dyDescent="0.4">
      <c r="A22" s="9">
        <v>44338</v>
      </c>
      <c r="B22" s="37">
        <v>98423</v>
      </c>
      <c r="C22" s="11">
        <v>75017</v>
      </c>
      <c r="D22" s="38" t="s">
        <v>78</v>
      </c>
      <c r="E22" s="12" t="s">
        <v>264</v>
      </c>
      <c r="F22" s="16" t="s">
        <v>504</v>
      </c>
      <c r="G22" s="102">
        <v>80</v>
      </c>
      <c r="H22" s="104"/>
      <c r="I22" s="104"/>
      <c r="J22" s="94"/>
      <c r="N22"/>
    </row>
    <row r="23" spans="1:14" s="95" customFormat="1" ht="21.75" thickBot="1" x14ac:dyDescent="0.4">
      <c r="A23" s="9">
        <v>44338</v>
      </c>
      <c r="B23" s="37">
        <v>98636</v>
      </c>
      <c r="C23" s="11">
        <v>75018</v>
      </c>
      <c r="D23" s="38" t="s">
        <v>2008</v>
      </c>
      <c r="E23" s="12" t="s">
        <v>2009</v>
      </c>
      <c r="F23" s="16" t="s">
        <v>225</v>
      </c>
      <c r="G23" s="102">
        <v>0</v>
      </c>
      <c r="H23" s="104">
        <v>100</v>
      </c>
      <c r="I23" s="104"/>
      <c r="J23" s="94"/>
      <c r="K23" s="5" t="s">
        <v>144</v>
      </c>
      <c r="L23" s="5" t="s">
        <v>5</v>
      </c>
      <c r="N23"/>
    </row>
    <row r="24" spans="1:14" s="95" customFormat="1" ht="21.75" thickBot="1" x14ac:dyDescent="0.4">
      <c r="A24" s="9">
        <v>44338</v>
      </c>
      <c r="B24" s="37">
        <v>98636</v>
      </c>
      <c r="C24" s="11">
        <v>75018</v>
      </c>
      <c r="D24" s="38" t="s">
        <v>2008</v>
      </c>
      <c r="E24" s="12" t="s">
        <v>101</v>
      </c>
      <c r="F24" s="16" t="s">
        <v>102</v>
      </c>
      <c r="G24" s="102"/>
      <c r="H24" s="104">
        <v>100</v>
      </c>
      <c r="I24" s="104"/>
      <c r="J24" s="94"/>
      <c r="K24" s="93" t="s">
        <v>461</v>
      </c>
      <c r="L24" s="8">
        <v>21</v>
      </c>
      <c r="N24"/>
    </row>
    <row r="25" spans="1:14" s="95" customFormat="1" ht="25.5" thickBot="1" x14ac:dyDescent="0.5">
      <c r="A25" s="9">
        <v>44338</v>
      </c>
      <c r="B25" s="37">
        <v>98636</v>
      </c>
      <c r="C25" s="11">
        <v>75018</v>
      </c>
      <c r="D25" s="38" t="s">
        <v>2008</v>
      </c>
      <c r="E25" s="12" t="s">
        <v>105</v>
      </c>
      <c r="F25" s="16" t="s">
        <v>106</v>
      </c>
      <c r="G25" s="102"/>
      <c r="H25" s="104">
        <v>100</v>
      </c>
      <c r="I25" s="104"/>
      <c r="J25" s="94"/>
      <c r="K25" s="17" t="s">
        <v>21</v>
      </c>
      <c r="L25" s="18">
        <f>+L24</f>
        <v>21</v>
      </c>
      <c r="N25"/>
    </row>
    <row r="26" spans="1:14" s="95" customFormat="1" ht="21" x14ac:dyDescent="0.35">
      <c r="A26" s="9">
        <v>44338</v>
      </c>
      <c r="B26" s="37">
        <v>98699</v>
      </c>
      <c r="C26" s="11">
        <v>75019</v>
      </c>
      <c r="D26" s="38" t="s">
        <v>184</v>
      </c>
      <c r="E26" s="12" t="s">
        <v>14</v>
      </c>
      <c r="F26" s="16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9">
        <v>44338</v>
      </c>
      <c r="B27" s="37">
        <v>98709</v>
      </c>
      <c r="C27" s="11">
        <v>75020</v>
      </c>
      <c r="D27" s="38" t="s">
        <v>2010</v>
      </c>
      <c r="E27" s="12" t="s">
        <v>22</v>
      </c>
      <c r="F27" s="13" t="s">
        <v>995</v>
      </c>
      <c r="G27" s="102">
        <v>500</v>
      </c>
      <c r="H27" s="104"/>
      <c r="I27" s="104"/>
      <c r="J27" s="94"/>
      <c r="N27"/>
    </row>
    <row r="28" spans="1:14" s="95" customFormat="1" ht="24.75" x14ac:dyDescent="0.45">
      <c r="A28" s="9">
        <v>44338</v>
      </c>
      <c r="B28" s="37">
        <v>98710</v>
      </c>
      <c r="C28" s="11">
        <v>75021</v>
      </c>
      <c r="D28" s="38" t="s">
        <v>613</v>
      </c>
      <c r="E28" s="12" t="s">
        <v>17</v>
      </c>
      <c r="F28" s="16" t="s">
        <v>18</v>
      </c>
      <c r="G28" s="102">
        <v>868</v>
      </c>
      <c r="H28" s="104"/>
      <c r="I28" s="104"/>
      <c r="J28" s="94"/>
      <c r="K28" s="49"/>
      <c r="L28" s="50"/>
      <c r="N28"/>
    </row>
    <row r="29" spans="1:14" s="95" customFormat="1" ht="24.75" x14ac:dyDescent="0.45">
      <c r="A29" s="9">
        <v>44338</v>
      </c>
      <c r="B29" s="37">
        <v>98678</v>
      </c>
      <c r="C29" s="11">
        <v>75022</v>
      </c>
      <c r="D29" s="38" t="s">
        <v>2011</v>
      </c>
      <c r="E29" s="12" t="s">
        <v>17</v>
      </c>
      <c r="F29" s="16" t="s">
        <v>18</v>
      </c>
      <c r="G29" s="102">
        <v>50</v>
      </c>
      <c r="H29" s="104"/>
      <c r="I29" s="104"/>
      <c r="J29" s="94"/>
      <c r="K29" s="49"/>
      <c r="L29" s="50"/>
      <c r="N29"/>
    </row>
    <row r="30" spans="1:14" s="95" customFormat="1" ht="21" x14ac:dyDescent="0.35">
      <c r="A30" s="9">
        <v>44338</v>
      </c>
      <c r="B30" s="37">
        <v>98686</v>
      </c>
      <c r="C30" s="11">
        <v>75023</v>
      </c>
      <c r="D30" s="38" t="s">
        <v>1774</v>
      </c>
      <c r="E30" s="12" t="s">
        <v>17</v>
      </c>
      <c r="F30" s="16" t="s">
        <v>18</v>
      </c>
      <c r="G30" s="102">
        <v>170</v>
      </c>
      <c r="H30" s="104"/>
      <c r="I30" s="104"/>
      <c r="J30" s="94"/>
      <c r="N30"/>
    </row>
    <row r="31" spans="1:14" s="95" customFormat="1" ht="21" x14ac:dyDescent="0.35">
      <c r="A31" s="9">
        <v>44338</v>
      </c>
      <c r="B31" s="37">
        <v>98711</v>
      </c>
      <c r="C31" s="11">
        <v>75024</v>
      </c>
      <c r="D31" s="38" t="s">
        <v>179</v>
      </c>
      <c r="E31" s="12" t="s">
        <v>14</v>
      </c>
      <c r="F31" s="16" t="s">
        <v>15</v>
      </c>
      <c r="G31" s="102">
        <v>1000</v>
      </c>
      <c r="H31" s="104"/>
      <c r="I31" s="104"/>
      <c r="J31" s="94"/>
      <c r="N31"/>
    </row>
    <row r="32" spans="1:14" s="95" customFormat="1" ht="21" x14ac:dyDescent="0.35">
      <c r="A32" s="9">
        <v>44338</v>
      </c>
      <c r="B32" s="37">
        <v>98712</v>
      </c>
      <c r="C32" s="11">
        <v>75025</v>
      </c>
      <c r="D32" s="38" t="s">
        <v>2012</v>
      </c>
      <c r="E32" s="12" t="s">
        <v>14</v>
      </c>
      <c r="F32" s="16" t="s">
        <v>15</v>
      </c>
      <c r="G32" s="102">
        <v>800</v>
      </c>
      <c r="H32" s="104"/>
      <c r="I32" s="104"/>
      <c r="J32" s="94"/>
      <c r="N32"/>
    </row>
    <row r="33" spans="1:14" s="95" customFormat="1" ht="21" x14ac:dyDescent="0.35">
      <c r="A33" s="9">
        <v>44338</v>
      </c>
      <c r="B33" s="37">
        <v>16008</v>
      </c>
      <c r="C33" s="11">
        <v>75026</v>
      </c>
      <c r="D33" s="38" t="s">
        <v>2000</v>
      </c>
      <c r="E33" s="12" t="s">
        <v>394</v>
      </c>
      <c r="F33" s="16" t="s">
        <v>1991</v>
      </c>
      <c r="G33" s="102">
        <v>650</v>
      </c>
      <c r="H33" s="104"/>
      <c r="I33" s="104"/>
      <c r="J33" s="94"/>
      <c r="N33"/>
    </row>
    <row r="34" spans="1:14" s="95" customFormat="1" ht="21" x14ac:dyDescent="0.35">
      <c r="A34" s="9">
        <v>44338</v>
      </c>
      <c r="B34" s="37">
        <v>16008</v>
      </c>
      <c r="C34" s="11">
        <v>75027</v>
      </c>
      <c r="D34" s="38" t="s">
        <v>2000</v>
      </c>
      <c r="E34" s="12" t="s">
        <v>2013</v>
      </c>
      <c r="F34" s="16" t="s">
        <v>2014</v>
      </c>
      <c r="G34" s="102">
        <v>1000</v>
      </c>
      <c r="H34" s="104"/>
      <c r="I34" s="104"/>
      <c r="J34" s="94"/>
      <c r="N34"/>
    </row>
    <row r="35" spans="1:14" s="95" customFormat="1" ht="21" x14ac:dyDescent="0.35">
      <c r="A35" s="9">
        <v>44338</v>
      </c>
      <c r="B35" s="37">
        <v>16008</v>
      </c>
      <c r="C35" s="11">
        <v>75028</v>
      </c>
      <c r="D35" s="38" t="s">
        <v>2000</v>
      </c>
      <c r="E35" s="12" t="s">
        <v>394</v>
      </c>
      <c r="F35" s="16" t="s">
        <v>1991</v>
      </c>
      <c r="G35" s="102">
        <v>650</v>
      </c>
      <c r="H35" s="104"/>
      <c r="I35" s="104"/>
      <c r="J35" s="94"/>
      <c r="N35"/>
    </row>
    <row r="36" spans="1:14" s="95" customFormat="1" ht="21" x14ac:dyDescent="0.35">
      <c r="A36" s="9">
        <v>44338</v>
      </c>
      <c r="B36" s="37">
        <v>98713</v>
      </c>
      <c r="C36" s="11">
        <v>75029</v>
      </c>
      <c r="D36" s="38" t="s">
        <v>127</v>
      </c>
      <c r="E36" s="12" t="s">
        <v>14</v>
      </c>
      <c r="F36" s="16" t="s">
        <v>15</v>
      </c>
      <c r="G36" s="102">
        <v>400</v>
      </c>
      <c r="H36" s="104"/>
      <c r="I36" s="104"/>
      <c r="J36" s="94"/>
      <c r="N36"/>
    </row>
    <row r="37" spans="1:14" s="95" customFormat="1" ht="21" x14ac:dyDescent="0.35">
      <c r="A37" s="9">
        <v>44338</v>
      </c>
      <c r="B37" s="37">
        <v>98714</v>
      </c>
      <c r="C37" s="11">
        <v>75030</v>
      </c>
      <c r="D37" s="38" t="s">
        <v>78</v>
      </c>
      <c r="E37" s="12" t="s">
        <v>17</v>
      </c>
      <c r="F37" s="16" t="s">
        <v>18</v>
      </c>
      <c r="G37" s="102">
        <v>2500</v>
      </c>
      <c r="H37" s="104"/>
      <c r="I37" s="104"/>
      <c r="J37" s="94"/>
      <c r="N37"/>
    </row>
    <row r="38" spans="1:14" s="95" customFormat="1" ht="21" x14ac:dyDescent="0.35">
      <c r="A38" s="9">
        <v>44338</v>
      </c>
      <c r="B38" s="37">
        <v>98698</v>
      </c>
      <c r="C38" s="11">
        <v>75031</v>
      </c>
      <c r="D38" s="38" t="s">
        <v>78</v>
      </c>
      <c r="E38" s="12" t="s">
        <v>17</v>
      </c>
      <c r="F38" s="16" t="s">
        <v>18</v>
      </c>
      <c r="G38" s="102">
        <v>300</v>
      </c>
      <c r="H38" s="104"/>
      <c r="I38" s="104"/>
      <c r="J38" s="94"/>
      <c r="N38"/>
    </row>
    <row r="39" spans="1:14" s="95" customFormat="1" ht="21" x14ac:dyDescent="0.35">
      <c r="A39" s="9">
        <v>44338</v>
      </c>
      <c r="B39" s="37">
        <v>98715</v>
      </c>
      <c r="C39" s="11">
        <v>75032</v>
      </c>
      <c r="D39" s="38" t="s">
        <v>78</v>
      </c>
      <c r="E39" s="12" t="s">
        <v>17</v>
      </c>
      <c r="F39" s="16" t="s">
        <v>18</v>
      </c>
      <c r="G39" s="102">
        <v>600</v>
      </c>
      <c r="H39" s="104"/>
      <c r="I39" s="104"/>
      <c r="J39" s="94"/>
      <c r="N39"/>
    </row>
    <row r="40" spans="1:14" s="95" customFormat="1" ht="21" x14ac:dyDescent="0.35">
      <c r="A40" s="9">
        <v>44338</v>
      </c>
      <c r="B40" s="37">
        <v>98716</v>
      </c>
      <c r="C40" s="11">
        <v>75033</v>
      </c>
      <c r="D40" s="38" t="s">
        <v>466</v>
      </c>
      <c r="E40" s="12" t="s">
        <v>17</v>
      </c>
      <c r="F40" s="16" t="s">
        <v>18</v>
      </c>
      <c r="G40" s="102">
        <v>600</v>
      </c>
      <c r="H40" s="104"/>
      <c r="I40" s="104"/>
      <c r="J40" s="94"/>
      <c r="N40"/>
    </row>
    <row r="41" spans="1:14" s="95" customFormat="1" ht="21" x14ac:dyDescent="0.35">
      <c r="A41" s="9">
        <v>44338</v>
      </c>
      <c r="B41" s="37">
        <v>98717</v>
      </c>
      <c r="C41" s="11">
        <v>75034</v>
      </c>
      <c r="D41" s="38" t="s">
        <v>466</v>
      </c>
      <c r="E41" s="12" t="s">
        <v>17</v>
      </c>
      <c r="F41" s="16" t="s">
        <v>18</v>
      </c>
      <c r="G41" s="102">
        <v>900</v>
      </c>
      <c r="H41" s="104"/>
      <c r="I41" s="104"/>
      <c r="J41" s="94"/>
      <c r="N41"/>
    </row>
    <row r="42" spans="1:14" s="95" customFormat="1" ht="21" x14ac:dyDescent="0.35">
      <c r="A42" s="9">
        <v>44338</v>
      </c>
      <c r="B42" s="37">
        <v>98691</v>
      </c>
      <c r="C42" s="11">
        <v>75035</v>
      </c>
      <c r="D42" s="38" t="s">
        <v>2015</v>
      </c>
      <c r="E42" s="12" t="s">
        <v>22</v>
      </c>
      <c r="F42" s="13" t="s">
        <v>995</v>
      </c>
      <c r="G42" s="102">
        <v>20</v>
      </c>
      <c r="H42" s="104"/>
      <c r="I42" s="104"/>
      <c r="J42" s="94"/>
      <c r="N42"/>
    </row>
    <row r="43" spans="1:14" s="95" customFormat="1" ht="21" x14ac:dyDescent="0.35">
      <c r="A43" s="9">
        <v>44338</v>
      </c>
      <c r="B43" s="37">
        <v>98723</v>
      </c>
      <c r="C43" s="11">
        <v>75036</v>
      </c>
      <c r="D43" s="38" t="s">
        <v>2016</v>
      </c>
      <c r="E43" s="12" t="s">
        <v>14</v>
      </c>
      <c r="F43" s="16" t="s">
        <v>15</v>
      </c>
      <c r="G43" s="102">
        <v>600</v>
      </c>
      <c r="H43" s="104"/>
      <c r="I43" s="104"/>
      <c r="J43" s="94"/>
      <c r="N43"/>
    </row>
    <row r="44" spans="1:14" s="95" customFormat="1" ht="21" x14ac:dyDescent="0.35">
      <c r="A44" s="9">
        <v>44338</v>
      </c>
      <c r="B44" s="37">
        <v>98720</v>
      </c>
      <c r="C44" s="11">
        <v>75037</v>
      </c>
      <c r="D44" s="38" t="s">
        <v>2017</v>
      </c>
      <c r="E44" s="12" t="s">
        <v>22</v>
      </c>
      <c r="F44" s="16" t="s">
        <v>995</v>
      </c>
      <c r="G44" s="102">
        <v>25</v>
      </c>
      <c r="H44" s="104"/>
      <c r="I44" s="104"/>
      <c r="J44" s="94"/>
      <c r="N44"/>
    </row>
    <row r="45" spans="1:14" s="95" customFormat="1" ht="21" x14ac:dyDescent="0.35">
      <c r="A45" s="9">
        <v>44338</v>
      </c>
      <c r="B45" s="37">
        <v>98699</v>
      </c>
      <c r="C45" s="69">
        <v>1876</v>
      </c>
      <c r="D45" s="38" t="s">
        <v>184</v>
      </c>
      <c r="E45" s="12">
        <v>98000001</v>
      </c>
      <c r="F45" s="16" t="s">
        <v>1934</v>
      </c>
      <c r="G45" s="102">
        <v>0</v>
      </c>
      <c r="H45" s="104"/>
      <c r="I45" s="104"/>
      <c r="J45" s="94"/>
      <c r="N45"/>
    </row>
    <row r="46" spans="1:14" ht="21" x14ac:dyDescent="0.35">
      <c r="A46" s="157" t="s">
        <v>26</v>
      </c>
      <c r="B46" s="158"/>
      <c r="C46" s="165" t="s">
        <v>25</v>
      </c>
      <c r="D46" s="168"/>
      <c r="E46" s="168"/>
      <c r="F46" s="169"/>
      <c r="G46" s="27">
        <f>SUM(G9:G45)</f>
        <v>24578</v>
      </c>
      <c r="H46" s="109">
        <f>SUM(H9:H45)</f>
        <v>300</v>
      </c>
      <c r="I46" s="100">
        <v>14</v>
      </c>
      <c r="J46" s="15"/>
    </row>
    <row r="47" spans="1:14" ht="21" x14ac:dyDescent="0.35">
      <c r="B47"/>
      <c r="C47" s="3"/>
      <c r="D47" s="30"/>
      <c r="E47" s="30"/>
      <c r="F47" s="30"/>
      <c r="H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F49" s="47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B57"/>
      <c r="C57"/>
      <c r="H57" s="1"/>
      <c r="I57" s="1"/>
      <c r="J57" s="1"/>
    </row>
    <row r="58" spans="2:10" x14ac:dyDescent="0.25">
      <c r="B58"/>
      <c r="C58"/>
      <c r="H58" s="1"/>
      <c r="I58" s="1"/>
      <c r="J58" s="1"/>
    </row>
    <row r="59" spans="2:10" x14ac:dyDescent="0.25">
      <c r="C59"/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1" spans="8:10" x14ac:dyDescent="0.25">
      <c r="H101" s="35"/>
      <c r="I101" s="35"/>
      <c r="J101" s="35"/>
    </row>
  </sheetData>
  <autoFilter ref="E8:G46" xr:uid="{00000000-0009-0000-0000-00006E000000}"/>
  <mergeCells count="7">
    <mergeCell ref="K6:L6"/>
    <mergeCell ref="A7:G7"/>
    <mergeCell ref="A46:B46"/>
    <mergeCell ref="C46:F46"/>
    <mergeCell ref="A2:G2"/>
    <mergeCell ref="A3:G3"/>
    <mergeCell ref="A4:G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2:N133"/>
  <sheetViews>
    <sheetView topLeftCell="A7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2030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3" t="s">
        <v>995</v>
      </c>
      <c r="L8" s="88">
        <f>SUMIFS($G$9:$G$77,$F$9:$F$77,K8:K17)</f>
        <v>20844</v>
      </c>
      <c r="N8" s="95"/>
    </row>
    <row r="9" spans="1:14" s="95" customFormat="1" ht="21" x14ac:dyDescent="0.35">
      <c r="A9" s="9">
        <v>44340</v>
      </c>
      <c r="B9" s="37">
        <v>98777</v>
      </c>
      <c r="C9" s="11">
        <v>75038</v>
      </c>
      <c r="D9" s="38" t="s">
        <v>1891</v>
      </c>
      <c r="E9" s="12" t="s">
        <v>22</v>
      </c>
      <c r="F9" s="13" t="s">
        <v>995</v>
      </c>
      <c r="G9" s="102">
        <v>3000</v>
      </c>
      <c r="H9" s="104"/>
      <c r="I9" s="104"/>
      <c r="J9" s="94"/>
      <c r="K9" s="16" t="s">
        <v>15</v>
      </c>
      <c r="L9" s="88">
        <f>SUMIFS($G$9:$G$77,$F$9:$F$77,K9:K17)</f>
        <v>22050</v>
      </c>
    </row>
    <row r="10" spans="1:14" s="95" customFormat="1" ht="21" x14ac:dyDescent="0.35">
      <c r="A10" s="9">
        <v>44340</v>
      </c>
      <c r="B10" s="37">
        <v>98778</v>
      </c>
      <c r="C10" s="11">
        <v>75039</v>
      </c>
      <c r="D10" s="38" t="s">
        <v>768</v>
      </c>
      <c r="E10" s="12" t="s">
        <v>14</v>
      </c>
      <c r="F10" s="16" t="s">
        <v>15</v>
      </c>
      <c r="G10" s="102">
        <v>250</v>
      </c>
      <c r="H10" s="104"/>
      <c r="I10" s="104"/>
      <c r="J10" s="94"/>
      <c r="K10" s="16" t="s">
        <v>18</v>
      </c>
      <c r="L10" s="88">
        <f>SUMIFS($G$9:$G$77,$F$9:$F$77,K10:K17)</f>
        <v>5247</v>
      </c>
      <c r="N10"/>
    </row>
    <row r="11" spans="1:14" s="95" customFormat="1" ht="21" x14ac:dyDescent="0.35">
      <c r="A11" s="9">
        <v>44340</v>
      </c>
      <c r="B11" s="37">
        <v>98779</v>
      </c>
      <c r="C11" s="11">
        <v>75040</v>
      </c>
      <c r="D11" s="38" t="s">
        <v>2007</v>
      </c>
      <c r="E11" s="12" t="s">
        <v>22</v>
      </c>
      <c r="F11" s="13" t="s">
        <v>995</v>
      </c>
      <c r="G11" s="102">
        <v>2095</v>
      </c>
      <c r="H11" s="104"/>
      <c r="I11" s="104"/>
      <c r="J11" s="94"/>
      <c r="K11" s="16" t="s">
        <v>2014</v>
      </c>
      <c r="L11" s="88">
        <v>1000</v>
      </c>
      <c r="N11"/>
    </row>
    <row r="12" spans="1:14" s="95" customFormat="1" ht="21" x14ac:dyDescent="0.35">
      <c r="A12" s="9">
        <v>44340</v>
      </c>
      <c r="B12" s="37">
        <v>98779</v>
      </c>
      <c r="C12" s="11">
        <v>75040</v>
      </c>
      <c r="D12" s="38" t="s">
        <v>2007</v>
      </c>
      <c r="E12" s="12" t="s">
        <v>14</v>
      </c>
      <c r="F12" s="16" t="s">
        <v>15</v>
      </c>
      <c r="G12" s="102">
        <v>270</v>
      </c>
      <c r="H12" s="104"/>
      <c r="I12" s="104"/>
      <c r="J12" s="94"/>
      <c r="K12" s="16" t="s">
        <v>136</v>
      </c>
      <c r="L12" s="88">
        <v>700</v>
      </c>
      <c r="N12"/>
    </row>
    <row r="13" spans="1:14" s="95" customFormat="1" ht="21" x14ac:dyDescent="0.35">
      <c r="A13" s="9">
        <v>44340</v>
      </c>
      <c r="B13" s="37">
        <v>98780</v>
      </c>
      <c r="C13" s="11">
        <v>75041</v>
      </c>
      <c r="D13" s="38" t="s">
        <v>150</v>
      </c>
      <c r="E13" s="12" t="s">
        <v>14</v>
      </c>
      <c r="F13" s="16" t="s">
        <v>15</v>
      </c>
      <c r="G13" s="102">
        <v>900</v>
      </c>
      <c r="H13" s="104"/>
      <c r="I13" s="104"/>
      <c r="J13" s="94"/>
      <c r="K13" s="16" t="s">
        <v>1991</v>
      </c>
      <c r="L13" s="88">
        <f>SUMIFS($G$9:$G$77,$F$9:$F$77,K13:K19)</f>
        <v>1300</v>
      </c>
      <c r="N13"/>
    </row>
    <row r="14" spans="1:14" s="95" customFormat="1" ht="21" x14ac:dyDescent="0.35">
      <c r="A14" s="9">
        <v>44340</v>
      </c>
      <c r="B14" s="37">
        <v>98781</v>
      </c>
      <c r="C14" s="11">
        <v>75042</v>
      </c>
      <c r="D14" s="38" t="s">
        <v>1908</v>
      </c>
      <c r="E14" s="12" t="s">
        <v>258</v>
      </c>
      <c r="F14" s="57" t="s">
        <v>259</v>
      </c>
      <c r="G14" s="102">
        <v>0</v>
      </c>
      <c r="H14" s="104"/>
      <c r="I14" s="104">
        <v>7</v>
      </c>
      <c r="J14" s="94"/>
      <c r="K14" s="13" t="s">
        <v>947</v>
      </c>
      <c r="L14" s="88">
        <v>1000</v>
      </c>
      <c r="N14"/>
    </row>
    <row r="15" spans="1:14" s="95" customFormat="1" ht="21" x14ac:dyDescent="0.35">
      <c r="A15" s="9">
        <v>44340</v>
      </c>
      <c r="B15" s="37">
        <v>98781</v>
      </c>
      <c r="C15" s="11">
        <v>75043</v>
      </c>
      <c r="D15" s="38" t="s">
        <v>1908</v>
      </c>
      <c r="E15" s="12" t="s">
        <v>258</v>
      </c>
      <c r="F15" s="57" t="s">
        <v>259</v>
      </c>
      <c r="G15" s="102">
        <v>0</v>
      </c>
      <c r="H15" s="104"/>
      <c r="I15" s="104">
        <v>7</v>
      </c>
      <c r="J15" s="94"/>
      <c r="K15" s="16" t="s">
        <v>2021</v>
      </c>
      <c r="L15" s="88">
        <f>SUMIFS($G$9:$G$77,$F$9:$F$77,K15:K22)</f>
        <v>260</v>
      </c>
      <c r="N15"/>
    </row>
    <row r="16" spans="1:14" s="95" customFormat="1" ht="21" x14ac:dyDescent="0.35">
      <c r="A16" s="9">
        <v>44340</v>
      </c>
      <c r="B16" s="37">
        <v>98781</v>
      </c>
      <c r="C16" s="11">
        <v>75044</v>
      </c>
      <c r="D16" s="38" t="s">
        <v>1908</v>
      </c>
      <c r="E16" s="12" t="s">
        <v>258</v>
      </c>
      <c r="F16" s="57" t="s">
        <v>259</v>
      </c>
      <c r="G16" s="102">
        <v>0</v>
      </c>
      <c r="H16" s="104"/>
      <c r="I16" s="104">
        <v>7</v>
      </c>
      <c r="J16" s="94"/>
      <c r="K16" s="13" t="s">
        <v>97</v>
      </c>
      <c r="L16" s="88">
        <f t="shared" ref="L16:L17" si="0">SUMIFS($G$9:$G$77,$F$9:$F$77,K16:K24)</f>
        <v>300</v>
      </c>
      <c r="N16"/>
    </row>
    <row r="17" spans="1:14" s="95" customFormat="1" ht="21.75" thickBot="1" x14ac:dyDescent="0.4">
      <c r="A17" s="9">
        <v>44340</v>
      </c>
      <c r="B17" s="37">
        <v>98781</v>
      </c>
      <c r="C17" s="11">
        <v>75045</v>
      </c>
      <c r="D17" s="38" t="s">
        <v>1908</v>
      </c>
      <c r="E17" s="12" t="s">
        <v>258</v>
      </c>
      <c r="F17" s="57" t="s">
        <v>259</v>
      </c>
      <c r="G17" s="102">
        <v>0</v>
      </c>
      <c r="H17" s="104"/>
      <c r="I17" s="104">
        <v>7</v>
      </c>
      <c r="J17" s="94"/>
      <c r="K17" s="13" t="s">
        <v>42</v>
      </c>
      <c r="L17" s="88">
        <f t="shared" si="0"/>
        <v>400</v>
      </c>
      <c r="N17"/>
    </row>
    <row r="18" spans="1:14" s="95" customFormat="1" ht="23.25" thickBot="1" x14ac:dyDescent="0.5">
      <c r="A18" s="9">
        <v>44340</v>
      </c>
      <c r="B18" s="37">
        <v>98781</v>
      </c>
      <c r="C18" s="11">
        <v>75046</v>
      </c>
      <c r="D18" s="38" t="s">
        <v>1908</v>
      </c>
      <c r="E18" s="12" t="s">
        <v>258</v>
      </c>
      <c r="F18" s="57" t="s">
        <v>259</v>
      </c>
      <c r="G18" s="102">
        <v>0</v>
      </c>
      <c r="H18" s="104"/>
      <c r="I18" s="104">
        <v>6</v>
      </c>
      <c r="J18" s="94"/>
      <c r="K18" s="116" t="s">
        <v>21</v>
      </c>
      <c r="L18" s="18">
        <f>SUM(L8:L17)</f>
        <v>53101</v>
      </c>
      <c r="N18"/>
    </row>
    <row r="19" spans="1:14" s="95" customFormat="1" ht="21.75" thickBot="1" x14ac:dyDescent="0.4">
      <c r="A19" s="9">
        <v>44340</v>
      </c>
      <c r="B19" s="37" t="s">
        <v>1632</v>
      </c>
      <c r="C19" s="11">
        <v>75047</v>
      </c>
      <c r="D19" s="38" t="s">
        <v>279</v>
      </c>
      <c r="E19" s="12" t="s">
        <v>22</v>
      </c>
      <c r="F19" s="13" t="s">
        <v>995</v>
      </c>
      <c r="G19" s="102">
        <v>1000</v>
      </c>
      <c r="H19" s="104"/>
      <c r="I19" s="104"/>
      <c r="J19" s="94"/>
      <c r="N19"/>
    </row>
    <row r="20" spans="1:14" s="95" customFormat="1" ht="21.75" thickBot="1" x14ac:dyDescent="0.4">
      <c r="A20" s="9">
        <v>44340</v>
      </c>
      <c r="B20" s="37">
        <v>16008</v>
      </c>
      <c r="C20" s="11">
        <v>75048</v>
      </c>
      <c r="D20" s="38" t="s">
        <v>2000</v>
      </c>
      <c r="E20" s="12" t="s">
        <v>2013</v>
      </c>
      <c r="F20" s="16" t="s">
        <v>2014</v>
      </c>
      <c r="G20" s="102">
        <v>1000</v>
      </c>
      <c r="H20" s="104"/>
      <c r="I20" s="104"/>
      <c r="J20" s="94"/>
      <c r="K20" s="5" t="s">
        <v>144</v>
      </c>
      <c r="L20" s="5" t="s">
        <v>5</v>
      </c>
      <c r="N20"/>
    </row>
    <row r="21" spans="1:14" s="95" customFormat="1" ht="21.75" thickBot="1" x14ac:dyDescent="0.4">
      <c r="A21" s="9">
        <v>44340</v>
      </c>
      <c r="B21" s="37" t="s">
        <v>1632</v>
      </c>
      <c r="C21" s="11">
        <v>75049</v>
      </c>
      <c r="D21" s="38" t="s">
        <v>279</v>
      </c>
      <c r="E21" s="12" t="s">
        <v>22</v>
      </c>
      <c r="F21" s="13" t="s">
        <v>995</v>
      </c>
      <c r="G21" s="102">
        <v>1000</v>
      </c>
      <c r="H21" s="104"/>
      <c r="I21" s="104"/>
      <c r="J21" s="94"/>
      <c r="K21" s="93" t="s">
        <v>259</v>
      </c>
      <c r="L21" s="8">
        <v>34</v>
      </c>
      <c r="N21"/>
    </row>
    <row r="22" spans="1:14" s="95" customFormat="1" ht="25.5" thickBot="1" x14ac:dyDescent="0.5">
      <c r="A22" s="9">
        <v>44340</v>
      </c>
      <c r="B22" s="37">
        <v>16008</v>
      </c>
      <c r="C22" s="11">
        <v>75050</v>
      </c>
      <c r="D22" s="38" t="s">
        <v>2000</v>
      </c>
      <c r="E22" s="12" t="s">
        <v>394</v>
      </c>
      <c r="F22" s="16" t="s">
        <v>1991</v>
      </c>
      <c r="G22" s="102">
        <v>650</v>
      </c>
      <c r="H22" s="104"/>
      <c r="I22" s="104"/>
      <c r="J22" s="94"/>
      <c r="K22" s="17" t="s">
        <v>21</v>
      </c>
      <c r="L22" s="18">
        <f>+L21</f>
        <v>34</v>
      </c>
      <c r="N22"/>
    </row>
    <row r="23" spans="1:14" s="95" customFormat="1" ht="21" x14ac:dyDescent="0.35">
      <c r="A23" s="9">
        <v>44340</v>
      </c>
      <c r="B23" s="37">
        <v>16008</v>
      </c>
      <c r="C23" s="11">
        <v>75051</v>
      </c>
      <c r="D23" s="38" t="s">
        <v>2000</v>
      </c>
      <c r="E23" s="12" t="s">
        <v>394</v>
      </c>
      <c r="F23" s="16" t="s">
        <v>1991</v>
      </c>
      <c r="G23" s="102">
        <v>650</v>
      </c>
      <c r="H23" s="104"/>
      <c r="I23" s="104"/>
      <c r="J23" s="94"/>
      <c r="N23"/>
    </row>
    <row r="24" spans="1:14" s="95" customFormat="1" ht="21" x14ac:dyDescent="0.35">
      <c r="A24" s="9">
        <v>44340</v>
      </c>
      <c r="B24" s="37">
        <v>98769</v>
      </c>
      <c r="C24" s="11">
        <v>75052</v>
      </c>
      <c r="D24" s="38" t="s">
        <v>108</v>
      </c>
      <c r="E24" s="12" t="s">
        <v>22</v>
      </c>
      <c r="F24" s="13" t="s">
        <v>995</v>
      </c>
      <c r="G24" s="102">
        <v>1000</v>
      </c>
      <c r="H24" s="104"/>
      <c r="I24" s="104"/>
      <c r="J24" s="94"/>
      <c r="N24"/>
    </row>
    <row r="25" spans="1:14" s="95" customFormat="1" ht="21" x14ac:dyDescent="0.35">
      <c r="A25" s="9">
        <v>44340</v>
      </c>
      <c r="B25" s="37">
        <v>98782</v>
      </c>
      <c r="C25" s="11">
        <v>75053</v>
      </c>
      <c r="D25" s="38" t="s">
        <v>1824</v>
      </c>
      <c r="E25" s="12" t="s">
        <v>14</v>
      </c>
      <c r="F25" s="16" t="s">
        <v>15</v>
      </c>
      <c r="G25" s="102">
        <v>2500</v>
      </c>
      <c r="H25" s="104"/>
      <c r="I25" s="104"/>
      <c r="J25" s="94"/>
      <c r="N25"/>
    </row>
    <row r="26" spans="1:14" s="95" customFormat="1" ht="21" x14ac:dyDescent="0.35">
      <c r="A26" s="9">
        <v>44340</v>
      </c>
      <c r="B26" s="37">
        <v>16100</v>
      </c>
      <c r="C26" s="11">
        <v>75054</v>
      </c>
      <c r="D26" s="38" t="s">
        <v>325</v>
      </c>
      <c r="E26" s="12" t="s">
        <v>17</v>
      </c>
      <c r="F26" s="16" t="s">
        <v>18</v>
      </c>
      <c r="G26" s="102">
        <v>50</v>
      </c>
      <c r="H26" s="104"/>
      <c r="I26" s="104"/>
      <c r="J26" s="94"/>
      <c r="N26"/>
    </row>
    <row r="27" spans="1:14" s="95" customFormat="1" ht="21" x14ac:dyDescent="0.35">
      <c r="A27" s="9">
        <v>44340</v>
      </c>
      <c r="B27" s="37">
        <v>98783</v>
      </c>
      <c r="C27" s="11">
        <v>75055</v>
      </c>
      <c r="D27" s="38" t="s">
        <v>2019</v>
      </c>
      <c r="E27" s="12" t="s">
        <v>17</v>
      </c>
      <c r="F27" s="16" t="s">
        <v>18</v>
      </c>
      <c r="G27" s="102">
        <v>500</v>
      </c>
      <c r="H27" s="104"/>
      <c r="I27" s="104"/>
      <c r="J27" s="94"/>
      <c r="N27"/>
    </row>
    <row r="28" spans="1:14" s="95" customFormat="1" ht="21" x14ac:dyDescent="0.35">
      <c r="A28" s="9">
        <v>44340</v>
      </c>
      <c r="B28" s="37">
        <v>98744</v>
      </c>
      <c r="C28" s="11">
        <v>75056</v>
      </c>
      <c r="D28" s="38" t="s">
        <v>2020</v>
      </c>
      <c r="E28" s="12" t="s">
        <v>14</v>
      </c>
      <c r="F28" s="16" t="s">
        <v>15</v>
      </c>
      <c r="G28" s="102">
        <v>425</v>
      </c>
      <c r="H28" s="104"/>
      <c r="I28" s="104"/>
      <c r="J28" s="94"/>
      <c r="N28"/>
    </row>
    <row r="29" spans="1:14" s="95" customFormat="1" ht="24.75" x14ac:dyDescent="0.45">
      <c r="A29" s="9">
        <v>44340</v>
      </c>
      <c r="B29" s="37">
        <v>98743</v>
      </c>
      <c r="C29" s="11">
        <v>75057</v>
      </c>
      <c r="D29" s="38" t="s">
        <v>2020</v>
      </c>
      <c r="E29" s="12" t="s">
        <v>14</v>
      </c>
      <c r="F29" s="16" t="s">
        <v>15</v>
      </c>
      <c r="G29" s="102">
        <v>425</v>
      </c>
      <c r="H29" s="104"/>
      <c r="I29" s="104"/>
      <c r="J29" s="94"/>
      <c r="K29" s="49"/>
      <c r="L29" s="50"/>
      <c r="N29"/>
    </row>
    <row r="30" spans="1:14" s="95" customFormat="1" ht="24.75" x14ac:dyDescent="0.45">
      <c r="A30" s="9">
        <v>44340</v>
      </c>
      <c r="B30" s="37">
        <v>98747</v>
      </c>
      <c r="C30" s="11">
        <v>75058</v>
      </c>
      <c r="D30" s="38" t="s">
        <v>2020</v>
      </c>
      <c r="E30" s="12">
        <v>98000001</v>
      </c>
      <c r="F30" s="16" t="s">
        <v>1934</v>
      </c>
      <c r="G30" s="102">
        <v>0</v>
      </c>
      <c r="H30" s="104"/>
      <c r="I30" s="104"/>
      <c r="J30" s="94"/>
      <c r="K30" s="49"/>
      <c r="L30" s="50"/>
      <c r="N30"/>
    </row>
    <row r="31" spans="1:14" s="95" customFormat="1" ht="21" x14ac:dyDescent="0.35">
      <c r="A31" s="9">
        <v>44340</v>
      </c>
      <c r="B31" s="37">
        <v>98784</v>
      </c>
      <c r="C31" s="11">
        <v>75059</v>
      </c>
      <c r="D31" s="38" t="s">
        <v>252</v>
      </c>
      <c r="E31" s="12" t="s">
        <v>14</v>
      </c>
      <c r="F31" s="16" t="s">
        <v>15</v>
      </c>
      <c r="G31" s="102">
        <v>1000</v>
      </c>
      <c r="H31" s="104"/>
      <c r="I31" s="104"/>
      <c r="J31" s="94"/>
      <c r="N31"/>
    </row>
    <row r="32" spans="1:14" s="95" customFormat="1" ht="21" x14ac:dyDescent="0.35">
      <c r="A32" s="9">
        <v>44340</v>
      </c>
      <c r="B32" s="37">
        <v>98785</v>
      </c>
      <c r="C32" s="11">
        <v>75060</v>
      </c>
      <c r="D32" s="38" t="s">
        <v>272</v>
      </c>
      <c r="E32" s="12" t="s">
        <v>423</v>
      </c>
      <c r="F32" s="16" t="s">
        <v>2021</v>
      </c>
      <c r="G32" s="102">
        <v>260</v>
      </c>
      <c r="H32" s="104"/>
      <c r="I32" s="104"/>
      <c r="J32" s="94"/>
      <c r="N32"/>
    </row>
    <row r="33" spans="1:14" s="95" customFormat="1" ht="21" x14ac:dyDescent="0.35">
      <c r="A33" s="9">
        <v>44340</v>
      </c>
      <c r="B33" s="37">
        <v>98786</v>
      </c>
      <c r="C33" s="11">
        <v>75061</v>
      </c>
      <c r="D33" s="38" t="s">
        <v>272</v>
      </c>
      <c r="E33" s="12" t="s">
        <v>14</v>
      </c>
      <c r="F33" s="16" t="s">
        <v>15</v>
      </c>
      <c r="G33" s="102">
        <v>1260</v>
      </c>
      <c r="H33" s="104"/>
      <c r="I33" s="104"/>
      <c r="J33" s="94"/>
      <c r="N33"/>
    </row>
    <row r="34" spans="1:14" s="95" customFormat="1" ht="21" x14ac:dyDescent="0.35">
      <c r="A34" s="9">
        <v>44340</v>
      </c>
      <c r="B34" s="37">
        <v>98787</v>
      </c>
      <c r="C34" s="11">
        <v>75062</v>
      </c>
      <c r="D34" s="38" t="s">
        <v>219</v>
      </c>
      <c r="E34" s="12" t="s">
        <v>14</v>
      </c>
      <c r="F34" s="16" t="s">
        <v>15</v>
      </c>
      <c r="G34" s="102">
        <v>850</v>
      </c>
      <c r="H34" s="104"/>
      <c r="I34" s="104"/>
      <c r="J34" s="94"/>
      <c r="N34"/>
    </row>
    <row r="35" spans="1:14" s="95" customFormat="1" ht="21" x14ac:dyDescent="0.35">
      <c r="A35" s="9">
        <v>44340</v>
      </c>
      <c r="B35" s="37">
        <v>98788</v>
      </c>
      <c r="C35" s="11">
        <v>75063</v>
      </c>
      <c r="D35" s="38" t="s">
        <v>1582</v>
      </c>
      <c r="E35" s="12" t="s">
        <v>14</v>
      </c>
      <c r="F35" s="16" t="s">
        <v>15</v>
      </c>
      <c r="G35" s="102">
        <v>850</v>
      </c>
      <c r="H35" s="104"/>
      <c r="I35" s="104"/>
      <c r="J35" s="94"/>
      <c r="N35"/>
    </row>
    <row r="36" spans="1:14" s="95" customFormat="1" ht="21" x14ac:dyDescent="0.35">
      <c r="A36" s="9">
        <v>44340</v>
      </c>
      <c r="B36" s="37">
        <v>98788</v>
      </c>
      <c r="C36" s="11">
        <v>75064</v>
      </c>
      <c r="D36" s="38" t="s">
        <v>1582</v>
      </c>
      <c r="E36" s="12" t="s">
        <v>17</v>
      </c>
      <c r="F36" s="16" t="s">
        <v>18</v>
      </c>
      <c r="G36" s="102">
        <v>900</v>
      </c>
      <c r="H36" s="104"/>
      <c r="I36" s="104"/>
      <c r="J36" s="94"/>
      <c r="N36"/>
    </row>
    <row r="37" spans="1:14" s="95" customFormat="1" ht="21" x14ac:dyDescent="0.35">
      <c r="A37" s="9">
        <v>44340</v>
      </c>
      <c r="B37" s="37">
        <v>98789</v>
      </c>
      <c r="C37" s="11">
        <v>75065</v>
      </c>
      <c r="D37" s="38" t="s">
        <v>2022</v>
      </c>
      <c r="E37" s="12" t="s">
        <v>22</v>
      </c>
      <c r="F37" s="13" t="s">
        <v>995</v>
      </c>
      <c r="G37" s="102">
        <v>2217</v>
      </c>
      <c r="H37" s="104"/>
      <c r="I37" s="104"/>
      <c r="J37" s="94"/>
      <c r="N37"/>
    </row>
    <row r="38" spans="1:14" s="95" customFormat="1" ht="21" x14ac:dyDescent="0.35">
      <c r="A38" s="9">
        <v>44340</v>
      </c>
      <c r="B38" s="37">
        <v>98789</v>
      </c>
      <c r="C38" s="11">
        <v>75065</v>
      </c>
      <c r="D38" s="38" t="s">
        <v>2022</v>
      </c>
      <c r="E38" s="12" t="s">
        <v>14</v>
      </c>
      <c r="F38" s="16" t="s">
        <v>15</v>
      </c>
      <c r="G38" s="102">
        <v>270</v>
      </c>
      <c r="H38" s="104"/>
      <c r="I38" s="104"/>
      <c r="J38" s="94"/>
      <c r="N38"/>
    </row>
    <row r="39" spans="1:14" s="95" customFormat="1" ht="21" x14ac:dyDescent="0.35">
      <c r="A39" s="9">
        <v>44340</v>
      </c>
      <c r="B39" s="37">
        <v>98790</v>
      </c>
      <c r="C39" s="11">
        <v>75066</v>
      </c>
      <c r="D39" s="38" t="s">
        <v>169</v>
      </c>
      <c r="E39" s="12" t="s">
        <v>17</v>
      </c>
      <c r="F39" s="16" t="s">
        <v>18</v>
      </c>
      <c r="G39" s="102">
        <v>200</v>
      </c>
      <c r="H39" s="104"/>
      <c r="I39" s="104"/>
      <c r="J39" s="94"/>
      <c r="N39"/>
    </row>
    <row r="40" spans="1:14" s="95" customFormat="1" ht="21" x14ac:dyDescent="0.35">
      <c r="A40" s="9">
        <v>44340</v>
      </c>
      <c r="B40" s="37">
        <v>98791</v>
      </c>
      <c r="C40" s="11">
        <v>75067</v>
      </c>
      <c r="D40" s="38" t="s">
        <v>2023</v>
      </c>
      <c r="E40" s="12" t="s">
        <v>22</v>
      </c>
      <c r="F40" s="13" t="s">
        <v>995</v>
      </c>
      <c r="G40" s="102">
        <v>900</v>
      </c>
      <c r="H40" s="104"/>
      <c r="I40" s="104"/>
      <c r="J40" s="94"/>
      <c r="N40"/>
    </row>
    <row r="41" spans="1:14" s="95" customFormat="1" ht="21" x14ac:dyDescent="0.35">
      <c r="A41" s="9">
        <v>44340</v>
      </c>
      <c r="B41" s="37">
        <v>98758</v>
      </c>
      <c r="C41" s="11">
        <v>75068</v>
      </c>
      <c r="D41" s="38" t="s">
        <v>799</v>
      </c>
      <c r="E41" s="12" t="s">
        <v>17</v>
      </c>
      <c r="F41" s="16" t="s">
        <v>18</v>
      </c>
      <c r="G41" s="102">
        <v>100</v>
      </c>
      <c r="H41" s="104"/>
      <c r="I41" s="104"/>
      <c r="J41" s="94"/>
      <c r="N41"/>
    </row>
    <row r="42" spans="1:14" s="95" customFormat="1" ht="21" x14ac:dyDescent="0.35">
      <c r="A42" s="9">
        <v>44340</v>
      </c>
      <c r="B42" s="37" t="s">
        <v>1632</v>
      </c>
      <c r="C42" s="11">
        <v>75069</v>
      </c>
      <c r="D42" s="38" t="s">
        <v>279</v>
      </c>
      <c r="E42" s="12" t="s">
        <v>22</v>
      </c>
      <c r="F42" s="13" t="s">
        <v>995</v>
      </c>
      <c r="G42" s="102">
        <v>1000</v>
      </c>
      <c r="H42" s="104"/>
      <c r="I42" s="104"/>
      <c r="J42" s="94"/>
      <c r="N42"/>
    </row>
    <row r="43" spans="1:14" s="95" customFormat="1" ht="21" x14ac:dyDescent="0.35">
      <c r="A43" s="9">
        <v>44340</v>
      </c>
      <c r="B43" s="37">
        <v>98762</v>
      </c>
      <c r="C43" s="11">
        <v>75070</v>
      </c>
      <c r="D43" s="38" t="s">
        <v>2024</v>
      </c>
      <c r="E43" s="12" t="s">
        <v>22</v>
      </c>
      <c r="F43" s="13" t="s">
        <v>995</v>
      </c>
      <c r="G43" s="102">
        <v>210</v>
      </c>
      <c r="H43" s="104"/>
      <c r="I43" s="104"/>
      <c r="J43" s="94"/>
      <c r="N43"/>
    </row>
    <row r="44" spans="1:14" s="95" customFormat="1" ht="21" x14ac:dyDescent="0.35">
      <c r="A44" s="9">
        <v>44340</v>
      </c>
      <c r="B44" s="37">
        <v>98792</v>
      </c>
      <c r="C44" s="11">
        <v>75071</v>
      </c>
      <c r="D44" s="38" t="s">
        <v>2025</v>
      </c>
      <c r="E44" s="12" t="s">
        <v>41</v>
      </c>
      <c r="F44" s="13" t="s">
        <v>42</v>
      </c>
      <c r="G44" s="102">
        <v>400</v>
      </c>
      <c r="H44" s="104"/>
      <c r="I44" s="104"/>
      <c r="J44" s="94"/>
      <c r="N44"/>
    </row>
    <row r="45" spans="1:14" s="95" customFormat="1" ht="21" x14ac:dyDescent="0.35">
      <c r="A45" s="9">
        <v>44340</v>
      </c>
      <c r="B45" s="37">
        <v>97502</v>
      </c>
      <c r="C45" s="11">
        <v>75072</v>
      </c>
      <c r="D45" s="38" t="s">
        <v>2026</v>
      </c>
      <c r="E45" s="12" t="s">
        <v>14</v>
      </c>
      <c r="F45" s="16" t="s">
        <v>15</v>
      </c>
      <c r="G45" s="102">
        <v>500</v>
      </c>
      <c r="H45" s="104"/>
      <c r="I45" s="104"/>
      <c r="J45" s="94"/>
      <c r="N45"/>
    </row>
    <row r="46" spans="1:14" s="95" customFormat="1" ht="21" x14ac:dyDescent="0.35">
      <c r="A46" s="9">
        <v>44340</v>
      </c>
      <c r="B46" s="37">
        <v>98772</v>
      </c>
      <c r="C46" s="11">
        <v>75073</v>
      </c>
      <c r="D46" s="38" t="s">
        <v>900</v>
      </c>
      <c r="E46" s="12" t="s">
        <v>22</v>
      </c>
      <c r="F46" s="13" t="s">
        <v>995</v>
      </c>
      <c r="G46" s="102">
        <v>202</v>
      </c>
      <c r="H46" s="104"/>
      <c r="I46" s="104"/>
      <c r="J46" s="94"/>
      <c r="N46"/>
    </row>
    <row r="47" spans="1:14" s="95" customFormat="1" ht="21" x14ac:dyDescent="0.35">
      <c r="A47" s="9">
        <v>44340</v>
      </c>
      <c r="B47" s="37">
        <v>98771</v>
      </c>
      <c r="C47" s="11">
        <v>75074</v>
      </c>
      <c r="D47" s="38" t="s">
        <v>900</v>
      </c>
      <c r="E47" s="12" t="s">
        <v>22</v>
      </c>
      <c r="F47" s="13" t="s">
        <v>995</v>
      </c>
      <c r="G47" s="102">
        <v>2000</v>
      </c>
      <c r="H47" s="104"/>
      <c r="I47" s="104"/>
      <c r="J47" s="94"/>
      <c r="N47"/>
    </row>
    <row r="48" spans="1:14" s="95" customFormat="1" ht="21" x14ac:dyDescent="0.35">
      <c r="A48" s="9">
        <v>44340</v>
      </c>
      <c r="B48" s="37">
        <v>98793</v>
      </c>
      <c r="C48" s="11">
        <v>75075</v>
      </c>
      <c r="D48" s="38" t="s">
        <v>1122</v>
      </c>
      <c r="E48" s="12" t="s">
        <v>17</v>
      </c>
      <c r="F48" s="16" t="s">
        <v>18</v>
      </c>
      <c r="G48" s="102">
        <v>200</v>
      </c>
      <c r="H48" s="104"/>
      <c r="I48" s="104"/>
      <c r="J48" s="94"/>
      <c r="N48"/>
    </row>
    <row r="49" spans="1:14" s="95" customFormat="1" ht="21" x14ac:dyDescent="0.35">
      <c r="A49" s="9">
        <v>44340</v>
      </c>
      <c r="B49" s="37">
        <v>98790</v>
      </c>
      <c r="C49" s="11">
        <v>75076</v>
      </c>
      <c r="D49" s="38" t="s">
        <v>169</v>
      </c>
      <c r="E49" s="12" t="s">
        <v>17</v>
      </c>
      <c r="F49" s="16" t="s">
        <v>18</v>
      </c>
      <c r="G49" s="102">
        <v>200</v>
      </c>
      <c r="H49" s="104"/>
      <c r="I49" s="104"/>
      <c r="J49" s="94"/>
      <c r="N49"/>
    </row>
    <row r="50" spans="1:14" s="95" customFormat="1" ht="21" x14ac:dyDescent="0.35">
      <c r="A50" s="9">
        <v>44340</v>
      </c>
      <c r="B50" s="37">
        <v>98803</v>
      </c>
      <c r="C50" s="11">
        <v>75077</v>
      </c>
      <c r="D50" s="38" t="s">
        <v>2027</v>
      </c>
      <c r="E50" s="12" t="s">
        <v>17</v>
      </c>
      <c r="F50" s="16" t="s">
        <v>18</v>
      </c>
      <c r="G50" s="102">
        <v>120</v>
      </c>
      <c r="H50" s="104"/>
      <c r="I50" s="104"/>
      <c r="J50" s="94"/>
      <c r="N50"/>
    </row>
    <row r="51" spans="1:14" s="95" customFormat="1" ht="21" x14ac:dyDescent="0.35">
      <c r="A51" s="9">
        <v>44340</v>
      </c>
      <c r="B51" s="37">
        <v>98803</v>
      </c>
      <c r="C51" s="11">
        <v>75077</v>
      </c>
      <c r="D51" s="38" t="s">
        <v>2027</v>
      </c>
      <c r="E51" s="12" t="s">
        <v>22</v>
      </c>
      <c r="F51" s="13" t="s">
        <v>995</v>
      </c>
      <c r="G51" s="102">
        <v>800</v>
      </c>
      <c r="H51" s="104"/>
      <c r="I51" s="104"/>
      <c r="J51" s="94"/>
      <c r="N51"/>
    </row>
    <row r="52" spans="1:14" s="95" customFormat="1" ht="21" x14ac:dyDescent="0.35">
      <c r="A52" s="9">
        <v>44340</v>
      </c>
      <c r="B52" s="37" t="s">
        <v>1632</v>
      </c>
      <c r="C52" s="11">
        <v>75078</v>
      </c>
      <c r="D52" s="38" t="s">
        <v>279</v>
      </c>
      <c r="E52" s="12" t="s">
        <v>22</v>
      </c>
      <c r="F52" s="13" t="s">
        <v>995</v>
      </c>
      <c r="G52" s="102">
        <v>1000</v>
      </c>
      <c r="H52" s="104"/>
      <c r="I52" s="104"/>
      <c r="J52" s="94"/>
      <c r="N52"/>
    </row>
    <row r="53" spans="1:14" s="95" customFormat="1" ht="21" x14ac:dyDescent="0.35">
      <c r="A53" s="9">
        <v>44340</v>
      </c>
      <c r="B53" s="37" t="s">
        <v>1632</v>
      </c>
      <c r="C53" s="11">
        <v>75079</v>
      </c>
      <c r="D53" s="38" t="s">
        <v>279</v>
      </c>
      <c r="E53" s="12" t="s">
        <v>22</v>
      </c>
      <c r="F53" s="13" t="s">
        <v>995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9">
        <v>44340</v>
      </c>
      <c r="B54" s="37">
        <v>98802</v>
      </c>
      <c r="C54" s="11">
        <v>75080</v>
      </c>
      <c r="D54" s="38" t="s">
        <v>171</v>
      </c>
      <c r="E54" s="12" t="s">
        <v>22</v>
      </c>
      <c r="F54" s="13" t="s">
        <v>995</v>
      </c>
      <c r="G54" s="102">
        <v>1500</v>
      </c>
      <c r="H54" s="104"/>
      <c r="I54" s="104"/>
      <c r="J54" s="94"/>
      <c r="N54"/>
    </row>
    <row r="55" spans="1:14" s="95" customFormat="1" ht="21" x14ac:dyDescent="0.35">
      <c r="A55" s="9">
        <v>44340</v>
      </c>
      <c r="B55" s="37">
        <v>98802</v>
      </c>
      <c r="C55" s="11">
        <v>75080</v>
      </c>
      <c r="D55" s="38" t="s">
        <v>171</v>
      </c>
      <c r="E55" s="12" t="s">
        <v>14</v>
      </c>
      <c r="F55" s="16" t="s">
        <v>15</v>
      </c>
      <c r="G55" s="102">
        <v>1100</v>
      </c>
      <c r="H55" s="104"/>
      <c r="I55" s="104"/>
      <c r="J55" s="94"/>
      <c r="N55"/>
    </row>
    <row r="56" spans="1:14" s="95" customFormat="1" ht="21" x14ac:dyDescent="0.35">
      <c r="A56" s="9">
        <v>44340</v>
      </c>
      <c r="B56" s="37">
        <v>98801</v>
      </c>
      <c r="C56" s="11">
        <v>75081</v>
      </c>
      <c r="D56" s="38" t="s">
        <v>31</v>
      </c>
      <c r="E56" s="12" t="s">
        <v>17</v>
      </c>
      <c r="F56" s="16" t="s">
        <v>18</v>
      </c>
      <c r="G56" s="102">
        <v>1000</v>
      </c>
      <c r="H56" s="104"/>
      <c r="I56" s="104"/>
      <c r="J56" s="94"/>
      <c r="N56"/>
    </row>
    <row r="57" spans="1:14" s="95" customFormat="1" ht="21" x14ac:dyDescent="0.35">
      <c r="A57" s="9">
        <v>44340</v>
      </c>
      <c r="B57" s="37">
        <v>98801</v>
      </c>
      <c r="C57" s="11">
        <v>75082</v>
      </c>
      <c r="D57" s="38" t="s">
        <v>1117</v>
      </c>
      <c r="E57" s="12" t="s">
        <v>96</v>
      </c>
      <c r="F57" s="13" t="s">
        <v>97</v>
      </c>
      <c r="G57" s="102">
        <v>300</v>
      </c>
      <c r="H57" s="104"/>
      <c r="I57" s="104"/>
      <c r="J57" s="94"/>
      <c r="N57"/>
    </row>
    <row r="58" spans="1:14" s="95" customFormat="1" ht="21" x14ac:dyDescent="0.35">
      <c r="A58" s="9">
        <v>44340</v>
      </c>
      <c r="B58" s="37">
        <v>98799</v>
      </c>
      <c r="C58" s="11">
        <v>75083</v>
      </c>
      <c r="D58" s="38" t="s">
        <v>771</v>
      </c>
      <c r="E58" s="12" t="s">
        <v>14</v>
      </c>
      <c r="F58" s="16" t="s">
        <v>15</v>
      </c>
      <c r="G58" s="102">
        <v>850</v>
      </c>
      <c r="H58" s="104"/>
      <c r="I58" s="104"/>
      <c r="J58" s="94"/>
      <c r="N58"/>
    </row>
    <row r="59" spans="1:14" s="95" customFormat="1" ht="21" x14ac:dyDescent="0.35">
      <c r="A59" s="9">
        <v>44340</v>
      </c>
      <c r="B59" s="37">
        <v>98798</v>
      </c>
      <c r="C59" s="11">
        <v>75084</v>
      </c>
      <c r="D59" s="38" t="s">
        <v>1895</v>
      </c>
      <c r="E59" s="12" t="s">
        <v>14</v>
      </c>
      <c r="F59" s="16" t="s">
        <v>15</v>
      </c>
      <c r="G59" s="102">
        <v>850</v>
      </c>
      <c r="H59" s="104"/>
      <c r="I59" s="104"/>
      <c r="J59" s="94"/>
      <c r="N59"/>
    </row>
    <row r="60" spans="1:14" s="95" customFormat="1" ht="21" x14ac:dyDescent="0.35">
      <c r="A60" s="9">
        <v>44340</v>
      </c>
      <c r="B60" s="37">
        <v>98797</v>
      </c>
      <c r="C60" s="11">
        <v>75085</v>
      </c>
      <c r="D60" s="38" t="s">
        <v>219</v>
      </c>
      <c r="E60" s="12" t="s">
        <v>22</v>
      </c>
      <c r="F60" s="13" t="s">
        <v>995</v>
      </c>
      <c r="G60" s="102">
        <v>900</v>
      </c>
      <c r="H60" s="104"/>
      <c r="I60" s="104"/>
      <c r="J60" s="94"/>
      <c r="N60"/>
    </row>
    <row r="61" spans="1:14" s="95" customFormat="1" ht="21" x14ac:dyDescent="0.35">
      <c r="A61" s="9">
        <v>44340</v>
      </c>
      <c r="B61" s="37">
        <v>98796</v>
      </c>
      <c r="C61" s="11">
        <v>75086</v>
      </c>
      <c r="D61" s="38" t="s">
        <v>197</v>
      </c>
      <c r="E61" s="12" t="s">
        <v>22</v>
      </c>
      <c r="F61" s="13" t="s">
        <v>995</v>
      </c>
      <c r="G61" s="102">
        <v>900</v>
      </c>
      <c r="H61" s="104"/>
      <c r="I61" s="104"/>
      <c r="J61" s="94"/>
      <c r="N61"/>
    </row>
    <row r="62" spans="1:14" s="95" customFormat="1" ht="21" x14ac:dyDescent="0.35">
      <c r="A62" s="9">
        <v>44340</v>
      </c>
      <c r="B62" s="37">
        <v>98795</v>
      </c>
      <c r="C62" s="11">
        <v>75087</v>
      </c>
      <c r="D62" s="38" t="s">
        <v>2028</v>
      </c>
      <c r="E62" s="12" t="s">
        <v>24</v>
      </c>
      <c r="F62" s="13" t="s">
        <v>947</v>
      </c>
      <c r="G62" s="102">
        <v>1000</v>
      </c>
      <c r="H62" s="104"/>
      <c r="I62" s="104"/>
      <c r="J62" s="94"/>
      <c r="N62"/>
    </row>
    <row r="63" spans="1:14" s="95" customFormat="1" ht="21" x14ac:dyDescent="0.35">
      <c r="A63" s="9">
        <v>44340</v>
      </c>
      <c r="B63" s="37">
        <v>98795</v>
      </c>
      <c r="C63" s="11">
        <v>75087</v>
      </c>
      <c r="D63" s="38" t="s">
        <v>2028</v>
      </c>
      <c r="E63" s="12" t="s">
        <v>14</v>
      </c>
      <c r="F63" s="16" t="s">
        <v>15</v>
      </c>
      <c r="G63" s="102">
        <v>500</v>
      </c>
      <c r="H63" s="104"/>
      <c r="I63" s="104"/>
      <c r="J63" s="94"/>
      <c r="N63"/>
    </row>
    <row r="64" spans="1:14" s="95" customFormat="1" ht="21" x14ac:dyDescent="0.35">
      <c r="A64" s="9">
        <v>44340</v>
      </c>
      <c r="B64" s="37">
        <v>98811</v>
      </c>
      <c r="C64" s="11">
        <v>75088</v>
      </c>
      <c r="D64" s="38" t="s">
        <v>1970</v>
      </c>
      <c r="E64" s="12" t="s">
        <v>14</v>
      </c>
      <c r="F64" s="16" t="s">
        <v>15</v>
      </c>
      <c r="G64" s="102">
        <v>1800</v>
      </c>
      <c r="H64" s="104"/>
      <c r="I64" s="104"/>
      <c r="J64" s="94"/>
      <c r="N64"/>
    </row>
    <row r="65" spans="1:14" s="95" customFormat="1" ht="21" x14ac:dyDescent="0.35">
      <c r="A65" s="9">
        <v>44340</v>
      </c>
      <c r="B65" s="37">
        <v>98810</v>
      </c>
      <c r="C65" s="11">
        <v>75089</v>
      </c>
      <c r="D65" s="38" t="s">
        <v>1970</v>
      </c>
      <c r="E65" s="12" t="s">
        <v>135</v>
      </c>
      <c r="F65" s="16" t="s">
        <v>136</v>
      </c>
      <c r="G65" s="102">
        <v>700</v>
      </c>
      <c r="H65" s="104"/>
      <c r="I65" s="104"/>
      <c r="J65" s="94"/>
      <c r="N65"/>
    </row>
    <row r="66" spans="1:14" s="95" customFormat="1" ht="21" x14ac:dyDescent="0.35">
      <c r="A66" s="9">
        <v>44340</v>
      </c>
      <c r="B66" s="37">
        <v>98309</v>
      </c>
      <c r="C66" s="11">
        <v>75090</v>
      </c>
      <c r="D66" s="38" t="s">
        <v>169</v>
      </c>
      <c r="E66" s="12" t="s">
        <v>17</v>
      </c>
      <c r="F66" s="16" t="s">
        <v>18</v>
      </c>
      <c r="G66" s="102">
        <v>177</v>
      </c>
      <c r="H66" s="104"/>
      <c r="I66" s="104"/>
      <c r="J66" s="94"/>
      <c r="N66"/>
    </row>
    <row r="67" spans="1:14" s="95" customFormat="1" ht="21" x14ac:dyDescent="0.35">
      <c r="A67" s="9">
        <v>44340</v>
      </c>
      <c r="B67" s="37">
        <v>98808</v>
      </c>
      <c r="C67" s="11">
        <v>75091</v>
      </c>
      <c r="D67" s="38" t="s">
        <v>220</v>
      </c>
      <c r="E67" s="12" t="s">
        <v>14</v>
      </c>
      <c r="F67" s="16" t="s">
        <v>15</v>
      </c>
      <c r="G67" s="102">
        <v>2250</v>
      </c>
      <c r="H67" s="104"/>
      <c r="I67" s="104"/>
      <c r="J67" s="94"/>
      <c r="N67"/>
    </row>
    <row r="68" spans="1:14" s="95" customFormat="1" ht="21" x14ac:dyDescent="0.35">
      <c r="A68" s="9">
        <v>44340</v>
      </c>
      <c r="B68" s="37">
        <v>98807</v>
      </c>
      <c r="C68" s="11">
        <v>75092</v>
      </c>
      <c r="D68" s="38" t="s">
        <v>2029</v>
      </c>
      <c r="E68" s="12" t="s">
        <v>14</v>
      </c>
      <c r="F68" s="16" t="s">
        <v>15</v>
      </c>
      <c r="G68" s="102">
        <v>2500</v>
      </c>
      <c r="H68" s="104"/>
      <c r="I68" s="104"/>
      <c r="J68" s="94"/>
      <c r="N68"/>
    </row>
    <row r="69" spans="1:14" s="95" customFormat="1" ht="21" x14ac:dyDescent="0.35">
      <c r="A69" s="9">
        <v>44340</v>
      </c>
      <c r="B69" s="37">
        <v>98806</v>
      </c>
      <c r="C69" s="11">
        <v>75093</v>
      </c>
      <c r="D69" s="38" t="s">
        <v>630</v>
      </c>
      <c r="E69" s="12" t="s">
        <v>14</v>
      </c>
      <c r="F69" s="16" t="s">
        <v>15</v>
      </c>
      <c r="G69" s="102">
        <v>2200</v>
      </c>
      <c r="H69" s="104"/>
      <c r="I69" s="104"/>
      <c r="J69" s="94"/>
      <c r="N69"/>
    </row>
    <row r="70" spans="1:14" s="95" customFormat="1" ht="21" x14ac:dyDescent="0.35">
      <c r="A70" s="9">
        <v>44340</v>
      </c>
      <c r="B70" s="37">
        <v>98805</v>
      </c>
      <c r="C70" s="11">
        <v>75094</v>
      </c>
      <c r="D70" s="38" t="s">
        <v>1809</v>
      </c>
      <c r="E70" s="12" t="s">
        <v>22</v>
      </c>
      <c r="F70" s="13" t="s">
        <v>995</v>
      </c>
      <c r="G70" s="102">
        <v>120</v>
      </c>
      <c r="H70" s="104"/>
      <c r="I70" s="104"/>
      <c r="J70" s="94"/>
      <c r="N70"/>
    </row>
    <row r="71" spans="1:14" s="95" customFormat="1" ht="21" x14ac:dyDescent="0.35">
      <c r="A71" s="9">
        <v>44340</v>
      </c>
      <c r="B71" s="37">
        <v>98813</v>
      </c>
      <c r="C71" s="11">
        <v>75095</v>
      </c>
      <c r="D71" s="38" t="s">
        <v>2019</v>
      </c>
      <c r="E71" s="12" t="s">
        <v>14</v>
      </c>
      <c r="F71" s="16" t="s">
        <v>15</v>
      </c>
      <c r="G71" s="102">
        <v>500</v>
      </c>
      <c r="H71" s="104"/>
      <c r="I71" s="104"/>
      <c r="J71" s="94"/>
      <c r="N71"/>
    </row>
    <row r="72" spans="1:14" s="95" customFormat="1" ht="21" x14ac:dyDescent="0.35">
      <c r="A72" s="9">
        <v>44340</v>
      </c>
      <c r="B72" s="37">
        <v>98812</v>
      </c>
      <c r="C72" s="11">
        <v>75096</v>
      </c>
      <c r="D72" s="38" t="s">
        <v>2019</v>
      </c>
      <c r="E72" s="12">
        <v>98000001</v>
      </c>
      <c r="F72" s="16" t="s">
        <v>1934</v>
      </c>
      <c r="G72" s="102">
        <v>0</v>
      </c>
      <c r="H72" s="104"/>
      <c r="I72" s="104"/>
      <c r="J72" s="94"/>
      <c r="N72"/>
    </row>
    <row r="73" spans="1:14" s="95" customFormat="1" ht="21" x14ac:dyDescent="0.35">
      <c r="A73" s="9">
        <v>44340</v>
      </c>
      <c r="B73" s="37">
        <v>98815</v>
      </c>
      <c r="C73" s="11">
        <v>75097</v>
      </c>
      <c r="D73" s="38" t="s">
        <v>1582</v>
      </c>
      <c r="E73" s="12" t="s">
        <v>17</v>
      </c>
      <c r="F73" s="16" t="s">
        <v>18</v>
      </c>
      <c r="G73" s="102">
        <v>900</v>
      </c>
      <c r="H73" s="104"/>
      <c r="I73" s="104"/>
      <c r="J73" s="94"/>
      <c r="N73"/>
    </row>
    <row r="74" spans="1:14" s="95" customFormat="1" ht="21" x14ac:dyDescent="0.35">
      <c r="A74" s="9">
        <v>44340</v>
      </c>
      <c r="B74" s="37">
        <v>98817</v>
      </c>
      <c r="C74" s="11">
        <v>75098</v>
      </c>
      <c r="D74" s="38" t="s">
        <v>308</v>
      </c>
      <c r="E74" s="12" t="s">
        <v>17</v>
      </c>
      <c r="F74" s="16" t="s">
        <v>18</v>
      </c>
      <c r="G74" s="102">
        <v>900</v>
      </c>
      <c r="H74" s="104"/>
      <c r="I74" s="104"/>
      <c r="J74" s="94"/>
      <c r="N74"/>
    </row>
    <row r="75" spans="1:14" s="95" customFormat="1" ht="21" x14ac:dyDescent="0.35">
      <c r="A75" s="9">
        <v>44340</v>
      </c>
      <c r="B75" s="37" t="s">
        <v>76</v>
      </c>
      <c r="C75" s="69">
        <v>1877</v>
      </c>
      <c r="D75" s="38" t="s">
        <v>76</v>
      </c>
      <c r="E75" s="12" t="s">
        <v>76</v>
      </c>
      <c r="F75" s="16" t="s">
        <v>76</v>
      </c>
      <c r="G75" s="102">
        <v>0</v>
      </c>
      <c r="H75" s="104"/>
      <c r="I75" s="104"/>
      <c r="J75" s="94"/>
      <c r="N75"/>
    </row>
    <row r="76" spans="1:14" s="95" customFormat="1" ht="21" x14ac:dyDescent="0.35">
      <c r="A76" s="9">
        <v>44340</v>
      </c>
      <c r="B76" s="37" t="s">
        <v>315</v>
      </c>
      <c r="C76" s="69">
        <v>1878</v>
      </c>
      <c r="D76" s="38" t="s">
        <v>1824</v>
      </c>
      <c r="E76" s="12" t="s">
        <v>14</v>
      </c>
      <c r="F76" s="16" t="s">
        <v>15</v>
      </c>
      <c r="G76" s="102">
        <v>0</v>
      </c>
      <c r="H76" s="104">
        <v>15</v>
      </c>
      <c r="I76" s="104"/>
      <c r="J76" s="94"/>
      <c r="N76"/>
    </row>
    <row r="77" spans="1:14" s="95" customFormat="1" ht="21" x14ac:dyDescent="0.35">
      <c r="A77" s="9">
        <v>44340</v>
      </c>
      <c r="B77" s="37" t="s">
        <v>315</v>
      </c>
      <c r="C77" s="69">
        <v>1878</v>
      </c>
      <c r="D77" s="38" t="s">
        <v>1824</v>
      </c>
      <c r="E77" s="12" t="s">
        <v>33</v>
      </c>
      <c r="F77" s="16" t="s">
        <v>1035</v>
      </c>
      <c r="G77" s="102"/>
      <c r="H77" s="104">
        <v>18</v>
      </c>
      <c r="I77" s="104"/>
      <c r="J77" s="94"/>
      <c r="N77"/>
    </row>
    <row r="78" spans="1:14" ht="21" x14ac:dyDescent="0.35">
      <c r="A78" s="157" t="s">
        <v>26</v>
      </c>
      <c r="B78" s="158"/>
      <c r="C78" s="165" t="s">
        <v>25</v>
      </c>
      <c r="D78" s="168"/>
      <c r="E78" s="168"/>
      <c r="F78" s="169"/>
      <c r="G78" s="27">
        <f>SUM(G9:G77)</f>
        <v>53101</v>
      </c>
      <c r="H78" s="109">
        <f>SUM(H9:H77)</f>
        <v>33</v>
      </c>
      <c r="I78" s="104">
        <f>SUM(I14:I76)</f>
        <v>34</v>
      </c>
      <c r="J78" s="15"/>
    </row>
    <row r="79" spans="1:14" ht="21" x14ac:dyDescent="0.35">
      <c r="B79"/>
      <c r="C79" s="3"/>
      <c r="D79" s="30"/>
      <c r="E79" s="30"/>
      <c r="F79" s="30"/>
      <c r="H79" s="1"/>
      <c r="J79" s="1"/>
    </row>
    <row r="80" spans="1:14" x14ac:dyDescent="0.25">
      <c r="B80"/>
      <c r="C80"/>
      <c r="H80" s="1"/>
      <c r="I80" s="1"/>
      <c r="J80" s="1"/>
    </row>
    <row r="81" spans="2:10" x14ac:dyDescent="0.25">
      <c r="B81"/>
      <c r="C81"/>
      <c r="F81" s="47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B90"/>
      <c r="C90"/>
      <c r="H90" s="1"/>
      <c r="I90" s="1"/>
      <c r="J90" s="1"/>
    </row>
    <row r="91" spans="2:10" x14ac:dyDescent="0.25">
      <c r="C91"/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3" spans="8:10" x14ac:dyDescent="0.25">
      <c r="H133" s="35"/>
      <c r="I133" s="35"/>
      <c r="J133" s="35"/>
    </row>
  </sheetData>
  <autoFilter ref="E8:G78" xr:uid="{00000000-0009-0000-0000-00006F000000}"/>
  <mergeCells count="7">
    <mergeCell ref="K6:L6"/>
    <mergeCell ref="A7:G7"/>
    <mergeCell ref="A78:B78"/>
    <mergeCell ref="C78:F7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2:N107"/>
  <sheetViews>
    <sheetView topLeftCell="A4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2040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88">
        <f>SUMIFS($G$9:$G$51,$F$9:$F$51,K8:K16)</f>
        <v>10720</v>
      </c>
      <c r="N8" s="95"/>
    </row>
    <row r="9" spans="1:14" ht="21" x14ac:dyDescent="0.35">
      <c r="A9" s="9">
        <v>44341</v>
      </c>
      <c r="B9" s="37">
        <v>98900</v>
      </c>
      <c r="C9" s="11">
        <v>75099</v>
      </c>
      <c r="D9" s="38" t="s">
        <v>169</v>
      </c>
      <c r="E9" s="12" t="s">
        <v>17</v>
      </c>
      <c r="F9" s="16" t="s">
        <v>18</v>
      </c>
      <c r="G9" s="102">
        <v>200</v>
      </c>
      <c r="H9" s="104"/>
      <c r="I9" s="104"/>
      <c r="J9" s="4"/>
      <c r="K9" s="13" t="s">
        <v>995</v>
      </c>
      <c r="L9" s="88">
        <f>SUMIFS($G$10:$G$51,$F$10:$F$51,K9:K19)</f>
        <v>6360</v>
      </c>
      <c r="N9" s="95"/>
    </row>
    <row r="10" spans="1:14" s="95" customFormat="1" ht="21" x14ac:dyDescent="0.35">
      <c r="A10" s="9">
        <v>44341</v>
      </c>
      <c r="B10" s="37">
        <v>98901</v>
      </c>
      <c r="C10" s="11">
        <v>75100</v>
      </c>
      <c r="D10" s="38" t="s">
        <v>78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15</v>
      </c>
      <c r="L10" s="88">
        <f>SUMIFS($G$10:$G$51,$F$10:$F$51,K10:K19)</f>
        <v>3280</v>
      </c>
    </row>
    <row r="11" spans="1:14" s="95" customFormat="1" ht="21" x14ac:dyDescent="0.35">
      <c r="A11" s="9">
        <v>44341</v>
      </c>
      <c r="B11" s="37">
        <v>16614</v>
      </c>
      <c r="C11" s="11">
        <v>75101</v>
      </c>
      <c r="D11" s="38" t="s">
        <v>2031</v>
      </c>
      <c r="E11" s="12" t="s">
        <v>438</v>
      </c>
      <c r="F11" s="13" t="s">
        <v>2032</v>
      </c>
      <c r="G11" s="102">
        <v>550</v>
      </c>
      <c r="H11" s="104"/>
      <c r="I11" s="104"/>
      <c r="J11" s="94"/>
      <c r="K11" s="16" t="s">
        <v>1991</v>
      </c>
      <c r="L11" s="88">
        <f>SUMIFS($G$10:$G$51,$F$10:$F$51,K11:K17)</f>
        <v>650</v>
      </c>
      <c r="N11"/>
    </row>
    <row r="12" spans="1:14" s="95" customFormat="1" ht="21" x14ac:dyDescent="0.35">
      <c r="A12" s="9">
        <v>44341</v>
      </c>
      <c r="B12" s="37">
        <v>16614</v>
      </c>
      <c r="C12" s="11">
        <v>75102</v>
      </c>
      <c r="D12" s="38" t="s">
        <v>2031</v>
      </c>
      <c r="E12" s="12" t="s">
        <v>438</v>
      </c>
      <c r="F12" s="13" t="s">
        <v>2032</v>
      </c>
      <c r="G12" s="102">
        <v>550</v>
      </c>
      <c r="H12" s="104"/>
      <c r="I12" s="104"/>
      <c r="J12" s="94"/>
      <c r="K12" s="13" t="s">
        <v>97</v>
      </c>
      <c r="L12" s="88">
        <f>SUMIFS($G$9:$G$51,$F$9:$F$51,K12:K19)</f>
        <v>999</v>
      </c>
      <c r="N12"/>
    </row>
    <row r="13" spans="1:14" s="95" customFormat="1" ht="21" x14ac:dyDescent="0.35">
      <c r="A13" s="9">
        <v>44341</v>
      </c>
      <c r="B13" s="37" t="s">
        <v>1268</v>
      </c>
      <c r="C13" s="11">
        <v>75103</v>
      </c>
      <c r="D13" s="38" t="s">
        <v>279</v>
      </c>
      <c r="E13" s="12" t="s">
        <v>22</v>
      </c>
      <c r="F13" s="13" t="s">
        <v>995</v>
      </c>
      <c r="G13" s="102">
        <v>1000</v>
      </c>
      <c r="H13" s="104"/>
      <c r="I13" s="104"/>
      <c r="J13" s="94"/>
      <c r="K13" s="13" t="s">
        <v>947</v>
      </c>
      <c r="L13" s="88">
        <v>3500</v>
      </c>
      <c r="N13"/>
    </row>
    <row r="14" spans="1:14" s="95" customFormat="1" ht="21" x14ac:dyDescent="0.35">
      <c r="A14" s="9">
        <v>44341</v>
      </c>
      <c r="B14" s="37" t="s">
        <v>1268</v>
      </c>
      <c r="C14" s="11">
        <v>75104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  <c r="K14" s="13" t="s">
        <v>2032</v>
      </c>
      <c r="L14" s="88">
        <v>1100</v>
      </c>
      <c r="N14"/>
    </row>
    <row r="15" spans="1:14" s="95" customFormat="1" ht="21" x14ac:dyDescent="0.35">
      <c r="A15" s="9">
        <v>44341</v>
      </c>
      <c r="B15" s="37">
        <v>16330</v>
      </c>
      <c r="C15" s="11">
        <v>75105</v>
      </c>
      <c r="D15" s="38" t="s">
        <v>199</v>
      </c>
      <c r="E15" s="12" t="s">
        <v>24</v>
      </c>
      <c r="F15" s="13" t="s">
        <v>947</v>
      </c>
      <c r="G15" s="102">
        <v>500</v>
      </c>
      <c r="H15" s="104"/>
      <c r="I15" s="104"/>
      <c r="J15" s="94"/>
      <c r="K15" s="16" t="s">
        <v>64</v>
      </c>
      <c r="L15" s="88">
        <f>SUMIFS($G$10:$G$51,$F$10:$F$51,K15:K21)</f>
        <v>2000</v>
      </c>
      <c r="N15"/>
    </row>
    <row r="16" spans="1:14" s="95" customFormat="1" ht="21.75" thickBot="1" x14ac:dyDescent="0.4">
      <c r="A16" s="9">
        <v>44341</v>
      </c>
      <c r="B16" s="37">
        <v>16330</v>
      </c>
      <c r="C16" s="11">
        <v>75106</v>
      </c>
      <c r="D16" s="38" t="s">
        <v>199</v>
      </c>
      <c r="E16" s="12" t="s">
        <v>24</v>
      </c>
      <c r="F16" s="13" t="s">
        <v>947</v>
      </c>
      <c r="G16" s="102">
        <v>500</v>
      </c>
      <c r="H16" s="104"/>
      <c r="I16" s="104"/>
      <c r="J16" s="94"/>
      <c r="K16" s="16" t="s">
        <v>2021</v>
      </c>
      <c r="L16" s="88">
        <v>105</v>
      </c>
      <c r="N16"/>
    </row>
    <row r="17" spans="1:14" s="95" customFormat="1" ht="23.25" thickBot="1" x14ac:dyDescent="0.5">
      <c r="A17" s="9">
        <v>44341</v>
      </c>
      <c r="B17" s="37" t="s">
        <v>1268</v>
      </c>
      <c r="C17" s="11">
        <v>75107</v>
      </c>
      <c r="D17" s="38" t="s">
        <v>279</v>
      </c>
      <c r="E17" s="12" t="s">
        <v>22</v>
      </c>
      <c r="F17" s="13" t="s">
        <v>995</v>
      </c>
      <c r="G17" s="102">
        <v>1000</v>
      </c>
      <c r="H17" s="104"/>
      <c r="I17" s="104"/>
      <c r="J17" s="94"/>
      <c r="K17" s="116" t="s">
        <v>21</v>
      </c>
      <c r="L17" s="18">
        <f ca="1">SUM(L8:L19)</f>
        <v>28714</v>
      </c>
      <c r="N17"/>
    </row>
    <row r="18" spans="1:14" s="95" customFormat="1" ht="21.75" thickBot="1" x14ac:dyDescent="0.4">
      <c r="A18" s="9">
        <v>44341</v>
      </c>
      <c r="B18" s="37">
        <v>98902</v>
      </c>
      <c r="C18" s="11">
        <v>75108</v>
      </c>
      <c r="D18" s="38" t="s">
        <v>819</v>
      </c>
      <c r="E18" s="12" t="s">
        <v>17</v>
      </c>
      <c r="F18" s="16" t="s">
        <v>18</v>
      </c>
      <c r="G18" s="102">
        <v>850</v>
      </c>
      <c r="H18" s="104"/>
      <c r="I18" s="104"/>
      <c r="J18" s="94"/>
      <c r="N18"/>
    </row>
    <row r="19" spans="1:14" s="95" customFormat="1" ht="21.75" thickBot="1" x14ac:dyDescent="0.4">
      <c r="A19" s="9">
        <v>44341</v>
      </c>
      <c r="B19" s="37">
        <v>98903</v>
      </c>
      <c r="C19" s="11">
        <v>75109</v>
      </c>
      <c r="D19" s="38" t="s">
        <v>950</v>
      </c>
      <c r="E19" s="12" t="s">
        <v>22</v>
      </c>
      <c r="F19" s="13" t="s">
        <v>995</v>
      </c>
      <c r="G19" s="102">
        <v>110</v>
      </c>
      <c r="H19" s="104"/>
      <c r="I19" s="104"/>
      <c r="J19" s="94"/>
      <c r="K19" s="5" t="s">
        <v>139</v>
      </c>
      <c r="L19" s="5" t="s">
        <v>5</v>
      </c>
      <c r="N19"/>
    </row>
    <row r="20" spans="1:14" s="95" customFormat="1" ht="21.75" thickBot="1" x14ac:dyDescent="0.4">
      <c r="A20" s="9">
        <v>44341</v>
      </c>
      <c r="B20" s="37">
        <v>98904</v>
      </c>
      <c r="C20" s="11">
        <v>75110</v>
      </c>
      <c r="D20" s="38" t="s">
        <v>2033</v>
      </c>
      <c r="E20" s="12" t="s">
        <v>14</v>
      </c>
      <c r="F20" s="16" t="s">
        <v>15</v>
      </c>
      <c r="G20" s="102">
        <v>130</v>
      </c>
      <c r="H20" s="104"/>
      <c r="I20" s="104"/>
      <c r="J20" s="94"/>
      <c r="K20" s="16" t="s">
        <v>1747</v>
      </c>
      <c r="L20" s="99">
        <v>500</v>
      </c>
      <c r="N20"/>
    </row>
    <row r="21" spans="1:14" s="95" customFormat="1" ht="21.75" thickBot="1" x14ac:dyDescent="0.4">
      <c r="A21" s="9">
        <v>44341</v>
      </c>
      <c r="B21" s="37">
        <v>98829</v>
      </c>
      <c r="C21" s="11">
        <v>75111</v>
      </c>
      <c r="D21" s="38" t="s">
        <v>2034</v>
      </c>
      <c r="E21" s="12" t="s">
        <v>98</v>
      </c>
      <c r="F21" s="13" t="s">
        <v>1747</v>
      </c>
      <c r="G21" s="102">
        <v>0</v>
      </c>
      <c r="H21" s="104">
        <v>250</v>
      </c>
      <c r="I21" s="104"/>
      <c r="J21" s="94"/>
      <c r="K21" s="16" t="s">
        <v>288</v>
      </c>
      <c r="L21" s="99">
        <v>60</v>
      </c>
      <c r="N21"/>
    </row>
    <row r="22" spans="1:14" s="95" customFormat="1" ht="25.5" thickBot="1" x14ac:dyDescent="0.5">
      <c r="A22" s="9">
        <v>44341</v>
      </c>
      <c r="B22" s="37">
        <v>16330</v>
      </c>
      <c r="C22" s="11">
        <v>75112</v>
      </c>
      <c r="D22" s="38" t="s">
        <v>199</v>
      </c>
      <c r="E22" s="12" t="s">
        <v>24</v>
      </c>
      <c r="F22" s="13" t="s">
        <v>947</v>
      </c>
      <c r="G22" s="102">
        <v>500</v>
      </c>
      <c r="H22" s="104"/>
      <c r="I22" s="104"/>
      <c r="J22" s="94"/>
      <c r="K22" s="17" t="s">
        <v>21</v>
      </c>
      <c r="L22" s="18">
        <f ca="1">SUM(L20:L22)</f>
        <v>560</v>
      </c>
      <c r="N22"/>
    </row>
    <row r="23" spans="1:14" s="95" customFormat="1" ht="21" x14ac:dyDescent="0.35">
      <c r="A23" s="9">
        <v>44341</v>
      </c>
      <c r="B23" s="37">
        <v>16008</v>
      </c>
      <c r="C23" s="11">
        <v>75113</v>
      </c>
      <c r="D23" s="38" t="s">
        <v>2000</v>
      </c>
      <c r="E23" s="12" t="s">
        <v>394</v>
      </c>
      <c r="F23" s="16" t="s">
        <v>1991</v>
      </c>
      <c r="G23" s="102">
        <v>650</v>
      </c>
      <c r="H23" s="104"/>
      <c r="I23" s="104"/>
      <c r="J23" s="94"/>
      <c r="N23"/>
    </row>
    <row r="24" spans="1:14" s="95" customFormat="1" ht="21" x14ac:dyDescent="0.35">
      <c r="A24" s="9">
        <v>44341</v>
      </c>
      <c r="B24" s="37">
        <v>98905</v>
      </c>
      <c r="C24" s="11">
        <v>75114</v>
      </c>
      <c r="D24" s="38" t="s">
        <v>1122</v>
      </c>
      <c r="E24" s="12" t="s">
        <v>17</v>
      </c>
      <c r="F24" s="16" t="s">
        <v>18</v>
      </c>
      <c r="G24" s="102">
        <v>200</v>
      </c>
      <c r="H24" s="104"/>
      <c r="I24" s="104"/>
      <c r="J24" s="94"/>
      <c r="N24"/>
    </row>
    <row r="25" spans="1:14" s="95" customFormat="1" ht="21" x14ac:dyDescent="0.35">
      <c r="A25" s="9">
        <v>44341</v>
      </c>
      <c r="B25" s="37">
        <v>98906</v>
      </c>
      <c r="C25" s="11">
        <v>75115</v>
      </c>
      <c r="D25" s="38" t="s">
        <v>512</v>
      </c>
      <c r="E25" s="12" t="s">
        <v>423</v>
      </c>
      <c r="F25" s="16" t="s">
        <v>2021</v>
      </c>
      <c r="G25" s="102">
        <v>105</v>
      </c>
      <c r="H25" s="104"/>
      <c r="I25" s="104"/>
      <c r="J25" s="94"/>
      <c r="N25"/>
    </row>
    <row r="26" spans="1:14" s="95" customFormat="1" ht="21" x14ac:dyDescent="0.35">
      <c r="A26" s="9">
        <v>44341</v>
      </c>
      <c r="B26" s="37">
        <v>98842</v>
      </c>
      <c r="C26" s="11">
        <v>75116</v>
      </c>
      <c r="D26" s="38" t="s">
        <v>512</v>
      </c>
      <c r="E26" s="12" t="s">
        <v>17</v>
      </c>
      <c r="F26" s="16" t="s">
        <v>18</v>
      </c>
      <c r="G26" s="102">
        <v>3000</v>
      </c>
      <c r="H26" s="104"/>
      <c r="I26" s="104"/>
      <c r="J26" s="94"/>
      <c r="N26"/>
    </row>
    <row r="27" spans="1:14" s="95" customFormat="1" ht="21" x14ac:dyDescent="0.35">
      <c r="A27" s="9">
        <v>44341</v>
      </c>
      <c r="B27" s="37">
        <v>98907</v>
      </c>
      <c r="C27" s="11">
        <v>75117</v>
      </c>
      <c r="D27" s="38" t="s">
        <v>128</v>
      </c>
      <c r="E27" s="12" t="s">
        <v>17</v>
      </c>
      <c r="F27" s="16" t="s">
        <v>18</v>
      </c>
      <c r="G27" s="102">
        <v>900</v>
      </c>
      <c r="H27" s="104"/>
      <c r="I27" s="104"/>
      <c r="J27" s="94"/>
      <c r="N27"/>
    </row>
    <row r="28" spans="1:14" s="95" customFormat="1" ht="21" x14ac:dyDescent="0.35">
      <c r="A28" s="9">
        <v>44341</v>
      </c>
      <c r="B28" s="37">
        <v>16330</v>
      </c>
      <c r="C28" s="11">
        <v>75118</v>
      </c>
      <c r="D28" s="38" t="s">
        <v>199</v>
      </c>
      <c r="E28" s="12" t="s">
        <v>24</v>
      </c>
      <c r="F28" s="13" t="s">
        <v>947</v>
      </c>
      <c r="G28" s="102">
        <v>500</v>
      </c>
      <c r="H28" s="104"/>
      <c r="I28" s="104"/>
      <c r="J28" s="94"/>
      <c r="N28"/>
    </row>
    <row r="29" spans="1:14" s="95" customFormat="1" ht="21" x14ac:dyDescent="0.35">
      <c r="A29" s="9">
        <v>44341</v>
      </c>
      <c r="B29" s="37">
        <v>16330</v>
      </c>
      <c r="C29" s="11">
        <v>75119</v>
      </c>
      <c r="D29" s="38" t="s">
        <v>199</v>
      </c>
      <c r="E29" s="12" t="s">
        <v>24</v>
      </c>
      <c r="F29" s="13" t="s">
        <v>947</v>
      </c>
      <c r="G29" s="102">
        <v>500</v>
      </c>
      <c r="H29" s="104"/>
      <c r="I29" s="104"/>
      <c r="J29" s="94"/>
      <c r="N29"/>
    </row>
    <row r="30" spans="1:14" s="95" customFormat="1" ht="21" x14ac:dyDescent="0.35">
      <c r="A30" s="9">
        <v>44341</v>
      </c>
      <c r="B30" s="37">
        <v>16330</v>
      </c>
      <c r="C30" s="11">
        <v>75120</v>
      </c>
      <c r="D30" s="38" t="s">
        <v>199</v>
      </c>
      <c r="E30" s="12" t="s">
        <v>24</v>
      </c>
      <c r="F30" s="13" t="s">
        <v>947</v>
      </c>
      <c r="G30" s="102">
        <v>500</v>
      </c>
      <c r="H30" s="104"/>
      <c r="I30" s="104"/>
      <c r="J30" s="94"/>
      <c r="N30"/>
    </row>
    <row r="31" spans="1:14" s="95" customFormat="1" ht="24.75" x14ac:dyDescent="0.45">
      <c r="A31" s="9">
        <v>44341</v>
      </c>
      <c r="B31" s="37">
        <v>16330</v>
      </c>
      <c r="C31" s="11">
        <v>75121</v>
      </c>
      <c r="D31" s="38" t="s">
        <v>199</v>
      </c>
      <c r="E31" s="12" t="s">
        <v>24</v>
      </c>
      <c r="F31" s="13" t="s">
        <v>947</v>
      </c>
      <c r="G31" s="102">
        <v>500</v>
      </c>
      <c r="H31" s="104"/>
      <c r="I31" s="104"/>
      <c r="J31" s="94"/>
      <c r="K31" s="49"/>
      <c r="L31" s="50"/>
      <c r="N31"/>
    </row>
    <row r="32" spans="1:14" s="95" customFormat="1" ht="24.75" x14ac:dyDescent="0.45">
      <c r="A32" s="9">
        <v>44341</v>
      </c>
      <c r="B32" s="37">
        <v>98908</v>
      </c>
      <c r="C32" s="11">
        <v>75122</v>
      </c>
      <c r="D32" s="38" t="s">
        <v>705</v>
      </c>
      <c r="E32" s="12" t="s">
        <v>96</v>
      </c>
      <c r="F32" s="13" t="s">
        <v>97</v>
      </c>
      <c r="G32" s="102">
        <v>999</v>
      </c>
      <c r="H32" s="104"/>
      <c r="I32" s="104"/>
      <c r="J32" s="94"/>
      <c r="K32" s="49"/>
      <c r="L32" s="50"/>
      <c r="N32"/>
    </row>
    <row r="33" spans="1:14" s="95" customFormat="1" ht="21" x14ac:dyDescent="0.35">
      <c r="A33" s="9">
        <v>44341</v>
      </c>
      <c r="B33" s="37">
        <v>98909</v>
      </c>
      <c r="C33" s="11">
        <v>75123</v>
      </c>
      <c r="D33" s="38" t="s">
        <v>1583</v>
      </c>
      <c r="E33" s="12" t="s">
        <v>17</v>
      </c>
      <c r="F33" s="16" t="s">
        <v>18</v>
      </c>
      <c r="G33" s="102">
        <v>3500</v>
      </c>
      <c r="H33" s="104"/>
      <c r="I33" s="104"/>
      <c r="J33" s="94"/>
      <c r="N33"/>
    </row>
    <row r="34" spans="1:14" s="95" customFormat="1" ht="21" x14ac:dyDescent="0.35">
      <c r="A34" s="9">
        <v>44341</v>
      </c>
      <c r="B34" s="37">
        <v>98856</v>
      </c>
      <c r="C34" s="11">
        <v>75124</v>
      </c>
      <c r="D34" s="38" t="s">
        <v>2035</v>
      </c>
      <c r="E34" s="12" t="s">
        <v>2036</v>
      </c>
      <c r="F34" s="16" t="s">
        <v>288</v>
      </c>
      <c r="G34" s="102">
        <v>0</v>
      </c>
      <c r="H34" s="104">
        <v>60</v>
      </c>
      <c r="I34" s="104"/>
      <c r="J34" s="94"/>
      <c r="N34"/>
    </row>
    <row r="35" spans="1:14" s="95" customFormat="1" ht="21" x14ac:dyDescent="0.35">
      <c r="A35" s="9">
        <v>44341</v>
      </c>
      <c r="B35" s="37">
        <v>98910</v>
      </c>
      <c r="C35" s="11">
        <v>75125</v>
      </c>
      <c r="D35" s="38" t="s">
        <v>2037</v>
      </c>
      <c r="E35" s="12" t="s">
        <v>22</v>
      </c>
      <c r="F35" s="13" t="s">
        <v>995</v>
      </c>
      <c r="G35" s="102">
        <v>1000</v>
      </c>
      <c r="H35" s="104"/>
      <c r="I35" s="104"/>
      <c r="J35" s="94"/>
      <c r="N35"/>
    </row>
    <row r="36" spans="1:14" s="95" customFormat="1" ht="21" x14ac:dyDescent="0.35">
      <c r="A36" s="9">
        <v>44341</v>
      </c>
      <c r="B36" s="37">
        <v>98911</v>
      </c>
      <c r="C36" s="11">
        <v>75126</v>
      </c>
      <c r="D36" s="38" t="s">
        <v>280</v>
      </c>
      <c r="E36" s="12" t="s">
        <v>22</v>
      </c>
      <c r="F36" s="13" t="s">
        <v>995</v>
      </c>
      <c r="G36" s="102">
        <v>900</v>
      </c>
      <c r="H36" s="104"/>
      <c r="I36" s="104"/>
      <c r="J36" s="94"/>
      <c r="N36"/>
    </row>
    <row r="37" spans="1:14" s="95" customFormat="1" ht="21" x14ac:dyDescent="0.35">
      <c r="A37" s="9">
        <v>44341</v>
      </c>
      <c r="B37" s="37">
        <v>98912</v>
      </c>
      <c r="C37" s="11">
        <v>75127</v>
      </c>
      <c r="D37" s="38" t="s">
        <v>1625</v>
      </c>
      <c r="E37" s="12" t="s">
        <v>63</v>
      </c>
      <c r="F37" s="16" t="s">
        <v>64</v>
      </c>
      <c r="G37" s="102">
        <v>1000</v>
      </c>
      <c r="H37" s="104"/>
      <c r="I37" s="104"/>
      <c r="J37" s="94"/>
      <c r="N37"/>
    </row>
    <row r="38" spans="1:14" s="95" customFormat="1" ht="21" x14ac:dyDescent="0.35">
      <c r="A38" s="9">
        <v>44341</v>
      </c>
      <c r="B38" s="37">
        <v>98913</v>
      </c>
      <c r="C38" s="11">
        <v>75128</v>
      </c>
      <c r="D38" s="38" t="s">
        <v>256</v>
      </c>
      <c r="E38" s="12" t="s">
        <v>17</v>
      </c>
      <c r="F38" s="16" t="s">
        <v>18</v>
      </c>
      <c r="G38" s="102">
        <v>1000</v>
      </c>
      <c r="H38" s="104"/>
      <c r="I38" s="104"/>
      <c r="J38" s="94"/>
      <c r="N38"/>
    </row>
    <row r="39" spans="1:14" s="95" customFormat="1" ht="21" x14ac:dyDescent="0.35">
      <c r="A39" s="9">
        <v>44341</v>
      </c>
      <c r="B39" s="37">
        <v>98920</v>
      </c>
      <c r="C39" s="11">
        <v>75129</v>
      </c>
      <c r="D39" s="38" t="s">
        <v>1625</v>
      </c>
      <c r="E39" s="12" t="s">
        <v>63</v>
      </c>
      <c r="F39" s="16" t="s">
        <v>64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9">
        <v>44341</v>
      </c>
      <c r="B40" s="37">
        <v>98921</v>
      </c>
      <c r="C40" s="11">
        <v>75130</v>
      </c>
      <c r="D40" s="38" t="s">
        <v>1902</v>
      </c>
      <c r="E40" s="12" t="s">
        <v>17</v>
      </c>
      <c r="F40" s="16" t="s">
        <v>18</v>
      </c>
      <c r="G40" s="102">
        <v>900</v>
      </c>
      <c r="H40" s="104"/>
      <c r="I40" s="104"/>
      <c r="J40" s="94"/>
      <c r="N40"/>
    </row>
    <row r="41" spans="1:14" s="95" customFormat="1" ht="21" x14ac:dyDescent="0.35">
      <c r="A41" s="9">
        <v>44341</v>
      </c>
      <c r="B41" s="37">
        <v>98922</v>
      </c>
      <c r="C41" s="11">
        <v>75131</v>
      </c>
      <c r="D41" s="38" t="s">
        <v>1902</v>
      </c>
      <c r="E41" s="12">
        <v>98000001</v>
      </c>
      <c r="F41" s="16" t="s">
        <v>1934</v>
      </c>
      <c r="G41" s="102">
        <v>0</v>
      </c>
      <c r="H41" s="104"/>
      <c r="I41" s="104"/>
      <c r="J41" s="94"/>
      <c r="N41"/>
    </row>
    <row r="42" spans="1:14" s="95" customFormat="1" ht="21" x14ac:dyDescent="0.35">
      <c r="A42" s="9">
        <v>44341</v>
      </c>
      <c r="B42" s="37">
        <v>98923</v>
      </c>
      <c r="C42" s="11">
        <v>75132</v>
      </c>
      <c r="D42" s="38" t="s">
        <v>108</v>
      </c>
      <c r="E42" s="12" t="s">
        <v>17</v>
      </c>
      <c r="F42" s="16" t="s">
        <v>18</v>
      </c>
      <c r="G42" s="102">
        <v>100</v>
      </c>
      <c r="H42" s="104"/>
      <c r="I42" s="104"/>
      <c r="J42" s="94"/>
      <c r="N42"/>
    </row>
    <row r="43" spans="1:14" s="95" customFormat="1" ht="21" x14ac:dyDescent="0.35">
      <c r="A43" s="9">
        <v>44341</v>
      </c>
      <c r="B43" s="37">
        <v>98923</v>
      </c>
      <c r="C43" s="11">
        <v>75132</v>
      </c>
      <c r="D43" s="38" t="s">
        <v>108</v>
      </c>
      <c r="E43" s="12" t="s">
        <v>22</v>
      </c>
      <c r="F43" s="13" t="s">
        <v>995</v>
      </c>
      <c r="G43" s="102">
        <v>100</v>
      </c>
      <c r="H43" s="104"/>
      <c r="I43" s="104"/>
      <c r="J43" s="94"/>
      <c r="N43"/>
    </row>
    <row r="44" spans="1:14" s="95" customFormat="1" ht="21" x14ac:dyDescent="0.35">
      <c r="A44" s="9">
        <v>44341</v>
      </c>
      <c r="B44" s="37">
        <v>98829</v>
      </c>
      <c r="C44" s="11">
        <v>75133</v>
      </c>
      <c r="D44" s="38" t="s">
        <v>2034</v>
      </c>
      <c r="E44" s="12" t="s">
        <v>98</v>
      </c>
      <c r="F44" s="13" t="s">
        <v>1747</v>
      </c>
      <c r="G44" s="102">
        <v>0</v>
      </c>
      <c r="H44" s="104">
        <v>250</v>
      </c>
      <c r="I44" s="104"/>
      <c r="J44" s="94"/>
      <c r="N44"/>
    </row>
    <row r="45" spans="1:14" s="95" customFormat="1" ht="21" x14ac:dyDescent="0.35">
      <c r="A45" s="9">
        <v>44341</v>
      </c>
      <c r="B45" s="37">
        <v>98928</v>
      </c>
      <c r="C45" s="11">
        <v>75134</v>
      </c>
      <c r="D45" s="38" t="s">
        <v>128</v>
      </c>
      <c r="E45" s="12" t="s">
        <v>22</v>
      </c>
      <c r="F45" s="13" t="s">
        <v>995</v>
      </c>
      <c r="G45" s="102">
        <v>900</v>
      </c>
      <c r="H45" s="104"/>
      <c r="I45" s="104"/>
      <c r="J45" s="94"/>
      <c r="N45"/>
    </row>
    <row r="46" spans="1:14" s="95" customFormat="1" ht="21" x14ac:dyDescent="0.35">
      <c r="A46" s="9">
        <v>44341</v>
      </c>
      <c r="B46" s="37">
        <v>98853</v>
      </c>
      <c r="C46" s="11">
        <v>75135</v>
      </c>
      <c r="D46" s="38" t="s">
        <v>77</v>
      </c>
      <c r="E46" s="12" t="s">
        <v>17</v>
      </c>
      <c r="F46" s="16" t="s">
        <v>18</v>
      </c>
      <c r="G46" s="102">
        <v>50</v>
      </c>
      <c r="H46" s="104"/>
      <c r="I46" s="104"/>
      <c r="J46" s="94"/>
      <c r="N46"/>
    </row>
    <row r="47" spans="1:14" s="95" customFormat="1" ht="21" x14ac:dyDescent="0.35">
      <c r="A47" s="9">
        <v>44341</v>
      </c>
      <c r="B47" s="37">
        <v>98927</v>
      </c>
      <c r="C47" s="11">
        <v>75136</v>
      </c>
      <c r="D47" s="38" t="s">
        <v>1411</v>
      </c>
      <c r="E47" s="12" t="s">
        <v>14</v>
      </c>
      <c r="F47" s="16" t="s">
        <v>15</v>
      </c>
      <c r="G47" s="102">
        <v>500</v>
      </c>
      <c r="H47" s="104"/>
      <c r="I47" s="104"/>
      <c r="J47" s="94"/>
      <c r="N47"/>
    </row>
    <row r="48" spans="1:14" s="95" customFormat="1" ht="21" x14ac:dyDescent="0.35">
      <c r="A48" s="9">
        <v>44341</v>
      </c>
      <c r="B48" s="37">
        <v>98835</v>
      </c>
      <c r="C48" s="11">
        <v>75137</v>
      </c>
      <c r="D48" s="38" t="s">
        <v>2038</v>
      </c>
      <c r="E48" s="12" t="s">
        <v>22</v>
      </c>
      <c r="F48" s="13" t="s">
        <v>995</v>
      </c>
      <c r="G48" s="102">
        <v>150</v>
      </c>
      <c r="H48" s="104"/>
      <c r="I48" s="104"/>
      <c r="J48" s="94"/>
      <c r="N48"/>
    </row>
    <row r="49" spans="1:14" s="95" customFormat="1" ht="21" x14ac:dyDescent="0.35">
      <c r="A49" s="9">
        <v>44341</v>
      </c>
      <c r="B49" s="37">
        <v>98847</v>
      </c>
      <c r="C49" s="11">
        <v>75138</v>
      </c>
      <c r="D49" s="38" t="s">
        <v>2039</v>
      </c>
      <c r="E49" s="12" t="s">
        <v>22</v>
      </c>
      <c r="F49" s="13" t="s">
        <v>995</v>
      </c>
      <c r="G49" s="102">
        <v>200</v>
      </c>
      <c r="H49" s="104"/>
      <c r="I49" s="104"/>
      <c r="J49" s="94"/>
      <c r="N49"/>
    </row>
    <row r="50" spans="1:14" s="95" customFormat="1" ht="21" x14ac:dyDescent="0.35">
      <c r="A50" s="9">
        <v>44341</v>
      </c>
      <c r="B50" s="37">
        <v>98847</v>
      </c>
      <c r="C50" s="11">
        <v>75138</v>
      </c>
      <c r="D50" s="38" t="s">
        <v>2039</v>
      </c>
      <c r="E50" s="12" t="s">
        <v>14</v>
      </c>
      <c r="F50" s="16" t="s">
        <v>15</v>
      </c>
      <c r="G50" s="102">
        <v>150</v>
      </c>
      <c r="H50" s="104"/>
      <c r="I50" s="104"/>
      <c r="J50" s="94"/>
      <c r="N50"/>
    </row>
    <row r="51" spans="1:14" s="95" customFormat="1" ht="21" x14ac:dyDescent="0.35">
      <c r="A51" s="9">
        <v>44341</v>
      </c>
      <c r="B51" s="37">
        <v>98929</v>
      </c>
      <c r="C51" s="11">
        <v>75139</v>
      </c>
      <c r="D51" s="38" t="s">
        <v>1756</v>
      </c>
      <c r="E51" s="12" t="s">
        <v>17</v>
      </c>
      <c r="F51" s="16" t="s">
        <v>18</v>
      </c>
      <c r="G51" s="102">
        <v>20</v>
      </c>
      <c r="H51" s="104"/>
      <c r="I51" s="104"/>
      <c r="J51" s="94"/>
      <c r="N51"/>
    </row>
    <row r="52" spans="1:14" ht="21" x14ac:dyDescent="0.35">
      <c r="A52" s="157" t="s">
        <v>26</v>
      </c>
      <c r="B52" s="158"/>
      <c r="C52" s="165" t="s">
        <v>25</v>
      </c>
      <c r="D52" s="168"/>
      <c r="E52" s="168"/>
      <c r="F52" s="169"/>
      <c r="G52" s="27">
        <f>SUM(G9:G51)</f>
        <v>28714</v>
      </c>
      <c r="H52" s="109">
        <f>SUM(H10:H51)</f>
        <v>560</v>
      </c>
      <c r="I52" s="104">
        <f>SUM(I16:I51)</f>
        <v>0</v>
      </c>
      <c r="J52" s="15"/>
    </row>
    <row r="53" spans="1:14" ht="21" x14ac:dyDescent="0.35">
      <c r="B53"/>
      <c r="C53" s="3"/>
      <c r="D53" s="30"/>
      <c r="E53" s="30"/>
      <c r="F53" s="30"/>
      <c r="H53" s="1"/>
      <c r="J53" s="1"/>
    </row>
    <row r="54" spans="1:14" x14ac:dyDescent="0.25">
      <c r="B54"/>
      <c r="C54"/>
      <c r="H54" s="1"/>
      <c r="I54" s="1"/>
      <c r="J54" s="1"/>
    </row>
    <row r="55" spans="1:14" x14ac:dyDescent="0.25">
      <c r="B55"/>
      <c r="C55"/>
      <c r="F55" s="47"/>
      <c r="H55" s="1"/>
      <c r="I55" s="1"/>
      <c r="J55" s="1"/>
    </row>
    <row r="56" spans="1:14" x14ac:dyDescent="0.25">
      <c r="B56"/>
      <c r="C56"/>
      <c r="H56" s="1"/>
      <c r="I56" s="1"/>
      <c r="J56" s="1"/>
    </row>
    <row r="57" spans="1:14" x14ac:dyDescent="0.25">
      <c r="B57"/>
      <c r="C5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3:10" x14ac:dyDescent="0.25">
      <c r="C65"/>
      <c r="H65" s="1"/>
      <c r="I65" s="1"/>
      <c r="J65" s="1"/>
    </row>
    <row r="66" spans="3:10" x14ac:dyDescent="0.25">
      <c r="H66" s="1"/>
      <c r="I66" s="1"/>
      <c r="J66" s="1"/>
    </row>
    <row r="67" spans="3:10" x14ac:dyDescent="0.25">
      <c r="H67" s="1"/>
      <c r="I67" s="1"/>
      <c r="J67" s="1"/>
    </row>
    <row r="68" spans="3:10" x14ac:dyDescent="0.25">
      <c r="H68" s="1"/>
      <c r="I68" s="1"/>
      <c r="J68" s="1"/>
    </row>
    <row r="69" spans="3:10" x14ac:dyDescent="0.25">
      <c r="H69" s="1"/>
      <c r="I69" s="1"/>
      <c r="J69" s="1"/>
    </row>
    <row r="70" spans="3:10" x14ac:dyDescent="0.25">
      <c r="H70" s="1"/>
      <c r="I70" s="1"/>
      <c r="J70" s="1"/>
    </row>
    <row r="71" spans="3:10" x14ac:dyDescent="0.25">
      <c r="H71" s="1"/>
      <c r="I71" s="1"/>
      <c r="J71" s="1"/>
    </row>
    <row r="72" spans="3:10" x14ac:dyDescent="0.25">
      <c r="H72" s="1"/>
      <c r="I72" s="1"/>
      <c r="J72" s="1"/>
    </row>
    <row r="73" spans="3:10" x14ac:dyDescent="0.25">
      <c r="H73" s="1"/>
      <c r="I73" s="1"/>
      <c r="J73" s="1"/>
    </row>
    <row r="74" spans="3:10" x14ac:dyDescent="0.25">
      <c r="H74" s="1"/>
      <c r="I74" s="1"/>
      <c r="J74" s="1"/>
    </row>
    <row r="75" spans="3:10" x14ac:dyDescent="0.25">
      <c r="H75" s="1"/>
      <c r="I75" s="1"/>
      <c r="J75" s="1"/>
    </row>
    <row r="76" spans="3:10" x14ac:dyDescent="0.25">
      <c r="H76" s="1"/>
      <c r="I76" s="1"/>
      <c r="J76" s="1"/>
    </row>
    <row r="77" spans="3:10" x14ac:dyDescent="0.25">
      <c r="H77" s="1"/>
      <c r="I77" s="1"/>
      <c r="J77" s="1"/>
    </row>
    <row r="78" spans="3:10" x14ac:dyDescent="0.25">
      <c r="H78" s="1"/>
      <c r="I78" s="1"/>
      <c r="J78" s="1"/>
    </row>
    <row r="79" spans="3:10" x14ac:dyDescent="0.25">
      <c r="H79" s="1"/>
      <c r="I79" s="1"/>
      <c r="J79" s="1"/>
    </row>
    <row r="80" spans="3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7" spans="8:10" x14ac:dyDescent="0.25">
      <c r="H107" s="35"/>
      <c r="I107" s="35"/>
      <c r="J107" s="35"/>
    </row>
  </sheetData>
  <autoFilter ref="E8:G52" xr:uid="{00000000-0009-0000-0000-000070000000}"/>
  <mergeCells count="7">
    <mergeCell ref="K6:L6"/>
    <mergeCell ref="A7:G7"/>
    <mergeCell ref="A52:B52"/>
    <mergeCell ref="C52:F52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2:N112"/>
  <sheetViews>
    <sheetView topLeftCell="A4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2051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88">
        <f>SUMIFS($G$9:$G$56,$F$9:$F$56,K8:K17)</f>
        <v>10343</v>
      </c>
      <c r="N8" s="95"/>
    </row>
    <row r="9" spans="1:14" ht="21" x14ac:dyDescent="0.35">
      <c r="A9" s="9">
        <v>44342</v>
      </c>
      <c r="B9" s="37">
        <v>98996</v>
      </c>
      <c r="C9" s="11">
        <v>75140</v>
      </c>
      <c r="D9" s="38" t="s">
        <v>78</v>
      </c>
      <c r="E9" s="12" t="s">
        <v>96</v>
      </c>
      <c r="F9" s="13" t="s">
        <v>97</v>
      </c>
      <c r="G9" s="102">
        <v>2500</v>
      </c>
      <c r="H9" s="104"/>
      <c r="I9" s="104"/>
      <c r="J9" s="4"/>
      <c r="K9" s="13" t="s">
        <v>995</v>
      </c>
      <c r="L9" s="88">
        <f>SUMIFS($G$10:$G$56,$F$10:$F$56,K9:K19)</f>
        <v>5600</v>
      </c>
      <c r="N9" s="95"/>
    </row>
    <row r="10" spans="1:14" s="95" customFormat="1" ht="21" x14ac:dyDescent="0.35">
      <c r="A10" s="9">
        <v>44342</v>
      </c>
      <c r="B10" s="37">
        <v>98951</v>
      </c>
      <c r="C10" s="11">
        <v>75141</v>
      </c>
      <c r="D10" s="38" t="s">
        <v>125</v>
      </c>
      <c r="E10" s="12" t="s">
        <v>17</v>
      </c>
      <c r="F10" s="16" t="s">
        <v>18</v>
      </c>
      <c r="G10" s="102">
        <v>2800</v>
      </c>
      <c r="H10" s="104"/>
      <c r="I10" s="104"/>
      <c r="J10" s="94"/>
      <c r="K10" s="13" t="s">
        <v>1153</v>
      </c>
      <c r="L10" s="88">
        <v>300</v>
      </c>
    </row>
    <row r="11" spans="1:14" s="95" customFormat="1" ht="21" x14ac:dyDescent="0.35">
      <c r="A11" s="9">
        <v>44342</v>
      </c>
      <c r="B11" s="37">
        <v>98997</v>
      </c>
      <c r="C11" s="11">
        <v>75142</v>
      </c>
      <c r="D11" s="38" t="s">
        <v>1891</v>
      </c>
      <c r="E11" s="12" t="s">
        <v>14</v>
      </c>
      <c r="F11" s="16" t="s">
        <v>15</v>
      </c>
      <c r="G11" s="102">
        <v>3000</v>
      </c>
      <c r="H11" s="104"/>
      <c r="I11" s="104"/>
      <c r="J11" s="94"/>
      <c r="K11" s="16" t="s">
        <v>15</v>
      </c>
      <c r="L11" s="88">
        <f>SUMIFS($G$10:$G$56,$F$10:$F$56,K11:K20)</f>
        <v>16681</v>
      </c>
      <c r="N11"/>
    </row>
    <row r="12" spans="1:14" s="95" customFormat="1" ht="21" x14ac:dyDescent="0.35">
      <c r="A12" s="9">
        <v>44342</v>
      </c>
      <c r="B12" s="37">
        <v>98998</v>
      </c>
      <c r="C12" s="11">
        <v>75143</v>
      </c>
      <c r="D12" s="38" t="s">
        <v>819</v>
      </c>
      <c r="E12" s="12" t="s">
        <v>17</v>
      </c>
      <c r="F12" s="16" t="s">
        <v>18</v>
      </c>
      <c r="G12" s="102">
        <v>850</v>
      </c>
      <c r="H12" s="104"/>
      <c r="I12" s="104"/>
      <c r="J12" s="94"/>
      <c r="K12" s="16" t="s">
        <v>1991</v>
      </c>
      <c r="L12" s="88">
        <f>SUMIFS($G$10:$G$56,$F$10:$F$56,K12:K18)</f>
        <v>650</v>
      </c>
      <c r="N12"/>
    </row>
    <row r="13" spans="1:14" s="95" customFormat="1" ht="21" x14ac:dyDescent="0.35">
      <c r="A13" s="9">
        <v>44342</v>
      </c>
      <c r="B13" s="37">
        <v>98999</v>
      </c>
      <c r="C13" s="11">
        <v>75144</v>
      </c>
      <c r="D13" s="38" t="s">
        <v>938</v>
      </c>
      <c r="E13" s="12" t="s">
        <v>33</v>
      </c>
      <c r="F13" s="13" t="s">
        <v>1035</v>
      </c>
      <c r="G13" s="102">
        <v>300</v>
      </c>
      <c r="H13" s="104"/>
      <c r="I13" s="104"/>
      <c r="J13" s="94"/>
      <c r="K13" s="13" t="s">
        <v>97</v>
      </c>
      <c r="L13" s="88">
        <f>SUMIFS($G$9:$G$56,$F$9:$F$56,K13:K20)</f>
        <v>3750</v>
      </c>
      <c r="N13"/>
    </row>
    <row r="14" spans="1:14" s="95" customFormat="1" ht="21" x14ac:dyDescent="0.35">
      <c r="A14" s="9">
        <v>44342</v>
      </c>
      <c r="B14" s="37">
        <v>98999</v>
      </c>
      <c r="C14" s="11">
        <v>75144</v>
      </c>
      <c r="D14" s="38" t="s">
        <v>938</v>
      </c>
      <c r="E14" s="12" t="s">
        <v>96</v>
      </c>
      <c r="F14" s="13" t="s">
        <v>97</v>
      </c>
      <c r="G14" s="102">
        <v>500</v>
      </c>
      <c r="H14" s="104"/>
      <c r="I14" s="104"/>
      <c r="J14" s="94"/>
      <c r="K14" s="16" t="s">
        <v>2014</v>
      </c>
      <c r="L14" s="88">
        <v>800</v>
      </c>
      <c r="N14"/>
    </row>
    <row r="15" spans="1:14" s="95" customFormat="1" ht="21" x14ac:dyDescent="0.35">
      <c r="A15" s="9">
        <v>44342</v>
      </c>
      <c r="B15" s="37">
        <v>99001</v>
      </c>
      <c r="C15" s="11">
        <v>75145</v>
      </c>
      <c r="D15" s="38" t="s">
        <v>2041</v>
      </c>
      <c r="E15" s="12" t="s">
        <v>17</v>
      </c>
      <c r="F15" s="16" t="s">
        <v>18</v>
      </c>
      <c r="G15" s="102">
        <v>833</v>
      </c>
      <c r="H15" s="104"/>
      <c r="I15" s="104"/>
      <c r="J15" s="94"/>
      <c r="K15" s="13" t="s">
        <v>947</v>
      </c>
      <c r="L15" s="88">
        <v>600</v>
      </c>
      <c r="N15"/>
    </row>
    <row r="16" spans="1:14" s="95" customFormat="1" ht="21.75" thickBot="1" x14ac:dyDescent="0.4">
      <c r="A16" s="9">
        <v>44342</v>
      </c>
      <c r="B16" s="37">
        <v>16330</v>
      </c>
      <c r="C16" s="11">
        <v>75146</v>
      </c>
      <c r="D16" s="38" t="s">
        <v>199</v>
      </c>
      <c r="E16" s="12" t="s">
        <v>14</v>
      </c>
      <c r="F16" s="16" t="s">
        <v>15</v>
      </c>
      <c r="G16" s="102">
        <v>600</v>
      </c>
      <c r="H16" s="104"/>
      <c r="I16" s="104"/>
      <c r="J16" s="94"/>
      <c r="K16" s="16" t="s">
        <v>64</v>
      </c>
      <c r="L16" s="88">
        <f>SUMIFS($G$10:$G$56,$F$10:$F$56,K16:K21)</f>
        <v>4800</v>
      </c>
      <c r="N16"/>
    </row>
    <row r="17" spans="1:14" s="95" customFormat="1" ht="23.25" thickBot="1" x14ac:dyDescent="0.5">
      <c r="A17" s="9">
        <v>44342</v>
      </c>
      <c r="B17" s="37">
        <v>99002</v>
      </c>
      <c r="C17" s="11">
        <v>75147</v>
      </c>
      <c r="D17" s="38" t="s">
        <v>1895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116" t="s">
        <v>21</v>
      </c>
      <c r="L17" s="18">
        <f ca="1">SUM(L8:L17)</f>
        <v>43524</v>
      </c>
      <c r="N17"/>
    </row>
    <row r="18" spans="1:14" s="95" customFormat="1" ht="21.75" thickBot="1" x14ac:dyDescent="0.4">
      <c r="A18" s="9">
        <v>44342</v>
      </c>
      <c r="B18" s="37">
        <v>98939</v>
      </c>
      <c r="C18" s="11">
        <v>75148</v>
      </c>
      <c r="D18" s="38" t="s">
        <v>229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N18"/>
    </row>
    <row r="19" spans="1:14" s="95" customFormat="1" ht="21.75" thickBot="1" x14ac:dyDescent="0.4">
      <c r="A19" s="9">
        <v>44342</v>
      </c>
      <c r="B19" s="37">
        <v>98938</v>
      </c>
      <c r="C19" s="11">
        <v>75149</v>
      </c>
      <c r="D19" s="38" t="s">
        <v>229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5" t="s">
        <v>139</v>
      </c>
      <c r="L19" s="5" t="s">
        <v>5</v>
      </c>
      <c r="N19"/>
    </row>
    <row r="20" spans="1:14" s="95" customFormat="1" ht="21.75" thickBot="1" x14ac:dyDescent="0.4">
      <c r="A20" s="9">
        <v>44342</v>
      </c>
      <c r="B20" s="37">
        <v>98943</v>
      </c>
      <c r="C20" s="11">
        <v>75150</v>
      </c>
      <c r="D20" s="38" t="s">
        <v>229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K20" s="16" t="s">
        <v>288</v>
      </c>
      <c r="L20" s="99">
        <v>320</v>
      </c>
      <c r="N20"/>
    </row>
    <row r="21" spans="1:14" s="95" customFormat="1" ht="25.5" thickBot="1" x14ac:dyDescent="0.5">
      <c r="A21" s="9">
        <v>44342</v>
      </c>
      <c r="B21" s="37">
        <v>99003</v>
      </c>
      <c r="C21" s="11">
        <v>75151</v>
      </c>
      <c r="D21" s="38" t="s">
        <v>900</v>
      </c>
      <c r="E21" s="12" t="s">
        <v>22</v>
      </c>
      <c r="F21" s="13" t="s">
        <v>995</v>
      </c>
      <c r="G21" s="102">
        <v>2200</v>
      </c>
      <c r="H21" s="104"/>
      <c r="I21" s="104"/>
      <c r="J21" s="94"/>
      <c r="K21" s="17" t="s">
        <v>21</v>
      </c>
      <c r="L21" s="18">
        <f>+L20</f>
        <v>320</v>
      </c>
      <c r="N21"/>
    </row>
    <row r="22" spans="1:14" s="95" customFormat="1" ht="21" x14ac:dyDescent="0.35">
      <c r="A22" s="9">
        <v>44342</v>
      </c>
      <c r="B22" s="37">
        <v>99004</v>
      </c>
      <c r="C22" s="11">
        <v>75152</v>
      </c>
      <c r="D22" s="38" t="s">
        <v>788</v>
      </c>
      <c r="E22" s="12" t="s">
        <v>22</v>
      </c>
      <c r="F22" s="13" t="s">
        <v>995</v>
      </c>
      <c r="G22" s="102">
        <v>400</v>
      </c>
      <c r="H22" s="104"/>
      <c r="I22" s="104"/>
      <c r="J22" s="94"/>
      <c r="N22"/>
    </row>
    <row r="23" spans="1:14" s="95" customFormat="1" ht="21" x14ac:dyDescent="0.35">
      <c r="A23" s="9">
        <v>44342</v>
      </c>
      <c r="B23" s="37">
        <v>99005</v>
      </c>
      <c r="C23" s="11">
        <v>75153</v>
      </c>
      <c r="D23" s="38" t="s">
        <v>272</v>
      </c>
      <c r="E23" s="12" t="s">
        <v>14</v>
      </c>
      <c r="F23" s="16" t="s">
        <v>15</v>
      </c>
      <c r="G23" s="102">
        <v>1512</v>
      </c>
      <c r="H23" s="104"/>
      <c r="I23" s="104"/>
      <c r="J23" s="94"/>
      <c r="N23"/>
    </row>
    <row r="24" spans="1:14" s="95" customFormat="1" ht="21" x14ac:dyDescent="0.35">
      <c r="A24" s="9">
        <v>44342</v>
      </c>
      <c r="B24" s="37">
        <v>99006</v>
      </c>
      <c r="C24" s="11">
        <v>75154</v>
      </c>
      <c r="D24" s="38" t="s">
        <v>1090</v>
      </c>
      <c r="E24" s="12" t="s">
        <v>14</v>
      </c>
      <c r="F24" s="16" t="s">
        <v>15</v>
      </c>
      <c r="G24" s="102">
        <v>850</v>
      </c>
      <c r="H24" s="104"/>
      <c r="I24" s="104"/>
      <c r="J24" s="94"/>
      <c r="N24"/>
    </row>
    <row r="25" spans="1:14" s="95" customFormat="1" ht="21" x14ac:dyDescent="0.35">
      <c r="A25" s="9">
        <v>44342</v>
      </c>
      <c r="B25" s="37">
        <v>99007</v>
      </c>
      <c r="C25" s="11">
        <v>75155</v>
      </c>
      <c r="D25" s="38" t="s">
        <v>2042</v>
      </c>
      <c r="E25" s="12" t="s">
        <v>14</v>
      </c>
      <c r="F25" s="16" t="s">
        <v>15</v>
      </c>
      <c r="G25" s="102">
        <v>800</v>
      </c>
      <c r="H25" s="104"/>
      <c r="I25" s="104"/>
      <c r="J25" s="94"/>
      <c r="N25"/>
    </row>
    <row r="26" spans="1:14" s="95" customFormat="1" ht="21" x14ac:dyDescent="0.35">
      <c r="A26" s="9">
        <v>44342</v>
      </c>
      <c r="B26" s="37">
        <v>99008</v>
      </c>
      <c r="C26" s="11">
        <v>75156</v>
      </c>
      <c r="D26" s="38" t="s">
        <v>119</v>
      </c>
      <c r="E26" s="12" t="s">
        <v>14</v>
      </c>
      <c r="F26" s="16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9">
        <v>44342</v>
      </c>
      <c r="B27" s="37">
        <v>98955</v>
      </c>
      <c r="C27" s="11">
        <v>75157</v>
      </c>
      <c r="D27" s="38" t="s">
        <v>2043</v>
      </c>
      <c r="E27" s="12" t="s">
        <v>287</v>
      </c>
      <c r="F27" s="16" t="s">
        <v>288</v>
      </c>
      <c r="G27" s="102">
        <v>0</v>
      </c>
      <c r="H27" s="104">
        <v>20</v>
      </c>
      <c r="I27" s="104"/>
      <c r="J27" s="94"/>
      <c r="N27"/>
    </row>
    <row r="28" spans="1:14" s="95" customFormat="1" ht="21" x14ac:dyDescent="0.35">
      <c r="A28" s="9">
        <v>44342</v>
      </c>
      <c r="B28" s="37">
        <v>16008</v>
      </c>
      <c r="C28" s="11">
        <v>75158</v>
      </c>
      <c r="D28" s="38" t="s">
        <v>2000</v>
      </c>
      <c r="E28" s="12" t="s">
        <v>2013</v>
      </c>
      <c r="F28" s="16" t="s">
        <v>2014</v>
      </c>
      <c r="G28" s="102">
        <v>800</v>
      </c>
      <c r="H28" s="104"/>
      <c r="I28" s="104"/>
      <c r="J28" s="94"/>
      <c r="N28"/>
    </row>
    <row r="29" spans="1:14" s="95" customFormat="1" ht="21" x14ac:dyDescent="0.35">
      <c r="A29" s="9">
        <v>44342</v>
      </c>
      <c r="B29" s="37" t="s">
        <v>76</v>
      </c>
      <c r="C29" s="11">
        <v>75159</v>
      </c>
      <c r="D29" s="38" t="s">
        <v>76</v>
      </c>
      <c r="E29" s="12" t="s">
        <v>76</v>
      </c>
      <c r="F29" s="13" t="s">
        <v>76</v>
      </c>
      <c r="G29" s="102">
        <v>0</v>
      </c>
      <c r="H29" s="104"/>
      <c r="I29" s="104"/>
      <c r="J29" s="94"/>
      <c r="N29"/>
    </row>
    <row r="30" spans="1:14" s="95" customFormat="1" ht="21" x14ac:dyDescent="0.35">
      <c r="A30" s="9">
        <v>44342</v>
      </c>
      <c r="B30" s="37" t="s">
        <v>76</v>
      </c>
      <c r="C30" s="11">
        <v>75160</v>
      </c>
      <c r="D30" s="38" t="s">
        <v>76</v>
      </c>
      <c r="E30" s="12" t="s">
        <v>76</v>
      </c>
      <c r="F30" s="13" t="s">
        <v>76</v>
      </c>
      <c r="G30" s="102">
        <v>0</v>
      </c>
      <c r="H30" s="104"/>
      <c r="I30" s="104"/>
      <c r="J30" s="94"/>
      <c r="N30"/>
    </row>
    <row r="31" spans="1:14" s="95" customFormat="1" ht="21" x14ac:dyDescent="0.35">
      <c r="A31" s="9">
        <v>44342</v>
      </c>
      <c r="B31" s="37" t="s">
        <v>76</v>
      </c>
      <c r="C31" s="11">
        <v>75161</v>
      </c>
      <c r="D31" s="38" t="s">
        <v>76</v>
      </c>
      <c r="E31" s="12" t="s">
        <v>76</v>
      </c>
      <c r="F31" s="13" t="s">
        <v>76</v>
      </c>
      <c r="G31" s="102">
        <v>0</v>
      </c>
      <c r="H31" s="104"/>
      <c r="I31" s="104"/>
      <c r="J31" s="94"/>
      <c r="N31"/>
    </row>
    <row r="32" spans="1:14" s="95" customFormat="1" ht="24.75" x14ac:dyDescent="0.45">
      <c r="A32" s="9">
        <v>44342</v>
      </c>
      <c r="B32" s="37">
        <v>16008</v>
      </c>
      <c r="C32" s="11">
        <v>75162</v>
      </c>
      <c r="D32" s="38" t="s">
        <v>2000</v>
      </c>
      <c r="E32" s="12" t="s">
        <v>394</v>
      </c>
      <c r="F32" s="16" t="s">
        <v>1991</v>
      </c>
      <c r="G32" s="102">
        <v>650</v>
      </c>
      <c r="H32" s="104"/>
      <c r="I32" s="104"/>
      <c r="J32" s="94"/>
      <c r="K32" s="49"/>
      <c r="L32" s="50"/>
      <c r="N32"/>
    </row>
    <row r="33" spans="1:14" s="95" customFormat="1" ht="24.75" x14ac:dyDescent="0.45">
      <c r="A33" s="9">
        <v>44342</v>
      </c>
      <c r="B33" s="37">
        <v>99009</v>
      </c>
      <c r="C33" s="11">
        <v>75163</v>
      </c>
      <c r="D33" s="38" t="s">
        <v>2044</v>
      </c>
      <c r="E33" s="12" t="s">
        <v>63</v>
      </c>
      <c r="F33" s="16" t="s">
        <v>64</v>
      </c>
      <c r="G33" s="102">
        <v>1000</v>
      </c>
      <c r="H33" s="104"/>
      <c r="I33" s="104"/>
      <c r="J33" s="94"/>
      <c r="K33" s="49"/>
      <c r="L33" s="50"/>
      <c r="N33"/>
    </row>
    <row r="34" spans="1:14" s="95" customFormat="1" ht="21" x14ac:dyDescent="0.35">
      <c r="A34" s="9">
        <v>44342</v>
      </c>
      <c r="B34" s="37">
        <v>99010</v>
      </c>
      <c r="C34" s="11">
        <v>75164</v>
      </c>
      <c r="D34" s="38" t="s">
        <v>1122</v>
      </c>
      <c r="E34" s="12" t="s">
        <v>17</v>
      </c>
      <c r="F34" s="16" t="s">
        <v>18</v>
      </c>
      <c r="G34" s="102">
        <v>200</v>
      </c>
      <c r="H34" s="104"/>
      <c r="I34" s="104"/>
      <c r="J34" s="94"/>
      <c r="N34"/>
    </row>
    <row r="35" spans="1:14" s="95" customFormat="1" ht="21" x14ac:dyDescent="0.35">
      <c r="A35" s="9">
        <v>44342</v>
      </c>
      <c r="B35" s="37">
        <v>99011</v>
      </c>
      <c r="C35" s="11">
        <v>75165</v>
      </c>
      <c r="D35" s="38" t="s">
        <v>219</v>
      </c>
      <c r="E35" s="12" t="s">
        <v>22</v>
      </c>
      <c r="F35" s="13" t="s">
        <v>995</v>
      </c>
      <c r="G35" s="102">
        <v>900</v>
      </c>
      <c r="H35" s="104"/>
      <c r="I35" s="104"/>
      <c r="J35" s="94"/>
      <c r="N35"/>
    </row>
    <row r="36" spans="1:14" s="95" customFormat="1" ht="21" x14ac:dyDescent="0.35">
      <c r="A36" s="9">
        <v>44342</v>
      </c>
      <c r="B36" s="37">
        <v>99009</v>
      </c>
      <c r="C36" s="11">
        <v>75166</v>
      </c>
      <c r="D36" s="38" t="s">
        <v>2044</v>
      </c>
      <c r="E36" s="12" t="s">
        <v>63</v>
      </c>
      <c r="F36" s="16" t="s">
        <v>64</v>
      </c>
      <c r="G36" s="102">
        <v>1000</v>
      </c>
      <c r="H36" s="104"/>
      <c r="I36" s="104"/>
      <c r="J36" s="94"/>
      <c r="N36"/>
    </row>
    <row r="37" spans="1:14" s="95" customFormat="1" ht="21" x14ac:dyDescent="0.35">
      <c r="A37" s="9">
        <v>44342</v>
      </c>
      <c r="B37" s="37">
        <v>99012</v>
      </c>
      <c r="C37" s="11">
        <v>75167</v>
      </c>
      <c r="D37" s="38" t="s">
        <v>622</v>
      </c>
      <c r="E37" s="12" t="s">
        <v>14</v>
      </c>
      <c r="F37" s="16" t="s">
        <v>15</v>
      </c>
      <c r="G37" s="102">
        <v>875</v>
      </c>
      <c r="H37" s="104"/>
      <c r="I37" s="104"/>
      <c r="J37" s="94"/>
      <c r="N37"/>
    </row>
    <row r="38" spans="1:14" s="95" customFormat="1" ht="21" x14ac:dyDescent="0.35">
      <c r="A38" s="9">
        <v>44342</v>
      </c>
      <c r="B38" s="37">
        <v>99013</v>
      </c>
      <c r="C38" s="11">
        <v>75168</v>
      </c>
      <c r="D38" s="38" t="s">
        <v>61</v>
      </c>
      <c r="E38" s="12" t="s">
        <v>14</v>
      </c>
      <c r="F38" s="16" t="s">
        <v>15</v>
      </c>
      <c r="G38" s="102">
        <v>1400</v>
      </c>
      <c r="H38" s="104"/>
      <c r="I38" s="104"/>
      <c r="J38" s="94"/>
      <c r="N38"/>
    </row>
    <row r="39" spans="1:14" s="95" customFormat="1" ht="21" x14ac:dyDescent="0.35">
      <c r="A39" s="9">
        <v>44342</v>
      </c>
      <c r="B39" s="37">
        <v>99014</v>
      </c>
      <c r="C39" s="11">
        <v>75169</v>
      </c>
      <c r="D39" s="38" t="s">
        <v>61</v>
      </c>
      <c r="E39" s="12" t="s">
        <v>14</v>
      </c>
      <c r="F39" s="16" t="s">
        <v>15</v>
      </c>
      <c r="G39" s="102">
        <v>1432</v>
      </c>
      <c r="H39" s="104"/>
      <c r="I39" s="104"/>
      <c r="J39" s="94"/>
      <c r="N39"/>
    </row>
    <row r="40" spans="1:14" s="95" customFormat="1" ht="21" x14ac:dyDescent="0.35">
      <c r="A40" s="9">
        <v>44342</v>
      </c>
      <c r="B40" s="37">
        <v>75170</v>
      </c>
      <c r="C40" s="11">
        <v>75170</v>
      </c>
      <c r="D40" s="38" t="s">
        <v>279</v>
      </c>
      <c r="E40" s="12" t="s">
        <v>22</v>
      </c>
      <c r="F40" s="13" t="s">
        <v>995</v>
      </c>
      <c r="G40" s="102">
        <v>1000</v>
      </c>
      <c r="H40" s="104"/>
      <c r="I40" s="104"/>
      <c r="J40" s="94"/>
      <c r="N40"/>
    </row>
    <row r="41" spans="1:14" s="95" customFormat="1" ht="21" x14ac:dyDescent="0.35">
      <c r="A41" s="9">
        <v>44342</v>
      </c>
      <c r="B41" s="37">
        <v>99015</v>
      </c>
      <c r="C41" s="11">
        <v>75171</v>
      </c>
      <c r="D41" s="38" t="s">
        <v>115</v>
      </c>
      <c r="E41" s="12" t="s">
        <v>96</v>
      </c>
      <c r="F41" s="13" t="s">
        <v>97</v>
      </c>
      <c r="G41" s="102">
        <v>750</v>
      </c>
      <c r="H41" s="104"/>
      <c r="I41" s="104"/>
      <c r="J41" s="94"/>
      <c r="N41"/>
    </row>
    <row r="42" spans="1:14" s="95" customFormat="1" ht="21" x14ac:dyDescent="0.35">
      <c r="A42" s="9">
        <v>44342</v>
      </c>
      <c r="B42" s="37">
        <v>99009</v>
      </c>
      <c r="C42" s="11">
        <v>75172</v>
      </c>
      <c r="D42" s="38" t="s">
        <v>2044</v>
      </c>
      <c r="E42" s="12" t="s">
        <v>63</v>
      </c>
      <c r="F42" s="16" t="s">
        <v>64</v>
      </c>
      <c r="G42" s="102">
        <v>1000</v>
      </c>
      <c r="H42" s="104"/>
      <c r="I42" s="104"/>
      <c r="J42" s="94"/>
      <c r="N42"/>
    </row>
    <row r="43" spans="1:14" s="95" customFormat="1" ht="21" x14ac:dyDescent="0.35">
      <c r="A43" s="9">
        <v>44342</v>
      </c>
      <c r="B43" s="37" t="s">
        <v>1632</v>
      </c>
      <c r="C43" s="11">
        <v>75173</v>
      </c>
      <c r="D43" s="38" t="s">
        <v>279</v>
      </c>
      <c r="E43" s="12" t="s">
        <v>22</v>
      </c>
      <c r="F43" s="13" t="s">
        <v>995</v>
      </c>
      <c r="G43" s="102">
        <v>1000</v>
      </c>
      <c r="H43" s="104"/>
      <c r="I43" s="104"/>
      <c r="J43" s="94"/>
      <c r="N43"/>
    </row>
    <row r="44" spans="1:14" s="95" customFormat="1" ht="21" x14ac:dyDescent="0.35">
      <c r="A44" s="9">
        <v>44342</v>
      </c>
      <c r="B44" s="37">
        <v>99016</v>
      </c>
      <c r="C44" s="11">
        <v>75174</v>
      </c>
      <c r="D44" s="38" t="s">
        <v>37</v>
      </c>
      <c r="E44" s="12" t="s">
        <v>17</v>
      </c>
      <c r="F44" s="16" t="s">
        <v>18</v>
      </c>
      <c r="G44" s="102">
        <v>660</v>
      </c>
      <c r="H44" s="104"/>
      <c r="I44" s="104"/>
      <c r="J44" s="94"/>
      <c r="N44"/>
    </row>
    <row r="45" spans="1:14" s="95" customFormat="1" ht="21" x14ac:dyDescent="0.35">
      <c r="A45" s="9">
        <v>44342</v>
      </c>
      <c r="B45" s="37">
        <v>99017</v>
      </c>
      <c r="C45" s="11">
        <v>75175</v>
      </c>
      <c r="D45" s="38" t="s">
        <v>2045</v>
      </c>
      <c r="E45" s="12" t="s">
        <v>14</v>
      </c>
      <c r="F45" s="16" t="s">
        <v>15</v>
      </c>
      <c r="G45" s="102">
        <v>450</v>
      </c>
      <c r="H45" s="104"/>
      <c r="I45" s="104"/>
      <c r="J45" s="94"/>
      <c r="N45"/>
    </row>
    <row r="46" spans="1:14" s="95" customFormat="1" ht="21" x14ac:dyDescent="0.35">
      <c r="A46" s="9">
        <v>44342</v>
      </c>
      <c r="B46" s="37">
        <v>99023</v>
      </c>
      <c r="C46" s="11">
        <v>75176</v>
      </c>
      <c r="D46" s="38" t="s">
        <v>2045</v>
      </c>
      <c r="E46" s="12">
        <v>98000001</v>
      </c>
      <c r="F46" s="13" t="s">
        <v>91</v>
      </c>
      <c r="G46" s="102">
        <v>0</v>
      </c>
      <c r="H46" s="104"/>
      <c r="I46" s="104"/>
      <c r="J46" s="94"/>
      <c r="N46"/>
    </row>
    <row r="47" spans="1:14" s="95" customFormat="1" ht="21" x14ac:dyDescent="0.35">
      <c r="A47" s="9">
        <v>44342</v>
      </c>
      <c r="B47" s="37">
        <v>99005</v>
      </c>
      <c r="C47" s="11">
        <v>75177</v>
      </c>
      <c r="D47" s="38" t="s">
        <v>272</v>
      </c>
      <c r="E47" s="12" t="s">
        <v>14</v>
      </c>
      <c r="F47" s="16" t="s">
        <v>15</v>
      </c>
      <c r="G47" s="102">
        <v>1512</v>
      </c>
      <c r="H47" s="104"/>
      <c r="I47" s="104"/>
      <c r="J47" s="94"/>
      <c r="N47"/>
    </row>
    <row r="48" spans="1:14" s="95" customFormat="1" ht="21" x14ac:dyDescent="0.35">
      <c r="A48" s="9">
        <v>44342</v>
      </c>
      <c r="B48" s="37">
        <v>16562</v>
      </c>
      <c r="C48" s="11">
        <v>75178</v>
      </c>
      <c r="D48" s="38" t="s">
        <v>2046</v>
      </c>
      <c r="E48" s="12" t="s">
        <v>14</v>
      </c>
      <c r="F48" s="16" t="s">
        <v>15</v>
      </c>
      <c r="G48" s="102">
        <v>850</v>
      </c>
      <c r="H48" s="104"/>
      <c r="I48" s="104"/>
      <c r="J48" s="94"/>
      <c r="N48"/>
    </row>
    <row r="49" spans="1:14" s="95" customFormat="1" ht="21" x14ac:dyDescent="0.35">
      <c r="A49" s="9">
        <v>44342</v>
      </c>
      <c r="B49" s="37">
        <v>99018</v>
      </c>
      <c r="C49" s="11">
        <v>75179</v>
      </c>
      <c r="D49" s="38" t="s">
        <v>158</v>
      </c>
      <c r="E49" s="12">
        <v>98000001</v>
      </c>
      <c r="F49" s="13" t="s">
        <v>91</v>
      </c>
      <c r="G49" s="102">
        <v>0</v>
      </c>
      <c r="H49" s="104"/>
      <c r="I49" s="104"/>
      <c r="J49" s="94"/>
      <c r="N49"/>
    </row>
    <row r="50" spans="1:14" s="95" customFormat="1" ht="21" x14ac:dyDescent="0.35">
      <c r="A50" s="9">
        <v>44342</v>
      </c>
      <c r="B50" s="37">
        <v>99019</v>
      </c>
      <c r="C50" s="11">
        <v>75180</v>
      </c>
      <c r="D50" s="38" t="s">
        <v>2047</v>
      </c>
      <c r="E50" s="12" t="s">
        <v>63</v>
      </c>
      <c r="F50" s="16" t="s">
        <v>64</v>
      </c>
      <c r="G50" s="102">
        <v>800</v>
      </c>
      <c r="H50" s="104"/>
      <c r="I50" s="104"/>
      <c r="J50" s="94"/>
      <c r="N50"/>
    </row>
    <row r="51" spans="1:14" s="95" customFormat="1" ht="21" x14ac:dyDescent="0.35">
      <c r="A51" s="9">
        <v>44342</v>
      </c>
      <c r="B51" s="37">
        <v>99020</v>
      </c>
      <c r="C51" s="11">
        <v>75181</v>
      </c>
      <c r="D51" s="38" t="s">
        <v>2048</v>
      </c>
      <c r="E51" s="12" t="s">
        <v>17</v>
      </c>
      <c r="F51" s="16" t="s">
        <v>18</v>
      </c>
      <c r="G51" s="102">
        <v>1600</v>
      </c>
      <c r="H51" s="104"/>
      <c r="I51" s="104"/>
      <c r="J51" s="94"/>
      <c r="N51"/>
    </row>
    <row r="52" spans="1:14" s="95" customFormat="1" ht="21" x14ac:dyDescent="0.35">
      <c r="A52" s="9">
        <v>44342</v>
      </c>
      <c r="B52" s="37">
        <v>99009</v>
      </c>
      <c r="C52" s="11">
        <v>6</v>
      </c>
      <c r="D52" s="38" t="s">
        <v>2044</v>
      </c>
      <c r="E52" s="12" t="s">
        <v>63</v>
      </c>
      <c r="F52" s="16" t="s">
        <v>64</v>
      </c>
      <c r="G52" s="102">
        <v>1000</v>
      </c>
      <c r="H52" s="104"/>
      <c r="I52" s="104"/>
      <c r="J52" s="94"/>
      <c r="N52"/>
    </row>
    <row r="53" spans="1:14" s="95" customFormat="1" ht="21" x14ac:dyDescent="0.35">
      <c r="A53" s="9">
        <v>44342</v>
      </c>
      <c r="B53" s="37">
        <v>99029</v>
      </c>
      <c r="C53" s="11">
        <v>75183</v>
      </c>
      <c r="D53" s="38" t="s">
        <v>170</v>
      </c>
      <c r="E53" s="12" t="s">
        <v>17</v>
      </c>
      <c r="F53" s="16" t="s">
        <v>18</v>
      </c>
      <c r="G53" s="102">
        <v>2500</v>
      </c>
      <c r="H53" s="104"/>
      <c r="I53" s="104"/>
      <c r="J53" s="94"/>
      <c r="N53"/>
    </row>
    <row r="54" spans="1:14" s="95" customFormat="1" ht="21" x14ac:dyDescent="0.35">
      <c r="A54" s="9">
        <v>44342</v>
      </c>
      <c r="B54" s="37">
        <v>98952</v>
      </c>
      <c r="C54" s="11">
        <v>75184</v>
      </c>
      <c r="D54" s="38" t="s">
        <v>2049</v>
      </c>
      <c r="E54" s="12" t="s">
        <v>287</v>
      </c>
      <c r="F54" s="16" t="s">
        <v>288</v>
      </c>
      <c r="G54" s="102">
        <v>0</v>
      </c>
      <c r="H54" s="104">
        <v>300</v>
      </c>
      <c r="I54" s="104"/>
      <c r="J54" s="94"/>
      <c r="N54"/>
    </row>
    <row r="55" spans="1:14" s="95" customFormat="1" ht="21" x14ac:dyDescent="0.35">
      <c r="A55" s="9">
        <v>44342</v>
      </c>
      <c r="B55" s="37">
        <v>99030</v>
      </c>
      <c r="C55" s="11">
        <v>75185</v>
      </c>
      <c r="D55" s="38" t="s">
        <v>2050</v>
      </c>
      <c r="E55" s="12" t="s">
        <v>24</v>
      </c>
      <c r="F55" s="13" t="s">
        <v>947</v>
      </c>
      <c r="G55" s="102">
        <v>600</v>
      </c>
      <c r="H55" s="104"/>
      <c r="I55" s="104"/>
      <c r="J55" s="94"/>
      <c r="N55"/>
    </row>
    <row r="56" spans="1:14" s="95" customFormat="1" ht="21" x14ac:dyDescent="0.35">
      <c r="A56" s="9">
        <v>44342</v>
      </c>
      <c r="B56" s="37">
        <v>99031</v>
      </c>
      <c r="C56" s="11">
        <v>75186</v>
      </c>
      <c r="D56" s="38" t="s">
        <v>1809</v>
      </c>
      <c r="E56" s="12" t="s">
        <v>22</v>
      </c>
      <c r="F56" s="13" t="s">
        <v>995</v>
      </c>
      <c r="G56" s="102">
        <v>100</v>
      </c>
      <c r="H56" s="104"/>
      <c r="I56" s="104"/>
      <c r="J56" s="94"/>
      <c r="N56"/>
    </row>
    <row r="57" spans="1:14" ht="21" x14ac:dyDescent="0.35">
      <c r="A57" s="157" t="s">
        <v>26</v>
      </c>
      <c r="B57" s="158"/>
      <c r="C57" s="165" t="s">
        <v>25</v>
      </c>
      <c r="D57" s="168"/>
      <c r="E57" s="168"/>
      <c r="F57" s="169"/>
      <c r="G57" s="27">
        <f>SUM(G9:G56)</f>
        <v>43524</v>
      </c>
      <c r="H57" s="109">
        <f>SUM(H10:H56)</f>
        <v>320</v>
      </c>
      <c r="I57" s="104">
        <f>SUM(I17:I56)</f>
        <v>0</v>
      </c>
      <c r="J57" s="15"/>
    </row>
    <row r="58" spans="1:14" ht="21" x14ac:dyDescent="0.35">
      <c r="B58"/>
      <c r="C58" s="3"/>
      <c r="D58" s="30"/>
      <c r="E58" s="30"/>
      <c r="F58" s="30"/>
      <c r="H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F60" s="47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C70"/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2" spans="8:10" x14ac:dyDescent="0.25">
      <c r="H112" s="35"/>
      <c r="I112" s="35"/>
      <c r="J112" s="35"/>
    </row>
  </sheetData>
  <autoFilter ref="E8:G57" xr:uid="{00000000-0009-0000-0000-000071000000}"/>
  <mergeCells count="7">
    <mergeCell ref="K6:L6"/>
    <mergeCell ref="A7:G7"/>
    <mergeCell ref="A57:B57"/>
    <mergeCell ref="C57:F5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2:N117"/>
  <sheetViews>
    <sheetView topLeftCell="A52" zoomScale="82" zoomScaleNormal="8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8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3"/>
      <c r="K6" s="172" t="s">
        <v>2058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88">
        <f>SUMIFS($G$9:$G$60,$F$9:$F$60,K8:K16)</f>
        <v>14583</v>
      </c>
      <c r="N8" s="95"/>
    </row>
    <row r="9" spans="1:14" ht="21" x14ac:dyDescent="0.35">
      <c r="A9" s="9">
        <v>44343</v>
      </c>
      <c r="B9" s="37">
        <v>99084</v>
      </c>
      <c r="C9" s="11">
        <v>75187</v>
      </c>
      <c r="D9" s="38" t="s">
        <v>252</v>
      </c>
      <c r="E9" s="12" t="s">
        <v>14</v>
      </c>
      <c r="F9" s="16" t="s">
        <v>15</v>
      </c>
      <c r="G9" s="102">
        <v>1000</v>
      </c>
      <c r="H9" s="104"/>
      <c r="I9" s="104"/>
      <c r="J9" s="4"/>
      <c r="K9" s="13" t="s">
        <v>995</v>
      </c>
      <c r="L9" s="88">
        <f>SUMIFS($G$10:$G$60,$F$10:$F$60,K9:K18)</f>
        <v>4425</v>
      </c>
      <c r="N9" s="95"/>
    </row>
    <row r="10" spans="1:14" s="95" customFormat="1" ht="21" x14ac:dyDescent="0.35">
      <c r="A10" s="9">
        <v>44343</v>
      </c>
      <c r="B10" s="37">
        <v>99087</v>
      </c>
      <c r="C10" s="11">
        <v>75188</v>
      </c>
      <c r="D10" s="38" t="s">
        <v>253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15</v>
      </c>
      <c r="L10" s="88">
        <v>13306</v>
      </c>
    </row>
    <row r="11" spans="1:14" s="95" customFormat="1" ht="21" x14ac:dyDescent="0.35">
      <c r="A11" s="9">
        <v>44343</v>
      </c>
      <c r="B11" s="37">
        <v>99052</v>
      </c>
      <c r="C11" s="11">
        <v>75189</v>
      </c>
      <c r="D11" s="38" t="s">
        <v>125</v>
      </c>
      <c r="E11" s="12" t="s">
        <v>17</v>
      </c>
      <c r="F11" s="16" t="s">
        <v>18</v>
      </c>
      <c r="G11" s="102">
        <v>2800</v>
      </c>
      <c r="H11" s="104"/>
      <c r="I11" s="104"/>
      <c r="J11" s="94"/>
      <c r="K11" s="16" t="s">
        <v>1991</v>
      </c>
      <c r="L11" s="88">
        <f>SUMIFS($G$10:$G$60,$F$10:$F$60,K11:K16)</f>
        <v>1100</v>
      </c>
      <c r="N11"/>
    </row>
    <row r="12" spans="1:14" s="95" customFormat="1" ht="21" x14ac:dyDescent="0.35">
      <c r="A12" s="9">
        <v>44343</v>
      </c>
      <c r="B12" s="37">
        <v>99088</v>
      </c>
      <c r="C12" s="11">
        <v>75190</v>
      </c>
      <c r="D12" s="38" t="s">
        <v>768</v>
      </c>
      <c r="E12" s="12" t="s">
        <v>14</v>
      </c>
      <c r="F12" s="16" t="s">
        <v>15</v>
      </c>
      <c r="G12" s="102">
        <v>250</v>
      </c>
      <c r="H12" s="104"/>
      <c r="I12" s="104"/>
      <c r="J12" s="94"/>
      <c r="K12" s="13" t="s">
        <v>97</v>
      </c>
      <c r="L12" s="88">
        <f>SUMIFS($G$9:$G$61,$F$9:$F$61,K12:K18)</f>
        <v>4400</v>
      </c>
      <c r="N12"/>
    </row>
    <row r="13" spans="1:14" s="95" customFormat="1" ht="21" x14ac:dyDescent="0.35">
      <c r="A13" s="9">
        <v>44343</v>
      </c>
      <c r="B13" s="37">
        <v>99089</v>
      </c>
      <c r="C13" s="11">
        <v>75191</v>
      </c>
      <c r="D13" s="38" t="s">
        <v>938</v>
      </c>
      <c r="E13" s="12" t="s">
        <v>96</v>
      </c>
      <c r="F13" s="13" t="s">
        <v>97</v>
      </c>
      <c r="G13" s="102">
        <v>750</v>
      </c>
      <c r="H13" s="104"/>
      <c r="I13" s="104"/>
      <c r="J13" s="94"/>
      <c r="K13" s="16" t="s">
        <v>2014</v>
      </c>
      <c r="L13" s="88">
        <v>550</v>
      </c>
      <c r="N13"/>
    </row>
    <row r="14" spans="1:14" s="95" customFormat="1" ht="21" x14ac:dyDescent="0.35">
      <c r="A14" s="9">
        <v>44343</v>
      </c>
      <c r="B14" s="37">
        <v>99091</v>
      </c>
      <c r="C14" s="11">
        <v>75192</v>
      </c>
      <c r="D14" s="38" t="s">
        <v>771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3" t="s">
        <v>947</v>
      </c>
      <c r="L14" s="88">
        <v>1900</v>
      </c>
      <c r="N14"/>
    </row>
    <row r="15" spans="1:14" s="95" customFormat="1" ht="21.75" thickBot="1" x14ac:dyDescent="0.4">
      <c r="A15" s="9">
        <v>44343</v>
      </c>
      <c r="B15" s="37">
        <v>99094</v>
      </c>
      <c r="C15" s="11">
        <v>75193</v>
      </c>
      <c r="D15" s="38" t="s">
        <v>280</v>
      </c>
      <c r="E15" s="12" t="s">
        <v>22</v>
      </c>
      <c r="F15" s="13" t="s">
        <v>995</v>
      </c>
      <c r="G15" s="102">
        <v>900</v>
      </c>
      <c r="H15" s="104"/>
      <c r="I15" s="104"/>
      <c r="J15" s="94"/>
      <c r="K15" s="16" t="s">
        <v>64</v>
      </c>
      <c r="L15" s="88">
        <f>SUMIFS($G$10:$G$60,$F$10:$F$60,K15:K19)</f>
        <v>3800</v>
      </c>
      <c r="N15"/>
    </row>
    <row r="16" spans="1:14" s="95" customFormat="1" ht="23.25" thickBot="1" x14ac:dyDescent="0.5">
      <c r="A16" s="9">
        <v>44343</v>
      </c>
      <c r="B16" s="37">
        <v>99095</v>
      </c>
      <c r="C16" s="11">
        <v>75194</v>
      </c>
      <c r="D16" s="38" t="s">
        <v>119</v>
      </c>
      <c r="E16" s="12" t="s">
        <v>22</v>
      </c>
      <c r="F16" s="13" t="s">
        <v>995</v>
      </c>
      <c r="G16" s="102">
        <v>900</v>
      </c>
      <c r="H16" s="104"/>
      <c r="I16" s="104"/>
      <c r="J16" s="94"/>
      <c r="K16" s="116" t="s">
        <v>21</v>
      </c>
      <c r="L16" s="18">
        <f>SUM(L8:L15)</f>
        <v>44064</v>
      </c>
      <c r="N16"/>
    </row>
    <row r="17" spans="1:14" s="95" customFormat="1" ht="21.75" thickBot="1" x14ac:dyDescent="0.4">
      <c r="A17" s="9">
        <v>44343</v>
      </c>
      <c r="B17" s="37">
        <v>99040</v>
      </c>
      <c r="C17" s="11">
        <v>75195</v>
      </c>
      <c r="D17" s="38" t="s">
        <v>229</v>
      </c>
      <c r="E17" s="12" t="s">
        <v>17</v>
      </c>
      <c r="F17" s="16" t="s">
        <v>18</v>
      </c>
      <c r="G17" s="102">
        <v>900</v>
      </c>
      <c r="H17" s="104"/>
      <c r="I17" s="104"/>
      <c r="J17" s="94"/>
      <c r="N17"/>
    </row>
    <row r="18" spans="1:14" s="95" customFormat="1" ht="21.75" thickBot="1" x14ac:dyDescent="0.4">
      <c r="A18" s="9">
        <v>44343</v>
      </c>
      <c r="B18" s="37">
        <v>99097</v>
      </c>
      <c r="C18" s="11">
        <v>75196</v>
      </c>
      <c r="D18" s="38" t="s">
        <v>1908</v>
      </c>
      <c r="E18" s="12" t="s">
        <v>148</v>
      </c>
      <c r="F18" s="57" t="s">
        <v>149</v>
      </c>
      <c r="G18" s="102">
        <v>0</v>
      </c>
      <c r="H18" s="104"/>
      <c r="I18" s="104">
        <v>12</v>
      </c>
      <c r="J18" s="94"/>
      <c r="K18" s="5" t="s">
        <v>144</v>
      </c>
      <c r="L18" s="5" t="s">
        <v>5</v>
      </c>
      <c r="N18"/>
    </row>
    <row r="19" spans="1:14" s="95" customFormat="1" ht="21.75" thickBot="1" x14ac:dyDescent="0.4">
      <c r="A19" s="9">
        <v>44343</v>
      </c>
      <c r="B19" s="37">
        <v>99098</v>
      </c>
      <c r="C19" s="11">
        <v>75197</v>
      </c>
      <c r="D19" s="38" t="s">
        <v>37</v>
      </c>
      <c r="E19" s="12" t="s">
        <v>17</v>
      </c>
      <c r="F19" s="16" t="s">
        <v>18</v>
      </c>
      <c r="G19" s="102">
        <v>660</v>
      </c>
      <c r="H19" s="104"/>
      <c r="I19" s="104"/>
      <c r="J19" s="94"/>
      <c r="K19" s="93" t="s">
        <v>149</v>
      </c>
      <c r="L19" s="8">
        <v>12</v>
      </c>
      <c r="N19"/>
    </row>
    <row r="20" spans="1:14" s="95" customFormat="1" ht="25.5" thickBot="1" x14ac:dyDescent="0.5">
      <c r="A20" s="9">
        <v>44343</v>
      </c>
      <c r="B20" s="37">
        <v>99099</v>
      </c>
      <c r="C20" s="11">
        <v>75198</v>
      </c>
      <c r="D20" s="38" t="s">
        <v>1090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K20" s="17" t="s">
        <v>21</v>
      </c>
      <c r="L20" s="18">
        <f>+L19</f>
        <v>12</v>
      </c>
      <c r="N20"/>
    </row>
    <row r="21" spans="1:14" s="95" customFormat="1" ht="21" x14ac:dyDescent="0.35">
      <c r="A21" s="9">
        <v>44343</v>
      </c>
      <c r="B21" s="37">
        <v>99057</v>
      </c>
      <c r="C21" s="11">
        <v>75199</v>
      </c>
      <c r="D21" s="38" t="s">
        <v>178</v>
      </c>
      <c r="E21" s="12" t="s">
        <v>14</v>
      </c>
      <c r="F21" s="16" t="s">
        <v>15</v>
      </c>
      <c r="G21" s="102">
        <v>2500</v>
      </c>
      <c r="H21" s="104"/>
      <c r="I21" s="104"/>
      <c r="J21" s="94"/>
      <c r="N21"/>
    </row>
    <row r="22" spans="1:14" s="95" customFormat="1" ht="21" x14ac:dyDescent="0.35">
      <c r="A22" s="9">
        <v>44343</v>
      </c>
      <c r="B22" s="37">
        <v>99051</v>
      </c>
      <c r="C22" s="11">
        <v>75200</v>
      </c>
      <c r="D22" s="38" t="s">
        <v>229</v>
      </c>
      <c r="E22" s="12" t="s">
        <v>17</v>
      </c>
      <c r="F22" s="16" t="s">
        <v>18</v>
      </c>
      <c r="G22" s="102">
        <v>900</v>
      </c>
      <c r="H22" s="104"/>
      <c r="I22" s="104"/>
      <c r="J22" s="94"/>
      <c r="N22"/>
    </row>
    <row r="23" spans="1:14" s="95" customFormat="1" ht="21" x14ac:dyDescent="0.35">
      <c r="A23" s="9">
        <v>44343</v>
      </c>
      <c r="B23" s="37">
        <v>99100</v>
      </c>
      <c r="C23" s="11">
        <v>75201</v>
      </c>
      <c r="D23" s="38" t="s">
        <v>78</v>
      </c>
      <c r="E23" s="12" t="s">
        <v>96</v>
      </c>
      <c r="F23" s="13" t="s">
        <v>97</v>
      </c>
      <c r="G23" s="102">
        <v>1500</v>
      </c>
      <c r="H23" s="104"/>
      <c r="I23" s="104"/>
      <c r="J23" s="94"/>
      <c r="N23"/>
    </row>
    <row r="24" spans="1:14" s="95" customFormat="1" ht="21" x14ac:dyDescent="0.35">
      <c r="A24" s="9">
        <v>44343</v>
      </c>
      <c r="B24" s="37">
        <v>99102</v>
      </c>
      <c r="C24" s="11">
        <v>75202</v>
      </c>
      <c r="D24" s="38" t="s">
        <v>78</v>
      </c>
      <c r="E24" s="12" t="s">
        <v>96</v>
      </c>
      <c r="F24" s="13" t="s">
        <v>97</v>
      </c>
      <c r="G24" s="102">
        <v>1000</v>
      </c>
      <c r="H24" s="104"/>
      <c r="I24" s="104"/>
      <c r="J24" s="94"/>
      <c r="N24"/>
    </row>
    <row r="25" spans="1:14" s="95" customFormat="1" ht="21" x14ac:dyDescent="0.35">
      <c r="A25" s="9">
        <v>44343</v>
      </c>
      <c r="B25" s="37">
        <v>99104</v>
      </c>
      <c r="C25" s="11">
        <v>75203</v>
      </c>
      <c r="D25" s="38" t="s">
        <v>31</v>
      </c>
      <c r="E25" s="12" t="s">
        <v>17</v>
      </c>
      <c r="F25" s="16" t="s">
        <v>18</v>
      </c>
      <c r="G25" s="102">
        <v>1000</v>
      </c>
      <c r="H25" s="104"/>
      <c r="I25" s="104"/>
      <c r="J25" s="94"/>
      <c r="N25"/>
    </row>
    <row r="26" spans="1:14" s="95" customFormat="1" ht="21" x14ac:dyDescent="0.35">
      <c r="A26" s="9">
        <v>44343</v>
      </c>
      <c r="B26" s="37">
        <v>99105</v>
      </c>
      <c r="C26" s="11">
        <v>75204</v>
      </c>
      <c r="D26" s="38" t="s">
        <v>2052</v>
      </c>
      <c r="E26" s="12" t="s">
        <v>24</v>
      </c>
      <c r="F26" s="13" t="s">
        <v>947</v>
      </c>
      <c r="G26" s="102">
        <v>150</v>
      </c>
      <c r="H26" s="104"/>
      <c r="I26" s="104"/>
      <c r="J26" s="94"/>
      <c r="N26"/>
    </row>
    <row r="27" spans="1:14" s="95" customFormat="1" ht="21" x14ac:dyDescent="0.35">
      <c r="A27" s="9">
        <v>44343</v>
      </c>
      <c r="B27" s="37">
        <v>99056</v>
      </c>
      <c r="C27" s="11">
        <v>75205</v>
      </c>
      <c r="D27" s="38" t="s">
        <v>959</v>
      </c>
      <c r="E27" s="12" t="s">
        <v>14</v>
      </c>
      <c r="F27" s="16" t="s">
        <v>15</v>
      </c>
      <c r="G27" s="102">
        <v>750</v>
      </c>
      <c r="H27" s="104"/>
      <c r="I27" s="104"/>
      <c r="J27" s="94"/>
      <c r="N27"/>
    </row>
    <row r="28" spans="1:14" s="95" customFormat="1" ht="21" x14ac:dyDescent="0.35">
      <c r="A28" s="9">
        <v>44343</v>
      </c>
      <c r="B28" s="37">
        <v>99107</v>
      </c>
      <c r="C28" s="11">
        <v>75206</v>
      </c>
      <c r="D28" s="38" t="s">
        <v>2041</v>
      </c>
      <c r="E28" s="12" t="s">
        <v>17</v>
      </c>
      <c r="F28" s="16" t="s">
        <v>18</v>
      </c>
      <c r="G28" s="102">
        <v>833</v>
      </c>
      <c r="H28" s="104"/>
      <c r="I28" s="104"/>
      <c r="J28" s="94"/>
      <c r="N28"/>
    </row>
    <row r="29" spans="1:14" s="95" customFormat="1" ht="21" x14ac:dyDescent="0.35">
      <c r="A29" s="9">
        <v>44343</v>
      </c>
      <c r="B29" s="37">
        <v>99056</v>
      </c>
      <c r="C29" s="11">
        <v>75207</v>
      </c>
      <c r="D29" s="38" t="s">
        <v>959</v>
      </c>
      <c r="E29" s="12" t="s">
        <v>14</v>
      </c>
      <c r="F29" s="16" t="s">
        <v>15</v>
      </c>
      <c r="G29" s="102">
        <v>750</v>
      </c>
      <c r="H29" s="104"/>
      <c r="I29" s="104"/>
      <c r="J29" s="94"/>
      <c r="N29"/>
    </row>
    <row r="30" spans="1:14" s="95" customFormat="1" ht="21" x14ac:dyDescent="0.35">
      <c r="A30" s="9">
        <v>44343</v>
      </c>
      <c r="B30" s="37">
        <v>99108</v>
      </c>
      <c r="C30" s="11">
        <v>75208</v>
      </c>
      <c r="D30" s="38" t="s">
        <v>119</v>
      </c>
      <c r="E30" s="12" t="s">
        <v>14</v>
      </c>
      <c r="F30" s="16" t="s">
        <v>15</v>
      </c>
      <c r="G30" s="102">
        <v>850</v>
      </c>
      <c r="H30" s="104"/>
      <c r="I30" s="104"/>
      <c r="J30" s="94"/>
      <c r="N30"/>
    </row>
    <row r="31" spans="1:14" s="95" customFormat="1" ht="21" x14ac:dyDescent="0.35">
      <c r="A31" s="9">
        <v>44343</v>
      </c>
      <c r="B31" s="37">
        <v>99099</v>
      </c>
      <c r="C31" s="11">
        <v>75209</v>
      </c>
      <c r="D31" s="38" t="s">
        <v>1090</v>
      </c>
      <c r="E31" s="12" t="s">
        <v>14</v>
      </c>
      <c r="F31" s="16" t="s">
        <v>15</v>
      </c>
      <c r="G31" s="102">
        <v>850</v>
      </c>
      <c r="H31" s="104"/>
      <c r="I31" s="104"/>
      <c r="J31" s="94"/>
      <c r="N31"/>
    </row>
    <row r="32" spans="1:14" s="95" customFormat="1" ht="24.75" x14ac:dyDescent="0.45">
      <c r="A32" s="9">
        <v>44343</v>
      </c>
      <c r="B32" s="37">
        <v>99109</v>
      </c>
      <c r="C32" s="11">
        <v>75210</v>
      </c>
      <c r="D32" s="38" t="s">
        <v>2047</v>
      </c>
      <c r="E32" s="12" t="s">
        <v>63</v>
      </c>
      <c r="F32" s="16" t="s">
        <v>64</v>
      </c>
      <c r="G32" s="102">
        <v>800</v>
      </c>
      <c r="H32" s="104"/>
      <c r="I32" s="104"/>
      <c r="J32" s="94"/>
      <c r="K32" s="49"/>
      <c r="L32" s="50"/>
      <c r="N32"/>
    </row>
    <row r="33" spans="1:14" s="95" customFormat="1" ht="24.75" x14ac:dyDescent="0.45">
      <c r="A33" s="9">
        <v>44343</v>
      </c>
      <c r="B33" s="37">
        <v>99062</v>
      </c>
      <c r="C33" s="11">
        <v>75211</v>
      </c>
      <c r="D33" s="38" t="s">
        <v>272</v>
      </c>
      <c r="E33" s="12" t="s">
        <v>17</v>
      </c>
      <c r="F33" s="16" t="s">
        <v>18</v>
      </c>
      <c r="G33" s="102">
        <v>1980</v>
      </c>
      <c r="H33" s="104"/>
      <c r="I33" s="104"/>
      <c r="J33" s="94"/>
      <c r="K33" s="49"/>
      <c r="L33" s="50"/>
      <c r="N33"/>
    </row>
    <row r="34" spans="1:14" s="95" customFormat="1" ht="21" x14ac:dyDescent="0.35">
      <c r="A34" s="9">
        <v>44343</v>
      </c>
      <c r="B34" s="37">
        <v>99110</v>
      </c>
      <c r="C34" s="11">
        <v>75212</v>
      </c>
      <c r="D34" s="38" t="s">
        <v>1608</v>
      </c>
      <c r="E34" s="12" t="s">
        <v>63</v>
      </c>
      <c r="F34" s="16" t="s">
        <v>64</v>
      </c>
      <c r="G34" s="102">
        <v>1000</v>
      </c>
      <c r="H34" s="104"/>
      <c r="I34" s="104"/>
      <c r="J34" s="94"/>
      <c r="N34"/>
    </row>
    <row r="35" spans="1:14" s="95" customFormat="1" ht="21" x14ac:dyDescent="0.35">
      <c r="A35" s="9">
        <v>44343</v>
      </c>
      <c r="B35" s="37">
        <v>99111</v>
      </c>
      <c r="C35" s="11">
        <v>75213</v>
      </c>
      <c r="D35" s="38" t="s">
        <v>1583</v>
      </c>
      <c r="E35" s="12" t="s">
        <v>24</v>
      </c>
      <c r="F35" s="13" t="s">
        <v>947</v>
      </c>
      <c r="G35" s="102">
        <v>1400</v>
      </c>
      <c r="H35" s="104"/>
      <c r="I35" s="104"/>
      <c r="J35" s="94"/>
      <c r="N35"/>
    </row>
    <row r="36" spans="1:14" s="95" customFormat="1" ht="21" x14ac:dyDescent="0.35">
      <c r="A36" s="9">
        <v>44343</v>
      </c>
      <c r="B36" s="37">
        <v>99111</v>
      </c>
      <c r="C36" s="11">
        <v>75213</v>
      </c>
      <c r="D36" s="38" t="s">
        <v>1583</v>
      </c>
      <c r="E36" s="12" t="s">
        <v>17</v>
      </c>
      <c r="F36" s="16" t="s">
        <v>18</v>
      </c>
      <c r="G36" s="102">
        <v>500</v>
      </c>
      <c r="H36" s="104"/>
      <c r="I36" s="104"/>
      <c r="J36" s="94"/>
      <c r="N36"/>
    </row>
    <row r="37" spans="1:14" s="95" customFormat="1" ht="21" x14ac:dyDescent="0.35">
      <c r="A37" s="9">
        <v>44343</v>
      </c>
      <c r="B37" s="37">
        <v>16008</v>
      </c>
      <c r="C37" s="11">
        <v>75214</v>
      </c>
      <c r="D37" s="38" t="s">
        <v>2000</v>
      </c>
      <c r="E37" s="12" t="s">
        <v>394</v>
      </c>
      <c r="F37" s="16" t="s">
        <v>1991</v>
      </c>
      <c r="G37" s="102">
        <v>650</v>
      </c>
      <c r="H37" s="104"/>
      <c r="I37" s="104"/>
      <c r="J37" s="94"/>
      <c r="N37"/>
    </row>
    <row r="38" spans="1:14" s="95" customFormat="1" ht="21" x14ac:dyDescent="0.35">
      <c r="A38" s="9">
        <v>44343</v>
      </c>
      <c r="B38" s="37">
        <v>99064</v>
      </c>
      <c r="C38" s="11">
        <v>75215</v>
      </c>
      <c r="D38" s="38" t="s">
        <v>2017</v>
      </c>
      <c r="E38" s="12" t="s">
        <v>22</v>
      </c>
      <c r="F38" s="13" t="s">
        <v>995</v>
      </c>
      <c r="G38" s="102">
        <v>25</v>
      </c>
      <c r="H38" s="104"/>
      <c r="I38" s="104"/>
      <c r="J38" s="94"/>
      <c r="N38"/>
    </row>
    <row r="39" spans="1:14" s="95" customFormat="1" ht="21" x14ac:dyDescent="0.35">
      <c r="A39" s="9">
        <v>44343</v>
      </c>
      <c r="B39" s="37">
        <v>99064</v>
      </c>
      <c r="C39" s="11">
        <v>75215</v>
      </c>
      <c r="D39" s="38" t="s">
        <v>2017</v>
      </c>
      <c r="E39" s="12" t="s">
        <v>14</v>
      </c>
      <c r="F39" s="16" t="s">
        <v>15</v>
      </c>
      <c r="G39" s="102">
        <v>6</v>
      </c>
      <c r="H39" s="104"/>
      <c r="I39" s="104"/>
      <c r="J39" s="94"/>
      <c r="N39"/>
    </row>
    <row r="40" spans="1:14" s="95" customFormat="1" ht="21" x14ac:dyDescent="0.35">
      <c r="A40" s="9">
        <v>44343</v>
      </c>
      <c r="B40" s="37">
        <v>99110</v>
      </c>
      <c r="C40" s="11">
        <v>75216</v>
      </c>
      <c r="D40" s="38" t="s">
        <v>1608</v>
      </c>
      <c r="E40" s="12" t="s">
        <v>63</v>
      </c>
      <c r="F40" s="16" t="s">
        <v>64</v>
      </c>
      <c r="G40" s="102">
        <v>1000</v>
      </c>
      <c r="H40" s="104"/>
      <c r="I40" s="104"/>
      <c r="J40" s="94"/>
      <c r="N40"/>
    </row>
    <row r="41" spans="1:14" s="95" customFormat="1" ht="21" x14ac:dyDescent="0.35">
      <c r="A41" s="9">
        <v>44343</v>
      </c>
      <c r="B41" s="37">
        <v>16603</v>
      </c>
      <c r="C41" s="11">
        <v>75217</v>
      </c>
      <c r="D41" s="38" t="s">
        <v>2000</v>
      </c>
      <c r="E41" s="12" t="s">
        <v>394</v>
      </c>
      <c r="F41" s="16" t="s">
        <v>1991</v>
      </c>
      <c r="G41" s="102">
        <v>450</v>
      </c>
      <c r="H41" s="104"/>
      <c r="I41" s="104"/>
      <c r="J41" s="94"/>
      <c r="N41"/>
    </row>
    <row r="42" spans="1:14" s="95" customFormat="1" ht="21" x14ac:dyDescent="0.35">
      <c r="A42" s="9">
        <v>44343</v>
      </c>
      <c r="B42" s="37">
        <v>16603</v>
      </c>
      <c r="C42" s="11">
        <v>75217</v>
      </c>
      <c r="D42" s="38" t="s">
        <v>2000</v>
      </c>
      <c r="E42" s="12" t="s">
        <v>2013</v>
      </c>
      <c r="F42" s="16" t="s">
        <v>2014</v>
      </c>
      <c r="G42" s="102">
        <v>550</v>
      </c>
      <c r="H42" s="104"/>
      <c r="I42" s="104"/>
      <c r="J42" s="94"/>
      <c r="N42"/>
    </row>
    <row r="43" spans="1:14" s="95" customFormat="1" ht="21" x14ac:dyDescent="0.35">
      <c r="A43" s="9">
        <v>44343</v>
      </c>
      <c r="B43" s="37">
        <v>99112</v>
      </c>
      <c r="C43" s="11">
        <v>75218</v>
      </c>
      <c r="D43" s="38" t="s">
        <v>2053</v>
      </c>
      <c r="E43" s="12" t="s">
        <v>17</v>
      </c>
      <c r="F43" s="16" t="s">
        <v>18</v>
      </c>
      <c r="G43" s="102">
        <v>1000</v>
      </c>
      <c r="H43" s="104"/>
      <c r="I43" s="104"/>
      <c r="J43" s="94"/>
      <c r="N43"/>
    </row>
    <row r="44" spans="1:14" s="95" customFormat="1" ht="21" x14ac:dyDescent="0.35">
      <c r="A44" s="9">
        <v>44343</v>
      </c>
      <c r="B44" s="37">
        <v>99113</v>
      </c>
      <c r="C44" s="11">
        <v>75219</v>
      </c>
      <c r="D44" s="38" t="s">
        <v>1539</v>
      </c>
      <c r="E44" s="12" t="s">
        <v>63</v>
      </c>
      <c r="F44" s="16" t="s">
        <v>64</v>
      </c>
      <c r="G44" s="102">
        <v>1000</v>
      </c>
      <c r="H44" s="104"/>
      <c r="I44" s="104"/>
      <c r="J44" s="94"/>
      <c r="N44"/>
    </row>
    <row r="45" spans="1:14" s="95" customFormat="1" ht="21" x14ac:dyDescent="0.35">
      <c r="A45" s="9">
        <v>44343</v>
      </c>
      <c r="B45" s="37">
        <v>99114</v>
      </c>
      <c r="C45" s="11">
        <v>75220</v>
      </c>
      <c r="D45" s="38" t="s">
        <v>2054</v>
      </c>
      <c r="E45" s="12" t="s">
        <v>17</v>
      </c>
      <c r="F45" s="16" t="s">
        <v>18</v>
      </c>
      <c r="G45" s="102">
        <v>300</v>
      </c>
      <c r="H45" s="104"/>
      <c r="I45" s="104"/>
      <c r="J45" s="94"/>
      <c r="N45"/>
    </row>
    <row r="46" spans="1:14" s="95" customFormat="1" ht="21" x14ac:dyDescent="0.35">
      <c r="A46" s="9">
        <v>44343</v>
      </c>
      <c r="B46" s="37">
        <v>99114</v>
      </c>
      <c r="C46" s="11">
        <v>75220</v>
      </c>
      <c r="D46" s="38" t="s">
        <v>2054</v>
      </c>
      <c r="E46" s="12" t="s">
        <v>14</v>
      </c>
      <c r="F46" s="16" t="s">
        <v>15</v>
      </c>
      <c r="G46" s="102">
        <v>600</v>
      </c>
      <c r="H46" s="104"/>
      <c r="I46" s="104"/>
      <c r="J46" s="94"/>
      <c r="N46"/>
    </row>
    <row r="47" spans="1:14" s="95" customFormat="1" ht="21" x14ac:dyDescent="0.35">
      <c r="A47" s="9">
        <v>44343</v>
      </c>
      <c r="B47" s="37">
        <v>99091</v>
      </c>
      <c r="C47" s="11">
        <v>75221</v>
      </c>
      <c r="D47" s="38" t="s">
        <v>771</v>
      </c>
      <c r="E47" s="12" t="s">
        <v>24</v>
      </c>
      <c r="F47" s="13" t="s">
        <v>947</v>
      </c>
      <c r="G47" s="102">
        <v>200</v>
      </c>
      <c r="H47" s="104"/>
      <c r="I47" s="104"/>
      <c r="J47" s="94"/>
      <c r="N47"/>
    </row>
    <row r="48" spans="1:14" s="95" customFormat="1" ht="21" x14ac:dyDescent="0.35">
      <c r="A48" s="9">
        <v>44343</v>
      </c>
      <c r="B48" s="37">
        <v>99091</v>
      </c>
      <c r="C48" s="11">
        <v>75221</v>
      </c>
      <c r="D48" s="38" t="s">
        <v>771</v>
      </c>
      <c r="E48" s="12" t="s">
        <v>14</v>
      </c>
      <c r="F48" s="16" t="s">
        <v>15</v>
      </c>
      <c r="G48" s="102">
        <v>400</v>
      </c>
      <c r="H48" s="104"/>
      <c r="I48" s="104"/>
      <c r="J48" s="94"/>
      <c r="N48"/>
    </row>
    <row r="49" spans="1:14" s="95" customFormat="1" ht="21" x14ac:dyDescent="0.35">
      <c r="A49" s="9">
        <v>44343</v>
      </c>
      <c r="B49" s="37">
        <v>99098</v>
      </c>
      <c r="C49" s="11">
        <v>75222</v>
      </c>
      <c r="D49" s="38" t="s">
        <v>37</v>
      </c>
      <c r="E49" s="12" t="s">
        <v>17</v>
      </c>
      <c r="F49" s="16" t="s">
        <v>18</v>
      </c>
      <c r="G49" s="102">
        <v>660</v>
      </c>
      <c r="H49" s="104"/>
      <c r="I49" s="104"/>
      <c r="J49" s="94"/>
      <c r="N49"/>
    </row>
    <row r="50" spans="1:14" s="95" customFormat="1" ht="21" x14ac:dyDescent="0.35">
      <c r="A50" s="9">
        <v>44343</v>
      </c>
      <c r="B50" s="37">
        <v>99106</v>
      </c>
      <c r="C50" s="11">
        <v>75223</v>
      </c>
      <c r="D50" s="38" t="s">
        <v>1970</v>
      </c>
      <c r="E50" s="12" t="s">
        <v>17</v>
      </c>
      <c r="F50" s="16" t="s">
        <v>18</v>
      </c>
      <c r="G50" s="102">
        <v>1550</v>
      </c>
      <c r="H50" s="104"/>
      <c r="I50" s="104"/>
      <c r="J50" s="94"/>
      <c r="N50"/>
    </row>
    <row r="51" spans="1:14" s="95" customFormat="1" ht="21" x14ac:dyDescent="0.35">
      <c r="A51" s="9">
        <v>44343</v>
      </c>
      <c r="B51" s="37">
        <v>99106</v>
      </c>
      <c r="C51" s="11">
        <v>75223</v>
      </c>
      <c r="D51" s="38" t="s">
        <v>1970</v>
      </c>
      <c r="E51" s="12" t="s">
        <v>22</v>
      </c>
      <c r="F51" s="13" t="s">
        <v>995</v>
      </c>
      <c r="G51" s="102">
        <v>1350</v>
      </c>
      <c r="H51" s="104"/>
      <c r="I51" s="104"/>
      <c r="J51" s="94"/>
      <c r="N51"/>
    </row>
    <row r="52" spans="1:14" s="95" customFormat="1" ht="21" x14ac:dyDescent="0.35">
      <c r="A52" s="9">
        <v>44343</v>
      </c>
      <c r="B52" s="37">
        <v>99105</v>
      </c>
      <c r="C52" s="11">
        <v>75224</v>
      </c>
      <c r="D52" s="38" t="s">
        <v>2052</v>
      </c>
      <c r="E52" s="12" t="s">
        <v>24</v>
      </c>
      <c r="F52" s="13" t="s">
        <v>947</v>
      </c>
      <c r="G52" s="102">
        <v>150</v>
      </c>
      <c r="H52" s="104"/>
      <c r="I52" s="104"/>
      <c r="J52" s="94"/>
      <c r="N52"/>
    </row>
    <row r="53" spans="1:14" s="95" customFormat="1" ht="21" x14ac:dyDescent="0.35">
      <c r="A53" s="9">
        <v>44343</v>
      </c>
      <c r="B53" s="37">
        <v>99115</v>
      </c>
      <c r="C53" s="11">
        <v>75225</v>
      </c>
      <c r="D53" s="38" t="s">
        <v>201</v>
      </c>
      <c r="E53" s="12" t="s">
        <v>96</v>
      </c>
      <c r="F53" s="13" t="s">
        <v>97</v>
      </c>
      <c r="G53" s="102">
        <v>400</v>
      </c>
      <c r="H53" s="104"/>
      <c r="I53" s="104"/>
      <c r="J53" s="94"/>
      <c r="N53"/>
    </row>
    <row r="54" spans="1:14" s="95" customFormat="1" ht="21" x14ac:dyDescent="0.35">
      <c r="A54" s="9">
        <v>44343</v>
      </c>
      <c r="B54" s="37">
        <v>99115</v>
      </c>
      <c r="C54" s="11">
        <v>75225</v>
      </c>
      <c r="D54" s="38" t="s">
        <v>201</v>
      </c>
      <c r="E54" s="12" t="s">
        <v>17</v>
      </c>
      <c r="F54" s="16" t="s">
        <v>18</v>
      </c>
      <c r="G54" s="102">
        <v>500</v>
      </c>
      <c r="H54" s="104"/>
      <c r="I54" s="104"/>
      <c r="J54" s="94"/>
      <c r="N54"/>
    </row>
    <row r="55" spans="1:14" s="95" customFormat="1" ht="21" x14ac:dyDescent="0.35">
      <c r="A55" s="9">
        <v>44343</v>
      </c>
      <c r="B55" s="37">
        <v>99050</v>
      </c>
      <c r="C55" s="11">
        <v>75226</v>
      </c>
      <c r="D55" s="38" t="s">
        <v>2055</v>
      </c>
      <c r="E55" s="12" t="s">
        <v>22</v>
      </c>
      <c r="F55" s="13" t="s">
        <v>995</v>
      </c>
      <c r="G55" s="102">
        <v>900</v>
      </c>
      <c r="H55" s="104"/>
      <c r="I55" s="104"/>
      <c r="J55" s="94"/>
      <c r="N55"/>
    </row>
    <row r="56" spans="1:14" s="95" customFormat="1" ht="21" x14ac:dyDescent="0.35">
      <c r="A56" s="9">
        <v>44343</v>
      </c>
      <c r="B56" s="37">
        <v>99116</v>
      </c>
      <c r="C56" s="11">
        <v>75227</v>
      </c>
      <c r="D56" s="38" t="s">
        <v>333</v>
      </c>
      <c r="E56" s="12" t="s">
        <v>14</v>
      </c>
      <c r="F56" s="16" t="s">
        <v>15</v>
      </c>
      <c r="G56" s="102">
        <v>200</v>
      </c>
      <c r="H56" s="104"/>
      <c r="I56" s="104"/>
      <c r="J56" s="94"/>
      <c r="N56"/>
    </row>
    <row r="57" spans="1:14" s="95" customFormat="1" ht="21" x14ac:dyDescent="0.35">
      <c r="A57" s="9">
        <v>44343</v>
      </c>
      <c r="B57" s="37">
        <v>99117</v>
      </c>
      <c r="C57" s="11">
        <v>75228</v>
      </c>
      <c r="D57" s="38" t="s">
        <v>179</v>
      </c>
      <c r="E57" s="12" t="s">
        <v>17</v>
      </c>
      <c r="F57" s="16" t="s">
        <v>18</v>
      </c>
      <c r="G57" s="102">
        <v>1000</v>
      </c>
      <c r="H57" s="104"/>
      <c r="I57" s="104"/>
      <c r="J57" s="94"/>
      <c r="N57"/>
    </row>
    <row r="58" spans="1:14" s="95" customFormat="1" ht="21" x14ac:dyDescent="0.35">
      <c r="A58" s="9">
        <v>44343</v>
      </c>
      <c r="B58" s="37">
        <v>99118</v>
      </c>
      <c r="C58" s="11">
        <v>75229</v>
      </c>
      <c r="D58" s="38" t="s">
        <v>2056</v>
      </c>
      <c r="E58" s="12" t="s">
        <v>22</v>
      </c>
      <c r="F58" s="13" t="s">
        <v>995</v>
      </c>
      <c r="G58" s="102">
        <v>350</v>
      </c>
      <c r="H58" s="104"/>
      <c r="I58" s="104"/>
      <c r="J58" s="94"/>
      <c r="N58"/>
    </row>
    <row r="59" spans="1:14" s="95" customFormat="1" ht="21" x14ac:dyDescent="0.35">
      <c r="A59" s="9">
        <v>44343</v>
      </c>
      <c r="B59" s="37">
        <v>99119</v>
      </c>
      <c r="C59" s="11">
        <v>75230</v>
      </c>
      <c r="D59" s="38" t="s">
        <v>2057</v>
      </c>
      <c r="E59" s="12" t="s">
        <v>14</v>
      </c>
      <c r="F59" s="16" t="s">
        <v>15</v>
      </c>
      <c r="G59" s="102">
        <v>100</v>
      </c>
      <c r="H59" s="104"/>
      <c r="I59" s="104"/>
      <c r="J59" s="94"/>
      <c r="N59"/>
    </row>
    <row r="60" spans="1:14" s="95" customFormat="1" ht="21" x14ac:dyDescent="0.35">
      <c r="A60" s="9">
        <v>44343</v>
      </c>
      <c r="B60" s="37">
        <v>99122</v>
      </c>
      <c r="C60" s="11">
        <v>75231</v>
      </c>
      <c r="D60" s="38" t="s">
        <v>886</v>
      </c>
      <c r="E60" s="12" t="s">
        <v>14</v>
      </c>
      <c r="F60" s="16" t="s">
        <v>15</v>
      </c>
      <c r="G60" s="102">
        <v>850</v>
      </c>
      <c r="H60" s="104"/>
      <c r="I60" s="104"/>
      <c r="J60" s="94"/>
      <c r="N60"/>
    </row>
    <row r="61" spans="1:14" s="95" customFormat="1" ht="21" x14ac:dyDescent="0.35">
      <c r="A61" s="9">
        <v>44343</v>
      </c>
      <c r="B61" s="37" t="s">
        <v>2505</v>
      </c>
      <c r="C61" s="77" t="s">
        <v>2059</v>
      </c>
      <c r="D61" s="38" t="s">
        <v>2060</v>
      </c>
      <c r="E61" s="12" t="s">
        <v>96</v>
      </c>
      <c r="F61" s="13" t="s">
        <v>97</v>
      </c>
      <c r="G61" s="53">
        <v>750</v>
      </c>
      <c r="H61" s="104"/>
      <c r="I61" s="104"/>
      <c r="J61" s="94"/>
      <c r="N61"/>
    </row>
    <row r="62" spans="1:14" ht="21" x14ac:dyDescent="0.35">
      <c r="A62" s="157" t="s">
        <v>26</v>
      </c>
      <c r="B62" s="158"/>
      <c r="C62" s="165" t="s">
        <v>25</v>
      </c>
      <c r="D62" s="168"/>
      <c r="E62" s="168"/>
      <c r="F62" s="169"/>
      <c r="G62" s="27">
        <f>SUM(G9:G61)</f>
        <v>44064</v>
      </c>
      <c r="H62" s="109">
        <f>SUM(H10:H60)</f>
        <v>0</v>
      </c>
      <c r="I62" s="104">
        <f>SUM(I17:I60)</f>
        <v>12</v>
      </c>
      <c r="J62" s="15"/>
    </row>
    <row r="63" spans="1:14" ht="21" x14ac:dyDescent="0.35">
      <c r="B63"/>
      <c r="C63" s="3"/>
      <c r="D63" s="30"/>
      <c r="E63" s="30"/>
      <c r="F63" s="30"/>
      <c r="H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F65" s="47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B73"/>
      <c r="C73"/>
      <c r="H73" s="1"/>
      <c r="I73" s="1"/>
      <c r="J73" s="1"/>
    </row>
    <row r="74" spans="2:10" x14ac:dyDescent="0.25">
      <c r="B74"/>
      <c r="C74"/>
      <c r="H74" s="1"/>
      <c r="I74" s="1"/>
      <c r="J74" s="1"/>
    </row>
    <row r="75" spans="2:10" x14ac:dyDescent="0.25">
      <c r="C75"/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7" spans="8:10" x14ac:dyDescent="0.25">
      <c r="H117" s="35"/>
      <c r="I117" s="35"/>
      <c r="J117" s="35"/>
    </row>
  </sheetData>
  <autoFilter ref="E8:G62" xr:uid="{00000000-0009-0000-0000-000072000000}"/>
  <mergeCells count="7">
    <mergeCell ref="K6:L6"/>
    <mergeCell ref="A7:G7"/>
    <mergeCell ref="A62:B62"/>
    <mergeCell ref="C62:F62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2:N136"/>
  <sheetViews>
    <sheetView topLeftCell="D6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44344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995</v>
      </c>
      <c r="L8" s="119">
        <f>SUMIFS($G$9:$G$80,$F$9:$F$80,K8)</f>
        <v>6985</v>
      </c>
      <c r="N8" s="95"/>
    </row>
    <row r="9" spans="1:14" s="95" customFormat="1" ht="21" x14ac:dyDescent="0.35">
      <c r="A9" s="120" t="s">
        <v>2061</v>
      </c>
      <c r="B9" s="37">
        <v>99204</v>
      </c>
      <c r="C9" s="37">
        <v>75232</v>
      </c>
      <c r="D9" s="38" t="s">
        <v>2062</v>
      </c>
      <c r="E9" s="12" t="s">
        <v>22</v>
      </c>
      <c r="F9" s="16" t="s">
        <v>995</v>
      </c>
      <c r="G9" s="102">
        <v>3000</v>
      </c>
      <c r="H9" s="104"/>
      <c r="I9" s="104"/>
      <c r="J9" s="94"/>
      <c r="K9" s="87" t="s">
        <v>1035</v>
      </c>
      <c r="L9" s="119">
        <f>SUMIFS($G$9:$G$80,$F$9:$F$80,K9)</f>
        <v>672</v>
      </c>
    </row>
    <row r="10" spans="1:14" s="95" customFormat="1" ht="21" x14ac:dyDescent="0.35">
      <c r="A10" s="120" t="s">
        <v>2061</v>
      </c>
      <c r="B10" s="37">
        <v>99205</v>
      </c>
      <c r="C10" s="37">
        <v>75233</v>
      </c>
      <c r="D10" s="38" t="s">
        <v>88</v>
      </c>
      <c r="E10" s="12" t="s">
        <v>22</v>
      </c>
      <c r="F10" s="13" t="s">
        <v>995</v>
      </c>
      <c r="G10" s="102">
        <v>900</v>
      </c>
      <c r="H10" s="104"/>
      <c r="I10" s="104"/>
      <c r="J10" s="94"/>
      <c r="K10" s="13" t="s">
        <v>64</v>
      </c>
      <c r="L10" s="119">
        <f t="shared" ref="L10:L15" si="0">SUMIFS($G$9:$G$80,$F$9:$F$80,K10)</f>
        <v>3000</v>
      </c>
    </row>
    <row r="11" spans="1:14" s="95" customFormat="1" ht="21" x14ac:dyDescent="0.35">
      <c r="A11" s="120" t="s">
        <v>2061</v>
      </c>
      <c r="B11" s="37">
        <v>99201</v>
      </c>
      <c r="C11" s="37">
        <v>75234</v>
      </c>
      <c r="D11" s="38" t="s">
        <v>1608</v>
      </c>
      <c r="E11" s="12" t="s">
        <v>63</v>
      </c>
      <c r="F11" s="13" t="s">
        <v>64</v>
      </c>
      <c r="G11" s="102">
        <v>1000</v>
      </c>
      <c r="H11" s="104"/>
      <c r="I11" s="104"/>
      <c r="J11" s="94"/>
      <c r="K11" s="13" t="s">
        <v>97</v>
      </c>
      <c r="L11" s="119">
        <f>SUMIFS($G$9:$G$80,$F$9:$F$80,K11)</f>
        <v>5777</v>
      </c>
    </row>
    <row r="12" spans="1:14" s="95" customFormat="1" ht="21" x14ac:dyDescent="0.35">
      <c r="A12" s="120" t="s">
        <v>2061</v>
      </c>
      <c r="B12" s="37">
        <v>99201</v>
      </c>
      <c r="C12" s="37">
        <v>75235</v>
      </c>
      <c r="D12" s="38" t="s">
        <v>1608</v>
      </c>
      <c r="E12" s="12" t="s">
        <v>63</v>
      </c>
      <c r="F12" s="13" t="s">
        <v>64</v>
      </c>
      <c r="G12" s="102">
        <v>1000</v>
      </c>
      <c r="H12" s="104"/>
      <c r="I12" s="104"/>
      <c r="J12" s="94"/>
      <c r="K12" s="87" t="s">
        <v>2063</v>
      </c>
      <c r="L12" s="119">
        <f t="shared" si="0"/>
        <v>3300</v>
      </c>
    </row>
    <row r="13" spans="1:14" s="95" customFormat="1" ht="21" x14ac:dyDescent="0.35">
      <c r="A13" s="120" t="s">
        <v>2061</v>
      </c>
      <c r="B13" s="37">
        <v>99206</v>
      </c>
      <c r="C13" s="37">
        <v>75236</v>
      </c>
      <c r="D13" s="38" t="s">
        <v>115</v>
      </c>
      <c r="E13" s="12" t="s">
        <v>96</v>
      </c>
      <c r="F13" s="16" t="s">
        <v>97</v>
      </c>
      <c r="G13" s="102">
        <v>750</v>
      </c>
      <c r="H13" s="104"/>
      <c r="I13" s="104"/>
      <c r="J13" s="94"/>
      <c r="K13" s="87" t="s">
        <v>947</v>
      </c>
      <c r="L13" s="119">
        <f t="shared" si="0"/>
        <v>1110</v>
      </c>
    </row>
    <row r="14" spans="1:14" s="95" customFormat="1" ht="21" x14ac:dyDescent="0.35">
      <c r="A14" s="120" t="s">
        <v>2061</v>
      </c>
      <c r="B14" s="37">
        <v>16614</v>
      </c>
      <c r="C14" s="37">
        <v>75237</v>
      </c>
      <c r="D14" s="38" t="s">
        <v>2064</v>
      </c>
      <c r="E14" s="12" t="s">
        <v>1998</v>
      </c>
      <c r="F14" s="13" t="s">
        <v>2063</v>
      </c>
      <c r="G14" s="102">
        <v>550</v>
      </c>
      <c r="H14" s="104"/>
      <c r="I14" s="104"/>
      <c r="J14" s="94"/>
      <c r="K14" s="87" t="s">
        <v>15</v>
      </c>
      <c r="L14" s="119">
        <f>SUMIFS($G$9:$G$80,$F$9:$F$80,K14)</f>
        <v>8920</v>
      </c>
    </row>
    <row r="15" spans="1:14" s="95" customFormat="1" ht="21" x14ac:dyDescent="0.35">
      <c r="A15" s="120" t="s">
        <v>2061</v>
      </c>
      <c r="B15" s="37">
        <v>99207</v>
      </c>
      <c r="C15" s="37">
        <v>75238</v>
      </c>
      <c r="D15" s="38" t="s">
        <v>272</v>
      </c>
      <c r="E15" s="12" t="s">
        <v>24</v>
      </c>
      <c r="F15" s="16" t="s">
        <v>947</v>
      </c>
      <c r="G15" s="102">
        <v>1080</v>
      </c>
      <c r="H15" s="104"/>
      <c r="I15" s="104"/>
      <c r="J15" s="94"/>
      <c r="K15" s="87" t="s">
        <v>18</v>
      </c>
      <c r="L15" s="119">
        <f t="shared" si="0"/>
        <v>4975</v>
      </c>
    </row>
    <row r="16" spans="1:14" s="95" customFormat="1" ht="21" x14ac:dyDescent="0.35">
      <c r="A16" s="120" t="s">
        <v>2061</v>
      </c>
      <c r="B16" s="37">
        <v>99201</v>
      </c>
      <c r="C16" s="37">
        <v>75239</v>
      </c>
      <c r="D16" s="38" t="s">
        <v>1608</v>
      </c>
      <c r="E16" s="12" t="s">
        <v>63</v>
      </c>
      <c r="F16" s="13" t="s">
        <v>64</v>
      </c>
      <c r="G16" s="102">
        <v>1000</v>
      </c>
      <c r="H16" s="104"/>
      <c r="I16" s="104"/>
      <c r="J16" s="94"/>
      <c r="K16" s="87" t="s">
        <v>596</v>
      </c>
      <c r="L16" s="119">
        <f>SUMIFS($G$9:$G$80,$F$9:$F$80,K16)</f>
        <v>1450</v>
      </c>
    </row>
    <row r="17" spans="1:14" s="95" customFormat="1" ht="21" x14ac:dyDescent="0.35">
      <c r="A17" s="120" t="s">
        <v>2061</v>
      </c>
      <c r="B17" s="37">
        <v>99208</v>
      </c>
      <c r="C17" s="37">
        <v>75240</v>
      </c>
      <c r="D17" s="38" t="s">
        <v>768</v>
      </c>
      <c r="E17" s="12" t="s">
        <v>14</v>
      </c>
      <c r="F17" s="13" t="s">
        <v>15</v>
      </c>
      <c r="G17" s="102">
        <v>100</v>
      </c>
      <c r="H17" s="104"/>
      <c r="I17" s="104"/>
      <c r="J17" s="94"/>
      <c r="K17" s="87" t="s">
        <v>1034</v>
      </c>
      <c r="L17" s="119">
        <f>SUMIFS($G$9:$G$80,$F$9:$F$80,K17)</f>
        <v>112</v>
      </c>
    </row>
    <row r="18" spans="1:14" s="95" customFormat="1" ht="21" x14ac:dyDescent="0.35">
      <c r="A18" s="120" t="s">
        <v>2061</v>
      </c>
      <c r="B18" s="37">
        <v>99209</v>
      </c>
      <c r="C18" s="37">
        <v>75241</v>
      </c>
      <c r="D18" s="38" t="s">
        <v>768</v>
      </c>
      <c r="E18" s="12" t="s">
        <v>22</v>
      </c>
      <c r="F18" s="13" t="s">
        <v>995</v>
      </c>
      <c r="G18" s="102">
        <v>150</v>
      </c>
      <c r="H18" s="104"/>
      <c r="I18" s="104"/>
      <c r="J18" s="94"/>
      <c r="K18" s="87" t="s">
        <v>495</v>
      </c>
      <c r="L18" s="119">
        <f>SUMIFS($G$9:$G$80,$F$9:$F$80,K18)</f>
        <v>152</v>
      </c>
    </row>
    <row r="19" spans="1:14" s="95" customFormat="1" ht="21" x14ac:dyDescent="0.35">
      <c r="A19" s="120" t="s">
        <v>2061</v>
      </c>
      <c r="B19" s="37">
        <v>99135</v>
      </c>
      <c r="C19" s="37">
        <v>75242</v>
      </c>
      <c r="D19" s="38" t="s">
        <v>2065</v>
      </c>
      <c r="E19" s="12" t="s">
        <v>24</v>
      </c>
      <c r="F19" s="13" t="s">
        <v>947</v>
      </c>
      <c r="G19" s="102">
        <v>30</v>
      </c>
      <c r="H19" s="104"/>
      <c r="I19" s="104"/>
      <c r="J19" s="121"/>
      <c r="K19" s="87" t="s">
        <v>246</v>
      </c>
      <c r="L19" s="119">
        <f>SUMIFS($G$9:$G$80,$F$9:$F$80,K19)</f>
        <v>24</v>
      </c>
    </row>
    <row r="20" spans="1:14" s="95" customFormat="1" ht="21.75" thickBot="1" x14ac:dyDescent="0.4">
      <c r="A20" s="120" t="s">
        <v>2061</v>
      </c>
      <c r="B20" s="37">
        <v>99211</v>
      </c>
      <c r="C20" s="37">
        <v>75243</v>
      </c>
      <c r="D20" s="38" t="s">
        <v>37</v>
      </c>
      <c r="E20" s="12" t="s">
        <v>22</v>
      </c>
      <c r="F20" s="16" t="s">
        <v>995</v>
      </c>
      <c r="G20" s="102">
        <v>550</v>
      </c>
      <c r="H20" s="104"/>
      <c r="I20" s="104"/>
      <c r="J20" s="94"/>
      <c r="K20" s="16" t="s">
        <v>136</v>
      </c>
      <c r="L20" s="122">
        <v>160</v>
      </c>
    </row>
    <row r="21" spans="1:14" s="95" customFormat="1" ht="25.5" thickBot="1" x14ac:dyDescent="0.5">
      <c r="A21" s="120" t="s">
        <v>2061</v>
      </c>
      <c r="B21" s="37">
        <v>99212</v>
      </c>
      <c r="C21" s="37">
        <v>75244</v>
      </c>
      <c r="D21" s="38" t="s">
        <v>2066</v>
      </c>
      <c r="E21" s="12" t="s">
        <v>14</v>
      </c>
      <c r="F21" s="16" t="s">
        <v>15</v>
      </c>
      <c r="G21" s="102">
        <v>150</v>
      </c>
      <c r="H21" s="104"/>
      <c r="I21" s="104"/>
      <c r="J21" s="94"/>
      <c r="K21" s="17" t="s">
        <v>21</v>
      </c>
      <c r="L21" s="123">
        <f>SUM(L8:L20)</f>
        <v>36637</v>
      </c>
      <c r="N21"/>
    </row>
    <row r="22" spans="1:14" s="95" customFormat="1" ht="21.75" thickBot="1" x14ac:dyDescent="0.4">
      <c r="A22" s="120" t="s">
        <v>2061</v>
      </c>
      <c r="B22" s="37">
        <v>99213</v>
      </c>
      <c r="C22" s="37">
        <v>75245</v>
      </c>
      <c r="D22" s="38" t="s">
        <v>2066</v>
      </c>
      <c r="E22" s="12" t="s">
        <v>14</v>
      </c>
      <c r="F22" s="16" t="s">
        <v>15</v>
      </c>
      <c r="G22" s="102">
        <v>700</v>
      </c>
      <c r="H22" s="104"/>
      <c r="I22" s="104"/>
      <c r="J22" s="121"/>
      <c r="N22"/>
    </row>
    <row r="23" spans="1:14" s="95" customFormat="1" ht="21.75" thickBot="1" x14ac:dyDescent="0.4">
      <c r="A23" s="120" t="s">
        <v>2061</v>
      </c>
      <c r="B23" s="37">
        <v>99214</v>
      </c>
      <c r="C23" s="37">
        <v>75246</v>
      </c>
      <c r="D23" s="38" t="s">
        <v>1473</v>
      </c>
      <c r="E23" s="12" t="s">
        <v>17</v>
      </c>
      <c r="F23" s="16" t="s">
        <v>18</v>
      </c>
      <c r="G23" s="102">
        <v>500</v>
      </c>
      <c r="H23" s="104"/>
      <c r="I23" s="104"/>
      <c r="J23" s="94"/>
      <c r="K23" s="5" t="s">
        <v>144</v>
      </c>
      <c r="L23" s="5" t="s">
        <v>5</v>
      </c>
      <c r="N23"/>
    </row>
    <row r="24" spans="1:14" s="95" customFormat="1" ht="21.75" thickBot="1" x14ac:dyDescent="0.4">
      <c r="A24" s="120" t="s">
        <v>2061</v>
      </c>
      <c r="B24" s="37">
        <v>99214</v>
      </c>
      <c r="C24" s="37">
        <v>75246</v>
      </c>
      <c r="D24" s="38" t="s">
        <v>1473</v>
      </c>
      <c r="E24" s="12" t="s">
        <v>14</v>
      </c>
      <c r="F24" s="13" t="s">
        <v>15</v>
      </c>
      <c r="G24" s="102">
        <v>320</v>
      </c>
      <c r="H24" s="104"/>
      <c r="I24" s="104"/>
      <c r="J24" s="94"/>
      <c r="K24" s="93" t="s">
        <v>149</v>
      </c>
      <c r="L24" s="8">
        <v>3</v>
      </c>
      <c r="N24"/>
    </row>
    <row r="25" spans="1:14" s="95" customFormat="1" ht="25.5" thickBot="1" x14ac:dyDescent="0.5">
      <c r="A25" s="120" t="s">
        <v>2061</v>
      </c>
      <c r="B25" s="37">
        <v>16008</v>
      </c>
      <c r="C25" s="37">
        <v>75247</v>
      </c>
      <c r="D25" s="38" t="s">
        <v>2067</v>
      </c>
      <c r="E25" s="12" t="s">
        <v>394</v>
      </c>
      <c r="F25" s="13" t="s">
        <v>596</v>
      </c>
      <c r="G25" s="102">
        <v>800</v>
      </c>
      <c r="H25" s="105"/>
      <c r="I25" s="104"/>
      <c r="J25" s="94"/>
      <c r="K25" s="17" t="s">
        <v>21</v>
      </c>
      <c r="L25" s="18">
        <f>+L24</f>
        <v>3</v>
      </c>
      <c r="N25"/>
    </row>
    <row r="26" spans="1:14" s="95" customFormat="1" ht="21.75" thickBot="1" x14ac:dyDescent="0.4">
      <c r="A26" s="120" t="s">
        <v>2061</v>
      </c>
      <c r="B26" s="37">
        <v>99101</v>
      </c>
      <c r="C26" s="37">
        <v>75248</v>
      </c>
      <c r="D26" s="38" t="s">
        <v>2068</v>
      </c>
      <c r="E26" s="12" t="s">
        <v>148</v>
      </c>
      <c r="F26" s="13" t="s">
        <v>149</v>
      </c>
      <c r="G26" s="102"/>
      <c r="H26" s="104"/>
      <c r="I26" s="104">
        <v>3</v>
      </c>
      <c r="J26" s="94"/>
      <c r="N26"/>
    </row>
    <row r="27" spans="1:14" s="95" customFormat="1" ht="21.75" thickBot="1" x14ac:dyDescent="0.4">
      <c r="A27" s="120" t="s">
        <v>2061</v>
      </c>
      <c r="B27" s="37">
        <v>99103</v>
      </c>
      <c r="C27" s="37">
        <v>75249</v>
      </c>
      <c r="D27" s="38" t="s">
        <v>2068</v>
      </c>
      <c r="E27" s="112">
        <v>9800002</v>
      </c>
      <c r="F27" s="113" t="s">
        <v>2069</v>
      </c>
      <c r="G27" s="102"/>
      <c r="H27" s="104"/>
      <c r="I27" s="104"/>
      <c r="J27" s="94"/>
      <c r="K27" s="5" t="s">
        <v>2083</v>
      </c>
      <c r="L27" s="5" t="s">
        <v>5</v>
      </c>
      <c r="N27"/>
    </row>
    <row r="28" spans="1:14" s="95" customFormat="1" ht="21.75" thickBot="1" x14ac:dyDescent="0.4">
      <c r="A28" s="120" t="s">
        <v>2061</v>
      </c>
      <c r="B28" s="37">
        <v>16614</v>
      </c>
      <c r="C28" s="37">
        <v>75250</v>
      </c>
      <c r="D28" s="38" t="s">
        <v>2064</v>
      </c>
      <c r="E28" s="12" t="s">
        <v>1998</v>
      </c>
      <c r="F28" s="16" t="s">
        <v>2063</v>
      </c>
      <c r="G28" s="102">
        <v>550</v>
      </c>
      <c r="H28" s="104"/>
      <c r="I28" s="104"/>
      <c r="J28" s="94"/>
      <c r="K28" s="16" t="s">
        <v>2070</v>
      </c>
      <c r="L28" s="99">
        <f>SUMIFS($I$9:$I$80,$F$9:$F$80,K28)</f>
        <v>99.7</v>
      </c>
      <c r="N28"/>
    </row>
    <row r="29" spans="1:14" s="95" customFormat="1" ht="21.75" thickBot="1" x14ac:dyDescent="0.4">
      <c r="A29" s="120" t="s">
        <v>2061</v>
      </c>
      <c r="B29" s="37">
        <v>99215</v>
      </c>
      <c r="C29" s="37">
        <v>75251</v>
      </c>
      <c r="D29" s="38" t="s">
        <v>1343</v>
      </c>
      <c r="E29" s="12" t="s">
        <v>17</v>
      </c>
      <c r="F29" s="113" t="s">
        <v>18</v>
      </c>
      <c r="G29" s="102">
        <v>500</v>
      </c>
      <c r="H29" s="104"/>
      <c r="I29" s="104"/>
      <c r="J29" s="94"/>
      <c r="K29" s="16" t="s">
        <v>2071</v>
      </c>
      <c r="L29" s="99">
        <f>SUMIFS($I$9:$I$80,$F$9:$F$80,K29)</f>
        <v>48.839999999999996</v>
      </c>
      <c r="N29"/>
    </row>
    <row r="30" spans="1:14" s="95" customFormat="1" ht="25.5" thickBot="1" x14ac:dyDescent="0.5">
      <c r="A30" s="120" t="s">
        <v>2061</v>
      </c>
      <c r="B30" s="37">
        <v>99215</v>
      </c>
      <c r="C30" s="37">
        <v>75251</v>
      </c>
      <c r="D30" s="38" t="s">
        <v>1343</v>
      </c>
      <c r="E30" s="12" t="s">
        <v>14</v>
      </c>
      <c r="F30" s="124" t="s">
        <v>15</v>
      </c>
      <c r="G30" s="102">
        <v>2000</v>
      </c>
      <c r="H30" s="104"/>
      <c r="I30" s="104"/>
      <c r="J30" s="94"/>
      <c r="K30" s="17" t="s">
        <v>21</v>
      </c>
      <c r="L30" s="123">
        <f ca="1">SUM(L28:L30)</f>
        <v>148.54</v>
      </c>
      <c r="N30"/>
    </row>
    <row r="31" spans="1:14" s="95" customFormat="1" ht="21" x14ac:dyDescent="0.35">
      <c r="A31" s="120" t="s">
        <v>2061</v>
      </c>
      <c r="B31" s="37">
        <v>99216</v>
      </c>
      <c r="C31" s="37">
        <v>75252</v>
      </c>
      <c r="D31" s="38" t="s">
        <v>1582</v>
      </c>
      <c r="E31" s="12" t="s">
        <v>14</v>
      </c>
      <c r="F31" s="13" t="s">
        <v>15</v>
      </c>
      <c r="G31" s="102">
        <v>850</v>
      </c>
      <c r="H31" s="105"/>
      <c r="I31" s="104"/>
      <c r="J31" s="94"/>
      <c r="N31"/>
    </row>
    <row r="32" spans="1:14" s="95" customFormat="1" ht="21" x14ac:dyDescent="0.35">
      <c r="A32" s="120" t="s">
        <v>2061</v>
      </c>
      <c r="B32" s="37">
        <v>99161</v>
      </c>
      <c r="C32" s="37">
        <v>75253</v>
      </c>
      <c r="D32" s="38" t="s">
        <v>2072</v>
      </c>
      <c r="E32" s="12" t="s">
        <v>22</v>
      </c>
      <c r="F32" s="13" t="s">
        <v>995</v>
      </c>
      <c r="G32" s="102">
        <v>30</v>
      </c>
      <c r="H32" s="104"/>
      <c r="I32" s="104"/>
      <c r="J32" s="94"/>
      <c r="N32"/>
    </row>
    <row r="33" spans="1:14" s="95" customFormat="1" ht="21" x14ac:dyDescent="0.35">
      <c r="A33" s="120" t="s">
        <v>2061</v>
      </c>
      <c r="B33" s="37">
        <v>99158</v>
      </c>
      <c r="C33" s="37">
        <v>75254</v>
      </c>
      <c r="D33" s="38" t="s">
        <v>2073</v>
      </c>
      <c r="E33" s="12" t="s">
        <v>14</v>
      </c>
      <c r="F33" s="13" t="s">
        <v>15</v>
      </c>
      <c r="G33" s="102">
        <v>80</v>
      </c>
      <c r="H33" s="104"/>
      <c r="I33" s="104"/>
      <c r="J33" s="94"/>
      <c r="N33"/>
    </row>
    <row r="34" spans="1:14" s="95" customFormat="1" ht="21" x14ac:dyDescent="0.35">
      <c r="A34" s="120" t="s">
        <v>2061</v>
      </c>
      <c r="B34" s="37">
        <v>99217</v>
      </c>
      <c r="C34" s="37">
        <v>75255</v>
      </c>
      <c r="D34" s="38" t="s">
        <v>356</v>
      </c>
      <c r="E34" s="12" t="s">
        <v>14</v>
      </c>
      <c r="F34" s="16" t="s">
        <v>15</v>
      </c>
      <c r="G34" s="102">
        <v>2200</v>
      </c>
      <c r="H34" s="104"/>
      <c r="I34" s="104"/>
      <c r="J34" s="94"/>
      <c r="N34"/>
    </row>
    <row r="35" spans="1:14" s="95" customFormat="1" ht="21" x14ac:dyDescent="0.35">
      <c r="A35" s="120" t="s">
        <v>2061</v>
      </c>
      <c r="B35" s="37">
        <v>16008</v>
      </c>
      <c r="C35" s="37">
        <v>75256</v>
      </c>
      <c r="D35" s="38" t="s">
        <v>2067</v>
      </c>
      <c r="E35" s="12" t="s">
        <v>394</v>
      </c>
      <c r="F35" s="16" t="s">
        <v>596</v>
      </c>
      <c r="G35" s="102">
        <v>650</v>
      </c>
      <c r="H35" s="104"/>
      <c r="I35" s="104"/>
      <c r="J35" s="94"/>
      <c r="N35"/>
    </row>
    <row r="36" spans="1:14" s="95" customFormat="1" ht="21" x14ac:dyDescent="0.35">
      <c r="A36" s="120" t="s">
        <v>2061</v>
      </c>
      <c r="B36" s="37">
        <v>99218</v>
      </c>
      <c r="C36" s="37">
        <v>75257</v>
      </c>
      <c r="D36" s="38" t="s">
        <v>2074</v>
      </c>
      <c r="E36" s="12" t="s">
        <v>96</v>
      </c>
      <c r="F36" s="13" t="s">
        <v>97</v>
      </c>
      <c r="G36" s="102">
        <v>2500</v>
      </c>
      <c r="H36" s="104"/>
      <c r="I36" s="104"/>
      <c r="J36" s="94"/>
      <c r="N36"/>
    </row>
    <row r="37" spans="1:14" s="95" customFormat="1" ht="21" x14ac:dyDescent="0.35">
      <c r="A37" s="120" t="s">
        <v>2061</v>
      </c>
      <c r="B37" s="37">
        <v>99220</v>
      </c>
      <c r="C37" s="37">
        <v>75258</v>
      </c>
      <c r="D37" s="38" t="s">
        <v>645</v>
      </c>
      <c r="E37" s="12" t="s">
        <v>96</v>
      </c>
      <c r="F37" s="16" t="s">
        <v>97</v>
      </c>
      <c r="G37" s="102">
        <v>750</v>
      </c>
      <c r="H37" s="104"/>
      <c r="I37" s="104"/>
      <c r="J37" s="94"/>
      <c r="N37"/>
    </row>
    <row r="38" spans="1:14" s="95" customFormat="1" ht="21" x14ac:dyDescent="0.35">
      <c r="A38" s="120" t="s">
        <v>2061</v>
      </c>
      <c r="B38" s="37">
        <v>99203</v>
      </c>
      <c r="C38" s="37">
        <v>75259</v>
      </c>
      <c r="D38" s="38" t="s">
        <v>2075</v>
      </c>
      <c r="E38" s="12" t="s">
        <v>17</v>
      </c>
      <c r="F38" s="13" t="s">
        <v>18</v>
      </c>
      <c r="G38" s="102">
        <v>750</v>
      </c>
      <c r="H38" s="104"/>
      <c r="I38" s="104"/>
      <c r="J38" s="94"/>
      <c r="N38"/>
    </row>
    <row r="39" spans="1:14" s="95" customFormat="1" ht="21" x14ac:dyDescent="0.35">
      <c r="A39" s="120" t="s">
        <v>2061</v>
      </c>
      <c r="B39" s="37">
        <v>99203</v>
      </c>
      <c r="C39" s="37">
        <v>75260</v>
      </c>
      <c r="D39" s="38" t="s">
        <v>2075</v>
      </c>
      <c r="E39" s="12">
        <v>9800001</v>
      </c>
      <c r="F39" s="16" t="s">
        <v>91</v>
      </c>
      <c r="G39" s="102"/>
      <c r="H39" s="104"/>
      <c r="I39" s="104"/>
      <c r="J39" s="94"/>
      <c r="N39"/>
    </row>
    <row r="40" spans="1:14" s="95" customFormat="1" ht="21" x14ac:dyDescent="0.35">
      <c r="A40" s="120" t="s">
        <v>2061</v>
      </c>
      <c r="B40" s="37">
        <v>99221</v>
      </c>
      <c r="C40" s="37">
        <v>75261</v>
      </c>
      <c r="D40" s="38" t="s">
        <v>2076</v>
      </c>
      <c r="E40" s="12" t="s">
        <v>22</v>
      </c>
      <c r="F40" s="13" t="s">
        <v>995</v>
      </c>
      <c r="G40" s="102">
        <v>260</v>
      </c>
      <c r="H40" s="104"/>
      <c r="I40" s="104"/>
      <c r="J40" s="94"/>
      <c r="N40"/>
    </row>
    <row r="41" spans="1:14" s="95" customFormat="1" ht="21" x14ac:dyDescent="0.35">
      <c r="A41" s="120" t="s">
        <v>2061</v>
      </c>
      <c r="B41" s="37">
        <v>99221</v>
      </c>
      <c r="C41" s="37">
        <v>75261</v>
      </c>
      <c r="D41" s="38" t="s">
        <v>2076</v>
      </c>
      <c r="E41" s="12" t="s">
        <v>14</v>
      </c>
      <c r="F41" s="13" t="s">
        <v>15</v>
      </c>
      <c r="G41" s="102">
        <v>600</v>
      </c>
      <c r="H41" s="104"/>
      <c r="I41" s="104"/>
      <c r="J41" s="94"/>
      <c r="N41"/>
    </row>
    <row r="42" spans="1:14" s="95" customFormat="1" ht="21" x14ac:dyDescent="0.35">
      <c r="A42" s="120" t="s">
        <v>2061</v>
      </c>
      <c r="B42" s="37">
        <v>16614</v>
      </c>
      <c r="C42" s="37">
        <v>75262</v>
      </c>
      <c r="D42" s="38" t="s">
        <v>2064</v>
      </c>
      <c r="E42" s="12" t="s">
        <v>1998</v>
      </c>
      <c r="F42" s="13" t="s">
        <v>2063</v>
      </c>
      <c r="G42" s="102">
        <v>550</v>
      </c>
      <c r="H42" s="104"/>
      <c r="I42" s="104"/>
      <c r="J42" s="94"/>
      <c r="N42"/>
    </row>
    <row r="43" spans="1:14" s="95" customFormat="1" ht="21" x14ac:dyDescent="0.35">
      <c r="A43" s="120" t="s">
        <v>2061</v>
      </c>
      <c r="B43" s="37">
        <v>16614</v>
      </c>
      <c r="C43" s="37">
        <v>75263</v>
      </c>
      <c r="D43" s="38" t="s">
        <v>2064</v>
      </c>
      <c r="E43" s="12" t="s">
        <v>1998</v>
      </c>
      <c r="F43" s="13" t="s">
        <v>2063</v>
      </c>
      <c r="G43" s="102">
        <v>550</v>
      </c>
      <c r="H43" s="104"/>
      <c r="I43" s="104"/>
      <c r="J43" s="94"/>
      <c r="N43"/>
    </row>
    <row r="44" spans="1:14" s="95" customFormat="1" ht="21" x14ac:dyDescent="0.35">
      <c r="A44" s="120" t="s">
        <v>2061</v>
      </c>
      <c r="B44" s="37">
        <v>99222</v>
      </c>
      <c r="C44" s="37">
        <v>75264</v>
      </c>
      <c r="D44" s="38" t="s">
        <v>31</v>
      </c>
      <c r="E44" s="12" t="s">
        <v>17</v>
      </c>
      <c r="F44" s="16" t="s">
        <v>18</v>
      </c>
      <c r="G44" s="102">
        <v>1000</v>
      </c>
      <c r="H44" s="104"/>
      <c r="I44" s="104"/>
      <c r="J44" s="94"/>
      <c r="N44"/>
    </row>
    <row r="45" spans="1:14" s="95" customFormat="1" ht="21" x14ac:dyDescent="0.35">
      <c r="A45" s="120" t="s">
        <v>2061</v>
      </c>
      <c r="B45" s="37">
        <v>99223</v>
      </c>
      <c r="C45" s="37">
        <v>75265</v>
      </c>
      <c r="D45" s="38" t="s">
        <v>2077</v>
      </c>
      <c r="E45" s="12" t="s">
        <v>17</v>
      </c>
      <c r="F45" s="16" t="s">
        <v>18</v>
      </c>
      <c r="G45" s="102">
        <v>1000</v>
      </c>
      <c r="H45" s="104"/>
      <c r="I45" s="104"/>
      <c r="J45" s="94"/>
      <c r="N45"/>
    </row>
    <row r="46" spans="1:14" s="95" customFormat="1" ht="21" x14ac:dyDescent="0.35">
      <c r="A46" s="120" t="s">
        <v>2061</v>
      </c>
      <c r="B46" s="37">
        <v>99224</v>
      </c>
      <c r="C46" s="37">
        <v>75266</v>
      </c>
      <c r="D46" s="38" t="s">
        <v>1275</v>
      </c>
      <c r="E46" s="12" t="s">
        <v>14</v>
      </c>
      <c r="F46" s="16" t="s">
        <v>15</v>
      </c>
      <c r="G46" s="102">
        <v>850</v>
      </c>
      <c r="H46" s="104"/>
      <c r="I46" s="104"/>
      <c r="J46" s="94"/>
      <c r="N46"/>
    </row>
    <row r="47" spans="1:14" s="95" customFormat="1" ht="21" x14ac:dyDescent="0.35">
      <c r="A47" s="120" t="s">
        <v>2061</v>
      </c>
      <c r="B47" s="37">
        <v>16614</v>
      </c>
      <c r="C47" s="37">
        <v>75267</v>
      </c>
      <c r="D47" s="38" t="s">
        <v>2064</v>
      </c>
      <c r="E47" s="12" t="s">
        <v>1998</v>
      </c>
      <c r="F47" s="16" t="s">
        <v>2063</v>
      </c>
      <c r="G47" s="102">
        <v>550</v>
      </c>
      <c r="H47" s="104"/>
      <c r="I47" s="104"/>
      <c r="J47" s="94"/>
      <c r="N47"/>
    </row>
    <row r="48" spans="1:14" s="95" customFormat="1" ht="21" x14ac:dyDescent="0.35">
      <c r="A48" s="120" t="s">
        <v>2061</v>
      </c>
      <c r="B48" s="37">
        <v>16614</v>
      </c>
      <c r="C48" s="37">
        <v>75268</v>
      </c>
      <c r="D48" s="38" t="s">
        <v>2064</v>
      </c>
      <c r="E48" s="12" t="s">
        <v>1998</v>
      </c>
      <c r="F48" s="16" t="s">
        <v>2063</v>
      </c>
      <c r="G48" s="102">
        <v>550</v>
      </c>
      <c r="H48" s="104"/>
      <c r="I48" s="104"/>
      <c r="J48" s="94"/>
      <c r="N48"/>
    </row>
    <row r="49" spans="1:14" s="95" customFormat="1" ht="21" x14ac:dyDescent="0.35">
      <c r="A49" s="120" t="s">
        <v>2061</v>
      </c>
      <c r="B49" s="37" t="s">
        <v>76</v>
      </c>
      <c r="C49" s="37">
        <v>75269</v>
      </c>
      <c r="D49" s="38" t="s">
        <v>76</v>
      </c>
      <c r="E49" s="12" t="s">
        <v>76</v>
      </c>
      <c r="F49" s="13" t="s">
        <v>76</v>
      </c>
      <c r="G49" s="102"/>
      <c r="H49" s="104"/>
      <c r="I49" s="104"/>
      <c r="J49" s="94"/>
      <c r="N49"/>
    </row>
    <row r="50" spans="1:14" s="95" customFormat="1" ht="21" x14ac:dyDescent="0.35">
      <c r="A50" s="120" t="s">
        <v>2061</v>
      </c>
      <c r="B50" s="37">
        <v>99225</v>
      </c>
      <c r="C50" s="37">
        <v>75270</v>
      </c>
      <c r="D50" s="38" t="s">
        <v>2078</v>
      </c>
      <c r="E50" s="12" t="s">
        <v>14</v>
      </c>
      <c r="F50" s="16" t="s">
        <v>15</v>
      </c>
      <c r="G50" s="102">
        <v>800</v>
      </c>
      <c r="H50" s="104"/>
      <c r="I50" s="104"/>
      <c r="J50" s="94"/>
      <c r="N50"/>
    </row>
    <row r="51" spans="1:14" s="95" customFormat="1" ht="21" x14ac:dyDescent="0.35">
      <c r="A51" s="120" t="s">
        <v>2061</v>
      </c>
      <c r="B51" s="37">
        <v>99232</v>
      </c>
      <c r="C51" s="37">
        <v>75271</v>
      </c>
      <c r="D51" s="38" t="s">
        <v>67</v>
      </c>
      <c r="E51" s="12" t="s">
        <v>17</v>
      </c>
      <c r="F51" s="13" t="s">
        <v>18</v>
      </c>
      <c r="G51" s="102">
        <v>1000</v>
      </c>
      <c r="H51" s="104"/>
      <c r="I51" s="104"/>
      <c r="J51" s="94"/>
      <c r="N51"/>
    </row>
    <row r="52" spans="1:14" s="95" customFormat="1" ht="21" x14ac:dyDescent="0.35">
      <c r="A52" s="120" t="s">
        <v>2061</v>
      </c>
      <c r="B52" s="37">
        <v>99228</v>
      </c>
      <c r="C52" s="125">
        <v>1882</v>
      </c>
      <c r="D52" s="38" t="s">
        <v>950</v>
      </c>
      <c r="E52" s="12" t="s">
        <v>22</v>
      </c>
      <c r="F52" s="13" t="s">
        <v>995</v>
      </c>
      <c r="G52" s="102">
        <v>2095</v>
      </c>
      <c r="H52" s="105"/>
      <c r="I52" s="104"/>
      <c r="J52" s="94"/>
      <c r="N52"/>
    </row>
    <row r="53" spans="1:14" s="95" customFormat="1" ht="21" x14ac:dyDescent="0.35">
      <c r="A53" s="120" t="s">
        <v>2061</v>
      </c>
      <c r="B53" s="37">
        <v>99228</v>
      </c>
      <c r="C53" s="125">
        <v>1882</v>
      </c>
      <c r="D53" s="38" t="s">
        <v>950</v>
      </c>
      <c r="E53" s="12" t="s">
        <v>14</v>
      </c>
      <c r="F53" s="13" t="s">
        <v>15</v>
      </c>
      <c r="G53" s="96">
        <v>270</v>
      </c>
      <c r="H53" s="126"/>
      <c r="I53" s="127"/>
      <c r="J53" s="94"/>
      <c r="N53"/>
    </row>
    <row r="54" spans="1:14" s="95" customFormat="1" ht="21" x14ac:dyDescent="0.35">
      <c r="A54" s="120" t="s">
        <v>2061</v>
      </c>
      <c r="B54" s="58">
        <v>99227</v>
      </c>
      <c r="C54" s="125">
        <v>1881</v>
      </c>
      <c r="D54" s="59" t="s">
        <v>2079</v>
      </c>
      <c r="E54" s="128" t="s">
        <v>2080</v>
      </c>
      <c r="F54" s="16" t="s">
        <v>2070</v>
      </c>
      <c r="G54" s="96"/>
      <c r="H54" s="126"/>
      <c r="I54" s="127">
        <v>63</v>
      </c>
      <c r="J54" s="94"/>
      <c r="N54"/>
    </row>
    <row r="55" spans="1:14" s="95" customFormat="1" ht="21" x14ac:dyDescent="0.35">
      <c r="A55" s="120" t="s">
        <v>2061</v>
      </c>
      <c r="B55" s="58">
        <v>99227</v>
      </c>
      <c r="C55" s="125">
        <v>1880</v>
      </c>
      <c r="D55" s="59" t="s">
        <v>2079</v>
      </c>
      <c r="E55" s="128" t="s">
        <v>2081</v>
      </c>
      <c r="F55" s="16" t="s">
        <v>2071</v>
      </c>
      <c r="G55" s="96"/>
      <c r="H55" s="126"/>
      <c r="I55" s="117">
        <v>9.6</v>
      </c>
      <c r="J55" s="94"/>
      <c r="N55"/>
    </row>
    <row r="56" spans="1:14" s="95" customFormat="1" ht="21" x14ac:dyDescent="0.35">
      <c r="A56" s="120" t="s">
        <v>2061</v>
      </c>
      <c r="B56" s="58">
        <v>99227</v>
      </c>
      <c r="C56" s="125">
        <v>1880</v>
      </c>
      <c r="D56" s="59" t="s">
        <v>2079</v>
      </c>
      <c r="E56" s="128" t="s">
        <v>2081</v>
      </c>
      <c r="F56" s="16" t="s">
        <v>2071</v>
      </c>
      <c r="G56" s="96"/>
      <c r="H56" s="126"/>
      <c r="I56" s="117">
        <v>9.4499999999999993</v>
      </c>
      <c r="J56" s="94"/>
      <c r="N56"/>
    </row>
    <row r="57" spans="1:14" s="95" customFormat="1" ht="21" x14ac:dyDescent="0.35">
      <c r="A57" s="120" t="s">
        <v>2061</v>
      </c>
      <c r="B57" s="58">
        <v>99227</v>
      </c>
      <c r="C57" s="125">
        <v>1880</v>
      </c>
      <c r="D57" s="59" t="s">
        <v>2079</v>
      </c>
      <c r="E57" s="128" t="s">
        <v>2080</v>
      </c>
      <c r="F57" s="16" t="s">
        <v>2070</v>
      </c>
      <c r="G57" s="96"/>
      <c r="H57" s="126"/>
      <c r="I57" s="117">
        <v>3.12</v>
      </c>
      <c r="J57" s="94"/>
      <c r="N57"/>
    </row>
    <row r="58" spans="1:14" s="95" customFormat="1" ht="21" x14ac:dyDescent="0.35">
      <c r="A58" s="120" t="s">
        <v>2061</v>
      </c>
      <c r="B58" s="58">
        <v>99227</v>
      </c>
      <c r="C58" s="125">
        <v>1880</v>
      </c>
      <c r="D58" s="59" t="s">
        <v>2079</v>
      </c>
      <c r="E58" s="128" t="s">
        <v>2081</v>
      </c>
      <c r="F58" s="16" t="s">
        <v>2071</v>
      </c>
      <c r="G58" s="96"/>
      <c r="H58" s="126"/>
      <c r="I58" s="117">
        <v>4.8</v>
      </c>
      <c r="J58" s="94"/>
      <c r="N58"/>
    </row>
    <row r="59" spans="1:14" s="95" customFormat="1" ht="21" x14ac:dyDescent="0.35">
      <c r="A59" s="120" t="s">
        <v>2061</v>
      </c>
      <c r="B59" s="58">
        <v>99227</v>
      </c>
      <c r="C59" s="125">
        <v>1880</v>
      </c>
      <c r="D59" s="59" t="s">
        <v>2079</v>
      </c>
      <c r="E59" s="128" t="s">
        <v>2080</v>
      </c>
      <c r="F59" s="16" t="s">
        <v>2070</v>
      </c>
      <c r="G59" s="96"/>
      <c r="H59" s="126"/>
      <c r="I59" s="117">
        <v>3.08</v>
      </c>
      <c r="J59" s="94"/>
      <c r="N59"/>
    </row>
    <row r="60" spans="1:14" s="95" customFormat="1" ht="21" x14ac:dyDescent="0.35">
      <c r="A60" s="120" t="s">
        <v>2061</v>
      </c>
      <c r="B60" s="58">
        <v>99227</v>
      </c>
      <c r="C60" s="125">
        <v>1880</v>
      </c>
      <c r="D60" s="59" t="s">
        <v>2079</v>
      </c>
      <c r="E60" s="128" t="s">
        <v>2080</v>
      </c>
      <c r="F60" s="16" t="s">
        <v>2070</v>
      </c>
      <c r="G60" s="96"/>
      <c r="H60" s="126"/>
      <c r="I60" s="117">
        <v>30.5</v>
      </c>
      <c r="J60" s="94"/>
      <c r="N60"/>
    </row>
    <row r="61" spans="1:14" s="95" customFormat="1" ht="21" x14ac:dyDescent="0.35">
      <c r="A61" s="120" t="s">
        <v>2061</v>
      </c>
      <c r="B61" s="58">
        <v>99227</v>
      </c>
      <c r="C61" s="125">
        <v>1879</v>
      </c>
      <c r="D61" s="59" t="s">
        <v>2079</v>
      </c>
      <c r="E61" s="128" t="s">
        <v>2081</v>
      </c>
      <c r="F61" s="16" t="s">
        <v>2071</v>
      </c>
      <c r="G61" s="96"/>
      <c r="H61" s="126"/>
      <c r="I61" s="117">
        <v>4.7300000000000004</v>
      </c>
      <c r="J61" s="94"/>
      <c r="N61"/>
    </row>
    <row r="62" spans="1:14" s="95" customFormat="1" ht="21" x14ac:dyDescent="0.35">
      <c r="A62" s="120" t="s">
        <v>2061</v>
      </c>
      <c r="B62" s="58">
        <v>99227</v>
      </c>
      <c r="C62" s="125">
        <v>1879</v>
      </c>
      <c r="D62" s="59" t="s">
        <v>2079</v>
      </c>
      <c r="E62" s="128" t="s">
        <v>2081</v>
      </c>
      <c r="F62" s="16" t="s">
        <v>2071</v>
      </c>
      <c r="G62" s="96"/>
      <c r="H62" s="126"/>
      <c r="I62" s="117">
        <v>4.63</v>
      </c>
      <c r="J62" s="94"/>
      <c r="N62"/>
    </row>
    <row r="63" spans="1:14" s="95" customFormat="1" ht="21" x14ac:dyDescent="0.35">
      <c r="A63" s="120" t="s">
        <v>2061</v>
      </c>
      <c r="B63" s="58">
        <v>99227</v>
      </c>
      <c r="C63" s="125">
        <v>1879</v>
      </c>
      <c r="D63" s="59" t="s">
        <v>2079</v>
      </c>
      <c r="E63" s="128" t="s">
        <v>2081</v>
      </c>
      <c r="F63" s="16" t="s">
        <v>2071</v>
      </c>
      <c r="G63" s="96"/>
      <c r="H63" s="126"/>
      <c r="I63" s="117">
        <v>4.58</v>
      </c>
      <c r="J63" s="94"/>
      <c r="N63"/>
    </row>
    <row r="64" spans="1:14" s="95" customFormat="1" ht="21" x14ac:dyDescent="0.35">
      <c r="A64" s="120" t="s">
        <v>2061</v>
      </c>
      <c r="B64" s="58">
        <v>99227</v>
      </c>
      <c r="C64" s="125">
        <v>1879</v>
      </c>
      <c r="D64" s="59" t="s">
        <v>2079</v>
      </c>
      <c r="E64" s="128" t="s">
        <v>2081</v>
      </c>
      <c r="F64" s="16" t="s">
        <v>2071</v>
      </c>
      <c r="G64" s="96"/>
      <c r="H64" s="126"/>
      <c r="I64" s="117">
        <v>4.5</v>
      </c>
      <c r="J64" s="94"/>
      <c r="N64"/>
    </row>
    <row r="65" spans="1:14" s="95" customFormat="1" ht="21" x14ac:dyDescent="0.35">
      <c r="A65" s="120" t="s">
        <v>2061</v>
      </c>
      <c r="B65" s="58">
        <v>99227</v>
      </c>
      <c r="C65" s="125">
        <v>1879</v>
      </c>
      <c r="D65" s="59" t="s">
        <v>2079</v>
      </c>
      <c r="E65" s="128" t="s">
        <v>2081</v>
      </c>
      <c r="F65" s="16" t="s">
        <v>2071</v>
      </c>
      <c r="G65" s="96"/>
      <c r="H65" s="126"/>
      <c r="I65" s="117">
        <v>3.3</v>
      </c>
      <c r="J65" s="94"/>
      <c r="N65"/>
    </row>
    <row r="66" spans="1:14" s="95" customFormat="1" ht="21" x14ac:dyDescent="0.35">
      <c r="A66" s="120" t="s">
        <v>2061</v>
      </c>
      <c r="B66" s="58">
        <v>99227</v>
      </c>
      <c r="C66" s="125">
        <v>1879</v>
      </c>
      <c r="D66" s="59" t="s">
        <v>2079</v>
      </c>
      <c r="E66" s="128" t="s">
        <v>2081</v>
      </c>
      <c r="F66" s="16" t="s">
        <v>2071</v>
      </c>
      <c r="G66" s="96"/>
      <c r="H66" s="126"/>
      <c r="I66" s="117">
        <v>3.25</v>
      </c>
      <c r="J66" s="94"/>
      <c r="N66"/>
    </row>
    <row r="67" spans="1:14" s="95" customFormat="1" ht="21" x14ac:dyDescent="0.35">
      <c r="A67" s="120" t="s">
        <v>2061</v>
      </c>
      <c r="B67" s="37" t="s">
        <v>2505</v>
      </c>
      <c r="C67" s="125">
        <v>46766</v>
      </c>
      <c r="D67" s="59" t="s">
        <v>2082</v>
      </c>
      <c r="E67" s="128" t="s">
        <v>17</v>
      </c>
      <c r="F67" s="16" t="s">
        <v>18</v>
      </c>
      <c r="G67" s="96">
        <v>110</v>
      </c>
      <c r="H67" s="126"/>
      <c r="I67" s="117"/>
      <c r="J67" s="94"/>
      <c r="N67"/>
    </row>
    <row r="68" spans="1:14" s="95" customFormat="1" ht="21" x14ac:dyDescent="0.35">
      <c r="A68" s="120" t="s">
        <v>2061</v>
      </c>
      <c r="B68" s="37" t="s">
        <v>2505</v>
      </c>
      <c r="C68" s="125">
        <v>46766</v>
      </c>
      <c r="D68" s="59" t="s">
        <v>2082</v>
      </c>
      <c r="E68" s="128" t="s">
        <v>173</v>
      </c>
      <c r="F68" s="16" t="s">
        <v>1034</v>
      </c>
      <c r="G68" s="96">
        <v>56</v>
      </c>
      <c r="H68" s="126"/>
      <c r="I68" s="117"/>
      <c r="J68" s="94"/>
      <c r="N68"/>
    </row>
    <row r="69" spans="1:14" s="95" customFormat="1" ht="21" x14ac:dyDescent="0.35">
      <c r="A69" s="120" t="s">
        <v>2061</v>
      </c>
      <c r="B69" s="37" t="s">
        <v>2505</v>
      </c>
      <c r="C69" s="125">
        <v>46766</v>
      </c>
      <c r="D69" s="59" t="s">
        <v>2082</v>
      </c>
      <c r="E69" s="128" t="s">
        <v>384</v>
      </c>
      <c r="F69" s="16" t="s">
        <v>495</v>
      </c>
      <c r="G69" s="96">
        <v>76</v>
      </c>
      <c r="H69" s="126"/>
      <c r="I69" s="117"/>
      <c r="J69" s="94"/>
      <c r="N69"/>
    </row>
    <row r="70" spans="1:14" s="95" customFormat="1" ht="21" x14ac:dyDescent="0.35">
      <c r="A70" s="120" t="s">
        <v>2061</v>
      </c>
      <c r="B70" s="37" t="s">
        <v>2505</v>
      </c>
      <c r="C70" s="125">
        <v>46766</v>
      </c>
      <c r="D70" s="59" t="s">
        <v>2082</v>
      </c>
      <c r="E70" s="128" t="s">
        <v>245</v>
      </c>
      <c r="F70" s="16" t="s">
        <v>246</v>
      </c>
      <c r="G70" s="96">
        <v>12</v>
      </c>
      <c r="H70" s="126"/>
      <c r="I70" s="117"/>
      <c r="J70" s="94"/>
      <c r="N70"/>
    </row>
    <row r="71" spans="1:14" s="95" customFormat="1" ht="21" x14ac:dyDescent="0.35">
      <c r="A71" s="120" t="s">
        <v>2061</v>
      </c>
      <c r="B71" s="37" t="s">
        <v>2505</v>
      </c>
      <c r="C71" s="125">
        <v>46766</v>
      </c>
      <c r="D71" s="59" t="s">
        <v>2082</v>
      </c>
      <c r="E71" s="128" t="s">
        <v>135</v>
      </c>
      <c r="F71" s="16" t="s">
        <v>136</v>
      </c>
      <c r="G71" s="96">
        <v>80</v>
      </c>
      <c r="H71" s="126"/>
      <c r="I71" s="117"/>
      <c r="J71" s="94"/>
      <c r="N71"/>
    </row>
    <row r="72" spans="1:14" s="95" customFormat="1" ht="21" x14ac:dyDescent="0.35">
      <c r="A72" s="120" t="s">
        <v>2061</v>
      </c>
      <c r="B72" s="37" t="s">
        <v>2505</v>
      </c>
      <c r="C72" s="125">
        <v>46766</v>
      </c>
      <c r="D72" s="59" t="s">
        <v>2082</v>
      </c>
      <c r="E72" s="128" t="s">
        <v>96</v>
      </c>
      <c r="F72" s="16" t="s">
        <v>97</v>
      </c>
      <c r="G72" s="96">
        <v>277</v>
      </c>
      <c r="H72" s="126"/>
      <c r="I72" s="117"/>
      <c r="J72" s="94"/>
      <c r="N72"/>
    </row>
    <row r="73" spans="1:14" s="95" customFormat="1" ht="21" x14ac:dyDescent="0.35">
      <c r="A73" s="120" t="s">
        <v>2061</v>
      </c>
      <c r="B73" s="37" t="s">
        <v>2505</v>
      </c>
      <c r="C73" s="125">
        <v>46771</v>
      </c>
      <c r="D73" s="59" t="s">
        <v>2082</v>
      </c>
      <c r="E73" s="128" t="s">
        <v>33</v>
      </c>
      <c r="F73" s="16" t="s">
        <v>1035</v>
      </c>
      <c r="G73" s="96">
        <v>672</v>
      </c>
      <c r="H73" s="126"/>
      <c r="I73" s="117"/>
      <c r="J73" s="94"/>
      <c r="N73"/>
    </row>
    <row r="74" spans="1:14" s="95" customFormat="1" ht="21" x14ac:dyDescent="0.35">
      <c r="A74" s="120" t="s">
        <v>2061</v>
      </c>
      <c r="B74" s="37" t="s">
        <v>2505</v>
      </c>
      <c r="C74" s="125">
        <v>46767</v>
      </c>
      <c r="D74" s="59" t="s">
        <v>2082</v>
      </c>
      <c r="E74" s="128" t="s">
        <v>17</v>
      </c>
      <c r="F74" s="16" t="s">
        <v>18</v>
      </c>
      <c r="G74" s="96">
        <v>115</v>
      </c>
      <c r="H74" s="126"/>
      <c r="I74" s="117"/>
      <c r="J74" s="94"/>
      <c r="N74"/>
    </row>
    <row r="75" spans="1:14" s="95" customFormat="1" ht="21" x14ac:dyDescent="0.35">
      <c r="A75" s="120" t="s">
        <v>2061</v>
      </c>
      <c r="B75" s="37" t="s">
        <v>2505</v>
      </c>
      <c r="C75" s="125">
        <v>46767</v>
      </c>
      <c r="D75" s="59" t="s">
        <v>2082</v>
      </c>
      <c r="E75" s="128" t="s">
        <v>173</v>
      </c>
      <c r="F75" s="16" t="s">
        <v>1034</v>
      </c>
      <c r="G75" s="96">
        <v>56</v>
      </c>
      <c r="H75" s="126"/>
      <c r="I75" s="117"/>
      <c r="J75" s="94"/>
      <c r="N75"/>
    </row>
    <row r="76" spans="1:14" s="95" customFormat="1" ht="21" x14ac:dyDescent="0.35">
      <c r="A76" s="120" t="s">
        <v>2061</v>
      </c>
      <c r="B76" s="37" t="s">
        <v>2505</v>
      </c>
      <c r="C76" s="125">
        <v>46767</v>
      </c>
      <c r="D76" s="59" t="s">
        <v>2082</v>
      </c>
      <c r="E76" s="128" t="s">
        <v>135</v>
      </c>
      <c r="F76" s="16" t="s">
        <v>136</v>
      </c>
      <c r="G76" s="96">
        <v>80</v>
      </c>
      <c r="H76" s="126"/>
      <c r="I76" s="117"/>
      <c r="J76" s="94"/>
      <c r="N76"/>
    </row>
    <row r="77" spans="1:14" s="95" customFormat="1" ht="21" x14ac:dyDescent="0.35">
      <c r="A77" s="120" t="s">
        <v>2061</v>
      </c>
      <c r="B77" s="37" t="s">
        <v>2505</v>
      </c>
      <c r="C77" s="125">
        <v>46767</v>
      </c>
      <c r="D77" s="59" t="s">
        <v>2082</v>
      </c>
      <c r="E77" s="128" t="s">
        <v>384</v>
      </c>
      <c r="F77" s="16" t="s">
        <v>495</v>
      </c>
      <c r="G77" s="96">
        <v>76</v>
      </c>
      <c r="H77" s="126"/>
      <c r="I77" s="117"/>
      <c r="J77" s="94"/>
      <c r="N77"/>
    </row>
    <row r="78" spans="1:14" s="95" customFormat="1" ht="21" x14ac:dyDescent="0.35">
      <c r="A78" s="120" t="s">
        <v>2061</v>
      </c>
      <c r="B78" s="37" t="s">
        <v>2505</v>
      </c>
      <c r="C78" s="125">
        <v>46767</v>
      </c>
      <c r="D78" s="59" t="s">
        <v>2082</v>
      </c>
      <c r="E78" s="128" t="s">
        <v>245</v>
      </c>
      <c r="F78" s="16" t="s">
        <v>246</v>
      </c>
      <c r="G78" s="96">
        <v>12</v>
      </c>
      <c r="H78" s="126"/>
      <c r="I78" s="117"/>
      <c r="J78" s="94"/>
      <c r="N78"/>
    </row>
    <row r="79" spans="1:14" s="95" customFormat="1" ht="21" x14ac:dyDescent="0.35">
      <c r="A79" s="120" t="s">
        <v>2061</v>
      </c>
      <c r="B79" s="37" t="s">
        <v>2505</v>
      </c>
      <c r="C79" s="125">
        <v>46750</v>
      </c>
      <c r="D79" s="59" t="s">
        <v>2082</v>
      </c>
      <c r="E79" s="128" t="s">
        <v>96</v>
      </c>
      <c r="F79" s="16" t="s">
        <v>97</v>
      </c>
      <c r="G79" s="96">
        <v>750</v>
      </c>
      <c r="H79" s="126"/>
      <c r="I79" s="117"/>
      <c r="J79" s="94"/>
      <c r="N79"/>
    </row>
    <row r="80" spans="1:14" s="95" customFormat="1" ht="21" x14ac:dyDescent="0.35">
      <c r="A80" s="120" t="s">
        <v>2061</v>
      </c>
      <c r="B80" s="37" t="s">
        <v>2505</v>
      </c>
      <c r="C80" s="125">
        <v>46748</v>
      </c>
      <c r="D80" s="59" t="s">
        <v>2082</v>
      </c>
      <c r="E80" s="128" t="s">
        <v>96</v>
      </c>
      <c r="F80" s="16" t="s">
        <v>97</v>
      </c>
      <c r="G80" s="96">
        <v>750</v>
      </c>
      <c r="H80" s="126"/>
      <c r="I80" s="117"/>
      <c r="J80" s="94"/>
      <c r="N80"/>
    </row>
    <row r="81" spans="1:10" ht="21" x14ac:dyDescent="0.35">
      <c r="A81" s="175" t="s">
        <v>26</v>
      </c>
      <c r="B81" s="176"/>
      <c r="C81" s="165" t="s">
        <v>25</v>
      </c>
      <c r="D81" s="168"/>
      <c r="E81" s="168"/>
      <c r="F81" s="169"/>
      <c r="G81" s="27">
        <f>SUM(G9:G80)</f>
        <v>36637</v>
      </c>
      <c r="H81" s="109">
        <f>SUM(H9:H52)</f>
        <v>0</v>
      </c>
      <c r="I81" s="100"/>
      <c r="J81" s="15"/>
    </row>
    <row r="82" spans="1:10" ht="21" x14ac:dyDescent="0.35">
      <c r="B82"/>
      <c r="C82" s="118"/>
      <c r="D82" s="121"/>
      <c r="E82" s="121"/>
      <c r="F82" s="121"/>
      <c r="H82" s="1"/>
      <c r="J82" s="1"/>
    </row>
    <row r="83" spans="1:10" x14ac:dyDescent="0.25">
      <c r="B83"/>
      <c r="C83"/>
      <c r="H83" s="1"/>
      <c r="I83" s="1"/>
      <c r="J83" s="1"/>
    </row>
    <row r="84" spans="1:10" x14ac:dyDescent="0.25">
      <c r="B84"/>
      <c r="C84"/>
      <c r="F84" s="47"/>
      <c r="H84" s="1"/>
      <c r="I84" s="1"/>
      <c r="J84" s="1"/>
    </row>
    <row r="85" spans="1:10" x14ac:dyDescent="0.25">
      <c r="B85"/>
      <c r="C85"/>
      <c r="H85" s="1"/>
      <c r="I85" s="1"/>
      <c r="J85" s="1"/>
    </row>
    <row r="86" spans="1:10" x14ac:dyDescent="0.25">
      <c r="B86"/>
      <c r="C86"/>
      <c r="H86" s="1"/>
      <c r="I86" s="1"/>
      <c r="J86" s="1"/>
    </row>
    <row r="87" spans="1:10" x14ac:dyDescent="0.25">
      <c r="B87"/>
      <c r="C87"/>
      <c r="H87" s="1"/>
      <c r="I87" s="1"/>
      <c r="J87" s="1"/>
    </row>
    <row r="88" spans="1:10" x14ac:dyDescent="0.25">
      <c r="B88"/>
      <c r="C88"/>
      <c r="H88" s="1"/>
      <c r="I88" s="1"/>
      <c r="J88" s="1"/>
    </row>
    <row r="89" spans="1:10" x14ac:dyDescent="0.25">
      <c r="B89"/>
      <c r="C89"/>
      <c r="H89" s="1"/>
      <c r="I89" s="1"/>
      <c r="J89" s="1"/>
    </row>
    <row r="90" spans="1:10" x14ac:dyDescent="0.25">
      <c r="B90"/>
      <c r="C90"/>
      <c r="H90" s="1"/>
      <c r="I90" s="1"/>
      <c r="J90" s="1"/>
    </row>
    <row r="91" spans="1:10" x14ac:dyDescent="0.25">
      <c r="B91"/>
      <c r="C91"/>
      <c r="H91" s="1"/>
      <c r="I91" s="1"/>
      <c r="J91" s="1"/>
    </row>
    <row r="92" spans="1:10" x14ac:dyDescent="0.25">
      <c r="B92"/>
      <c r="C92"/>
      <c r="H92" s="1"/>
      <c r="I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C94"/>
      <c r="H94" s="1"/>
      <c r="I94" s="1"/>
      <c r="J94" s="1"/>
    </row>
    <row r="95" spans="1:10" x14ac:dyDescent="0.25">
      <c r="H95" s="1"/>
      <c r="I95" s="1"/>
      <c r="J95" s="1"/>
    </row>
    <row r="96" spans="1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6" spans="8:10" x14ac:dyDescent="0.25">
      <c r="H136" s="35"/>
      <c r="I136" s="35"/>
      <c r="J136" s="35"/>
    </row>
  </sheetData>
  <autoFilter ref="E8:G81" xr:uid="{00000000-0009-0000-0000-000073000000}"/>
  <mergeCells count="7">
    <mergeCell ref="K6:L6"/>
    <mergeCell ref="A7:G7"/>
    <mergeCell ref="A81:B81"/>
    <mergeCell ref="C81:F81"/>
    <mergeCell ref="A2:G2"/>
    <mergeCell ref="A3:G3"/>
    <mergeCell ref="A4:G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1994F-8016-4B34-BAA6-3DB75EC75AD1}">
  <dimension ref="A2:L105"/>
  <sheetViews>
    <sheetView topLeftCell="A31" zoomScale="64" zoomScaleNormal="6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44345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15</v>
      </c>
      <c r="L8" s="119">
        <f t="shared" ref="L8:L12" si="0">SUMIFS($G$9:$G$49,$F$9:$F$49,K8)</f>
        <v>5118</v>
      </c>
    </row>
    <row r="9" spans="1:12" s="95" customFormat="1" ht="21" x14ac:dyDescent="0.35">
      <c r="A9" s="120">
        <v>44345</v>
      </c>
      <c r="B9" s="37">
        <v>16398</v>
      </c>
      <c r="C9" s="37">
        <v>75271</v>
      </c>
      <c r="D9" s="38" t="s">
        <v>199</v>
      </c>
      <c r="E9" s="12" t="s">
        <v>14</v>
      </c>
      <c r="F9" s="16" t="s">
        <v>15</v>
      </c>
      <c r="G9" s="102">
        <v>812</v>
      </c>
      <c r="H9" s="104"/>
      <c r="I9" s="104"/>
      <c r="J9" s="94"/>
      <c r="K9" s="13" t="s">
        <v>18</v>
      </c>
      <c r="L9" s="119">
        <f t="shared" si="0"/>
        <v>10894</v>
      </c>
    </row>
    <row r="10" spans="1:12" s="95" customFormat="1" ht="21" x14ac:dyDescent="0.35">
      <c r="A10" s="120">
        <v>44345</v>
      </c>
      <c r="B10" s="37">
        <v>16398</v>
      </c>
      <c r="C10" s="37">
        <v>75272</v>
      </c>
      <c r="D10" s="38" t="s">
        <v>199</v>
      </c>
      <c r="E10" s="12" t="s">
        <v>14</v>
      </c>
      <c r="F10" s="16" t="s">
        <v>15</v>
      </c>
      <c r="G10" s="102">
        <v>812</v>
      </c>
      <c r="H10" s="104"/>
      <c r="I10" s="104"/>
      <c r="J10" s="94"/>
      <c r="K10" s="13" t="s">
        <v>995</v>
      </c>
      <c r="L10" s="119">
        <f t="shared" si="0"/>
        <v>13377</v>
      </c>
    </row>
    <row r="11" spans="1:12" s="95" customFormat="1" ht="21" x14ac:dyDescent="0.35">
      <c r="A11" s="120">
        <v>44345</v>
      </c>
      <c r="B11" s="37">
        <v>16398</v>
      </c>
      <c r="C11" s="37">
        <v>75273</v>
      </c>
      <c r="D11" s="38" t="s">
        <v>199</v>
      </c>
      <c r="E11" s="12" t="s">
        <v>14</v>
      </c>
      <c r="F11" s="16" t="s">
        <v>15</v>
      </c>
      <c r="G11" s="102">
        <v>812</v>
      </c>
      <c r="H11" s="104"/>
      <c r="I11" s="104"/>
      <c r="J11" s="94"/>
      <c r="K11" s="87" t="s">
        <v>2091</v>
      </c>
      <c r="L11" s="119">
        <f t="shared" si="0"/>
        <v>1050</v>
      </c>
    </row>
    <row r="12" spans="1:12" s="95" customFormat="1" ht="21" x14ac:dyDescent="0.35">
      <c r="A12" s="120">
        <v>44345</v>
      </c>
      <c r="B12" s="37">
        <v>16398</v>
      </c>
      <c r="C12" s="37">
        <v>75274</v>
      </c>
      <c r="D12" s="38" t="s">
        <v>199</v>
      </c>
      <c r="E12" s="12" t="s">
        <v>14</v>
      </c>
      <c r="F12" s="16" t="s">
        <v>15</v>
      </c>
      <c r="G12" s="102">
        <v>812</v>
      </c>
      <c r="H12" s="104"/>
      <c r="I12" s="104"/>
      <c r="J12" s="94"/>
      <c r="K12" s="87" t="s">
        <v>2092</v>
      </c>
      <c r="L12" s="119">
        <f t="shared" si="0"/>
        <v>550</v>
      </c>
    </row>
    <row r="13" spans="1:12" s="95" customFormat="1" ht="21" x14ac:dyDescent="0.35">
      <c r="A13" s="120">
        <v>44345</v>
      </c>
      <c r="B13" s="37">
        <v>99271</v>
      </c>
      <c r="C13" s="37">
        <v>75276</v>
      </c>
      <c r="D13" s="38" t="s">
        <v>109</v>
      </c>
      <c r="E13" s="12" t="s">
        <v>17</v>
      </c>
      <c r="F13" s="16" t="s">
        <v>18</v>
      </c>
      <c r="G13" s="102">
        <v>1500</v>
      </c>
      <c r="H13" s="104"/>
      <c r="I13" s="104"/>
      <c r="J13" s="94"/>
      <c r="K13" s="87" t="s">
        <v>42</v>
      </c>
      <c r="L13" s="119">
        <f>SUMIFS($G$9:$G$49,$F$9:$F$49,K13)</f>
        <v>50</v>
      </c>
    </row>
    <row r="14" spans="1:12" s="95" customFormat="1" ht="21" x14ac:dyDescent="0.35">
      <c r="A14" s="120">
        <v>44345</v>
      </c>
      <c r="B14" s="37">
        <v>99273</v>
      </c>
      <c r="C14" s="37">
        <v>75277</v>
      </c>
      <c r="D14" s="38" t="s">
        <v>88</v>
      </c>
      <c r="E14" s="12" t="s">
        <v>22</v>
      </c>
      <c r="F14" s="13" t="s">
        <v>995</v>
      </c>
      <c r="G14" s="102">
        <v>900</v>
      </c>
      <c r="H14" s="104"/>
      <c r="I14" s="104"/>
      <c r="J14" s="94"/>
      <c r="K14" s="87" t="s">
        <v>298</v>
      </c>
      <c r="L14" s="119">
        <f>SUMIFS($G$9:$G$49,$F$9:$F$49,K14)</f>
        <v>50</v>
      </c>
    </row>
    <row r="15" spans="1:12" s="95" customFormat="1" ht="21" x14ac:dyDescent="0.35">
      <c r="A15" s="120">
        <v>44345</v>
      </c>
      <c r="B15" s="37">
        <v>99274</v>
      </c>
      <c r="C15" s="37">
        <v>75278</v>
      </c>
      <c r="D15" s="38" t="s">
        <v>896</v>
      </c>
      <c r="E15" s="12" t="s">
        <v>17</v>
      </c>
      <c r="F15" s="16" t="s">
        <v>18</v>
      </c>
      <c r="G15" s="102">
        <v>2500</v>
      </c>
      <c r="H15" s="104"/>
      <c r="I15" s="104"/>
      <c r="J15" s="94"/>
      <c r="K15" s="87" t="s">
        <v>195</v>
      </c>
      <c r="L15" s="119">
        <f>SUMIFS($G$9:$G$49,$F$9:$F$49,K15)</f>
        <v>700</v>
      </c>
    </row>
    <row r="16" spans="1:12" s="95" customFormat="1" ht="21" x14ac:dyDescent="0.35">
      <c r="A16" s="120">
        <v>44345</v>
      </c>
      <c r="B16" s="37">
        <v>99275</v>
      </c>
      <c r="C16" s="37">
        <v>75279</v>
      </c>
      <c r="D16" s="38" t="s">
        <v>2037</v>
      </c>
      <c r="E16" s="12" t="s">
        <v>22</v>
      </c>
      <c r="F16" s="13" t="s">
        <v>995</v>
      </c>
      <c r="G16" s="102">
        <v>1000</v>
      </c>
      <c r="H16" s="104"/>
      <c r="I16" s="104"/>
      <c r="J16" s="94"/>
      <c r="K16" s="87" t="s">
        <v>2094</v>
      </c>
      <c r="L16" s="119">
        <f>SUMIFS($G$9:$G$49,$F$9:$F$49,K16)</f>
        <v>2200</v>
      </c>
    </row>
    <row r="17" spans="1:12" s="95" customFormat="1" ht="21.75" thickBot="1" x14ac:dyDescent="0.4">
      <c r="A17" s="120">
        <v>44345</v>
      </c>
      <c r="B17" s="37">
        <v>16614</v>
      </c>
      <c r="C17" s="37">
        <v>75280</v>
      </c>
      <c r="D17" s="38" t="s">
        <v>2064</v>
      </c>
      <c r="E17" s="12" t="s">
        <v>440</v>
      </c>
      <c r="F17" s="13" t="s">
        <v>2091</v>
      </c>
      <c r="G17" s="102">
        <v>525</v>
      </c>
      <c r="H17" s="104"/>
      <c r="I17" s="104"/>
      <c r="J17" s="94"/>
      <c r="K17" s="87" t="s">
        <v>1035</v>
      </c>
      <c r="L17" s="119">
        <f>SUMIFS($G$9:$G$49,$F$9:$F$49,K17)</f>
        <v>672</v>
      </c>
    </row>
    <row r="18" spans="1:12" s="95" customFormat="1" ht="25.5" thickBot="1" x14ac:dyDescent="0.5">
      <c r="A18" s="120">
        <v>44345</v>
      </c>
      <c r="B18" s="37">
        <v>99276</v>
      </c>
      <c r="C18" s="37">
        <v>75281</v>
      </c>
      <c r="D18" s="38" t="s">
        <v>2075</v>
      </c>
      <c r="E18" s="12" t="s">
        <v>17</v>
      </c>
      <c r="F18" s="13" t="s">
        <v>18</v>
      </c>
      <c r="G18" s="102">
        <v>750</v>
      </c>
      <c r="H18" s="104"/>
      <c r="I18" s="104"/>
      <c r="J18" s="94"/>
      <c r="K18" s="17" t="s">
        <v>21</v>
      </c>
      <c r="L18" s="123">
        <f>SUM(L8:L17)</f>
        <v>34661</v>
      </c>
    </row>
    <row r="19" spans="1:12" s="95" customFormat="1" ht="21.75" thickBot="1" x14ac:dyDescent="0.4">
      <c r="A19" s="120">
        <v>44345</v>
      </c>
      <c r="B19" s="37">
        <v>16614</v>
      </c>
      <c r="C19" s="37">
        <v>75282</v>
      </c>
      <c r="D19" s="38" t="s">
        <v>2064</v>
      </c>
      <c r="E19" s="12" t="s">
        <v>2095</v>
      </c>
      <c r="F19" s="13" t="s">
        <v>2092</v>
      </c>
      <c r="G19" s="102">
        <v>550</v>
      </c>
      <c r="H19" s="104"/>
      <c r="I19" s="104"/>
      <c r="J19" s="121"/>
    </row>
    <row r="20" spans="1:12" s="95" customFormat="1" ht="21.75" thickBot="1" x14ac:dyDescent="0.4">
      <c r="A20" s="120">
        <v>44345</v>
      </c>
      <c r="B20" s="37">
        <v>16614</v>
      </c>
      <c r="C20" s="37">
        <v>75283</v>
      </c>
      <c r="D20" s="38" t="s">
        <v>2064</v>
      </c>
      <c r="E20" s="12" t="s">
        <v>2095</v>
      </c>
      <c r="F20" s="16" t="s">
        <v>2091</v>
      </c>
      <c r="G20" s="102">
        <v>525</v>
      </c>
      <c r="H20" s="104"/>
      <c r="I20" s="104"/>
      <c r="J20" s="94"/>
      <c r="K20" s="5" t="s">
        <v>139</v>
      </c>
      <c r="L20" s="5" t="s">
        <v>5</v>
      </c>
    </row>
    <row r="21" spans="1:12" s="95" customFormat="1" ht="21.75" thickBot="1" x14ac:dyDescent="0.4">
      <c r="A21" s="120">
        <v>44345</v>
      </c>
      <c r="B21" s="37">
        <v>99210</v>
      </c>
      <c r="C21" s="37">
        <v>75284</v>
      </c>
      <c r="D21" s="38" t="s">
        <v>2008</v>
      </c>
      <c r="E21" s="12" t="s">
        <v>2096</v>
      </c>
      <c r="F21" s="16" t="s">
        <v>2093</v>
      </c>
      <c r="G21" s="102">
        <v>80</v>
      </c>
      <c r="H21" s="104"/>
      <c r="I21" s="104"/>
      <c r="J21" s="94"/>
      <c r="K21" s="16" t="s">
        <v>2093</v>
      </c>
      <c r="L21" s="99">
        <v>80</v>
      </c>
    </row>
    <row r="22" spans="1:12" s="95" customFormat="1" ht="25.5" thickBot="1" x14ac:dyDescent="0.5">
      <c r="A22" s="120">
        <v>44345</v>
      </c>
      <c r="B22" s="37">
        <v>99278</v>
      </c>
      <c r="C22" s="37">
        <v>75285</v>
      </c>
      <c r="D22" s="38" t="s">
        <v>272</v>
      </c>
      <c r="E22" s="12" t="s">
        <v>22</v>
      </c>
      <c r="F22" s="16" t="s">
        <v>995</v>
      </c>
      <c r="G22" s="102">
        <v>1944</v>
      </c>
      <c r="H22" s="104"/>
      <c r="I22" s="104"/>
      <c r="K22" s="17" t="s">
        <v>21</v>
      </c>
      <c r="L22" s="18">
        <f>+L21</f>
        <v>80</v>
      </c>
    </row>
    <row r="23" spans="1:12" s="95" customFormat="1" ht="21" x14ac:dyDescent="0.35">
      <c r="A23" s="120">
        <v>44345</v>
      </c>
      <c r="B23" s="37">
        <v>99279</v>
      </c>
      <c r="C23" s="37">
        <v>75286</v>
      </c>
      <c r="D23" s="38" t="s">
        <v>900</v>
      </c>
      <c r="E23" s="12" t="s">
        <v>22</v>
      </c>
      <c r="F23" s="16" t="s">
        <v>995</v>
      </c>
      <c r="G23" s="102">
        <v>2200</v>
      </c>
      <c r="H23" s="104"/>
      <c r="I23" s="104"/>
    </row>
    <row r="24" spans="1:12" s="95" customFormat="1" ht="21" x14ac:dyDescent="0.35">
      <c r="A24" s="120">
        <v>44345</v>
      </c>
      <c r="B24" s="37">
        <v>99280</v>
      </c>
      <c r="C24" s="37">
        <v>75287</v>
      </c>
      <c r="D24" s="38" t="s">
        <v>819</v>
      </c>
      <c r="E24" s="12" t="s">
        <v>17</v>
      </c>
      <c r="F24" s="13" t="s">
        <v>18</v>
      </c>
      <c r="G24" s="102">
        <v>850</v>
      </c>
      <c r="H24" s="104"/>
      <c r="I24" s="104"/>
    </row>
    <row r="25" spans="1:12" s="95" customFormat="1" ht="21" x14ac:dyDescent="0.35">
      <c r="A25" s="120">
        <v>44345</v>
      </c>
      <c r="B25" s="37">
        <v>99281</v>
      </c>
      <c r="C25" s="37">
        <v>75288</v>
      </c>
      <c r="D25" s="38" t="s">
        <v>2097</v>
      </c>
      <c r="E25" s="12" t="s">
        <v>17</v>
      </c>
      <c r="F25" s="13" t="s">
        <v>18</v>
      </c>
      <c r="G25" s="102">
        <v>660</v>
      </c>
      <c r="H25" s="105"/>
      <c r="I25" s="104"/>
    </row>
    <row r="26" spans="1:12" s="95" customFormat="1" ht="21" x14ac:dyDescent="0.35">
      <c r="A26" s="120">
        <v>44345</v>
      </c>
      <c r="B26" s="37">
        <v>99255</v>
      </c>
      <c r="C26" s="37">
        <v>75289</v>
      </c>
      <c r="D26" s="38" t="s">
        <v>2017</v>
      </c>
      <c r="E26" s="12" t="s">
        <v>22</v>
      </c>
      <c r="F26" s="13" t="s">
        <v>995</v>
      </c>
      <c r="G26" s="102">
        <v>33</v>
      </c>
      <c r="H26" s="104"/>
      <c r="I26" s="104"/>
    </row>
    <row r="27" spans="1:12" s="95" customFormat="1" ht="21" x14ac:dyDescent="0.35">
      <c r="A27" s="120">
        <v>44345</v>
      </c>
      <c r="B27" s="37">
        <v>99259</v>
      </c>
      <c r="C27" s="37">
        <v>75290</v>
      </c>
      <c r="D27" s="38" t="s">
        <v>2098</v>
      </c>
      <c r="E27" s="112" t="s">
        <v>41</v>
      </c>
      <c r="F27" s="113" t="s">
        <v>42</v>
      </c>
      <c r="G27" s="102">
        <v>50</v>
      </c>
      <c r="H27" s="104"/>
      <c r="I27" s="104"/>
    </row>
    <row r="28" spans="1:12" s="95" customFormat="1" ht="21" x14ac:dyDescent="0.35">
      <c r="A28" s="120">
        <v>44345</v>
      </c>
      <c r="B28" s="37">
        <v>99259</v>
      </c>
      <c r="C28" s="37">
        <v>75290</v>
      </c>
      <c r="D28" s="38" t="s">
        <v>2098</v>
      </c>
      <c r="E28" s="12" t="s">
        <v>297</v>
      </c>
      <c r="F28" s="16" t="s">
        <v>298</v>
      </c>
      <c r="G28" s="102">
        <v>50</v>
      </c>
      <c r="H28" s="104"/>
      <c r="I28" s="104"/>
    </row>
    <row r="29" spans="1:12" s="95" customFormat="1" ht="21" x14ac:dyDescent="0.35">
      <c r="A29" s="120">
        <v>44345</v>
      </c>
      <c r="B29" s="37">
        <v>99282</v>
      </c>
      <c r="C29" s="37">
        <v>75291</v>
      </c>
      <c r="D29" s="38" t="s">
        <v>2099</v>
      </c>
      <c r="E29" s="12" t="s">
        <v>17</v>
      </c>
      <c r="F29" s="113" t="s">
        <v>18</v>
      </c>
      <c r="G29" s="102">
        <v>1500</v>
      </c>
      <c r="H29" s="104"/>
      <c r="I29" s="104"/>
    </row>
    <row r="30" spans="1:12" s="95" customFormat="1" ht="21" x14ac:dyDescent="0.35">
      <c r="A30" s="120">
        <v>44345</v>
      </c>
      <c r="B30" s="37">
        <v>99282</v>
      </c>
      <c r="C30" s="37">
        <v>75291</v>
      </c>
      <c r="D30" s="38" t="s">
        <v>2099</v>
      </c>
      <c r="E30" s="12" t="s">
        <v>22</v>
      </c>
      <c r="F30" s="124" t="s">
        <v>995</v>
      </c>
      <c r="G30" s="102">
        <v>1500</v>
      </c>
      <c r="H30" s="104"/>
      <c r="I30" s="104"/>
    </row>
    <row r="31" spans="1:12" s="95" customFormat="1" ht="21" x14ac:dyDescent="0.35">
      <c r="A31" s="120">
        <v>44345</v>
      </c>
      <c r="B31" s="37">
        <v>99283</v>
      </c>
      <c r="C31" s="37">
        <v>75292</v>
      </c>
      <c r="D31" s="38" t="s">
        <v>894</v>
      </c>
      <c r="E31" s="12" t="s">
        <v>22</v>
      </c>
      <c r="F31" s="13" t="s">
        <v>995</v>
      </c>
      <c r="G31" s="102">
        <v>900</v>
      </c>
      <c r="H31" s="105"/>
      <c r="I31" s="104"/>
      <c r="J31" s="94"/>
    </row>
    <row r="32" spans="1:12" s="95" customFormat="1" ht="21" x14ac:dyDescent="0.35">
      <c r="A32" s="120">
        <v>44345</v>
      </c>
      <c r="B32" s="37">
        <v>99284</v>
      </c>
      <c r="C32" s="37">
        <v>75293</v>
      </c>
      <c r="D32" s="38" t="s">
        <v>2100</v>
      </c>
      <c r="E32" s="12" t="s">
        <v>22</v>
      </c>
      <c r="F32" s="13" t="s">
        <v>995</v>
      </c>
      <c r="G32" s="102">
        <v>900</v>
      </c>
      <c r="H32" s="104"/>
      <c r="I32" s="104"/>
      <c r="J32" s="94"/>
    </row>
    <row r="33" spans="1:10" s="95" customFormat="1" ht="21" x14ac:dyDescent="0.35">
      <c r="A33" s="120">
        <v>44345</v>
      </c>
      <c r="B33" s="37">
        <v>99285</v>
      </c>
      <c r="C33" s="37">
        <v>75294</v>
      </c>
      <c r="D33" s="38" t="s">
        <v>78</v>
      </c>
      <c r="E33" s="12" t="s">
        <v>22</v>
      </c>
      <c r="F33" s="13" t="s">
        <v>995</v>
      </c>
      <c r="G33" s="102">
        <v>100</v>
      </c>
      <c r="H33" s="104"/>
      <c r="I33" s="104"/>
      <c r="J33" s="94"/>
    </row>
    <row r="34" spans="1:10" s="95" customFormat="1" ht="21" x14ac:dyDescent="0.35">
      <c r="A34" s="120">
        <v>44345</v>
      </c>
      <c r="B34" s="37">
        <v>99286</v>
      </c>
      <c r="C34" s="37">
        <v>75295</v>
      </c>
      <c r="D34" s="38" t="s">
        <v>78</v>
      </c>
      <c r="E34" s="12" t="s">
        <v>22</v>
      </c>
      <c r="F34" s="16" t="s">
        <v>995</v>
      </c>
      <c r="G34" s="102">
        <v>1500</v>
      </c>
      <c r="H34" s="104"/>
      <c r="I34" s="104"/>
      <c r="J34" s="94"/>
    </row>
    <row r="35" spans="1:10" s="95" customFormat="1" ht="21" x14ac:dyDescent="0.35">
      <c r="A35" s="120">
        <v>44345</v>
      </c>
      <c r="B35" s="37">
        <v>99287</v>
      </c>
      <c r="C35" s="37">
        <v>75296</v>
      </c>
      <c r="D35" s="38" t="s">
        <v>78</v>
      </c>
      <c r="E35" s="12" t="s">
        <v>22</v>
      </c>
      <c r="F35" s="16" t="s">
        <v>995</v>
      </c>
      <c r="G35" s="102">
        <v>1400</v>
      </c>
      <c r="H35" s="104"/>
      <c r="I35" s="104"/>
      <c r="J35" s="94"/>
    </row>
    <row r="36" spans="1:10" s="95" customFormat="1" ht="21" x14ac:dyDescent="0.35">
      <c r="A36" s="120">
        <v>44345</v>
      </c>
      <c r="B36" s="37">
        <v>99288</v>
      </c>
      <c r="C36" s="37">
        <v>75297</v>
      </c>
      <c r="D36" s="38" t="s">
        <v>2101</v>
      </c>
      <c r="E36" s="12" t="s">
        <v>14</v>
      </c>
      <c r="F36" s="13" t="s">
        <v>15</v>
      </c>
      <c r="G36" s="102">
        <v>800</v>
      </c>
      <c r="H36" s="104"/>
      <c r="I36" s="104"/>
      <c r="J36" s="94"/>
    </row>
    <row r="37" spans="1:10" s="95" customFormat="1" ht="21" x14ac:dyDescent="0.35">
      <c r="A37" s="120">
        <v>44345</v>
      </c>
      <c r="B37" s="37">
        <v>99289</v>
      </c>
      <c r="C37" s="37">
        <v>75298</v>
      </c>
      <c r="D37" s="38" t="s">
        <v>2102</v>
      </c>
      <c r="E37" s="12" t="s">
        <v>17</v>
      </c>
      <c r="F37" s="16" t="s">
        <v>18</v>
      </c>
      <c r="G37" s="102">
        <v>800</v>
      </c>
      <c r="H37" s="104"/>
      <c r="I37" s="104"/>
      <c r="J37" s="94"/>
    </row>
    <row r="38" spans="1:10" s="95" customFormat="1" ht="21" x14ac:dyDescent="0.35">
      <c r="A38" s="120">
        <v>44345</v>
      </c>
      <c r="B38" s="37">
        <v>99290</v>
      </c>
      <c r="C38" s="37">
        <v>75299</v>
      </c>
      <c r="D38" s="38" t="s">
        <v>2102</v>
      </c>
      <c r="E38" s="12" t="s">
        <v>17</v>
      </c>
      <c r="F38" s="13" t="s">
        <v>18</v>
      </c>
      <c r="G38" s="102">
        <v>100</v>
      </c>
      <c r="H38" s="104"/>
      <c r="I38" s="104"/>
      <c r="J38" s="94"/>
    </row>
    <row r="39" spans="1:10" s="95" customFormat="1" ht="21" x14ac:dyDescent="0.35">
      <c r="A39" s="120">
        <v>44345</v>
      </c>
      <c r="B39" s="37">
        <v>99291</v>
      </c>
      <c r="C39" s="37">
        <v>75300</v>
      </c>
      <c r="D39" s="38" t="s">
        <v>2103</v>
      </c>
      <c r="E39" s="12" t="s">
        <v>14</v>
      </c>
      <c r="F39" s="16" t="s">
        <v>15</v>
      </c>
      <c r="G39" s="102">
        <v>450</v>
      </c>
      <c r="H39" s="104"/>
      <c r="I39" s="104"/>
      <c r="J39" s="94"/>
    </row>
    <row r="40" spans="1:10" s="95" customFormat="1" ht="21" x14ac:dyDescent="0.35">
      <c r="A40" s="120">
        <v>44345</v>
      </c>
      <c r="B40" s="37">
        <v>99292</v>
      </c>
      <c r="C40" s="37">
        <v>75301</v>
      </c>
      <c r="D40" s="38" t="s">
        <v>2103</v>
      </c>
      <c r="E40" s="12" t="s">
        <v>14</v>
      </c>
      <c r="F40" s="13" t="s">
        <v>15</v>
      </c>
      <c r="G40" s="102">
        <v>450</v>
      </c>
      <c r="H40" s="104"/>
      <c r="I40" s="104"/>
      <c r="J40" s="94"/>
    </row>
    <row r="41" spans="1:10" s="95" customFormat="1" ht="21" x14ac:dyDescent="0.35">
      <c r="A41" s="120">
        <v>44345</v>
      </c>
      <c r="B41" s="37">
        <v>99293</v>
      </c>
      <c r="C41" s="37">
        <v>75302</v>
      </c>
      <c r="D41" s="38" t="s">
        <v>2041</v>
      </c>
      <c r="E41" s="12" t="s">
        <v>17</v>
      </c>
      <c r="F41" s="13" t="s">
        <v>18</v>
      </c>
      <c r="G41" s="102">
        <v>834</v>
      </c>
      <c r="H41" s="104"/>
      <c r="I41" s="104"/>
      <c r="J41" s="94"/>
    </row>
    <row r="42" spans="1:10" s="95" customFormat="1" ht="21" x14ac:dyDescent="0.35">
      <c r="A42" s="120">
        <v>44345</v>
      </c>
      <c r="B42" s="37">
        <v>99294</v>
      </c>
      <c r="C42" s="37">
        <v>75303</v>
      </c>
      <c r="D42" s="38" t="s">
        <v>2104</v>
      </c>
      <c r="E42" s="12" t="s">
        <v>22</v>
      </c>
      <c r="F42" s="13" t="s">
        <v>995</v>
      </c>
      <c r="G42" s="102">
        <v>1000</v>
      </c>
      <c r="H42" s="104"/>
      <c r="I42" s="104"/>
      <c r="J42" s="94"/>
    </row>
    <row r="43" spans="1:10" s="95" customFormat="1" ht="21" x14ac:dyDescent="0.35">
      <c r="A43" s="120">
        <v>44345</v>
      </c>
      <c r="B43" s="37">
        <v>99295</v>
      </c>
      <c r="C43" s="37">
        <v>75304</v>
      </c>
      <c r="D43" s="38" t="s">
        <v>67</v>
      </c>
      <c r="E43" s="12" t="s">
        <v>17</v>
      </c>
      <c r="F43" s="13" t="s">
        <v>18</v>
      </c>
      <c r="G43" s="102">
        <v>1000</v>
      </c>
      <c r="H43" s="104"/>
      <c r="I43" s="104"/>
      <c r="J43" s="94"/>
    </row>
    <row r="44" spans="1:10" s="95" customFormat="1" ht="21" x14ac:dyDescent="0.35">
      <c r="A44" s="120">
        <v>44345</v>
      </c>
      <c r="B44" s="37">
        <v>99296</v>
      </c>
      <c r="C44" s="37">
        <v>75305</v>
      </c>
      <c r="D44" s="38" t="s">
        <v>2105</v>
      </c>
      <c r="E44" s="12" t="s">
        <v>423</v>
      </c>
      <c r="F44" s="16" t="s">
        <v>195</v>
      </c>
      <c r="G44" s="102">
        <v>350</v>
      </c>
      <c r="H44" s="104"/>
      <c r="I44" s="104"/>
      <c r="J44" s="94"/>
    </row>
    <row r="45" spans="1:10" s="95" customFormat="1" ht="21" x14ac:dyDescent="0.35">
      <c r="A45" s="120">
        <v>44345</v>
      </c>
      <c r="B45" s="37">
        <v>99297</v>
      </c>
      <c r="C45" s="37">
        <v>75306</v>
      </c>
      <c r="D45" s="38" t="s">
        <v>2106</v>
      </c>
      <c r="E45" s="12" t="s">
        <v>423</v>
      </c>
      <c r="F45" s="16" t="s">
        <v>195</v>
      </c>
      <c r="G45" s="102">
        <v>350</v>
      </c>
      <c r="H45" s="104"/>
      <c r="I45" s="104"/>
      <c r="J45" s="94"/>
    </row>
    <row r="46" spans="1:10" s="95" customFormat="1" ht="21" x14ac:dyDescent="0.35">
      <c r="A46" s="120">
        <v>44345</v>
      </c>
      <c r="B46" s="37">
        <v>99195</v>
      </c>
      <c r="C46" s="37">
        <v>75307</v>
      </c>
      <c r="D46" s="38" t="s">
        <v>886</v>
      </c>
      <c r="E46" s="12" t="s">
        <v>14</v>
      </c>
      <c r="F46" s="16" t="s">
        <v>15</v>
      </c>
      <c r="G46" s="102">
        <v>170</v>
      </c>
      <c r="H46" s="104"/>
      <c r="I46" s="104"/>
      <c r="J46" s="94"/>
    </row>
    <row r="47" spans="1:10" s="95" customFormat="1" ht="21" x14ac:dyDescent="0.35">
      <c r="A47" s="120">
        <v>44345</v>
      </c>
      <c r="B47" s="37">
        <v>99262</v>
      </c>
      <c r="C47" s="37">
        <v>75308</v>
      </c>
      <c r="D47" s="38" t="s">
        <v>886</v>
      </c>
      <c r="E47" s="12" t="s">
        <v>17</v>
      </c>
      <c r="F47" s="16" t="s">
        <v>18</v>
      </c>
      <c r="G47" s="102">
        <v>400</v>
      </c>
      <c r="H47" s="104"/>
      <c r="I47" s="104"/>
      <c r="J47" s="94"/>
    </row>
    <row r="48" spans="1:10" s="95" customFormat="1" ht="21" x14ac:dyDescent="0.35">
      <c r="A48" s="120">
        <v>44345</v>
      </c>
      <c r="B48" s="37">
        <v>99277</v>
      </c>
      <c r="C48" s="125">
        <v>1884</v>
      </c>
      <c r="D48" s="38" t="s">
        <v>2107</v>
      </c>
      <c r="E48" s="12" t="s">
        <v>96</v>
      </c>
      <c r="F48" s="16" t="s">
        <v>2094</v>
      </c>
      <c r="G48" s="102">
        <v>2200</v>
      </c>
      <c r="H48" s="104"/>
      <c r="I48" s="104"/>
      <c r="J48" s="94"/>
    </row>
    <row r="49" spans="1:11" s="95" customFormat="1" ht="21" x14ac:dyDescent="0.35">
      <c r="A49" s="120">
        <v>44345</v>
      </c>
      <c r="B49" s="37"/>
      <c r="C49" s="37">
        <v>46799</v>
      </c>
      <c r="D49" s="38" t="s">
        <v>2108</v>
      </c>
      <c r="E49" s="12" t="s">
        <v>33</v>
      </c>
      <c r="F49" s="13" t="s">
        <v>1035</v>
      </c>
      <c r="G49" s="102">
        <v>672</v>
      </c>
      <c r="H49" s="104"/>
      <c r="I49" s="104"/>
      <c r="J49" s="94"/>
    </row>
    <row r="50" spans="1:11" ht="21" x14ac:dyDescent="0.35">
      <c r="A50" s="175" t="s">
        <v>26</v>
      </c>
      <c r="B50" s="176"/>
      <c r="C50" s="165" t="s">
        <v>25</v>
      </c>
      <c r="D50" s="168"/>
      <c r="E50" s="168"/>
      <c r="F50" s="169"/>
      <c r="G50" s="27">
        <f>SUM(G9:G49)</f>
        <v>34741</v>
      </c>
      <c r="H50" s="109">
        <f>SUM(H9:H49)</f>
        <v>0</v>
      </c>
      <c r="I50" s="100"/>
      <c r="J50" s="15"/>
      <c r="K50" s="95"/>
    </row>
    <row r="51" spans="1:11" ht="21" x14ac:dyDescent="0.35">
      <c r="B51"/>
      <c r="C51" s="118"/>
      <c r="D51" s="121"/>
      <c r="E51" s="121"/>
      <c r="F51" s="121"/>
      <c r="H51" s="1"/>
      <c r="J51" s="1"/>
      <c r="K51" s="95"/>
    </row>
    <row r="52" spans="1:11" x14ac:dyDescent="0.25">
      <c r="B52"/>
      <c r="C52"/>
      <c r="H52" s="1"/>
      <c r="I52" s="1"/>
      <c r="J52" s="1"/>
    </row>
    <row r="53" spans="1:11" x14ac:dyDescent="0.25">
      <c r="B53"/>
      <c r="C53"/>
      <c r="F53" s="47"/>
      <c r="H53" s="1"/>
      <c r="I53" s="1"/>
      <c r="J53" s="1"/>
    </row>
    <row r="54" spans="1:11" x14ac:dyDescent="0.25">
      <c r="B54"/>
      <c r="C54"/>
      <c r="H54" s="1"/>
      <c r="I54" s="1"/>
      <c r="J54" s="1"/>
    </row>
    <row r="55" spans="1:11" x14ac:dyDescent="0.25">
      <c r="B55"/>
      <c r="C55"/>
      <c r="H55" s="1"/>
      <c r="I55" s="1"/>
      <c r="J55" s="1"/>
    </row>
    <row r="56" spans="1:11" x14ac:dyDescent="0.25">
      <c r="B56"/>
      <c r="C56"/>
      <c r="H56" s="1"/>
      <c r="I56" s="1"/>
      <c r="J56" s="1"/>
    </row>
    <row r="57" spans="1:11" x14ac:dyDescent="0.25">
      <c r="B57"/>
      <c r="C57"/>
      <c r="H57" s="1"/>
      <c r="I57" s="1"/>
      <c r="J57" s="1"/>
    </row>
    <row r="58" spans="1:11" x14ac:dyDescent="0.25">
      <c r="B58"/>
      <c r="C58"/>
      <c r="H58" s="1"/>
      <c r="I58" s="1"/>
      <c r="J58" s="1"/>
    </row>
    <row r="59" spans="1:11" x14ac:dyDescent="0.25">
      <c r="B59"/>
      <c r="C59"/>
      <c r="H59" s="1"/>
      <c r="I59" s="1"/>
      <c r="J59" s="1"/>
    </row>
    <row r="60" spans="1:11" x14ac:dyDescent="0.25">
      <c r="B60"/>
      <c r="C60"/>
      <c r="H60" s="1"/>
      <c r="I60" s="1"/>
      <c r="J60" s="1"/>
    </row>
    <row r="61" spans="1:11" x14ac:dyDescent="0.25">
      <c r="B61"/>
      <c r="C61"/>
      <c r="H61" s="1"/>
      <c r="I61" s="1"/>
      <c r="J61" s="1"/>
    </row>
    <row r="62" spans="1:11" x14ac:dyDescent="0.25">
      <c r="B62"/>
      <c r="C62"/>
      <c r="H62" s="1"/>
      <c r="I62" s="1"/>
      <c r="J62" s="1"/>
    </row>
    <row r="63" spans="1:11" x14ac:dyDescent="0.25">
      <c r="C63"/>
      <c r="H63" s="1"/>
      <c r="I63" s="1"/>
      <c r="J63" s="1"/>
    </row>
    <row r="64" spans="1:11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5" spans="8:10" x14ac:dyDescent="0.25">
      <c r="H105" s="35"/>
      <c r="I105" s="35"/>
      <c r="J105" s="35"/>
    </row>
  </sheetData>
  <mergeCells count="7">
    <mergeCell ref="K6:L6"/>
    <mergeCell ref="A7:G7"/>
    <mergeCell ref="A50:B50"/>
    <mergeCell ref="C50:F5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F8A3-52B9-40D2-A931-073689F1F3BF}">
  <dimension ref="A2:L124"/>
  <sheetViews>
    <sheetView topLeftCell="A56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18.1406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2" t="s">
        <v>2084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947</v>
      </c>
      <c r="L8" s="119">
        <f t="shared" ref="L8:L14" si="0">SUMIFS($G$9:$G$68,$F$9:$F$68,K8)</f>
        <v>9200</v>
      </c>
    </row>
    <row r="9" spans="1:12" s="95" customFormat="1" ht="21" x14ac:dyDescent="0.35">
      <c r="A9" s="120">
        <v>44347</v>
      </c>
      <c r="B9" s="37">
        <v>16398</v>
      </c>
      <c r="C9" s="37">
        <v>75309</v>
      </c>
      <c r="D9" s="38" t="s">
        <v>199</v>
      </c>
      <c r="E9" s="12" t="s">
        <v>24</v>
      </c>
      <c r="F9" s="16" t="s">
        <v>947</v>
      </c>
      <c r="G9" s="102">
        <v>500</v>
      </c>
      <c r="H9" s="104"/>
      <c r="I9" s="104"/>
      <c r="J9" s="94"/>
      <c r="K9" s="13" t="s">
        <v>995</v>
      </c>
      <c r="L9" s="119">
        <f t="shared" si="0"/>
        <v>24544</v>
      </c>
    </row>
    <row r="10" spans="1:12" s="95" customFormat="1" ht="21" x14ac:dyDescent="0.35">
      <c r="A10" s="120">
        <v>44347</v>
      </c>
      <c r="B10" s="37">
        <v>16398</v>
      </c>
      <c r="C10" s="37">
        <v>75310</v>
      </c>
      <c r="D10" s="38" t="s">
        <v>199</v>
      </c>
      <c r="E10" s="12" t="s">
        <v>24</v>
      </c>
      <c r="F10" s="16" t="s">
        <v>947</v>
      </c>
      <c r="G10" s="102">
        <v>500</v>
      </c>
      <c r="H10" s="104"/>
      <c r="I10" s="104"/>
      <c r="J10" s="94"/>
      <c r="K10" s="13" t="s">
        <v>15</v>
      </c>
      <c r="L10" s="119">
        <f t="shared" si="0"/>
        <v>8502</v>
      </c>
    </row>
    <row r="11" spans="1:12" s="95" customFormat="1" ht="21" x14ac:dyDescent="0.35">
      <c r="A11" s="120">
        <v>44347</v>
      </c>
      <c r="B11" s="37">
        <v>16398</v>
      </c>
      <c r="C11" s="37">
        <v>75311</v>
      </c>
      <c r="D11" s="38" t="s">
        <v>199</v>
      </c>
      <c r="E11" s="12" t="s">
        <v>24</v>
      </c>
      <c r="F11" s="16" t="s">
        <v>947</v>
      </c>
      <c r="G11" s="102">
        <v>500</v>
      </c>
      <c r="H11" s="104"/>
      <c r="I11" s="104"/>
      <c r="J11" s="94"/>
      <c r="K11" s="87" t="s">
        <v>18</v>
      </c>
      <c r="L11" s="119">
        <f t="shared" si="0"/>
        <v>4810</v>
      </c>
    </row>
    <row r="12" spans="1:12" s="95" customFormat="1" ht="21" x14ac:dyDescent="0.35">
      <c r="A12" s="120">
        <v>44347</v>
      </c>
      <c r="B12" s="37">
        <v>16398</v>
      </c>
      <c r="C12" s="37">
        <v>75312</v>
      </c>
      <c r="D12" s="38" t="s">
        <v>199</v>
      </c>
      <c r="E12" s="12" t="s">
        <v>24</v>
      </c>
      <c r="F12" s="16" t="s">
        <v>947</v>
      </c>
      <c r="G12" s="102">
        <v>500</v>
      </c>
      <c r="H12" s="104"/>
      <c r="I12" s="104"/>
      <c r="J12" s="94"/>
      <c r="K12" s="87" t="s">
        <v>596</v>
      </c>
      <c r="L12" s="119">
        <f t="shared" si="0"/>
        <v>750</v>
      </c>
    </row>
    <row r="13" spans="1:12" s="95" customFormat="1" ht="21" x14ac:dyDescent="0.35">
      <c r="A13" s="120">
        <v>44347</v>
      </c>
      <c r="B13" s="37">
        <v>16398</v>
      </c>
      <c r="C13" s="37">
        <v>75313</v>
      </c>
      <c r="D13" s="38" t="s">
        <v>199</v>
      </c>
      <c r="E13" s="12" t="s">
        <v>24</v>
      </c>
      <c r="F13" s="16" t="s">
        <v>947</v>
      </c>
      <c r="G13" s="102">
        <v>500</v>
      </c>
      <c r="H13" s="104"/>
      <c r="I13" s="104"/>
      <c r="J13" s="94"/>
      <c r="K13" s="87" t="s">
        <v>2085</v>
      </c>
      <c r="L13" s="119">
        <f t="shared" si="0"/>
        <v>200</v>
      </c>
    </row>
    <row r="14" spans="1:12" s="95" customFormat="1" ht="21.75" thickBot="1" x14ac:dyDescent="0.4">
      <c r="A14" s="120">
        <v>44347</v>
      </c>
      <c r="B14" s="37">
        <v>13398</v>
      </c>
      <c r="C14" s="37">
        <v>75314</v>
      </c>
      <c r="D14" s="38" t="s">
        <v>199</v>
      </c>
      <c r="E14" s="12" t="s">
        <v>24</v>
      </c>
      <c r="F14" s="16" t="s">
        <v>947</v>
      </c>
      <c r="G14" s="102">
        <v>500</v>
      </c>
      <c r="H14" s="104"/>
      <c r="I14" s="104"/>
      <c r="J14" s="94"/>
      <c r="K14" s="87" t="s">
        <v>2086</v>
      </c>
      <c r="L14" s="119">
        <f t="shared" si="0"/>
        <v>1000</v>
      </c>
    </row>
    <row r="15" spans="1:12" s="95" customFormat="1" ht="25.5" thickBot="1" x14ac:dyDescent="0.5">
      <c r="A15" s="120">
        <v>44347</v>
      </c>
      <c r="B15" s="37">
        <v>16398</v>
      </c>
      <c r="C15" s="37">
        <v>75315</v>
      </c>
      <c r="D15" s="38" t="s">
        <v>199</v>
      </c>
      <c r="E15" s="12" t="s">
        <v>24</v>
      </c>
      <c r="F15" s="16" t="s">
        <v>947</v>
      </c>
      <c r="G15" s="102">
        <v>500</v>
      </c>
      <c r="H15" s="104"/>
      <c r="I15" s="104"/>
      <c r="J15" s="94"/>
      <c r="K15" s="17" t="s">
        <v>21</v>
      </c>
      <c r="L15" s="123">
        <f>SUM(L8:L14)</f>
        <v>49006</v>
      </c>
    </row>
    <row r="16" spans="1:12" s="95" customFormat="1" ht="21" x14ac:dyDescent="0.35">
      <c r="A16" s="120">
        <v>44347</v>
      </c>
      <c r="B16" s="37">
        <v>16398</v>
      </c>
      <c r="C16" s="37">
        <v>75316</v>
      </c>
      <c r="D16" s="38" t="s">
        <v>199</v>
      </c>
      <c r="E16" s="12" t="s">
        <v>24</v>
      </c>
      <c r="F16" s="16" t="s">
        <v>947</v>
      </c>
      <c r="G16" s="102">
        <v>500</v>
      </c>
      <c r="H16" s="104"/>
      <c r="I16" s="104"/>
      <c r="J16"/>
      <c r="K16"/>
      <c r="L16"/>
    </row>
    <row r="17" spans="1:12" s="95" customFormat="1" ht="21" x14ac:dyDescent="0.35">
      <c r="A17" s="120">
        <v>44347</v>
      </c>
      <c r="B17" s="37" t="s">
        <v>76</v>
      </c>
      <c r="C17" s="37">
        <v>75317</v>
      </c>
      <c r="D17" s="38" t="s">
        <v>76</v>
      </c>
      <c r="E17" s="12" t="s">
        <v>76</v>
      </c>
      <c r="F17" s="13" t="s">
        <v>76</v>
      </c>
      <c r="G17" s="102">
        <v>0</v>
      </c>
      <c r="H17" s="104"/>
      <c r="I17" s="104"/>
      <c r="J17"/>
    </row>
    <row r="18" spans="1:12" s="95" customFormat="1" ht="21" x14ac:dyDescent="0.35">
      <c r="A18" s="120">
        <v>44347</v>
      </c>
      <c r="B18" s="37">
        <v>16487</v>
      </c>
      <c r="C18" s="37">
        <v>75318</v>
      </c>
      <c r="D18" s="38" t="s">
        <v>1824</v>
      </c>
      <c r="E18" s="12" t="s">
        <v>22</v>
      </c>
      <c r="F18" s="13" t="s">
        <v>995</v>
      </c>
      <c r="G18" s="102">
        <v>3000</v>
      </c>
      <c r="H18" s="104"/>
      <c r="I18" s="104"/>
      <c r="J18"/>
    </row>
    <row r="19" spans="1:12" s="95" customFormat="1" ht="21" x14ac:dyDescent="0.35">
      <c r="A19" s="120">
        <v>44347</v>
      </c>
      <c r="B19" s="37">
        <v>16398</v>
      </c>
      <c r="C19" s="37">
        <v>75319</v>
      </c>
      <c r="D19" s="38" t="s">
        <v>199</v>
      </c>
      <c r="E19" s="12" t="s">
        <v>24</v>
      </c>
      <c r="F19" s="13" t="s">
        <v>947</v>
      </c>
      <c r="G19" s="102">
        <v>500</v>
      </c>
      <c r="H19" s="104"/>
      <c r="I19" s="104"/>
      <c r="J19"/>
    </row>
    <row r="20" spans="1:12" s="95" customFormat="1" ht="21" x14ac:dyDescent="0.35">
      <c r="A20" s="120">
        <v>44347</v>
      </c>
      <c r="B20" s="37">
        <v>16398</v>
      </c>
      <c r="C20" s="37">
        <v>75320</v>
      </c>
      <c r="D20" s="38" t="s">
        <v>199</v>
      </c>
      <c r="E20" s="12" t="s">
        <v>24</v>
      </c>
      <c r="F20" s="13" t="s">
        <v>947</v>
      </c>
      <c r="G20" s="102">
        <v>500</v>
      </c>
      <c r="H20" s="104"/>
      <c r="I20" s="104"/>
      <c r="J20"/>
    </row>
    <row r="21" spans="1:12" s="95" customFormat="1" ht="21" x14ac:dyDescent="0.35">
      <c r="A21" s="120">
        <v>44347</v>
      </c>
      <c r="B21" s="37">
        <v>16398</v>
      </c>
      <c r="C21" s="37">
        <v>75321</v>
      </c>
      <c r="D21" s="38" t="s">
        <v>199</v>
      </c>
      <c r="E21" s="12" t="s">
        <v>24</v>
      </c>
      <c r="F21" s="13" t="s">
        <v>947</v>
      </c>
      <c r="G21" s="102">
        <v>500</v>
      </c>
      <c r="H21" s="104"/>
      <c r="I21" s="104"/>
      <c r="J21"/>
    </row>
    <row r="22" spans="1:12" s="95" customFormat="1" ht="21" x14ac:dyDescent="0.35">
      <c r="A22" s="120">
        <v>44347</v>
      </c>
      <c r="B22" s="37">
        <v>99368</v>
      </c>
      <c r="C22" s="37">
        <v>75322</v>
      </c>
      <c r="D22" s="38" t="s">
        <v>768</v>
      </c>
      <c r="E22" s="12" t="s">
        <v>14</v>
      </c>
      <c r="F22" s="16" t="s">
        <v>15</v>
      </c>
      <c r="G22" s="102">
        <v>250</v>
      </c>
      <c r="H22" s="104"/>
      <c r="I22" s="104"/>
      <c r="J22"/>
    </row>
    <row r="23" spans="1:12" s="95" customFormat="1" ht="21" x14ac:dyDescent="0.35">
      <c r="A23" s="120">
        <v>44347</v>
      </c>
      <c r="B23" s="37">
        <v>99369</v>
      </c>
      <c r="C23" s="37">
        <v>75323</v>
      </c>
      <c r="D23" s="38" t="s">
        <v>78</v>
      </c>
      <c r="E23" s="12" t="s">
        <v>22</v>
      </c>
      <c r="F23" s="16" t="s">
        <v>995</v>
      </c>
      <c r="G23" s="102">
        <v>3000</v>
      </c>
      <c r="H23" s="104"/>
      <c r="I23" s="104"/>
      <c r="J23"/>
      <c r="L23"/>
    </row>
    <row r="24" spans="1:12" s="95" customFormat="1" ht="21" x14ac:dyDescent="0.35">
      <c r="A24" s="120">
        <v>44347</v>
      </c>
      <c r="B24" s="37">
        <v>99370</v>
      </c>
      <c r="C24" s="37">
        <v>75324</v>
      </c>
      <c r="D24" s="38" t="s">
        <v>841</v>
      </c>
      <c r="E24" s="12" t="s">
        <v>22</v>
      </c>
      <c r="F24" s="13" t="s">
        <v>995</v>
      </c>
      <c r="G24" s="102">
        <v>2700</v>
      </c>
      <c r="H24" s="104"/>
      <c r="I24" s="104"/>
      <c r="J24"/>
    </row>
    <row r="25" spans="1:12" s="95" customFormat="1" ht="21" x14ac:dyDescent="0.35">
      <c r="A25" s="120">
        <v>44347</v>
      </c>
      <c r="B25" s="37">
        <v>99372</v>
      </c>
      <c r="C25" s="37">
        <v>75325</v>
      </c>
      <c r="D25" s="38" t="s">
        <v>1970</v>
      </c>
      <c r="E25" s="12" t="s">
        <v>14</v>
      </c>
      <c r="F25" s="13" t="s">
        <v>15</v>
      </c>
      <c r="G25" s="102">
        <v>700</v>
      </c>
      <c r="H25" s="105"/>
      <c r="I25" s="104"/>
      <c r="J25"/>
    </row>
    <row r="26" spans="1:12" s="95" customFormat="1" ht="21" x14ac:dyDescent="0.35">
      <c r="A26" s="120">
        <v>44347</v>
      </c>
      <c r="B26" s="37">
        <v>99371</v>
      </c>
      <c r="C26" s="37">
        <v>75326</v>
      </c>
      <c r="D26" s="38" t="s">
        <v>1970</v>
      </c>
      <c r="E26" s="12" t="s">
        <v>14</v>
      </c>
      <c r="F26" s="13" t="s">
        <v>15</v>
      </c>
      <c r="G26" s="102">
        <v>1800</v>
      </c>
      <c r="H26" s="104"/>
      <c r="I26" s="104"/>
      <c r="J26"/>
    </row>
    <row r="27" spans="1:12" s="95" customFormat="1" ht="21" x14ac:dyDescent="0.35">
      <c r="A27" s="120">
        <v>44347</v>
      </c>
      <c r="B27" s="37">
        <v>99935</v>
      </c>
      <c r="C27" s="37">
        <v>75327</v>
      </c>
      <c r="D27" s="38" t="s">
        <v>1667</v>
      </c>
      <c r="E27" s="112" t="s">
        <v>24</v>
      </c>
      <c r="F27" s="113" t="s">
        <v>947</v>
      </c>
      <c r="G27" s="102">
        <v>600</v>
      </c>
      <c r="H27" s="104"/>
      <c r="I27" s="104"/>
      <c r="J27"/>
    </row>
    <row r="28" spans="1:12" s="95" customFormat="1" ht="21" x14ac:dyDescent="0.35">
      <c r="A28" s="120">
        <v>44347</v>
      </c>
      <c r="B28" s="37">
        <v>99374</v>
      </c>
      <c r="C28" s="37">
        <v>75328</v>
      </c>
      <c r="D28" s="38" t="s">
        <v>354</v>
      </c>
      <c r="E28" s="12" t="s">
        <v>17</v>
      </c>
      <c r="F28" s="16" t="s">
        <v>18</v>
      </c>
      <c r="G28" s="102">
        <v>300</v>
      </c>
      <c r="H28" s="104"/>
      <c r="I28" s="104"/>
      <c r="J28"/>
    </row>
    <row r="29" spans="1:12" s="95" customFormat="1" ht="21" x14ac:dyDescent="0.35">
      <c r="A29" s="120">
        <v>44347</v>
      </c>
      <c r="B29" s="37">
        <v>16398</v>
      </c>
      <c r="C29" s="37">
        <v>75329</v>
      </c>
      <c r="D29" s="38" t="s">
        <v>199</v>
      </c>
      <c r="E29" s="12" t="s">
        <v>24</v>
      </c>
      <c r="F29" s="113" t="s">
        <v>947</v>
      </c>
      <c r="G29" s="102">
        <v>500</v>
      </c>
      <c r="H29" s="104"/>
      <c r="I29" s="104"/>
      <c r="J29"/>
    </row>
    <row r="30" spans="1:12" s="95" customFormat="1" ht="21" x14ac:dyDescent="0.35">
      <c r="A30" s="120">
        <v>44347</v>
      </c>
      <c r="B30" s="37">
        <v>16398</v>
      </c>
      <c r="C30" s="37">
        <v>75330</v>
      </c>
      <c r="D30" s="38" t="s">
        <v>199</v>
      </c>
      <c r="E30" s="12" t="s">
        <v>24</v>
      </c>
      <c r="F30" s="113" t="s">
        <v>947</v>
      </c>
      <c r="G30" s="102">
        <v>500</v>
      </c>
      <c r="H30" s="104"/>
      <c r="I30" s="104"/>
      <c r="J30"/>
    </row>
    <row r="31" spans="1:12" s="95" customFormat="1" ht="21" x14ac:dyDescent="0.35">
      <c r="A31" s="120">
        <v>44347</v>
      </c>
      <c r="B31" s="37">
        <v>16398</v>
      </c>
      <c r="C31" s="37">
        <v>75331</v>
      </c>
      <c r="D31" s="38" t="s">
        <v>199</v>
      </c>
      <c r="E31" s="12" t="s">
        <v>24</v>
      </c>
      <c r="F31" s="113" t="s">
        <v>947</v>
      </c>
      <c r="G31" s="102">
        <v>500</v>
      </c>
      <c r="H31" s="105"/>
      <c r="I31" s="104"/>
      <c r="J31"/>
    </row>
    <row r="32" spans="1:12" s="95" customFormat="1" ht="21" x14ac:dyDescent="0.35">
      <c r="A32" s="120">
        <v>44347</v>
      </c>
      <c r="B32" s="37">
        <v>16398</v>
      </c>
      <c r="C32" s="37">
        <v>75332</v>
      </c>
      <c r="D32" s="38" t="s">
        <v>199</v>
      </c>
      <c r="E32" s="12" t="s">
        <v>24</v>
      </c>
      <c r="F32" s="113" t="s">
        <v>947</v>
      </c>
      <c r="G32" s="102">
        <v>500</v>
      </c>
      <c r="H32" s="104"/>
      <c r="I32" s="104"/>
      <c r="J32"/>
    </row>
    <row r="33" spans="1:10" s="95" customFormat="1" ht="21" x14ac:dyDescent="0.35">
      <c r="A33" s="120">
        <v>44347</v>
      </c>
      <c r="B33" s="37" t="s">
        <v>76</v>
      </c>
      <c r="C33" s="37">
        <v>75333</v>
      </c>
      <c r="D33" s="38" t="s">
        <v>76</v>
      </c>
      <c r="E33" s="12" t="s">
        <v>76</v>
      </c>
      <c r="F33" s="13" t="s">
        <v>76</v>
      </c>
      <c r="G33" s="102"/>
      <c r="H33" s="104"/>
      <c r="I33" s="104"/>
      <c r="J33"/>
    </row>
    <row r="34" spans="1:10" s="95" customFormat="1" ht="21" x14ac:dyDescent="0.35">
      <c r="A34" s="120">
        <v>44347</v>
      </c>
      <c r="B34" s="37">
        <v>16398</v>
      </c>
      <c r="C34" s="37">
        <v>75334</v>
      </c>
      <c r="D34" s="38" t="s">
        <v>199</v>
      </c>
      <c r="E34" s="12" t="s">
        <v>14</v>
      </c>
      <c r="F34" s="16" t="s">
        <v>15</v>
      </c>
      <c r="G34" s="102">
        <v>812</v>
      </c>
      <c r="H34" s="104"/>
      <c r="I34" s="104"/>
      <c r="J34"/>
    </row>
    <row r="35" spans="1:10" s="95" customFormat="1" ht="21" x14ac:dyDescent="0.35">
      <c r="A35" s="120">
        <v>44347</v>
      </c>
      <c r="B35" s="37">
        <v>16398</v>
      </c>
      <c r="C35" s="37">
        <v>75335</v>
      </c>
      <c r="D35" s="38" t="s">
        <v>199</v>
      </c>
      <c r="E35" s="12" t="s">
        <v>14</v>
      </c>
      <c r="F35" s="16" t="s">
        <v>15</v>
      </c>
      <c r="G35" s="102">
        <v>812</v>
      </c>
      <c r="H35" s="104"/>
      <c r="I35" s="104"/>
      <c r="J35"/>
    </row>
    <row r="36" spans="1:10" s="95" customFormat="1" ht="21" x14ac:dyDescent="0.35">
      <c r="A36" s="120">
        <v>44347</v>
      </c>
      <c r="B36" s="37">
        <v>16398</v>
      </c>
      <c r="C36" s="37">
        <v>75336</v>
      </c>
      <c r="D36" s="38" t="s">
        <v>199</v>
      </c>
      <c r="E36" s="12" t="s">
        <v>14</v>
      </c>
      <c r="F36" s="16" t="s">
        <v>15</v>
      </c>
      <c r="G36" s="102">
        <v>814</v>
      </c>
      <c r="H36" s="104"/>
      <c r="I36" s="104"/>
      <c r="J36"/>
    </row>
    <row r="37" spans="1:10" s="95" customFormat="1" ht="21" x14ac:dyDescent="0.35">
      <c r="A37" s="120">
        <v>44347</v>
      </c>
      <c r="B37" s="37">
        <v>16398</v>
      </c>
      <c r="C37" s="37">
        <v>75337</v>
      </c>
      <c r="D37" s="38" t="s">
        <v>199</v>
      </c>
      <c r="E37" s="12" t="s">
        <v>14</v>
      </c>
      <c r="F37" s="16" t="s">
        <v>15</v>
      </c>
      <c r="G37" s="102">
        <v>814</v>
      </c>
      <c r="H37" s="104"/>
      <c r="I37" s="104"/>
      <c r="J37"/>
    </row>
    <row r="38" spans="1:10" s="95" customFormat="1" ht="21" x14ac:dyDescent="0.35">
      <c r="A38" s="120">
        <v>44347</v>
      </c>
      <c r="B38" s="37">
        <v>99374</v>
      </c>
      <c r="C38" s="37">
        <v>75338</v>
      </c>
      <c r="D38" s="38" t="s">
        <v>354</v>
      </c>
      <c r="E38" s="12" t="s">
        <v>17</v>
      </c>
      <c r="F38" s="13" t="s">
        <v>18</v>
      </c>
      <c r="G38" s="102">
        <v>300</v>
      </c>
      <c r="H38" s="104"/>
      <c r="I38" s="104"/>
      <c r="J38"/>
    </row>
    <row r="39" spans="1:10" s="95" customFormat="1" ht="21" x14ac:dyDescent="0.35">
      <c r="A39" s="120">
        <v>44347</v>
      </c>
      <c r="B39" s="37">
        <v>99375</v>
      </c>
      <c r="C39" s="37">
        <v>75339</v>
      </c>
      <c r="D39" s="38" t="s">
        <v>37</v>
      </c>
      <c r="E39" s="12" t="s">
        <v>17</v>
      </c>
      <c r="F39" s="16" t="s">
        <v>18</v>
      </c>
      <c r="G39" s="102">
        <v>660</v>
      </c>
      <c r="H39" s="104"/>
      <c r="I39" s="104"/>
      <c r="J39"/>
    </row>
    <row r="40" spans="1:10" s="95" customFormat="1" ht="21" x14ac:dyDescent="0.35">
      <c r="A40" s="120">
        <v>44347</v>
      </c>
      <c r="B40" s="37">
        <v>99376</v>
      </c>
      <c r="C40" s="37">
        <v>75340</v>
      </c>
      <c r="D40" s="38" t="s">
        <v>466</v>
      </c>
      <c r="E40" s="12" t="s">
        <v>22</v>
      </c>
      <c r="F40" s="13" t="s">
        <v>995</v>
      </c>
      <c r="G40" s="102">
        <v>1300</v>
      </c>
      <c r="H40" s="104"/>
      <c r="I40" s="104"/>
      <c r="J40"/>
    </row>
    <row r="41" spans="1:10" s="95" customFormat="1" ht="21" x14ac:dyDescent="0.35">
      <c r="A41" s="120">
        <v>44347</v>
      </c>
      <c r="B41" s="37">
        <v>99377</v>
      </c>
      <c r="C41" s="37">
        <v>75341</v>
      </c>
      <c r="D41" s="38" t="s">
        <v>739</v>
      </c>
      <c r="E41" s="12" t="s">
        <v>17</v>
      </c>
      <c r="F41" s="13" t="s">
        <v>18</v>
      </c>
      <c r="G41" s="102">
        <v>250</v>
      </c>
      <c r="H41" s="104"/>
      <c r="I41" s="104"/>
      <c r="J41"/>
    </row>
    <row r="42" spans="1:10" s="95" customFormat="1" ht="21" x14ac:dyDescent="0.35">
      <c r="A42" s="120">
        <v>44347</v>
      </c>
      <c r="B42" s="37">
        <v>99378</v>
      </c>
      <c r="C42" s="37">
        <v>75342</v>
      </c>
      <c r="D42" s="38" t="s">
        <v>333</v>
      </c>
      <c r="E42" s="12" t="s">
        <v>17</v>
      </c>
      <c r="F42" s="13" t="s">
        <v>18</v>
      </c>
      <c r="G42" s="102">
        <v>300</v>
      </c>
      <c r="H42" s="104"/>
      <c r="I42" s="104"/>
      <c r="J42"/>
    </row>
    <row r="43" spans="1:10" s="95" customFormat="1" ht="21" x14ac:dyDescent="0.35">
      <c r="A43" s="120">
        <v>44347</v>
      </c>
      <c r="B43" s="37" t="s">
        <v>1632</v>
      </c>
      <c r="C43" s="37">
        <v>75343</v>
      </c>
      <c r="D43" s="38" t="s">
        <v>279</v>
      </c>
      <c r="E43" s="12" t="s">
        <v>22</v>
      </c>
      <c r="F43" s="13" t="s">
        <v>995</v>
      </c>
      <c r="G43" s="102">
        <v>1000</v>
      </c>
      <c r="H43" s="104"/>
      <c r="I43" s="104"/>
      <c r="J43"/>
    </row>
    <row r="44" spans="1:10" s="95" customFormat="1" ht="21" x14ac:dyDescent="0.35">
      <c r="A44" s="120">
        <v>44347</v>
      </c>
      <c r="B44" s="37">
        <v>16008</v>
      </c>
      <c r="C44" s="37">
        <v>75344</v>
      </c>
      <c r="D44" s="38" t="s">
        <v>2000</v>
      </c>
      <c r="E44" s="12" t="s">
        <v>394</v>
      </c>
      <c r="F44" s="16" t="s">
        <v>596</v>
      </c>
      <c r="G44" s="102">
        <v>750</v>
      </c>
      <c r="H44" s="104"/>
      <c r="I44" s="104"/>
      <c r="J44"/>
    </row>
    <row r="45" spans="1:10" s="95" customFormat="1" ht="21" x14ac:dyDescent="0.35">
      <c r="A45" s="120">
        <v>44347</v>
      </c>
      <c r="B45" s="37">
        <v>16008</v>
      </c>
      <c r="C45" s="37">
        <v>75344</v>
      </c>
      <c r="D45" s="38" t="s">
        <v>2000</v>
      </c>
      <c r="E45" s="12" t="s">
        <v>2013</v>
      </c>
      <c r="F45" s="16" t="s">
        <v>2085</v>
      </c>
      <c r="G45" s="102">
        <v>200</v>
      </c>
      <c r="H45" s="104"/>
      <c r="I45" s="104"/>
      <c r="J45"/>
    </row>
    <row r="46" spans="1:10" s="95" customFormat="1" ht="21" x14ac:dyDescent="0.35">
      <c r="A46" s="120">
        <v>44347</v>
      </c>
      <c r="B46" s="37" t="s">
        <v>76</v>
      </c>
      <c r="C46" s="37">
        <v>75345</v>
      </c>
      <c r="D46" s="38" t="s">
        <v>76</v>
      </c>
      <c r="E46" s="12" t="s">
        <v>76</v>
      </c>
      <c r="F46" s="16" t="s">
        <v>76</v>
      </c>
      <c r="G46" s="102"/>
      <c r="H46" s="104"/>
      <c r="I46" s="104"/>
      <c r="J46"/>
    </row>
    <row r="47" spans="1:10" s="95" customFormat="1" ht="21" x14ac:dyDescent="0.35">
      <c r="A47" s="120">
        <v>44347</v>
      </c>
      <c r="B47" s="37">
        <v>99380</v>
      </c>
      <c r="C47" s="37">
        <v>75346</v>
      </c>
      <c r="D47" s="38" t="s">
        <v>2087</v>
      </c>
      <c r="E47" s="12" t="s">
        <v>22</v>
      </c>
      <c r="F47" s="16" t="s">
        <v>995</v>
      </c>
      <c r="G47" s="102">
        <v>700</v>
      </c>
      <c r="H47" s="104"/>
      <c r="I47" s="104"/>
      <c r="J47"/>
    </row>
    <row r="48" spans="1:10" s="95" customFormat="1" ht="21" x14ac:dyDescent="0.35">
      <c r="A48" s="120">
        <v>44347</v>
      </c>
      <c r="B48" s="37">
        <v>99382</v>
      </c>
      <c r="C48" s="37">
        <v>75347</v>
      </c>
      <c r="D48" s="38" t="s">
        <v>109</v>
      </c>
      <c r="E48" s="12" t="s">
        <v>17</v>
      </c>
      <c r="F48" s="16" t="s">
        <v>18</v>
      </c>
      <c r="G48" s="102">
        <v>1500</v>
      </c>
      <c r="H48" s="104"/>
      <c r="I48" s="104"/>
      <c r="J48"/>
    </row>
    <row r="49" spans="1:10" s="95" customFormat="1" ht="21" x14ac:dyDescent="0.35">
      <c r="A49" s="120">
        <v>44347</v>
      </c>
      <c r="B49" s="37">
        <v>99374</v>
      </c>
      <c r="C49" s="37">
        <v>75348</v>
      </c>
      <c r="D49" s="38" t="s">
        <v>354</v>
      </c>
      <c r="E49" s="12" t="s">
        <v>17</v>
      </c>
      <c r="F49" s="16" t="s">
        <v>18</v>
      </c>
      <c r="G49" s="102">
        <v>300</v>
      </c>
      <c r="H49" s="104"/>
      <c r="I49" s="104"/>
      <c r="J49"/>
    </row>
    <row r="50" spans="1:10" s="95" customFormat="1" ht="21" x14ac:dyDescent="0.35">
      <c r="A50" s="120">
        <v>44347</v>
      </c>
      <c r="B50" s="37" t="s">
        <v>1632</v>
      </c>
      <c r="C50" s="37">
        <v>75349</v>
      </c>
      <c r="D50" s="38" t="s">
        <v>279</v>
      </c>
      <c r="E50" s="12" t="s">
        <v>22</v>
      </c>
      <c r="F50" s="16" t="s">
        <v>995</v>
      </c>
      <c r="G50" s="102">
        <v>1000</v>
      </c>
      <c r="H50" s="104"/>
      <c r="I50" s="104"/>
      <c r="J50"/>
    </row>
    <row r="51" spans="1:10" s="95" customFormat="1" ht="21" x14ac:dyDescent="0.35">
      <c r="A51" s="120">
        <v>44347</v>
      </c>
      <c r="B51" s="37" t="s">
        <v>1632</v>
      </c>
      <c r="C51" s="37">
        <v>75350</v>
      </c>
      <c r="D51" s="38" t="s">
        <v>279</v>
      </c>
      <c r="E51" s="12" t="s">
        <v>22</v>
      </c>
      <c r="F51" s="16" t="s">
        <v>995</v>
      </c>
      <c r="G51" s="102">
        <v>1000</v>
      </c>
      <c r="H51" s="104"/>
      <c r="I51" s="104"/>
      <c r="J51"/>
    </row>
    <row r="52" spans="1:10" s="95" customFormat="1" ht="21" x14ac:dyDescent="0.35">
      <c r="A52" s="120">
        <v>44347</v>
      </c>
      <c r="B52" s="37" t="s">
        <v>1632</v>
      </c>
      <c r="C52" s="37">
        <v>75351</v>
      </c>
      <c r="D52" s="38" t="s">
        <v>279</v>
      </c>
      <c r="E52" s="12" t="s">
        <v>22</v>
      </c>
      <c r="F52" s="16" t="s">
        <v>995</v>
      </c>
      <c r="G52" s="102">
        <v>1000</v>
      </c>
      <c r="H52" s="104"/>
      <c r="I52" s="104"/>
      <c r="J52"/>
    </row>
    <row r="53" spans="1:10" s="95" customFormat="1" ht="21" x14ac:dyDescent="0.35">
      <c r="A53" s="120">
        <v>44347</v>
      </c>
      <c r="B53" s="37" t="s">
        <v>1632</v>
      </c>
      <c r="C53" s="37">
        <v>75352</v>
      </c>
      <c r="D53" s="38" t="s">
        <v>279</v>
      </c>
      <c r="E53" s="12" t="s">
        <v>22</v>
      </c>
      <c r="F53" s="16" t="s">
        <v>995</v>
      </c>
      <c r="G53" s="102">
        <v>1000</v>
      </c>
      <c r="H53" s="104"/>
      <c r="I53" s="104"/>
      <c r="J53"/>
    </row>
    <row r="54" spans="1:10" s="95" customFormat="1" ht="21" x14ac:dyDescent="0.35">
      <c r="A54" s="120">
        <v>44347</v>
      </c>
      <c r="B54" s="37">
        <v>99383</v>
      </c>
      <c r="C54" s="37">
        <v>75353</v>
      </c>
      <c r="D54" s="38" t="s">
        <v>150</v>
      </c>
      <c r="E54" s="12" t="s">
        <v>22</v>
      </c>
      <c r="F54" s="16" t="s">
        <v>995</v>
      </c>
      <c r="G54" s="102">
        <v>900</v>
      </c>
      <c r="H54" s="104"/>
      <c r="I54" s="104"/>
      <c r="J54"/>
    </row>
    <row r="55" spans="1:10" s="95" customFormat="1" ht="21" x14ac:dyDescent="0.35">
      <c r="A55" s="120">
        <v>44347</v>
      </c>
      <c r="B55" s="37" t="s">
        <v>1632</v>
      </c>
      <c r="C55" s="37">
        <v>75354</v>
      </c>
      <c r="D55" s="38" t="s">
        <v>279</v>
      </c>
      <c r="E55" s="12" t="s">
        <v>22</v>
      </c>
      <c r="F55" s="16" t="s">
        <v>995</v>
      </c>
      <c r="G55" s="102">
        <v>1000</v>
      </c>
      <c r="H55" s="104"/>
      <c r="I55" s="104"/>
      <c r="J55"/>
    </row>
    <row r="56" spans="1:10" s="95" customFormat="1" ht="21" x14ac:dyDescent="0.35">
      <c r="A56" s="120">
        <v>44347</v>
      </c>
      <c r="B56" s="37">
        <v>99384</v>
      </c>
      <c r="C56" s="37">
        <v>75355</v>
      </c>
      <c r="D56" s="38" t="s">
        <v>78</v>
      </c>
      <c r="E56" s="12" t="s">
        <v>22</v>
      </c>
      <c r="F56" s="16" t="s">
        <v>995</v>
      </c>
      <c r="G56" s="102">
        <v>2000</v>
      </c>
      <c r="H56" s="104"/>
      <c r="I56" s="104"/>
      <c r="J56"/>
    </row>
    <row r="57" spans="1:10" s="95" customFormat="1" ht="21" x14ac:dyDescent="0.35">
      <c r="A57" s="120">
        <v>44347</v>
      </c>
      <c r="B57" s="37">
        <v>99369</v>
      </c>
      <c r="C57" s="37">
        <v>75356</v>
      </c>
      <c r="D57" s="38" t="s">
        <v>2088</v>
      </c>
      <c r="E57" s="12" t="s">
        <v>22</v>
      </c>
      <c r="F57" s="16" t="s">
        <v>995</v>
      </c>
      <c r="G57" s="102">
        <v>1000</v>
      </c>
      <c r="H57" s="104"/>
      <c r="I57" s="104"/>
      <c r="J57"/>
    </row>
    <row r="58" spans="1:10" s="95" customFormat="1" ht="21" x14ac:dyDescent="0.35">
      <c r="A58" s="120">
        <v>44347</v>
      </c>
      <c r="B58" s="37">
        <v>98623</v>
      </c>
      <c r="C58" s="37">
        <v>75357</v>
      </c>
      <c r="D58" s="38" t="s">
        <v>2089</v>
      </c>
      <c r="E58" s="12" t="s">
        <v>24</v>
      </c>
      <c r="F58" s="16" t="s">
        <v>947</v>
      </c>
      <c r="G58" s="102">
        <v>600</v>
      </c>
      <c r="H58" s="104"/>
      <c r="I58" s="104"/>
      <c r="J58"/>
    </row>
    <row r="59" spans="1:10" s="95" customFormat="1" ht="21" x14ac:dyDescent="0.35">
      <c r="A59" s="120">
        <v>44347</v>
      </c>
      <c r="B59" s="37">
        <v>99366</v>
      </c>
      <c r="C59" s="37">
        <v>75358</v>
      </c>
      <c r="D59" s="38" t="s">
        <v>272</v>
      </c>
      <c r="E59" s="12" t="s">
        <v>22</v>
      </c>
      <c r="F59" s="16" t="s">
        <v>995</v>
      </c>
      <c r="G59" s="102">
        <v>1944</v>
      </c>
      <c r="H59" s="104"/>
      <c r="I59" s="104"/>
      <c r="J59"/>
    </row>
    <row r="60" spans="1:10" s="95" customFormat="1" ht="21" x14ac:dyDescent="0.35">
      <c r="A60" s="120">
        <v>44347</v>
      </c>
      <c r="B60" s="37">
        <v>99385</v>
      </c>
      <c r="C60" s="37">
        <v>75359</v>
      </c>
      <c r="D60" s="38" t="s">
        <v>1608</v>
      </c>
      <c r="E60" s="12" t="s">
        <v>63</v>
      </c>
      <c r="F60" s="16" t="s">
        <v>2086</v>
      </c>
      <c r="G60" s="102">
        <v>1000</v>
      </c>
      <c r="H60" s="104"/>
      <c r="I60" s="104"/>
      <c r="J60"/>
    </row>
    <row r="61" spans="1:10" s="95" customFormat="1" ht="21" x14ac:dyDescent="0.35">
      <c r="A61" s="120">
        <v>44347</v>
      </c>
      <c r="B61" s="37" t="s">
        <v>1632</v>
      </c>
      <c r="C61" s="37">
        <v>75360</v>
      </c>
      <c r="D61" s="38" t="s">
        <v>279</v>
      </c>
      <c r="E61" s="12" t="s">
        <v>22</v>
      </c>
      <c r="F61" s="16" t="s">
        <v>995</v>
      </c>
      <c r="G61" s="102">
        <v>1000</v>
      </c>
      <c r="H61" s="104"/>
      <c r="I61" s="104"/>
      <c r="J61"/>
    </row>
    <row r="62" spans="1:10" s="95" customFormat="1" ht="21" x14ac:dyDescent="0.35">
      <c r="A62" s="120">
        <v>44347</v>
      </c>
      <c r="B62" s="37" t="s">
        <v>1632</v>
      </c>
      <c r="C62" s="37">
        <v>75361</v>
      </c>
      <c r="D62" s="38" t="s">
        <v>279</v>
      </c>
      <c r="E62" s="12" t="s">
        <v>22</v>
      </c>
      <c r="F62" s="16" t="s">
        <v>995</v>
      </c>
      <c r="G62" s="102">
        <v>1000</v>
      </c>
      <c r="H62" s="104"/>
      <c r="I62" s="104"/>
      <c r="J62"/>
    </row>
    <row r="63" spans="1:10" s="95" customFormat="1" ht="21" x14ac:dyDescent="0.35">
      <c r="A63" s="120">
        <v>44347</v>
      </c>
      <c r="B63" s="37">
        <v>99397</v>
      </c>
      <c r="C63" s="37">
        <v>75362</v>
      </c>
      <c r="D63" s="38" t="s">
        <v>67</v>
      </c>
      <c r="E63" s="12" t="s">
        <v>17</v>
      </c>
      <c r="F63" s="16" t="s">
        <v>18</v>
      </c>
      <c r="G63" s="102">
        <v>1000</v>
      </c>
      <c r="H63" s="104"/>
      <c r="I63" s="104"/>
      <c r="J63"/>
    </row>
    <row r="64" spans="1:10" s="95" customFormat="1" ht="21" x14ac:dyDescent="0.35">
      <c r="A64" s="120">
        <v>44347</v>
      </c>
      <c r="B64" s="37">
        <v>99398</v>
      </c>
      <c r="C64" s="37">
        <v>75363</v>
      </c>
      <c r="D64" s="38" t="s">
        <v>1122</v>
      </c>
      <c r="E64" s="12" t="s">
        <v>17</v>
      </c>
      <c r="F64" s="16" t="s">
        <v>18</v>
      </c>
      <c r="G64" s="102">
        <v>200</v>
      </c>
      <c r="H64" s="104"/>
      <c r="I64" s="104"/>
      <c r="J64"/>
    </row>
    <row r="65" spans="1:11" s="95" customFormat="1" ht="21" x14ac:dyDescent="0.35">
      <c r="A65" s="120">
        <v>44347</v>
      </c>
      <c r="B65" s="37" t="s">
        <v>76</v>
      </c>
      <c r="C65" s="37">
        <v>1883</v>
      </c>
      <c r="D65" s="38" t="s">
        <v>76</v>
      </c>
      <c r="E65" s="12" t="s">
        <v>76</v>
      </c>
      <c r="F65" s="16" t="s">
        <v>76</v>
      </c>
      <c r="G65" s="102"/>
      <c r="H65" s="104"/>
      <c r="I65" s="104"/>
      <c r="J65"/>
    </row>
    <row r="66" spans="1:11" s="95" customFormat="1" ht="21" x14ac:dyDescent="0.35">
      <c r="A66" s="120">
        <v>44347</v>
      </c>
      <c r="B66" s="37">
        <v>16398</v>
      </c>
      <c r="C66" s="37">
        <v>1885</v>
      </c>
      <c r="D66" s="38" t="s">
        <v>199</v>
      </c>
      <c r="E66" s="12" t="s">
        <v>24</v>
      </c>
      <c r="F66" s="13" t="s">
        <v>947</v>
      </c>
      <c r="G66" s="102">
        <v>500</v>
      </c>
      <c r="H66" s="104"/>
      <c r="I66" s="104"/>
      <c r="J66"/>
    </row>
    <row r="67" spans="1:11" s="95" customFormat="1" ht="21" x14ac:dyDescent="0.35">
      <c r="A67" s="120">
        <v>44347</v>
      </c>
      <c r="B67" s="37" t="s">
        <v>76</v>
      </c>
      <c r="C67" s="37">
        <v>1886</v>
      </c>
      <c r="D67" s="38" t="s">
        <v>76</v>
      </c>
      <c r="E67" s="12" t="s">
        <v>76</v>
      </c>
      <c r="F67" s="13" t="s">
        <v>76</v>
      </c>
      <c r="G67" s="102"/>
      <c r="H67" s="104"/>
      <c r="I67" s="104"/>
      <c r="J67"/>
    </row>
    <row r="68" spans="1:11" s="95" customFormat="1" ht="21" x14ac:dyDescent="0.35">
      <c r="A68" s="120">
        <v>44347</v>
      </c>
      <c r="B68" s="37">
        <v>99379</v>
      </c>
      <c r="C68" s="37">
        <v>1887</v>
      </c>
      <c r="D68" s="38" t="s">
        <v>2090</v>
      </c>
      <c r="E68" s="12" t="s">
        <v>14</v>
      </c>
      <c r="F68" s="13" t="s">
        <v>15</v>
      </c>
      <c r="G68" s="102">
        <v>2500</v>
      </c>
      <c r="H68" s="104"/>
      <c r="I68" s="104"/>
      <c r="J68"/>
    </row>
    <row r="69" spans="1:11" ht="21" x14ac:dyDescent="0.35">
      <c r="A69" s="175" t="s">
        <v>26</v>
      </c>
      <c r="B69" s="176"/>
      <c r="C69" s="165" t="s">
        <v>25</v>
      </c>
      <c r="D69" s="168"/>
      <c r="E69" s="168"/>
      <c r="F69" s="169"/>
      <c r="G69" s="27">
        <f>SUM(G9:G68)</f>
        <v>49006</v>
      </c>
      <c r="H69" s="109">
        <f>SUM(H9:H68)</f>
        <v>0</v>
      </c>
      <c r="I69" s="100"/>
      <c r="K69" s="95"/>
    </row>
    <row r="70" spans="1:11" ht="21" x14ac:dyDescent="0.35">
      <c r="B70"/>
      <c r="C70" s="118"/>
      <c r="D70" s="121"/>
      <c r="E70" s="121"/>
      <c r="F70" s="121"/>
      <c r="H70" s="1"/>
      <c r="J70" s="1"/>
    </row>
    <row r="71" spans="1:11" x14ac:dyDescent="0.25">
      <c r="B71"/>
      <c r="C71"/>
      <c r="H71" s="1"/>
      <c r="I71" s="1"/>
      <c r="J71" s="1"/>
    </row>
    <row r="72" spans="1:11" x14ac:dyDescent="0.25">
      <c r="B72"/>
      <c r="C72"/>
      <c r="F72" s="47"/>
      <c r="H72" s="1"/>
      <c r="I72" s="1"/>
      <c r="J72" s="1"/>
    </row>
    <row r="73" spans="1:11" x14ac:dyDescent="0.25">
      <c r="B73"/>
      <c r="C73"/>
      <c r="H73" s="1"/>
      <c r="I73" s="1"/>
      <c r="J73" s="1"/>
    </row>
    <row r="74" spans="1:11" x14ac:dyDescent="0.25">
      <c r="B74"/>
      <c r="C74"/>
      <c r="H74" s="1"/>
      <c r="I74" s="1"/>
      <c r="J74" s="1"/>
    </row>
    <row r="75" spans="1:11" x14ac:dyDescent="0.25">
      <c r="B75"/>
      <c r="C75"/>
      <c r="H75" s="1"/>
      <c r="I75" s="1"/>
      <c r="J75" s="1"/>
    </row>
    <row r="76" spans="1:11" x14ac:dyDescent="0.25">
      <c r="B76"/>
      <c r="C76"/>
      <c r="H76" s="1"/>
      <c r="I76" s="1"/>
      <c r="J76" s="1"/>
    </row>
    <row r="77" spans="1:11" x14ac:dyDescent="0.25">
      <c r="B77"/>
      <c r="C77"/>
      <c r="H77" s="1"/>
      <c r="I77" s="1"/>
      <c r="J77" s="1"/>
    </row>
    <row r="78" spans="1:11" x14ac:dyDescent="0.25">
      <c r="B78"/>
      <c r="C78"/>
      <c r="H78" s="1"/>
      <c r="I78" s="1"/>
      <c r="J78" s="1"/>
    </row>
    <row r="79" spans="1:11" x14ac:dyDescent="0.25">
      <c r="B79"/>
      <c r="C79"/>
      <c r="H79" s="1"/>
      <c r="I79" s="1"/>
      <c r="J79" s="1"/>
    </row>
    <row r="80" spans="1:11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C82"/>
      <c r="H82" s="1"/>
      <c r="I82" s="1"/>
      <c r="J82" s="1"/>
    </row>
    <row r="83" spans="2:10" x14ac:dyDescent="0.25">
      <c r="H83" s="1"/>
      <c r="I83" s="1"/>
      <c r="J83" s="1"/>
    </row>
    <row r="84" spans="2:10" x14ac:dyDescent="0.25"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4" spans="8:10" x14ac:dyDescent="0.25">
      <c r="H124" s="35"/>
      <c r="I124" s="35"/>
      <c r="J124" s="35"/>
    </row>
  </sheetData>
  <mergeCells count="7">
    <mergeCell ref="K6:L6"/>
    <mergeCell ref="A7:G7"/>
    <mergeCell ref="A69:B69"/>
    <mergeCell ref="C69:F69"/>
    <mergeCell ref="A2:G2"/>
    <mergeCell ref="A3:G3"/>
    <mergeCell ref="A4:G4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9B4B-B4E0-48D0-B743-0B54D278A6CA}">
  <dimension ref="A2:N121"/>
  <sheetViews>
    <sheetView topLeftCell="A52" zoomScale="71" zoomScaleNormal="7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2" t="s">
        <v>2109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15</v>
      </c>
      <c r="L8" s="119">
        <f>SUMIFS($G$9:$G$65,$F$9:$F$65,K8)</f>
        <v>11670</v>
      </c>
    </row>
    <row r="9" spans="1:14" s="95" customFormat="1" ht="21" x14ac:dyDescent="0.35">
      <c r="A9" s="120">
        <v>44348</v>
      </c>
      <c r="B9" s="37">
        <v>16562</v>
      </c>
      <c r="C9" s="37">
        <v>75364</v>
      </c>
      <c r="D9" s="38" t="s">
        <v>1520</v>
      </c>
      <c r="E9" s="12" t="s">
        <v>14</v>
      </c>
      <c r="F9" s="16" t="s">
        <v>15</v>
      </c>
      <c r="G9" s="102">
        <v>850</v>
      </c>
      <c r="H9" s="104"/>
      <c r="I9" s="104"/>
      <c r="J9" s="94"/>
      <c r="K9" s="13" t="s">
        <v>995</v>
      </c>
      <c r="L9" s="119">
        <f t="shared" ref="L9:L16" si="0">SUMIFS($G$9:$G$65,$F$9:$F$65,K9)</f>
        <v>13362</v>
      </c>
    </row>
    <row r="10" spans="1:14" s="95" customFormat="1" ht="21" x14ac:dyDescent="0.35">
      <c r="A10" s="120">
        <v>44348</v>
      </c>
      <c r="B10" s="37">
        <v>99461</v>
      </c>
      <c r="C10" s="37">
        <v>75365</v>
      </c>
      <c r="D10" s="38" t="s">
        <v>158</v>
      </c>
      <c r="E10" s="12">
        <v>9800001</v>
      </c>
      <c r="F10" s="16" t="s">
        <v>458</v>
      </c>
      <c r="G10" s="102"/>
      <c r="H10" s="104"/>
      <c r="I10" s="104"/>
      <c r="J10" s="94"/>
      <c r="K10" s="13" t="s">
        <v>64</v>
      </c>
      <c r="L10" s="119">
        <f t="shared" si="0"/>
        <v>1000</v>
      </c>
    </row>
    <row r="11" spans="1:14" s="95" customFormat="1" ht="21" x14ac:dyDescent="0.35">
      <c r="A11" s="120">
        <v>44348</v>
      </c>
      <c r="B11" s="37">
        <v>99464</v>
      </c>
      <c r="C11" s="37">
        <v>75366</v>
      </c>
      <c r="D11" s="38" t="s">
        <v>2110</v>
      </c>
      <c r="E11" s="12" t="s">
        <v>14</v>
      </c>
      <c r="F11" s="16" t="s">
        <v>15</v>
      </c>
      <c r="G11" s="102">
        <v>900</v>
      </c>
      <c r="H11" s="104"/>
      <c r="I11" s="104"/>
      <c r="J11" s="94"/>
      <c r="K11" s="87" t="s">
        <v>18</v>
      </c>
      <c r="L11" s="119">
        <f t="shared" si="0"/>
        <v>2090</v>
      </c>
    </row>
    <row r="12" spans="1:14" s="95" customFormat="1" ht="21" x14ac:dyDescent="0.35">
      <c r="A12" s="120">
        <v>44348</v>
      </c>
      <c r="B12" s="37" t="s">
        <v>1632</v>
      </c>
      <c r="C12" s="37">
        <v>75367</v>
      </c>
      <c r="D12" s="38" t="s">
        <v>279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87" t="s">
        <v>947</v>
      </c>
      <c r="L12" s="119">
        <f t="shared" si="0"/>
        <v>6330</v>
      </c>
    </row>
    <row r="13" spans="1:14" s="95" customFormat="1" ht="21" x14ac:dyDescent="0.35">
      <c r="A13" s="120">
        <v>44348</v>
      </c>
      <c r="B13" s="37">
        <v>16562</v>
      </c>
      <c r="C13" s="37">
        <v>75368</v>
      </c>
      <c r="D13" s="38" t="s">
        <v>1520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87" t="s">
        <v>97</v>
      </c>
      <c r="L13" s="119">
        <f t="shared" si="0"/>
        <v>1125</v>
      </c>
    </row>
    <row r="14" spans="1:14" s="95" customFormat="1" ht="21" x14ac:dyDescent="0.35">
      <c r="A14" s="120">
        <v>44348</v>
      </c>
      <c r="B14" s="37">
        <v>99461</v>
      </c>
      <c r="C14" s="37">
        <v>75369</v>
      </c>
      <c r="D14" s="38" t="s">
        <v>158</v>
      </c>
      <c r="E14" s="12">
        <v>9800001</v>
      </c>
      <c r="F14" s="16" t="s">
        <v>458</v>
      </c>
      <c r="G14" s="102"/>
      <c r="H14" s="104"/>
      <c r="I14" s="104"/>
      <c r="J14" s="94"/>
      <c r="K14" s="87" t="s">
        <v>2111</v>
      </c>
      <c r="L14" s="119">
        <f t="shared" si="0"/>
        <v>10</v>
      </c>
    </row>
    <row r="15" spans="1:14" s="95" customFormat="1" ht="21" x14ac:dyDescent="0.35">
      <c r="A15" s="120">
        <v>44348</v>
      </c>
      <c r="B15" s="37">
        <v>99465</v>
      </c>
      <c r="C15" s="37">
        <v>75370</v>
      </c>
      <c r="D15" s="38" t="s">
        <v>2076</v>
      </c>
      <c r="E15" s="12" t="s">
        <v>14</v>
      </c>
      <c r="F15" s="16" t="s">
        <v>15</v>
      </c>
      <c r="G15" s="102">
        <v>850</v>
      </c>
      <c r="H15" s="104"/>
      <c r="I15" s="104"/>
      <c r="J15" s="94"/>
      <c r="K15" s="87" t="s">
        <v>1938</v>
      </c>
      <c r="L15" s="119">
        <f t="shared" si="0"/>
        <v>1080</v>
      </c>
    </row>
    <row r="16" spans="1:14" s="95" customFormat="1" ht="21.75" thickBot="1" x14ac:dyDescent="0.4">
      <c r="A16" s="120">
        <v>44348</v>
      </c>
      <c r="B16" s="37" t="s">
        <v>1632</v>
      </c>
      <c r="C16" s="37">
        <v>75371</v>
      </c>
      <c r="D16" s="38" t="s">
        <v>279</v>
      </c>
      <c r="E16" s="12" t="s">
        <v>22</v>
      </c>
      <c r="F16" s="16" t="s">
        <v>995</v>
      </c>
      <c r="G16" s="102">
        <v>1000</v>
      </c>
      <c r="H16" s="104"/>
      <c r="I16" s="104"/>
      <c r="J16" s="94"/>
      <c r="K16" s="87" t="s">
        <v>2112</v>
      </c>
      <c r="L16" s="119">
        <f t="shared" si="0"/>
        <v>660</v>
      </c>
    </row>
    <row r="17" spans="1:12" s="95" customFormat="1" ht="25.5" thickBot="1" x14ac:dyDescent="0.5">
      <c r="A17" s="120">
        <v>44348</v>
      </c>
      <c r="B17" s="37">
        <v>99466</v>
      </c>
      <c r="C17" s="37">
        <v>75372</v>
      </c>
      <c r="D17" s="38" t="s">
        <v>2076</v>
      </c>
      <c r="E17" s="12" t="s">
        <v>14</v>
      </c>
      <c r="F17" s="13" t="s">
        <v>15</v>
      </c>
      <c r="G17" s="102">
        <v>850</v>
      </c>
      <c r="H17" s="104"/>
      <c r="I17" s="104"/>
      <c r="J17" s="94"/>
      <c r="K17" s="17" t="s">
        <v>21</v>
      </c>
      <c r="L17" s="123">
        <f>SUM(L8:L16)</f>
        <v>37327</v>
      </c>
    </row>
    <row r="18" spans="1:12" s="95" customFormat="1" ht="21.75" thickBot="1" x14ac:dyDescent="0.4">
      <c r="A18" s="120">
        <v>44348</v>
      </c>
      <c r="B18" s="37">
        <v>99462</v>
      </c>
      <c r="C18" s="37">
        <v>75373</v>
      </c>
      <c r="D18" s="38" t="s">
        <v>2113</v>
      </c>
      <c r="E18" s="12" t="s">
        <v>22</v>
      </c>
      <c r="F18" s="13" t="s">
        <v>995</v>
      </c>
      <c r="G18" s="102">
        <v>825</v>
      </c>
      <c r="H18" s="104"/>
      <c r="I18" s="104"/>
      <c r="J18" s="94"/>
    </row>
    <row r="19" spans="1:12" s="95" customFormat="1" ht="21.75" thickBot="1" x14ac:dyDescent="0.4">
      <c r="A19" s="120">
        <v>44348</v>
      </c>
      <c r="B19" s="37" t="s">
        <v>1632</v>
      </c>
      <c r="C19" s="37">
        <v>75374</v>
      </c>
      <c r="D19" s="38" t="s">
        <v>279</v>
      </c>
      <c r="E19" s="12" t="s">
        <v>22</v>
      </c>
      <c r="F19" s="13" t="s">
        <v>995</v>
      </c>
      <c r="G19" s="102">
        <v>1000</v>
      </c>
      <c r="H19" s="104"/>
      <c r="I19" s="104"/>
      <c r="J19" s="121"/>
      <c r="K19" s="5" t="s">
        <v>139</v>
      </c>
      <c r="L19" s="5" t="s">
        <v>5</v>
      </c>
    </row>
    <row r="20" spans="1:12" s="95" customFormat="1" ht="21.75" thickBot="1" x14ac:dyDescent="0.4">
      <c r="A20" s="120">
        <v>44348</v>
      </c>
      <c r="B20" s="37">
        <v>99467</v>
      </c>
      <c r="C20" s="37">
        <v>75375</v>
      </c>
      <c r="D20" s="38" t="s">
        <v>1608</v>
      </c>
      <c r="E20" s="12" t="s">
        <v>63</v>
      </c>
      <c r="F20" s="13" t="s">
        <v>64</v>
      </c>
      <c r="G20" s="102">
        <v>1000</v>
      </c>
      <c r="H20" s="104"/>
      <c r="I20" s="104"/>
      <c r="J20" s="94"/>
      <c r="K20" s="16" t="s">
        <v>149</v>
      </c>
      <c r="L20" s="99">
        <f>SUMIFS($I$9:$I$65,$F$9:$F$65,K20)</f>
        <v>0</v>
      </c>
    </row>
    <row r="21" spans="1:12" s="95" customFormat="1" ht="21.75" thickBot="1" x14ac:dyDescent="0.4">
      <c r="A21" s="120">
        <v>44348</v>
      </c>
      <c r="B21" s="37">
        <v>99481</v>
      </c>
      <c r="C21" s="37">
        <v>75376</v>
      </c>
      <c r="D21" s="38" t="s">
        <v>78</v>
      </c>
      <c r="E21" s="12" t="s">
        <v>14</v>
      </c>
      <c r="F21" s="13" t="s">
        <v>15</v>
      </c>
      <c r="G21" s="102">
        <v>1630</v>
      </c>
      <c r="H21" s="104"/>
      <c r="I21" s="104"/>
      <c r="J21" s="94"/>
      <c r="K21" s="16"/>
      <c r="L21" s="99"/>
    </row>
    <row r="22" spans="1:12" s="95" customFormat="1" ht="21.75" thickBot="1" x14ac:dyDescent="0.4">
      <c r="A22" s="120">
        <v>44348</v>
      </c>
      <c r="B22" s="37">
        <v>99480</v>
      </c>
      <c r="C22" s="37">
        <v>75377</v>
      </c>
      <c r="D22" s="38" t="s">
        <v>78</v>
      </c>
      <c r="E22" s="12" t="s">
        <v>22</v>
      </c>
      <c r="F22" s="16" t="s">
        <v>995</v>
      </c>
      <c r="G22" s="102">
        <v>425</v>
      </c>
      <c r="H22" s="104"/>
      <c r="I22" s="104"/>
      <c r="J22" s="121"/>
      <c r="K22" s="16"/>
      <c r="L22" s="99"/>
    </row>
    <row r="23" spans="1:12" s="95" customFormat="1" ht="25.5" thickBot="1" x14ac:dyDescent="0.5">
      <c r="A23" s="120">
        <v>44348</v>
      </c>
      <c r="B23" s="37">
        <v>99481</v>
      </c>
      <c r="C23" s="37">
        <v>75378</v>
      </c>
      <c r="D23" s="38" t="s">
        <v>78</v>
      </c>
      <c r="E23" s="12" t="s">
        <v>17</v>
      </c>
      <c r="F23" s="16" t="s">
        <v>18</v>
      </c>
      <c r="G23" s="102">
        <v>130</v>
      </c>
      <c r="H23" s="104"/>
      <c r="I23" s="104"/>
      <c r="J23" s="94"/>
      <c r="K23" s="17"/>
      <c r="L23" s="123"/>
    </row>
    <row r="24" spans="1:12" s="95" customFormat="1" ht="21" x14ac:dyDescent="0.35">
      <c r="A24" s="120">
        <v>44348</v>
      </c>
      <c r="B24" s="37">
        <v>99462</v>
      </c>
      <c r="C24" s="37">
        <v>75379</v>
      </c>
      <c r="D24" s="38" t="s">
        <v>2113</v>
      </c>
      <c r="E24" s="12" t="s">
        <v>22</v>
      </c>
      <c r="F24" s="13" t="s">
        <v>995</v>
      </c>
      <c r="G24" s="102">
        <v>625</v>
      </c>
      <c r="H24" s="104"/>
      <c r="I24" s="104"/>
      <c r="J24" s="94"/>
    </row>
    <row r="25" spans="1:12" s="95" customFormat="1" ht="21" x14ac:dyDescent="0.35">
      <c r="A25" s="120">
        <v>44348</v>
      </c>
      <c r="B25" s="37">
        <v>99468</v>
      </c>
      <c r="C25" s="37">
        <v>75380</v>
      </c>
      <c r="D25" s="38" t="s">
        <v>2113</v>
      </c>
      <c r="E25" s="12" t="s">
        <v>22</v>
      </c>
      <c r="F25" s="13" t="s">
        <v>995</v>
      </c>
      <c r="G25" s="102">
        <v>100</v>
      </c>
      <c r="H25" s="105"/>
      <c r="I25" s="104"/>
      <c r="J25" s="94"/>
    </row>
    <row r="26" spans="1:12" s="95" customFormat="1" ht="21" x14ac:dyDescent="0.35">
      <c r="A26" s="120">
        <v>44348</v>
      </c>
      <c r="B26" s="37">
        <v>99469</v>
      </c>
      <c r="C26" s="37">
        <v>75381</v>
      </c>
      <c r="D26" s="38" t="s">
        <v>2113</v>
      </c>
      <c r="E26" s="12" t="s">
        <v>22</v>
      </c>
      <c r="F26" s="13" t="s">
        <v>995</v>
      </c>
      <c r="G26" s="102">
        <v>100</v>
      </c>
      <c r="H26" s="104"/>
      <c r="I26" s="104"/>
      <c r="J26" s="94"/>
    </row>
    <row r="27" spans="1:12" s="95" customFormat="1" ht="21" x14ac:dyDescent="0.35">
      <c r="A27" s="120">
        <v>44348</v>
      </c>
      <c r="B27" s="37">
        <v>99463</v>
      </c>
      <c r="C27" s="37">
        <v>75382</v>
      </c>
      <c r="D27" s="38" t="s">
        <v>950</v>
      </c>
      <c r="E27" s="112" t="s">
        <v>22</v>
      </c>
      <c r="F27" s="113" t="s">
        <v>995</v>
      </c>
      <c r="G27" s="102">
        <v>2095</v>
      </c>
      <c r="H27" s="104"/>
      <c r="I27" s="104"/>
      <c r="J27" s="94"/>
    </row>
    <row r="28" spans="1:12" s="95" customFormat="1" ht="21" x14ac:dyDescent="0.35">
      <c r="A28" s="120">
        <v>44348</v>
      </c>
      <c r="B28" s="37">
        <v>99463</v>
      </c>
      <c r="C28" s="37">
        <v>75382</v>
      </c>
      <c r="D28" s="38" t="s">
        <v>950</v>
      </c>
      <c r="E28" s="129" t="s">
        <v>14</v>
      </c>
      <c r="F28" s="124" t="s">
        <v>15</v>
      </c>
      <c r="G28" s="102">
        <v>270</v>
      </c>
      <c r="H28" s="104"/>
      <c r="I28" s="104"/>
      <c r="J28" s="94"/>
    </row>
    <row r="29" spans="1:12" s="95" customFormat="1" ht="21" x14ac:dyDescent="0.35">
      <c r="A29" s="120">
        <v>44348</v>
      </c>
      <c r="B29" s="37">
        <v>99463</v>
      </c>
      <c r="C29" s="37">
        <v>75383</v>
      </c>
      <c r="D29" s="38" t="s">
        <v>950</v>
      </c>
      <c r="E29" s="129" t="s">
        <v>22</v>
      </c>
      <c r="F29" s="124" t="s">
        <v>995</v>
      </c>
      <c r="G29" s="102">
        <v>2095</v>
      </c>
      <c r="H29" s="104"/>
      <c r="I29" s="104"/>
      <c r="J29" s="94"/>
    </row>
    <row r="30" spans="1:12" s="95" customFormat="1" ht="21" x14ac:dyDescent="0.35">
      <c r="A30" s="120">
        <v>44348</v>
      </c>
      <c r="B30" s="37">
        <v>99463</v>
      </c>
      <c r="C30" s="37">
        <v>75383</v>
      </c>
      <c r="D30" s="38" t="s">
        <v>950</v>
      </c>
      <c r="E30" s="129" t="s">
        <v>14</v>
      </c>
      <c r="F30" s="124" t="s">
        <v>15</v>
      </c>
      <c r="G30" s="102">
        <v>270</v>
      </c>
      <c r="H30" s="104"/>
      <c r="I30" s="104"/>
      <c r="J30" s="94"/>
    </row>
    <row r="31" spans="1:12" s="95" customFormat="1" ht="21" x14ac:dyDescent="0.35">
      <c r="A31" s="120">
        <v>44348</v>
      </c>
      <c r="B31" s="37">
        <v>16562</v>
      </c>
      <c r="C31" s="37">
        <v>75384</v>
      </c>
      <c r="D31" s="38" t="s">
        <v>1520</v>
      </c>
      <c r="E31" s="12" t="s">
        <v>14</v>
      </c>
      <c r="F31" s="113" t="s">
        <v>15</v>
      </c>
      <c r="G31" s="102">
        <v>850</v>
      </c>
      <c r="H31" s="104"/>
      <c r="I31" s="104"/>
      <c r="J31" s="94"/>
    </row>
    <row r="32" spans="1:12" s="95" customFormat="1" ht="21" x14ac:dyDescent="0.35">
      <c r="A32" s="120">
        <v>44348</v>
      </c>
      <c r="B32" s="37">
        <v>99461</v>
      </c>
      <c r="C32" s="37">
        <v>75385</v>
      </c>
      <c r="D32" s="38" t="s">
        <v>158</v>
      </c>
      <c r="E32" s="12">
        <v>9800001</v>
      </c>
      <c r="F32" s="113" t="s">
        <v>458</v>
      </c>
      <c r="G32" s="102"/>
      <c r="H32" s="104"/>
      <c r="I32" s="104"/>
      <c r="J32" s="94"/>
    </row>
    <row r="33" spans="1:10" s="95" customFormat="1" ht="21" x14ac:dyDescent="0.35">
      <c r="A33" s="120">
        <v>44348</v>
      </c>
      <c r="B33" s="37">
        <v>99470</v>
      </c>
      <c r="C33" s="37">
        <v>75386</v>
      </c>
      <c r="D33" s="38" t="s">
        <v>37</v>
      </c>
      <c r="E33" s="12" t="s">
        <v>17</v>
      </c>
      <c r="F33" s="113" t="s">
        <v>18</v>
      </c>
      <c r="G33" s="102">
        <v>660</v>
      </c>
      <c r="H33" s="105"/>
      <c r="I33" s="104"/>
      <c r="J33" s="94"/>
    </row>
    <row r="34" spans="1:10" s="95" customFormat="1" ht="21" x14ac:dyDescent="0.35">
      <c r="A34" s="120">
        <v>44348</v>
      </c>
      <c r="B34" s="37">
        <v>99471</v>
      </c>
      <c r="C34" s="37">
        <v>75387</v>
      </c>
      <c r="D34" s="38" t="s">
        <v>900</v>
      </c>
      <c r="E34" s="12" t="s">
        <v>22</v>
      </c>
      <c r="F34" s="113" t="s">
        <v>995</v>
      </c>
      <c r="G34" s="102">
        <v>2200</v>
      </c>
      <c r="H34" s="104"/>
      <c r="I34" s="104"/>
      <c r="J34" s="94"/>
    </row>
    <row r="35" spans="1:10" s="95" customFormat="1" ht="21" x14ac:dyDescent="0.35">
      <c r="A35" s="120">
        <v>44348</v>
      </c>
      <c r="B35" s="37">
        <v>99472</v>
      </c>
      <c r="C35" s="37">
        <v>75388</v>
      </c>
      <c r="D35" s="38" t="s">
        <v>186</v>
      </c>
      <c r="E35" s="12" t="s">
        <v>14</v>
      </c>
      <c r="F35" s="13" t="s">
        <v>15</v>
      </c>
      <c r="G35" s="102">
        <v>700</v>
      </c>
      <c r="H35" s="104"/>
      <c r="I35" s="104"/>
      <c r="J35" s="94"/>
    </row>
    <row r="36" spans="1:10" s="95" customFormat="1" ht="21" x14ac:dyDescent="0.35">
      <c r="A36" s="120">
        <v>44348</v>
      </c>
      <c r="B36" s="37">
        <v>16329</v>
      </c>
      <c r="C36" s="37">
        <v>75389</v>
      </c>
      <c r="D36" s="38" t="s">
        <v>199</v>
      </c>
      <c r="E36" s="12" t="s">
        <v>24</v>
      </c>
      <c r="F36" s="16" t="s">
        <v>947</v>
      </c>
      <c r="G36" s="102">
        <v>500</v>
      </c>
      <c r="H36" s="104"/>
      <c r="I36" s="104"/>
      <c r="J36" s="94"/>
    </row>
    <row r="37" spans="1:10" s="95" customFormat="1" ht="21" x14ac:dyDescent="0.35">
      <c r="A37" s="120">
        <v>44348</v>
      </c>
      <c r="B37" s="37">
        <v>99437</v>
      </c>
      <c r="C37" s="37">
        <v>75390</v>
      </c>
      <c r="D37" s="38" t="s">
        <v>2114</v>
      </c>
      <c r="E37" s="12" t="s">
        <v>24</v>
      </c>
      <c r="F37" s="16" t="s">
        <v>947</v>
      </c>
      <c r="G37" s="102">
        <v>370</v>
      </c>
      <c r="H37" s="104"/>
      <c r="I37" s="104"/>
      <c r="J37" s="94"/>
    </row>
    <row r="38" spans="1:10" s="95" customFormat="1" ht="21" x14ac:dyDescent="0.35">
      <c r="A38" s="120">
        <v>44348</v>
      </c>
      <c r="B38" s="37">
        <v>16329</v>
      </c>
      <c r="C38" s="37">
        <v>75391</v>
      </c>
      <c r="D38" s="38" t="s">
        <v>199</v>
      </c>
      <c r="E38" s="12" t="s">
        <v>24</v>
      </c>
      <c r="F38" s="16" t="s">
        <v>947</v>
      </c>
      <c r="G38" s="102">
        <v>500</v>
      </c>
      <c r="H38" s="104"/>
      <c r="I38" s="104"/>
      <c r="J38" s="94"/>
    </row>
    <row r="39" spans="1:10" s="95" customFormat="1" ht="21" x14ac:dyDescent="0.35">
      <c r="A39" s="120">
        <v>44348</v>
      </c>
      <c r="B39" s="37">
        <v>16329</v>
      </c>
      <c r="C39" s="37">
        <v>75392</v>
      </c>
      <c r="D39" s="38" t="s">
        <v>199</v>
      </c>
      <c r="E39" s="12" t="s">
        <v>24</v>
      </c>
      <c r="F39" s="16" t="s">
        <v>947</v>
      </c>
      <c r="G39" s="102">
        <v>500</v>
      </c>
      <c r="H39" s="104"/>
      <c r="I39" s="104"/>
      <c r="J39" s="94"/>
    </row>
    <row r="40" spans="1:10" s="95" customFormat="1" ht="21" x14ac:dyDescent="0.35">
      <c r="A40" s="120">
        <v>44348</v>
      </c>
      <c r="B40" s="37">
        <v>16329</v>
      </c>
      <c r="C40" s="37">
        <v>75393</v>
      </c>
      <c r="D40" s="38" t="s">
        <v>199</v>
      </c>
      <c r="E40" s="12" t="s">
        <v>24</v>
      </c>
      <c r="F40" s="16" t="s">
        <v>947</v>
      </c>
      <c r="G40" s="102">
        <v>500</v>
      </c>
      <c r="H40" s="104"/>
      <c r="I40" s="104"/>
      <c r="J40" s="94"/>
    </row>
    <row r="41" spans="1:10" s="95" customFormat="1" ht="21" x14ac:dyDescent="0.35">
      <c r="A41" s="120">
        <v>44348</v>
      </c>
      <c r="B41" s="37">
        <v>16329</v>
      </c>
      <c r="C41" s="37">
        <v>75394</v>
      </c>
      <c r="D41" s="38" t="s">
        <v>199</v>
      </c>
      <c r="E41" s="12" t="s">
        <v>24</v>
      </c>
      <c r="F41" s="16" t="s">
        <v>947</v>
      </c>
      <c r="G41" s="102">
        <v>500</v>
      </c>
      <c r="H41" s="104"/>
      <c r="I41" s="104"/>
      <c r="J41" s="94"/>
    </row>
    <row r="42" spans="1:10" s="95" customFormat="1" ht="21" x14ac:dyDescent="0.35">
      <c r="A42" s="120">
        <v>44348</v>
      </c>
      <c r="B42" s="37">
        <v>16329</v>
      </c>
      <c r="C42" s="37">
        <v>75395</v>
      </c>
      <c r="D42" s="38" t="s">
        <v>199</v>
      </c>
      <c r="E42" s="12" t="s">
        <v>24</v>
      </c>
      <c r="F42" s="13" t="s">
        <v>947</v>
      </c>
      <c r="G42" s="102">
        <v>500</v>
      </c>
      <c r="H42" s="104"/>
      <c r="I42" s="104"/>
      <c r="J42" s="94"/>
    </row>
    <row r="43" spans="1:10" s="95" customFormat="1" ht="21" x14ac:dyDescent="0.35">
      <c r="A43" s="120">
        <v>44348</v>
      </c>
      <c r="B43" s="37">
        <v>16329</v>
      </c>
      <c r="C43" s="37">
        <v>75396</v>
      </c>
      <c r="D43" s="38" t="s">
        <v>199</v>
      </c>
      <c r="E43" s="12" t="s">
        <v>24</v>
      </c>
      <c r="F43" s="13" t="s">
        <v>947</v>
      </c>
      <c r="G43" s="102">
        <v>500</v>
      </c>
      <c r="H43" s="104"/>
      <c r="I43" s="104"/>
      <c r="J43" s="94"/>
    </row>
    <row r="44" spans="1:10" s="95" customFormat="1" ht="21" x14ac:dyDescent="0.35">
      <c r="A44" s="120">
        <v>44348</v>
      </c>
      <c r="B44" s="37">
        <v>16329</v>
      </c>
      <c r="C44" s="37">
        <v>75397</v>
      </c>
      <c r="D44" s="38" t="s">
        <v>199</v>
      </c>
      <c r="E44" s="12" t="s">
        <v>24</v>
      </c>
      <c r="F44" s="13" t="s">
        <v>947</v>
      </c>
      <c r="G44" s="102">
        <v>500</v>
      </c>
      <c r="H44" s="104"/>
      <c r="I44" s="104"/>
      <c r="J44" s="94"/>
    </row>
    <row r="45" spans="1:10" s="95" customFormat="1" ht="21" x14ac:dyDescent="0.35">
      <c r="A45" s="120">
        <v>44348</v>
      </c>
      <c r="B45" s="37">
        <v>16329</v>
      </c>
      <c r="C45" s="37">
        <v>75398</v>
      </c>
      <c r="D45" s="38" t="s">
        <v>199</v>
      </c>
      <c r="E45" s="12" t="s">
        <v>24</v>
      </c>
      <c r="F45" s="13" t="s">
        <v>947</v>
      </c>
      <c r="G45" s="102">
        <v>500</v>
      </c>
      <c r="H45" s="104"/>
      <c r="I45" s="104"/>
      <c r="J45" s="94"/>
    </row>
    <row r="46" spans="1:10" s="95" customFormat="1" ht="21" x14ac:dyDescent="0.35">
      <c r="A46" s="120">
        <v>44348</v>
      </c>
      <c r="B46" s="37">
        <v>99473</v>
      </c>
      <c r="C46" s="37">
        <v>75399</v>
      </c>
      <c r="D46" s="38" t="s">
        <v>308</v>
      </c>
      <c r="E46" s="12" t="s">
        <v>14</v>
      </c>
      <c r="F46" s="16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120">
        <v>44348</v>
      </c>
      <c r="B47" s="37">
        <v>99474</v>
      </c>
      <c r="C47" s="37">
        <v>75400</v>
      </c>
      <c r="D47" s="38" t="s">
        <v>1583</v>
      </c>
      <c r="E47" s="12" t="s">
        <v>14</v>
      </c>
      <c r="F47" s="16" t="s">
        <v>15</v>
      </c>
      <c r="G47" s="102">
        <v>1000</v>
      </c>
      <c r="H47" s="104"/>
      <c r="I47" s="104"/>
      <c r="J47" s="94"/>
    </row>
    <row r="48" spans="1:10" s="95" customFormat="1" ht="21" x14ac:dyDescent="0.35">
      <c r="A48" s="120">
        <v>44348</v>
      </c>
      <c r="B48" s="37">
        <v>99478</v>
      </c>
      <c r="C48" s="37">
        <v>75401</v>
      </c>
      <c r="D48" s="38" t="s">
        <v>78</v>
      </c>
      <c r="E48" s="12" t="s">
        <v>96</v>
      </c>
      <c r="F48" s="16" t="s">
        <v>97</v>
      </c>
      <c r="G48" s="102">
        <v>1000</v>
      </c>
      <c r="H48" s="104"/>
      <c r="I48" s="104"/>
      <c r="J48" s="94"/>
    </row>
    <row r="49" spans="1:10" s="95" customFormat="1" ht="21" x14ac:dyDescent="0.35">
      <c r="A49" s="120">
        <v>44348</v>
      </c>
      <c r="B49" s="37">
        <v>99480</v>
      </c>
      <c r="C49" s="37">
        <v>75402</v>
      </c>
      <c r="D49" s="38" t="s">
        <v>78</v>
      </c>
      <c r="E49" s="12" t="s">
        <v>22</v>
      </c>
      <c r="F49" s="16" t="s">
        <v>995</v>
      </c>
      <c r="G49" s="102">
        <v>225</v>
      </c>
      <c r="H49" s="104"/>
      <c r="I49" s="104"/>
      <c r="J49" s="94"/>
    </row>
    <row r="50" spans="1:10" s="95" customFormat="1" ht="21" x14ac:dyDescent="0.35">
      <c r="A50" s="120">
        <v>44348</v>
      </c>
      <c r="B50" s="37">
        <v>99479</v>
      </c>
      <c r="C50" s="37">
        <v>75403</v>
      </c>
      <c r="D50" s="38" t="s">
        <v>78</v>
      </c>
      <c r="E50" s="12" t="s">
        <v>22</v>
      </c>
      <c r="F50" s="16" t="s">
        <v>995</v>
      </c>
      <c r="G50" s="102">
        <v>500</v>
      </c>
      <c r="H50" s="104"/>
      <c r="I50" s="104"/>
      <c r="J50" s="94"/>
    </row>
    <row r="51" spans="1:10" s="95" customFormat="1" ht="21" x14ac:dyDescent="0.35">
      <c r="A51" s="120">
        <v>44348</v>
      </c>
      <c r="B51" s="37">
        <v>99485</v>
      </c>
      <c r="C51" s="37">
        <v>75404</v>
      </c>
      <c r="D51" s="38" t="s">
        <v>67</v>
      </c>
      <c r="E51" s="12" t="s">
        <v>14</v>
      </c>
      <c r="F51" s="16" t="s">
        <v>15</v>
      </c>
      <c r="G51" s="102">
        <v>700</v>
      </c>
      <c r="H51" s="104"/>
      <c r="I51" s="104"/>
      <c r="J51" s="94"/>
    </row>
    <row r="52" spans="1:10" s="95" customFormat="1" ht="21" x14ac:dyDescent="0.35">
      <c r="A52" s="120">
        <v>44348</v>
      </c>
      <c r="B52" s="37">
        <v>99445</v>
      </c>
      <c r="C52" s="37">
        <v>75405</v>
      </c>
      <c r="D52" s="38" t="s">
        <v>2115</v>
      </c>
      <c r="E52" s="12" t="s">
        <v>17</v>
      </c>
      <c r="F52" s="16" t="s">
        <v>18</v>
      </c>
      <c r="G52" s="102">
        <v>700</v>
      </c>
      <c r="H52" s="104"/>
      <c r="I52" s="104"/>
      <c r="J52" s="94"/>
    </row>
    <row r="53" spans="1:10" s="95" customFormat="1" ht="21" x14ac:dyDescent="0.35">
      <c r="A53" s="120">
        <v>44348</v>
      </c>
      <c r="B53" s="37">
        <v>99445</v>
      </c>
      <c r="C53" s="37">
        <v>75405</v>
      </c>
      <c r="D53" s="38" t="s">
        <v>2115</v>
      </c>
      <c r="E53" s="12" t="s">
        <v>14</v>
      </c>
      <c r="F53" s="16" t="s">
        <v>15</v>
      </c>
      <c r="G53" s="102">
        <v>200</v>
      </c>
      <c r="H53" s="104"/>
      <c r="I53" s="104"/>
      <c r="J53" s="94"/>
    </row>
    <row r="54" spans="1:10" s="95" customFormat="1" ht="21" x14ac:dyDescent="0.35">
      <c r="A54" s="120">
        <v>44348</v>
      </c>
      <c r="B54" s="37">
        <v>99477</v>
      </c>
      <c r="C54" s="37">
        <v>1894</v>
      </c>
      <c r="D54" s="38" t="s">
        <v>1583</v>
      </c>
      <c r="E54" s="12" t="s">
        <v>24</v>
      </c>
      <c r="F54" s="16" t="s">
        <v>947</v>
      </c>
      <c r="G54" s="102">
        <v>960</v>
      </c>
      <c r="H54" s="104"/>
      <c r="I54" s="104"/>
      <c r="J54" s="94"/>
    </row>
    <row r="55" spans="1:10" s="95" customFormat="1" ht="21" x14ac:dyDescent="0.35">
      <c r="A55" s="120">
        <v>44348</v>
      </c>
      <c r="B55" s="37" t="s">
        <v>76</v>
      </c>
      <c r="C55" s="37">
        <v>1893</v>
      </c>
      <c r="D55" s="38" t="s">
        <v>76</v>
      </c>
      <c r="E55" s="12" t="s">
        <v>76</v>
      </c>
      <c r="F55" s="16" t="s">
        <v>76</v>
      </c>
      <c r="G55" s="102"/>
      <c r="H55" s="104"/>
      <c r="I55" s="104"/>
      <c r="J55" s="94"/>
    </row>
    <row r="56" spans="1:10" s="95" customFormat="1" ht="21" x14ac:dyDescent="0.35">
      <c r="A56" s="120">
        <v>44348</v>
      </c>
      <c r="B56" s="37">
        <v>99476</v>
      </c>
      <c r="C56" s="37">
        <v>1892</v>
      </c>
      <c r="D56" s="38" t="s">
        <v>2116</v>
      </c>
      <c r="E56" s="12" t="s">
        <v>14</v>
      </c>
      <c r="F56" s="16" t="s">
        <v>15</v>
      </c>
      <c r="G56" s="102">
        <v>450</v>
      </c>
      <c r="H56" s="104"/>
      <c r="I56" s="104"/>
      <c r="J56" s="94"/>
    </row>
    <row r="57" spans="1:10" s="95" customFormat="1" ht="21" x14ac:dyDescent="0.35">
      <c r="A57" s="120">
        <v>44348</v>
      </c>
      <c r="B57" s="37">
        <v>99475</v>
      </c>
      <c r="C57" s="37">
        <v>1891</v>
      </c>
      <c r="D57" s="38" t="s">
        <v>2116</v>
      </c>
      <c r="E57" s="12" t="s">
        <v>14</v>
      </c>
      <c r="F57" s="16" t="s">
        <v>15</v>
      </c>
      <c r="G57" s="102">
        <v>450</v>
      </c>
      <c r="H57" s="104"/>
      <c r="I57" s="104"/>
      <c r="J57" s="94"/>
    </row>
    <row r="58" spans="1:10" s="95" customFormat="1" ht="21" x14ac:dyDescent="0.35">
      <c r="A58" s="120">
        <v>44348</v>
      </c>
      <c r="B58" s="37">
        <v>99444</v>
      </c>
      <c r="C58" s="37">
        <v>1890</v>
      </c>
      <c r="D58" s="38" t="s">
        <v>78</v>
      </c>
      <c r="E58" s="12" t="s">
        <v>17</v>
      </c>
      <c r="F58" s="16" t="s">
        <v>18</v>
      </c>
      <c r="G58" s="102">
        <v>600</v>
      </c>
      <c r="H58" s="104"/>
      <c r="I58" s="104"/>
      <c r="J58" s="94"/>
    </row>
    <row r="59" spans="1:10" s="95" customFormat="1" ht="21" x14ac:dyDescent="0.35">
      <c r="A59" s="120">
        <v>44348</v>
      </c>
      <c r="B59" s="37">
        <v>99316</v>
      </c>
      <c r="C59" s="37">
        <v>1889</v>
      </c>
      <c r="D59" s="38" t="s">
        <v>2117</v>
      </c>
      <c r="E59" s="12" t="s">
        <v>22</v>
      </c>
      <c r="F59" s="16" t="s">
        <v>995</v>
      </c>
      <c r="G59" s="102">
        <v>500</v>
      </c>
      <c r="H59" s="104"/>
      <c r="I59" s="104"/>
      <c r="J59" s="94"/>
    </row>
    <row r="60" spans="1:10" s="95" customFormat="1" ht="21" x14ac:dyDescent="0.35">
      <c r="A60" s="120">
        <v>44348</v>
      </c>
      <c r="B60" s="37">
        <v>16329</v>
      </c>
      <c r="C60" s="37">
        <v>1888</v>
      </c>
      <c r="D60" s="38" t="s">
        <v>199</v>
      </c>
      <c r="E60" s="12" t="s">
        <v>24</v>
      </c>
      <c r="F60" s="16" t="s">
        <v>947</v>
      </c>
      <c r="G60" s="102">
        <v>500</v>
      </c>
      <c r="H60" s="104"/>
      <c r="I60" s="104"/>
      <c r="J60" s="94"/>
    </row>
    <row r="61" spans="1:10" s="95" customFormat="1" ht="21" x14ac:dyDescent="0.35">
      <c r="A61" s="120">
        <v>44348</v>
      </c>
      <c r="B61" s="37" t="s">
        <v>2505</v>
      </c>
      <c r="C61" s="37">
        <v>46837</v>
      </c>
      <c r="D61" s="38" t="s">
        <v>2082</v>
      </c>
      <c r="E61" s="12"/>
      <c r="F61" s="16" t="s">
        <v>2111</v>
      </c>
      <c r="G61" s="102">
        <v>10</v>
      </c>
      <c r="H61" s="104"/>
      <c r="I61" s="104"/>
      <c r="J61" s="94"/>
    </row>
    <row r="62" spans="1:10" s="95" customFormat="1" ht="21" x14ac:dyDescent="0.35">
      <c r="A62" s="120">
        <v>44348</v>
      </c>
      <c r="B62" s="37" t="s">
        <v>2505</v>
      </c>
      <c r="C62" s="37">
        <v>46833</v>
      </c>
      <c r="D62" s="38" t="s">
        <v>2082</v>
      </c>
      <c r="E62" s="12" t="s">
        <v>96</v>
      </c>
      <c r="F62" s="16" t="s">
        <v>97</v>
      </c>
      <c r="G62" s="102">
        <v>125</v>
      </c>
      <c r="H62" s="104"/>
      <c r="I62" s="104"/>
      <c r="J62" s="94"/>
    </row>
    <row r="63" spans="1:10" s="95" customFormat="1" ht="21" x14ac:dyDescent="0.35">
      <c r="A63" s="120">
        <v>44348</v>
      </c>
      <c r="B63" s="37" t="s">
        <v>2505</v>
      </c>
      <c r="C63" s="37">
        <v>7266</v>
      </c>
      <c r="D63" s="38" t="s">
        <v>2082</v>
      </c>
      <c r="E63" s="12" t="s">
        <v>22</v>
      </c>
      <c r="F63" s="16" t="s">
        <v>995</v>
      </c>
      <c r="G63" s="102">
        <v>672</v>
      </c>
      <c r="H63" s="104"/>
      <c r="I63" s="104"/>
      <c r="J63" s="94"/>
    </row>
    <row r="64" spans="1:10" s="95" customFormat="1" ht="21" x14ac:dyDescent="0.35">
      <c r="A64" s="120">
        <v>44348</v>
      </c>
      <c r="B64" s="37" t="s">
        <v>2506</v>
      </c>
      <c r="C64" s="37">
        <v>7264</v>
      </c>
      <c r="D64" s="38" t="s">
        <v>2118</v>
      </c>
      <c r="E64" s="12" t="s">
        <v>2119</v>
      </c>
      <c r="F64" s="16" t="s">
        <v>1938</v>
      </c>
      <c r="G64" s="102">
        <v>1080</v>
      </c>
      <c r="H64" s="104"/>
      <c r="I64" s="104"/>
      <c r="J64" s="94"/>
    </row>
    <row r="65" spans="1:10" s="95" customFormat="1" ht="21" x14ac:dyDescent="0.35">
      <c r="A65" s="120">
        <v>44348</v>
      </c>
      <c r="B65" s="37" t="s">
        <v>2507</v>
      </c>
      <c r="C65" s="37">
        <v>7264</v>
      </c>
      <c r="D65" s="38" t="s">
        <v>2118</v>
      </c>
      <c r="E65" s="12" t="s">
        <v>2120</v>
      </c>
      <c r="F65" s="16" t="s">
        <v>2112</v>
      </c>
      <c r="G65" s="102">
        <v>660</v>
      </c>
      <c r="H65" s="104"/>
      <c r="I65" s="104"/>
      <c r="J65" s="94"/>
    </row>
    <row r="66" spans="1:10" ht="21" x14ac:dyDescent="0.35">
      <c r="A66" s="175" t="s">
        <v>26</v>
      </c>
      <c r="B66" s="176"/>
      <c r="C66" s="165" t="s">
        <v>25</v>
      </c>
      <c r="D66" s="168"/>
      <c r="E66" s="168"/>
      <c r="F66" s="169"/>
      <c r="G66" s="27">
        <f>SUM(G9:G65)</f>
        <v>37327</v>
      </c>
      <c r="H66" s="109">
        <f>SUM(H9:H65)</f>
        <v>0</v>
      </c>
      <c r="I66" s="100"/>
      <c r="J66" s="15"/>
    </row>
    <row r="67" spans="1:10" ht="21" x14ac:dyDescent="0.35">
      <c r="B67"/>
      <c r="C67" s="118"/>
      <c r="D67" s="121"/>
      <c r="E67" s="121"/>
      <c r="F67" s="121"/>
      <c r="H67" s="1"/>
      <c r="J67" s="1"/>
    </row>
    <row r="68" spans="1:10" x14ac:dyDescent="0.25">
      <c r="B68"/>
      <c r="C68"/>
      <c r="H68" s="1"/>
      <c r="I68" s="1"/>
      <c r="J68" s="1"/>
    </row>
    <row r="69" spans="1:10" x14ac:dyDescent="0.25">
      <c r="B69"/>
      <c r="C69"/>
      <c r="F69" s="47"/>
      <c r="H69" s="1"/>
      <c r="I69" s="1"/>
      <c r="J69" s="1"/>
    </row>
    <row r="70" spans="1:10" x14ac:dyDescent="0.25">
      <c r="B70"/>
      <c r="C70"/>
      <c r="H70" s="1"/>
      <c r="I70" s="1"/>
      <c r="J70" s="1"/>
    </row>
    <row r="71" spans="1:10" x14ac:dyDescent="0.25">
      <c r="B71"/>
      <c r="C71"/>
      <c r="H71" s="1"/>
      <c r="I71" s="1"/>
      <c r="J71" s="1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C79"/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1" spans="8:10" x14ac:dyDescent="0.25">
      <c r="H121" s="35"/>
      <c r="I121" s="35"/>
      <c r="J121" s="35"/>
    </row>
  </sheetData>
  <mergeCells count="7">
    <mergeCell ref="K6:L6"/>
    <mergeCell ref="A7:G7"/>
    <mergeCell ref="A66:B66"/>
    <mergeCell ref="C66:F66"/>
    <mergeCell ref="A2:G2"/>
    <mergeCell ref="A3:G3"/>
    <mergeCell ref="A4:G4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C7C9-19A2-48E7-939D-0B11CF4A4C79}">
  <dimension ref="A2:N100"/>
  <sheetViews>
    <sheetView topLeftCell="A27" zoomScale="60" zoomScaleNormal="6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44349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15</v>
      </c>
      <c r="L8" s="119">
        <f t="shared" ref="L8:L15" si="0">SUMIFS($G$9:$G$44,$F$9:$F$44,K8)</f>
        <v>9950</v>
      </c>
    </row>
    <row r="9" spans="1:14" s="95" customFormat="1" ht="21" x14ac:dyDescent="0.35">
      <c r="A9" s="120">
        <v>44349</v>
      </c>
      <c r="B9" s="37">
        <v>99507</v>
      </c>
      <c r="C9" s="37">
        <v>75406</v>
      </c>
      <c r="D9" s="38" t="s">
        <v>1824</v>
      </c>
      <c r="E9" s="12" t="s">
        <v>17</v>
      </c>
      <c r="F9" s="16" t="s">
        <v>18</v>
      </c>
      <c r="G9" s="102">
        <v>2600</v>
      </c>
      <c r="H9" s="104"/>
      <c r="I9" s="104"/>
      <c r="J9" s="94"/>
      <c r="K9" s="13" t="s">
        <v>995</v>
      </c>
      <c r="L9" s="119">
        <f t="shared" si="0"/>
        <v>1500</v>
      </c>
    </row>
    <row r="10" spans="1:14" s="95" customFormat="1" ht="21" x14ac:dyDescent="0.35">
      <c r="A10" s="120">
        <v>44349</v>
      </c>
      <c r="B10" s="37">
        <v>99508</v>
      </c>
      <c r="C10" s="37">
        <v>75407</v>
      </c>
      <c r="D10" s="38" t="s">
        <v>1583</v>
      </c>
      <c r="E10" s="12" t="s">
        <v>17</v>
      </c>
      <c r="F10" s="16" t="s">
        <v>18</v>
      </c>
      <c r="G10" s="102">
        <v>3000</v>
      </c>
      <c r="H10" s="104"/>
      <c r="I10" s="104"/>
      <c r="J10" s="94"/>
      <c r="K10" s="13" t="s">
        <v>64</v>
      </c>
      <c r="L10" s="119">
        <f t="shared" si="0"/>
        <v>1000</v>
      </c>
    </row>
    <row r="11" spans="1:14" s="95" customFormat="1" ht="21" x14ac:dyDescent="0.35">
      <c r="A11" s="120">
        <v>44349</v>
      </c>
      <c r="B11" s="37">
        <v>99509</v>
      </c>
      <c r="C11" s="37">
        <v>75408</v>
      </c>
      <c r="D11" s="38" t="s">
        <v>2121</v>
      </c>
      <c r="E11" s="12" t="s">
        <v>14</v>
      </c>
      <c r="F11" s="16" t="s">
        <v>15</v>
      </c>
      <c r="G11" s="102">
        <v>3000</v>
      </c>
      <c r="H11" s="104"/>
      <c r="I11" s="104"/>
      <c r="J11" s="94"/>
      <c r="K11" s="87" t="s">
        <v>18</v>
      </c>
      <c r="L11" s="119">
        <f t="shared" si="0"/>
        <v>15150</v>
      </c>
    </row>
    <row r="12" spans="1:14" s="95" customFormat="1" ht="21" x14ac:dyDescent="0.35">
      <c r="A12" s="120">
        <v>44349</v>
      </c>
      <c r="B12" s="37">
        <v>99510</v>
      </c>
      <c r="C12" s="37">
        <v>75409</v>
      </c>
      <c r="D12" s="38" t="s">
        <v>1908</v>
      </c>
      <c r="E12" s="82" t="s">
        <v>148</v>
      </c>
      <c r="F12" s="83" t="s">
        <v>149</v>
      </c>
      <c r="G12" s="102">
        <v>0</v>
      </c>
      <c r="H12" s="104"/>
      <c r="I12" s="104">
        <v>7</v>
      </c>
      <c r="J12" s="94"/>
      <c r="K12" s="87" t="s">
        <v>947</v>
      </c>
      <c r="L12" s="119">
        <f t="shared" si="0"/>
        <v>2000</v>
      </c>
    </row>
    <row r="13" spans="1:14" s="95" customFormat="1" ht="21" x14ac:dyDescent="0.35">
      <c r="A13" s="120">
        <v>44349</v>
      </c>
      <c r="B13" s="37">
        <v>99510</v>
      </c>
      <c r="C13" s="37">
        <v>75409</v>
      </c>
      <c r="D13" s="38" t="s">
        <v>1908</v>
      </c>
      <c r="E13" s="82" t="s">
        <v>258</v>
      </c>
      <c r="F13" s="83" t="s">
        <v>259</v>
      </c>
      <c r="G13" s="102">
        <v>0</v>
      </c>
      <c r="H13" s="104"/>
      <c r="I13" s="104">
        <v>2</v>
      </c>
      <c r="J13" s="94"/>
      <c r="K13" s="13" t="s">
        <v>42</v>
      </c>
      <c r="L13" s="119">
        <f t="shared" si="0"/>
        <v>100</v>
      </c>
    </row>
    <row r="14" spans="1:14" s="95" customFormat="1" ht="21" x14ac:dyDescent="0.35">
      <c r="A14" s="120">
        <v>44349</v>
      </c>
      <c r="B14" s="37">
        <v>99517</v>
      </c>
      <c r="C14" s="37">
        <v>75410</v>
      </c>
      <c r="D14" s="38" t="s">
        <v>150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3" t="s">
        <v>44</v>
      </c>
      <c r="L14" s="119">
        <f t="shared" si="0"/>
        <v>125</v>
      </c>
    </row>
    <row r="15" spans="1:14" s="95" customFormat="1" ht="21.75" thickBot="1" x14ac:dyDescent="0.4">
      <c r="A15" s="120">
        <v>44349</v>
      </c>
      <c r="B15" s="37">
        <v>99506</v>
      </c>
      <c r="C15" s="37">
        <v>75411</v>
      </c>
      <c r="D15" s="38" t="s">
        <v>2122</v>
      </c>
      <c r="E15" s="12" t="s">
        <v>17</v>
      </c>
      <c r="F15" s="16" t="s">
        <v>18</v>
      </c>
      <c r="G15" s="102">
        <v>1000</v>
      </c>
      <c r="H15" s="104"/>
      <c r="I15" s="104"/>
      <c r="J15" s="94"/>
      <c r="K15" s="13" t="s">
        <v>216</v>
      </c>
      <c r="L15" s="119">
        <f t="shared" si="0"/>
        <v>125</v>
      </c>
    </row>
    <row r="16" spans="1:14" s="95" customFormat="1" ht="25.5" thickBot="1" x14ac:dyDescent="0.5">
      <c r="A16" s="120">
        <v>44349</v>
      </c>
      <c r="B16" s="37">
        <v>99518</v>
      </c>
      <c r="C16" s="37">
        <v>75412</v>
      </c>
      <c r="D16" s="38" t="s">
        <v>1608</v>
      </c>
      <c r="E16" s="12" t="s">
        <v>63</v>
      </c>
      <c r="F16" s="13" t="s">
        <v>64</v>
      </c>
      <c r="G16" s="102">
        <v>1000</v>
      </c>
      <c r="H16" s="104"/>
      <c r="I16" s="104"/>
      <c r="J16" s="94"/>
      <c r="K16" s="17" t="s">
        <v>21</v>
      </c>
      <c r="L16" s="123">
        <f>SUM(L8:L15)</f>
        <v>29950</v>
      </c>
    </row>
    <row r="17" spans="1:12" s="95" customFormat="1" ht="21.75" thickBot="1" x14ac:dyDescent="0.4">
      <c r="A17" s="120">
        <v>44349</v>
      </c>
      <c r="B17" s="37">
        <v>99506</v>
      </c>
      <c r="C17" s="37">
        <v>75413</v>
      </c>
      <c r="D17" s="38" t="s">
        <v>2122</v>
      </c>
      <c r="E17" s="12" t="s">
        <v>17</v>
      </c>
      <c r="F17" s="16" t="s">
        <v>18</v>
      </c>
      <c r="G17" s="102">
        <v>1000</v>
      </c>
      <c r="H17" s="104"/>
      <c r="I17" s="104"/>
      <c r="J17" s="94"/>
    </row>
    <row r="18" spans="1:12" s="95" customFormat="1" ht="21.75" thickBot="1" x14ac:dyDescent="0.4">
      <c r="A18" s="120">
        <v>44349</v>
      </c>
      <c r="B18" s="37">
        <v>99506</v>
      </c>
      <c r="C18" s="37">
        <v>75414</v>
      </c>
      <c r="D18" s="38" t="s">
        <v>2122</v>
      </c>
      <c r="E18" s="12" t="s">
        <v>17</v>
      </c>
      <c r="F18" s="16" t="s">
        <v>18</v>
      </c>
      <c r="G18" s="102">
        <v>1000</v>
      </c>
      <c r="H18" s="104"/>
      <c r="I18" s="104"/>
      <c r="J18" s="94"/>
      <c r="K18" s="5" t="s">
        <v>144</v>
      </c>
      <c r="L18" s="5" t="s">
        <v>5</v>
      </c>
    </row>
    <row r="19" spans="1:12" s="95" customFormat="1" ht="21.75" thickBot="1" x14ac:dyDescent="0.4">
      <c r="A19" s="120">
        <v>44349</v>
      </c>
      <c r="B19" s="37">
        <v>99520</v>
      </c>
      <c r="C19" s="37">
        <v>75415</v>
      </c>
      <c r="D19" s="38" t="s">
        <v>771</v>
      </c>
      <c r="E19" s="12" t="s">
        <v>14</v>
      </c>
      <c r="F19" s="13" t="s">
        <v>15</v>
      </c>
      <c r="G19" s="102">
        <v>850</v>
      </c>
      <c r="H19" s="104"/>
      <c r="I19" s="104"/>
      <c r="J19" s="94"/>
      <c r="K19" s="93" t="s">
        <v>149</v>
      </c>
      <c r="L19" s="8">
        <v>7</v>
      </c>
    </row>
    <row r="20" spans="1:12" s="95" customFormat="1" ht="21.75" thickBot="1" x14ac:dyDescent="0.4">
      <c r="A20" s="120">
        <v>44349</v>
      </c>
      <c r="B20" s="37">
        <v>99486</v>
      </c>
      <c r="C20" s="37">
        <v>75416</v>
      </c>
      <c r="D20" s="38" t="s">
        <v>815</v>
      </c>
      <c r="E20" s="12" t="s">
        <v>24</v>
      </c>
      <c r="F20" s="16" t="s">
        <v>947</v>
      </c>
      <c r="G20" s="102">
        <v>100</v>
      </c>
      <c r="H20" s="104"/>
      <c r="I20" s="104"/>
      <c r="J20" s="121"/>
      <c r="K20" s="83" t="s">
        <v>259</v>
      </c>
      <c r="L20" s="131">
        <v>2</v>
      </c>
    </row>
    <row r="21" spans="1:12" s="95" customFormat="1" ht="25.5" thickBot="1" x14ac:dyDescent="0.5">
      <c r="A21" s="120">
        <v>44349</v>
      </c>
      <c r="B21" s="37">
        <v>99521</v>
      </c>
      <c r="C21" s="37">
        <v>75417</v>
      </c>
      <c r="D21" s="38" t="s">
        <v>2123</v>
      </c>
      <c r="E21" s="129" t="s">
        <v>14</v>
      </c>
      <c r="F21" s="124" t="s">
        <v>15</v>
      </c>
      <c r="G21" s="102">
        <v>1500</v>
      </c>
      <c r="H21" s="104"/>
      <c r="I21" s="104"/>
      <c r="J21" s="94"/>
      <c r="K21" s="17" t="s">
        <v>21</v>
      </c>
      <c r="L21" s="18">
        <f>+L20+L19</f>
        <v>9</v>
      </c>
    </row>
    <row r="22" spans="1:12" s="95" customFormat="1" ht="21" x14ac:dyDescent="0.35">
      <c r="A22" s="120">
        <v>44349</v>
      </c>
      <c r="B22" s="37">
        <v>99522</v>
      </c>
      <c r="C22" s="37">
        <v>75418</v>
      </c>
      <c r="D22" s="38" t="s">
        <v>125</v>
      </c>
      <c r="E22" s="12" t="s">
        <v>24</v>
      </c>
      <c r="F22" s="16" t="s">
        <v>947</v>
      </c>
      <c r="G22" s="102">
        <v>900</v>
      </c>
      <c r="H22" s="104"/>
      <c r="I22" s="104"/>
      <c r="J22" s="94"/>
    </row>
    <row r="23" spans="1:12" s="95" customFormat="1" ht="21" x14ac:dyDescent="0.35">
      <c r="A23" s="120">
        <v>44349</v>
      </c>
      <c r="B23" s="37">
        <v>99522</v>
      </c>
      <c r="C23" s="37">
        <v>75418</v>
      </c>
      <c r="D23" s="38" t="s">
        <v>125</v>
      </c>
      <c r="E23" s="12" t="s">
        <v>22</v>
      </c>
      <c r="F23" s="16" t="s">
        <v>995</v>
      </c>
      <c r="G23" s="102">
        <v>1200</v>
      </c>
      <c r="H23" s="104"/>
      <c r="I23" s="104"/>
      <c r="J23" s="130"/>
    </row>
    <row r="24" spans="1:12" s="95" customFormat="1" ht="21" x14ac:dyDescent="0.35">
      <c r="A24" s="120">
        <v>44349</v>
      </c>
      <c r="B24" s="37">
        <v>99499</v>
      </c>
      <c r="C24" s="37">
        <v>75419</v>
      </c>
      <c r="D24" s="38" t="s">
        <v>466</v>
      </c>
      <c r="E24" s="12" t="s">
        <v>17</v>
      </c>
      <c r="F24" s="16" t="s">
        <v>18</v>
      </c>
      <c r="G24" s="102">
        <v>1300</v>
      </c>
      <c r="H24" s="104"/>
      <c r="I24" s="104"/>
      <c r="J24" s="121"/>
    </row>
    <row r="25" spans="1:12" s="95" customFormat="1" ht="21" x14ac:dyDescent="0.35">
      <c r="A25" s="120">
        <v>44349</v>
      </c>
      <c r="B25" s="37">
        <v>99505</v>
      </c>
      <c r="C25" s="37">
        <v>75420</v>
      </c>
      <c r="D25" s="38" t="s">
        <v>169</v>
      </c>
      <c r="E25" s="12" t="s">
        <v>17</v>
      </c>
      <c r="F25" s="16" t="s">
        <v>18</v>
      </c>
      <c r="G25" s="102">
        <v>200</v>
      </c>
      <c r="H25" s="104"/>
      <c r="I25" s="104"/>
      <c r="J25" s="94"/>
    </row>
    <row r="26" spans="1:12" s="95" customFormat="1" ht="21" x14ac:dyDescent="0.35">
      <c r="A26" s="120">
        <v>44349</v>
      </c>
      <c r="B26" s="37">
        <v>99523</v>
      </c>
      <c r="C26" s="37">
        <v>75421</v>
      </c>
      <c r="D26" s="38" t="s">
        <v>155</v>
      </c>
      <c r="E26" s="129" t="s">
        <v>14</v>
      </c>
      <c r="F26" s="124" t="s">
        <v>15</v>
      </c>
      <c r="G26" s="102">
        <v>2500</v>
      </c>
      <c r="H26" s="104"/>
      <c r="I26" s="104"/>
      <c r="J26" s="94"/>
    </row>
    <row r="27" spans="1:12" s="95" customFormat="1" ht="21" x14ac:dyDescent="0.35">
      <c r="A27" s="120">
        <v>44349</v>
      </c>
      <c r="B27" s="37">
        <v>99501</v>
      </c>
      <c r="C27" s="37">
        <v>75422</v>
      </c>
      <c r="D27" s="38" t="s">
        <v>2124</v>
      </c>
      <c r="E27" s="12" t="s">
        <v>41</v>
      </c>
      <c r="F27" s="13" t="s">
        <v>42</v>
      </c>
      <c r="G27" s="102">
        <v>100</v>
      </c>
      <c r="H27" s="105"/>
      <c r="I27" s="104"/>
      <c r="J27" s="94"/>
    </row>
    <row r="28" spans="1:12" s="95" customFormat="1" ht="21" x14ac:dyDescent="0.35">
      <c r="A28" s="120">
        <v>44349</v>
      </c>
      <c r="B28" s="37">
        <v>99501</v>
      </c>
      <c r="C28" s="37">
        <v>75422</v>
      </c>
      <c r="D28" s="38" t="s">
        <v>2124</v>
      </c>
      <c r="E28" s="12" t="s">
        <v>2125</v>
      </c>
      <c r="F28" s="13" t="s">
        <v>44</v>
      </c>
      <c r="G28" s="102">
        <v>125</v>
      </c>
      <c r="H28" s="105"/>
      <c r="I28" s="104"/>
      <c r="J28" s="94"/>
    </row>
    <row r="29" spans="1:12" s="95" customFormat="1" ht="21" x14ac:dyDescent="0.35">
      <c r="A29" s="120">
        <v>44349</v>
      </c>
      <c r="B29" s="37">
        <v>99501</v>
      </c>
      <c r="C29" s="37">
        <v>75422</v>
      </c>
      <c r="D29" s="38" t="s">
        <v>2124</v>
      </c>
      <c r="E29" s="12" t="s">
        <v>1675</v>
      </c>
      <c r="F29" s="13" t="s">
        <v>216</v>
      </c>
      <c r="G29" s="102">
        <v>125</v>
      </c>
      <c r="H29" s="105"/>
      <c r="I29" s="104"/>
      <c r="J29" s="94"/>
    </row>
    <row r="30" spans="1:12" s="95" customFormat="1" ht="21" x14ac:dyDescent="0.35">
      <c r="A30" s="120">
        <v>44349</v>
      </c>
      <c r="B30" s="37">
        <v>99524</v>
      </c>
      <c r="C30" s="37">
        <v>75423</v>
      </c>
      <c r="D30" s="38" t="s">
        <v>220</v>
      </c>
      <c r="E30" s="12" t="s">
        <v>17</v>
      </c>
      <c r="F30" s="16" t="s">
        <v>18</v>
      </c>
      <c r="G30" s="102">
        <v>2850</v>
      </c>
      <c r="H30" s="104"/>
      <c r="I30" s="104"/>
      <c r="J30" s="94"/>
    </row>
    <row r="31" spans="1:12" s="95" customFormat="1" ht="21" x14ac:dyDescent="0.35">
      <c r="A31" s="120">
        <v>44349</v>
      </c>
      <c r="B31" s="37">
        <v>99505</v>
      </c>
      <c r="C31" s="37">
        <v>75424</v>
      </c>
      <c r="D31" s="38" t="s">
        <v>169</v>
      </c>
      <c r="E31" s="12" t="s">
        <v>17</v>
      </c>
      <c r="F31" s="16" t="s">
        <v>18</v>
      </c>
      <c r="G31" s="102">
        <v>200</v>
      </c>
      <c r="H31" s="104"/>
      <c r="I31" s="104"/>
      <c r="J31" s="94"/>
    </row>
    <row r="32" spans="1:12" s="95" customFormat="1" ht="21" x14ac:dyDescent="0.35">
      <c r="A32" s="120">
        <v>44349</v>
      </c>
      <c r="B32" s="37">
        <v>99525</v>
      </c>
      <c r="C32" s="37">
        <v>75425</v>
      </c>
      <c r="D32" s="38" t="s">
        <v>67</v>
      </c>
      <c r="E32" s="12" t="s">
        <v>17</v>
      </c>
      <c r="F32" s="16" t="s">
        <v>18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44349</v>
      </c>
      <c r="B33" s="37">
        <v>99526</v>
      </c>
      <c r="C33" s="37">
        <v>75426</v>
      </c>
      <c r="D33" s="38" t="s">
        <v>206</v>
      </c>
      <c r="E33" s="129" t="s">
        <v>14</v>
      </c>
      <c r="F33" s="124" t="s">
        <v>15</v>
      </c>
      <c r="G33" s="102">
        <v>850</v>
      </c>
      <c r="H33" s="104"/>
      <c r="I33" s="104"/>
      <c r="J33" s="94"/>
    </row>
    <row r="34" spans="1:10" s="95" customFormat="1" ht="21" x14ac:dyDescent="0.35">
      <c r="A34" s="120">
        <v>44349</v>
      </c>
      <c r="B34" s="37">
        <v>99529</v>
      </c>
      <c r="C34" s="37">
        <v>75427</v>
      </c>
      <c r="D34" s="38" t="s">
        <v>72</v>
      </c>
      <c r="E34" s="12" t="s">
        <v>17</v>
      </c>
      <c r="F34" s="16" t="s">
        <v>18</v>
      </c>
      <c r="G34" s="102">
        <v>700</v>
      </c>
      <c r="H34" s="104"/>
      <c r="I34" s="104"/>
      <c r="J34" s="94"/>
    </row>
    <row r="35" spans="1:10" s="95" customFormat="1" ht="21" x14ac:dyDescent="0.35">
      <c r="A35" s="120">
        <v>44349</v>
      </c>
      <c r="B35" s="37">
        <v>99529</v>
      </c>
      <c r="C35" s="37">
        <v>75427</v>
      </c>
      <c r="D35" s="38" t="s">
        <v>72</v>
      </c>
      <c r="E35" s="12" t="s">
        <v>22</v>
      </c>
      <c r="F35" s="113" t="s">
        <v>995</v>
      </c>
      <c r="G35" s="102">
        <v>300</v>
      </c>
      <c r="H35" s="104"/>
      <c r="I35" s="104"/>
      <c r="J35" s="94"/>
    </row>
    <row r="36" spans="1:10" s="95" customFormat="1" ht="21" x14ac:dyDescent="0.35">
      <c r="A36" s="120">
        <v>44349</v>
      </c>
      <c r="B36" s="37">
        <v>99530</v>
      </c>
      <c r="C36" s="37">
        <v>75428</v>
      </c>
      <c r="D36" s="38" t="s">
        <v>2126</v>
      </c>
      <c r="E36" s="12" t="s">
        <v>24</v>
      </c>
      <c r="F36" s="16" t="s">
        <v>947</v>
      </c>
      <c r="G36" s="102">
        <v>500</v>
      </c>
      <c r="H36" s="104"/>
      <c r="I36" s="104"/>
      <c r="J36" s="94"/>
    </row>
    <row r="37" spans="1:10" s="95" customFormat="1" ht="21" x14ac:dyDescent="0.35">
      <c r="A37" s="120">
        <v>44349</v>
      </c>
      <c r="B37" s="37">
        <v>99530</v>
      </c>
      <c r="C37" s="37">
        <v>75429</v>
      </c>
      <c r="D37" s="38" t="s">
        <v>2126</v>
      </c>
      <c r="E37" s="12" t="s">
        <v>24</v>
      </c>
      <c r="F37" s="16" t="s">
        <v>947</v>
      </c>
      <c r="G37" s="102">
        <v>500</v>
      </c>
      <c r="H37" s="104"/>
      <c r="I37" s="104"/>
      <c r="J37" s="94"/>
    </row>
    <row r="38" spans="1:10" s="95" customFormat="1" ht="21" x14ac:dyDescent="0.35">
      <c r="A38" s="120">
        <v>44349</v>
      </c>
      <c r="B38" s="37">
        <v>99531</v>
      </c>
      <c r="C38" s="37">
        <v>75430</v>
      </c>
      <c r="D38" s="38" t="s">
        <v>110</v>
      </c>
      <c r="E38" s="12" t="s">
        <v>17</v>
      </c>
      <c r="F38" s="16" t="s">
        <v>18</v>
      </c>
      <c r="G38" s="102">
        <v>300</v>
      </c>
      <c r="H38" s="105"/>
      <c r="I38" s="104"/>
      <c r="J38" s="94"/>
    </row>
    <row r="39" spans="1:10" s="95" customFormat="1" ht="21" x14ac:dyDescent="0.35">
      <c r="A39" s="120">
        <v>44349</v>
      </c>
      <c r="B39" s="37">
        <v>99531</v>
      </c>
      <c r="C39" s="37">
        <v>75430</v>
      </c>
      <c r="D39" s="38" t="s">
        <v>110</v>
      </c>
      <c r="E39" s="129" t="s">
        <v>14</v>
      </c>
      <c r="F39" s="124" t="s">
        <v>15</v>
      </c>
      <c r="G39" s="102">
        <v>250</v>
      </c>
      <c r="H39" s="105"/>
      <c r="I39" s="104"/>
      <c r="J39" s="94"/>
    </row>
    <row r="40" spans="1:10" s="95" customFormat="1" ht="21" x14ac:dyDescent="0.35">
      <c r="A40" s="120">
        <v>44349</v>
      </c>
      <c r="B40" s="37">
        <v>99536</v>
      </c>
      <c r="C40" s="37">
        <v>75431</v>
      </c>
      <c r="D40" s="38" t="s">
        <v>169</v>
      </c>
      <c r="E40" s="12" t="s">
        <v>14</v>
      </c>
      <c r="F40" s="13" t="s">
        <v>15</v>
      </c>
      <c r="G40" s="102">
        <v>150</v>
      </c>
      <c r="H40" s="104"/>
      <c r="I40" s="104"/>
      <c r="J40" s="94"/>
    </row>
    <row r="41" spans="1:10" s="95" customFormat="1" ht="21" x14ac:dyDescent="0.35">
      <c r="A41" s="120">
        <v>44349</v>
      </c>
      <c r="B41" s="37" t="s">
        <v>76</v>
      </c>
      <c r="C41" s="39" t="s">
        <v>76</v>
      </c>
      <c r="D41" s="38" t="s">
        <v>76</v>
      </c>
      <c r="E41" s="12" t="s">
        <v>76</v>
      </c>
      <c r="F41" s="13" t="s">
        <v>76</v>
      </c>
      <c r="G41" s="102">
        <v>0</v>
      </c>
      <c r="H41" s="104"/>
      <c r="I41" s="104"/>
      <c r="J41" s="94"/>
    </row>
    <row r="42" spans="1:10" s="95" customFormat="1" ht="21" x14ac:dyDescent="0.35">
      <c r="A42" s="120">
        <v>44349</v>
      </c>
      <c r="B42" s="37" t="s">
        <v>520</v>
      </c>
      <c r="C42" s="77" t="s">
        <v>2127</v>
      </c>
      <c r="D42" s="38" t="s">
        <v>2128</v>
      </c>
      <c r="E42" s="12" t="s">
        <v>2129</v>
      </c>
      <c r="F42" s="16" t="s">
        <v>504</v>
      </c>
      <c r="G42" s="102">
        <v>0</v>
      </c>
      <c r="H42" s="104">
        <v>1</v>
      </c>
      <c r="I42" s="104"/>
      <c r="J42" s="94"/>
    </row>
    <row r="43" spans="1:10" s="95" customFormat="1" ht="21" x14ac:dyDescent="0.35">
      <c r="A43" s="120">
        <v>44349</v>
      </c>
      <c r="B43" s="37" t="s">
        <v>520</v>
      </c>
      <c r="C43" s="77" t="s">
        <v>2127</v>
      </c>
      <c r="D43" s="38" t="s">
        <v>2128</v>
      </c>
      <c r="E43" s="12" t="s">
        <v>2130</v>
      </c>
      <c r="F43" s="16" t="s">
        <v>2131</v>
      </c>
      <c r="G43" s="102">
        <v>0</v>
      </c>
      <c r="H43" s="104">
        <v>1</v>
      </c>
      <c r="I43" s="104"/>
      <c r="J43" s="94"/>
    </row>
    <row r="44" spans="1:10" s="95" customFormat="1" ht="21" x14ac:dyDescent="0.35">
      <c r="A44" s="120">
        <v>44349</v>
      </c>
      <c r="B44" s="37" t="s">
        <v>520</v>
      </c>
      <c r="C44" s="77" t="s">
        <v>2127</v>
      </c>
      <c r="D44" s="38" t="s">
        <v>2128</v>
      </c>
      <c r="E44" s="12" t="s">
        <v>14</v>
      </c>
      <c r="F44" s="13" t="s">
        <v>15</v>
      </c>
      <c r="G44" s="102">
        <v>0</v>
      </c>
      <c r="H44" s="104">
        <v>1</v>
      </c>
      <c r="I44" s="104"/>
      <c r="J44" s="94"/>
    </row>
    <row r="45" spans="1:10" ht="21" x14ac:dyDescent="0.35">
      <c r="A45" s="175" t="s">
        <v>26</v>
      </c>
      <c r="B45" s="176"/>
      <c r="C45" s="165" t="s">
        <v>25</v>
      </c>
      <c r="D45" s="168"/>
      <c r="E45" s="168"/>
      <c r="F45" s="169"/>
      <c r="G45" s="27">
        <f>SUM(G9:G44)</f>
        <v>29950</v>
      </c>
      <c r="H45" s="109">
        <f>SUM(H9:H44)</f>
        <v>3</v>
      </c>
      <c r="I45" s="100"/>
      <c r="J45" s="15"/>
    </row>
    <row r="46" spans="1:10" ht="21" x14ac:dyDescent="0.35">
      <c r="B46"/>
      <c r="C46" s="118"/>
      <c r="D46" s="121"/>
      <c r="E46" s="121"/>
      <c r="F46" s="121"/>
      <c r="H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F48" s="47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B57"/>
      <c r="C57"/>
      <c r="H57" s="1"/>
      <c r="I57" s="1"/>
      <c r="J57" s="1"/>
    </row>
    <row r="58" spans="2:10" x14ac:dyDescent="0.25">
      <c r="C58"/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100" spans="8:10" x14ac:dyDescent="0.25">
      <c r="H100" s="35"/>
      <c r="I100" s="35"/>
      <c r="J100" s="35"/>
    </row>
  </sheetData>
  <autoFilter ref="E8:G45" xr:uid="{EC1FAAF0-AEFF-4C37-917A-807DE0BAB1A0}"/>
  <mergeCells count="7">
    <mergeCell ref="K6:L6"/>
    <mergeCell ref="A7:G7"/>
    <mergeCell ref="A45:B45"/>
    <mergeCell ref="C45:F45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BF7A-FC13-4897-B48C-DD08AD29E9CB}">
  <dimension ref="A2:N105"/>
  <sheetViews>
    <sheetView topLeftCell="A39" zoomScale="70" zoomScaleNormal="7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44350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>SUMIFS($G$9:$G$49,$F$9:$F$49,K8)</f>
        <v>9397</v>
      </c>
    </row>
    <row r="9" spans="1:14" s="95" customFormat="1" ht="21" x14ac:dyDescent="0.35">
      <c r="A9" s="120">
        <v>44350</v>
      </c>
      <c r="B9" s="37">
        <v>99678</v>
      </c>
      <c r="C9" s="37">
        <v>75432</v>
      </c>
      <c r="D9" s="38" t="s">
        <v>1742</v>
      </c>
      <c r="E9" s="12" t="s">
        <v>17</v>
      </c>
      <c r="F9" s="16" t="s">
        <v>18</v>
      </c>
      <c r="G9" s="102">
        <v>600</v>
      </c>
      <c r="H9" s="104"/>
      <c r="I9" s="104"/>
      <c r="J9" s="94"/>
      <c r="K9" s="113" t="s">
        <v>1153</v>
      </c>
      <c r="L9" s="119">
        <f>SUMIFS($G$9:$G$49,$F$9:$F$49,K9)</f>
        <v>2165</v>
      </c>
    </row>
    <row r="10" spans="1:14" s="95" customFormat="1" ht="21" x14ac:dyDescent="0.35">
      <c r="A10" s="120">
        <v>44350</v>
      </c>
      <c r="B10" s="37">
        <v>99678</v>
      </c>
      <c r="C10" s="37">
        <v>75432</v>
      </c>
      <c r="D10" s="38" t="s">
        <v>1742</v>
      </c>
      <c r="E10" s="12" t="s">
        <v>14</v>
      </c>
      <c r="F10" s="16" t="s">
        <v>15</v>
      </c>
      <c r="G10" s="102">
        <v>100</v>
      </c>
      <c r="H10" s="104"/>
      <c r="I10" s="104"/>
      <c r="J10" s="94"/>
      <c r="K10" s="113" t="s">
        <v>1034</v>
      </c>
      <c r="L10" s="119">
        <f t="shared" ref="L10:L13" si="0">SUMIFS($G$9:$G$49,$F$9:$F$49,K10)</f>
        <v>66</v>
      </c>
    </row>
    <row r="11" spans="1:14" s="95" customFormat="1" ht="21" x14ac:dyDescent="0.35">
      <c r="A11" s="120">
        <v>44350</v>
      </c>
      <c r="B11" s="37">
        <v>99629</v>
      </c>
      <c r="C11" s="37">
        <v>75433</v>
      </c>
      <c r="D11" s="38" t="s">
        <v>863</v>
      </c>
      <c r="E11" s="12" t="s">
        <v>17</v>
      </c>
      <c r="F11" s="16" t="s">
        <v>18</v>
      </c>
      <c r="G11" s="102">
        <v>3000</v>
      </c>
      <c r="H11" s="104"/>
      <c r="I11" s="104"/>
      <c r="J11" s="94"/>
      <c r="K11" s="13" t="s">
        <v>495</v>
      </c>
      <c r="L11" s="119">
        <f>SUMIFS($G$9:$G$49,$F$9:$F$49,K11)</f>
        <v>108</v>
      </c>
    </row>
    <row r="12" spans="1:14" s="95" customFormat="1" ht="21" x14ac:dyDescent="0.35">
      <c r="A12" s="120">
        <v>44350</v>
      </c>
      <c r="B12" s="37">
        <v>99630</v>
      </c>
      <c r="C12" s="37">
        <v>75434</v>
      </c>
      <c r="D12" s="38" t="s">
        <v>125</v>
      </c>
      <c r="E12" s="12" t="s">
        <v>14</v>
      </c>
      <c r="F12" s="16" t="s">
        <v>15</v>
      </c>
      <c r="G12" s="102">
        <v>2330</v>
      </c>
      <c r="H12" s="104"/>
      <c r="I12" s="104"/>
      <c r="J12" s="94"/>
      <c r="K12" s="16" t="s">
        <v>15</v>
      </c>
      <c r="L12" s="119">
        <f>SUMIFS($G$9:$G$49,$F$9:$F$49,K12)</f>
        <v>5840</v>
      </c>
    </row>
    <row r="13" spans="1:14" s="95" customFormat="1" ht="21" x14ac:dyDescent="0.35">
      <c r="A13" s="120">
        <v>44350</v>
      </c>
      <c r="B13" s="37">
        <v>99631</v>
      </c>
      <c r="C13" s="37">
        <v>75435</v>
      </c>
      <c r="D13" s="38" t="s">
        <v>1608</v>
      </c>
      <c r="E13" s="12" t="s">
        <v>63</v>
      </c>
      <c r="F13" s="13" t="s">
        <v>64</v>
      </c>
      <c r="G13" s="102">
        <v>1000</v>
      </c>
      <c r="H13" s="104"/>
      <c r="I13" s="104"/>
      <c r="J13" s="94"/>
      <c r="K13" s="16" t="s">
        <v>97</v>
      </c>
      <c r="L13" s="119">
        <f t="shared" si="0"/>
        <v>5762</v>
      </c>
    </row>
    <row r="14" spans="1:14" s="95" customFormat="1" ht="21" x14ac:dyDescent="0.35">
      <c r="A14" s="120">
        <v>44350</v>
      </c>
      <c r="B14" s="37">
        <v>99632</v>
      </c>
      <c r="C14" s="37">
        <v>75436</v>
      </c>
      <c r="D14" s="38" t="s">
        <v>1392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6" t="s">
        <v>136</v>
      </c>
      <c r="L14" s="119">
        <f>SUMIFS($G$9:$G$49,$F$9:$F$49,K14)</f>
        <v>176</v>
      </c>
    </row>
    <row r="15" spans="1:14" s="95" customFormat="1" ht="21" x14ac:dyDescent="0.35">
      <c r="A15" s="120">
        <v>44350</v>
      </c>
      <c r="B15" s="37">
        <v>99631</v>
      </c>
      <c r="C15" s="37">
        <v>75437</v>
      </c>
      <c r="D15" s="38" t="s">
        <v>1608</v>
      </c>
      <c r="E15" s="12" t="s">
        <v>63</v>
      </c>
      <c r="F15" s="13" t="s">
        <v>64</v>
      </c>
      <c r="G15" s="102">
        <v>1000</v>
      </c>
      <c r="H15" s="104"/>
      <c r="I15" s="104"/>
      <c r="J15" s="94"/>
      <c r="K15" s="13" t="s">
        <v>246</v>
      </c>
      <c r="L15" s="119">
        <f>SUMIFS($G$9:$G$49,$F$9:$F$49,K15)</f>
        <v>24</v>
      </c>
    </row>
    <row r="16" spans="1:14" s="95" customFormat="1" ht="21" x14ac:dyDescent="0.35">
      <c r="A16" s="120">
        <v>44350</v>
      </c>
      <c r="B16" s="37">
        <v>99633</v>
      </c>
      <c r="C16" s="37">
        <v>75438</v>
      </c>
      <c r="D16" s="38" t="s">
        <v>184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 s="87" t="s">
        <v>947</v>
      </c>
      <c r="L16" s="119">
        <f>SUMIFS($G$9:$G$49,$F$9:$F$49,K16)</f>
        <v>550</v>
      </c>
    </row>
    <row r="17" spans="1:12" s="95" customFormat="1" ht="21.75" thickBot="1" x14ac:dyDescent="0.4">
      <c r="A17" s="120">
        <v>44350</v>
      </c>
      <c r="B17" s="37">
        <v>99634</v>
      </c>
      <c r="C17" s="37">
        <v>75439</v>
      </c>
      <c r="D17" s="38" t="s">
        <v>78</v>
      </c>
      <c r="E17" s="12" t="s">
        <v>96</v>
      </c>
      <c r="F17" s="16" t="s">
        <v>97</v>
      </c>
      <c r="G17" s="102">
        <v>2000</v>
      </c>
      <c r="H17" s="104"/>
      <c r="I17" s="104"/>
      <c r="J17" s="94"/>
      <c r="K17" s="13" t="s">
        <v>64</v>
      </c>
      <c r="L17" s="119">
        <f t="shared" ref="L17" si="1">SUMIFS($G$9:$G$49,$F$9:$F$49,K17)</f>
        <v>2000</v>
      </c>
    </row>
    <row r="18" spans="1:12" s="95" customFormat="1" ht="25.5" thickBot="1" x14ac:dyDescent="0.5">
      <c r="A18" s="120">
        <v>44350</v>
      </c>
      <c r="B18" s="37">
        <v>99635</v>
      </c>
      <c r="C18" s="37">
        <v>75440</v>
      </c>
      <c r="D18" s="38" t="s">
        <v>78</v>
      </c>
      <c r="E18" s="12" t="s">
        <v>14</v>
      </c>
      <c r="F18" s="13" t="s">
        <v>15</v>
      </c>
      <c r="G18" s="102">
        <v>500</v>
      </c>
      <c r="H18" s="104"/>
      <c r="I18" s="104"/>
      <c r="J18" s="94"/>
      <c r="K18" s="17" t="s">
        <v>21</v>
      </c>
      <c r="L18" s="123">
        <f>SUM(L8:L17)</f>
        <v>26088</v>
      </c>
    </row>
    <row r="19" spans="1:12" s="95" customFormat="1" ht="21" x14ac:dyDescent="0.35">
      <c r="A19" s="120">
        <v>44350</v>
      </c>
      <c r="B19" s="37">
        <v>99637</v>
      </c>
      <c r="C19" s="37">
        <v>75441</v>
      </c>
      <c r="D19" s="38" t="s">
        <v>768</v>
      </c>
      <c r="E19" s="12" t="s">
        <v>14</v>
      </c>
      <c r="F19" s="13" t="s">
        <v>15</v>
      </c>
      <c r="G19" s="102">
        <v>250</v>
      </c>
      <c r="H19" s="104"/>
      <c r="I19" s="104"/>
      <c r="J19" s="94"/>
    </row>
    <row r="20" spans="1:12" s="95" customFormat="1" ht="21" x14ac:dyDescent="0.35">
      <c r="A20" s="120">
        <v>44350</v>
      </c>
      <c r="B20" s="37">
        <v>99638</v>
      </c>
      <c r="C20" s="37">
        <v>75442</v>
      </c>
      <c r="D20" s="38" t="s">
        <v>2132</v>
      </c>
      <c r="E20" s="12" t="s">
        <v>96</v>
      </c>
      <c r="F20" s="16" t="s">
        <v>97</v>
      </c>
      <c r="G20" s="102">
        <v>300</v>
      </c>
      <c r="H20" s="104"/>
      <c r="I20" s="104"/>
      <c r="J20" s="94"/>
    </row>
    <row r="21" spans="1:12" s="95" customFormat="1" ht="21" x14ac:dyDescent="0.35">
      <c r="A21" s="120">
        <v>44350</v>
      </c>
      <c r="B21" s="37">
        <v>99639</v>
      </c>
      <c r="C21" s="37">
        <v>75443</v>
      </c>
      <c r="D21" s="38" t="s">
        <v>111</v>
      </c>
      <c r="E21" s="12" t="s">
        <v>14</v>
      </c>
      <c r="F21" s="13" t="s">
        <v>15</v>
      </c>
      <c r="G21" s="102">
        <v>850</v>
      </c>
      <c r="H21" s="104"/>
      <c r="I21" s="104"/>
      <c r="J21" s="121"/>
    </row>
    <row r="22" spans="1:12" s="95" customFormat="1" ht="21" x14ac:dyDescent="0.35">
      <c r="A22" s="120">
        <v>44350</v>
      </c>
      <c r="B22" s="37">
        <v>99640</v>
      </c>
      <c r="C22" s="37">
        <v>75444</v>
      </c>
      <c r="D22" s="38" t="s">
        <v>169</v>
      </c>
      <c r="E22" s="12" t="s">
        <v>17</v>
      </c>
      <c r="F22" s="16" t="s">
        <v>18</v>
      </c>
      <c r="G22" s="102">
        <v>42</v>
      </c>
      <c r="H22" s="104"/>
      <c r="I22" s="104"/>
      <c r="J22" s="94"/>
    </row>
    <row r="23" spans="1:12" s="95" customFormat="1" ht="24.75" x14ac:dyDescent="0.45">
      <c r="A23" s="120">
        <v>44350</v>
      </c>
      <c r="B23" s="37">
        <v>99640</v>
      </c>
      <c r="C23" s="37">
        <v>75444</v>
      </c>
      <c r="D23" s="38" t="s">
        <v>169</v>
      </c>
      <c r="E23" s="12" t="s">
        <v>14</v>
      </c>
      <c r="F23" s="13" t="s">
        <v>15</v>
      </c>
      <c r="G23" s="102">
        <v>110</v>
      </c>
      <c r="H23" s="104"/>
      <c r="I23" s="104"/>
      <c r="J23" s="94"/>
      <c r="K23" s="49"/>
      <c r="L23" s="50"/>
    </row>
    <row r="24" spans="1:12" s="95" customFormat="1" ht="21" x14ac:dyDescent="0.35">
      <c r="A24" s="120">
        <v>44350</v>
      </c>
      <c r="B24" s="37">
        <v>99641</v>
      </c>
      <c r="C24" s="37">
        <v>75445</v>
      </c>
      <c r="D24" s="38" t="s">
        <v>926</v>
      </c>
      <c r="E24" s="12" t="s">
        <v>17</v>
      </c>
      <c r="F24" s="16" t="s">
        <v>18</v>
      </c>
      <c r="G24" s="102">
        <v>800</v>
      </c>
      <c r="H24" s="104"/>
      <c r="I24" s="104"/>
      <c r="J24" s="94"/>
    </row>
    <row r="25" spans="1:12" s="95" customFormat="1" ht="21" x14ac:dyDescent="0.35">
      <c r="A25" s="120">
        <v>44350</v>
      </c>
      <c r="B25" s="37">
        <v>98060</v>
      </c>
      <c r="C25" s="37">
        <v>75446</v>
      </c>
      <c r="D25" s="38" t="s">
        <v>2133</v>
      </c>
      <c r="E25" s="12" t="s">
        <v>17</v>
      </c>
      <c r="F25" s="16" t="s">
        <v>18</v>
      </c>
      <c r="G25" s="102">
        <v>100</v>
      </c>
      <c r="H25" s="104"/>
      <c r="I25" s="104"/>
      <c r="J25" s="130"/>
    </row>
    <row r="26" spans="1:12" s="95" customFormat="1" ht="21" x14ac:dyDescent="0.35">
      <c r="A26" s="120">
        <v>44350</v>
      </c>
      <c r="B26" s="37">
        <v>99618</v>
      </c>
      <c r="C26" s="37">
        <v>75447</v>
      </c>
      <c r="D26" s="38" t="s">
        <v>2134</v>
      </c>
      <c r="E26" s="129" t="s">
        <v>14</v>
      </c>
      <c r="F26" s="124" t="s">
        <v>15</v>
      </c>
      <c r="G26" s="102">
        <v>0</v>
      </c>
      <c r="H26" s="104"/>
      <c r="I26" s="104"/>
      <c r="J26" s="121"/>
    </row>
    <row r="27" spans="1:12" s="95" customFormat="1" ht="21" x14ac:dyDescent="0.35">
      <c r="A27" s="120">
        <v>44350</v>
      </c>
      <c r="B27" s="37">
        <v>99642</v>
      </c>
      <c r="C27" s="37">
        <v>75448</v>
      </c>
      <c r="D27" s="38" t="s">
        <v>37</v>
      </c>
      <c r="E27" s="12" t="s">
        <v>17</v>
      </c>
      <c r="F27" s="16" t="s">
        <v>18</v>
      </c>
      <c r="G27" s="102">
        <v>660</v>
      </c>
      <c r="H27" s="104"/>
      <c r="I27" s="104"/>
      <c r="J27" s="94"/>
    </row>
    <row r="28" spans="1:12" s="95" customFormat="1" ht="21" x14ac:dyDescent="0.35">
      <c r="A28" s="120">
        <v>44350</v>
      </c>
      <c r="B28" s="37">
        <v>99643</v>
      </c>
      <c r="C28" s="37">
        <v>75449</v>
      </c>
      <c r="D28" s="38" t="s">
        <v>2135</v>
      </c>
      <c r="E28" s="12" t="s">
        <v>24</v>
      </c>
      <c r="F28" s="16" t="s">
        <v>947</v>
      </c>
      <c r="G28" s="102">
        <v>550</v>
      </c>
      <c r="H28" s="104"/>
      <c r="I28" s="104"/>
      <c r="J28" s="94"/>
    </row>
    <row r="29" spans="1:12" s="95" customFormat="1" ht="21" x14ac:dyDescent="0.35">
      <c r="A29" s="120">
        <v>44350</v>
      </c>
      <c r="B29" s="37">
        <v>99646</v>
      </c>
      <c r="C29" s="37">
        <v>75450</v>
      </c>
      <c r="D29" s="38" t="s">
        <v>67</v>
      </c>
      <c r="E29" s="12" t="s">
        <v>17</v>
      </c>
      <c r="F29" s="16" t="s">
        <v>18</v>
      </c>
      <c r="G29" s="102">
        <v>1000</v>
      </c>
      <c r="H29" s="105"/>
      <c r="I29" s="104"/>
      <c r="J29" s="94"/>
    </row>
    <row r="30" spans="1:12" s="95" customFormat="1" ht="21" x14ac:dyDescent="0.35">
      <c r="A30" s="120">
        <v>44350</v>
      </c>
      <c r="B30" s="37">
        <v>99636</v>
      </c>
      <c r="C30" s="77" t="s">
        <v>2136</v>
      </c>
      <c r="D30" s="38" t="s">
        <v>632</v>
      </c>
      <c r="E30" s="12" t="s">
        <v>17</v>
      </c>
      <c r="F30" s="16" t="s">
        <v>18</v>
      </c>
      <c r="G30" s="102">
        <v>3000</v>
      </c>
      <c r="H30" s="105"/>
      <c r="I30" s="104"/>
      <c r="J30" s="94"/>
    </row>
    <row r="31" spans="1:12" s="95" customFormat="1" ht="21" x14ac:dyDescent="0.35">
      <c r="A31" s="120">
        <v>44350</v>
      </c>
      <c r="B31" s="37" t="s">
        <v>2508</v>
      </c>
      <c r="C31" s="77" t="s">
        <v>2137</v>
      </c>
      <c r="D31" s="38" t="s">
        <v>2144</v>
      </c>
      <c r="E31" s="12" t="s">
        <v>96</v>
      </c>
      <c r="F31" s="16" t="s">
        <v>97</v>
      </c>
      <c r="G31" s="102">
        <v>750</v>
      </c>
      <c r="H31" s="105"/>
      <c r="I31" s="104"/>
      <c r="J31" s="94"/>
    </row>
    <row r="32" spans="1:12" s="95" customFormat="1" ht="21" x14ac:dyDescent="0.35">
      <c r="A32" s="120">
        <v>44350</v>
      </c>
      <c r="B32" s="37" t="s">
        <v>2508</v>
      </c>
      <c r="C32" s="77" t="s">
        <v>2138</v>
      </c>
      <c r="D32" s="38" t="s">
        <v>2144</v>
      </c>
      <c r="E32" s="12" t="s">
        <v>33</v>
      </c>
      <c r="F32" s="113" t="s">
        <v>1153</v>
      </c>
      <c r="G32" s="102">
        <v>672</v>
      </c>
      <c r="H32" s="104"/>
      <c r="I32" s="104"/>
      <c r="J32" s="94"/>
    </row>
    <row r="33" spans="1:10" s="95" customFormat="1" ht="21" x14ac:dyDescent="0.35">
      <c r="A33" s="120">
        <v>44350</v>
      </c>
      <c r="B33" s="37" t="s">
        <v>2508</v>
      </c>
      <c r="C33" s="77" t="s">
        <v>2139</v>
      </c>
      <c r="D33" s="38" t="s">
        <v>2144</v>
      </c>
      <c r="E33" s="12" t="s">
        <v>173</v>
      </c>
      <c r="F33" s="113" t="s">
        <v>1034</v>
      </c>
      <c r="G33" s="102">
        <v>66</v>
      </c>
      <c r="H33" s="104"/>
      <c r="I33" s="104"/>
      <c r="J33" s="94"/>
    </row>
    <row r="34" spans="1:10" s="95" customFormat="1" ht="21" x14ac:dyDescent="0.35">
      <c r="A34" s="120">
        <v>44350</v>
      </c>
      <c r="B34" s="37" t="s">
        <v>2508</v>
      </c>
      <c r="C34" s="77" t="s">
        <v>2139</v>
      </c>
      <c r="D34" s="38" t="s">
        <v>2144</v>
      </c>
      <c r="E34" s="12" t="s">
        <v>384</v>
      </c>
      <c r="F34" s="13" t="s">
        <v>495</v>
      </c>
      <c r="G34" s="102">
        <v>48</v>
      </c>
      <c r="H34" s="104"/>
      <c r="I34" s="104"/>
      <c r="J34" s="94"/>
    </row>
    <row r="35" spans="1:10" s="95" customFormat="1" ht="21" x14ac:dyDescent="0.35">
      <c r="A35" s="120">
        <v>44350</v>
      </c>
      <c r="B35" s="37" t="s">
        <v>2508</v>
      </c>
      <c r="C35" s="77" t="s">
        <v>2139</v>
      </c>
      <c r="D35" s="38" t="s">
        <v>2144</v>
      </c>
      <c r="E35" s="129" t="s">
        <v>245</v>
      </c>
      <c r="F35" s="13" t="s">
        <v>246</v>
      </c>
      <c r="G35" s="102">
        <v>12</v>
      </c>
      <c r="H35" s="104"/>
      <c r="I35" s="104"/>
      <c r="J35" s="94"/>
    </row>
    <row r="36" spans="1:10" s="95" customFormat="1" ht="21" x14ac:dyDescent="0.35">
      <c r="A36" s="120">
        <v>44350</v>
      </c>
      <c r="B36" s="37" t="s">
        <v>2508</v>
      </c>
      <c r="C36" s="77" t="s">
        <v>2139</v>
      </c>
      <c r="D36" s="38" t="s">
        <v>2144</v>
      </c>
      <c r="E36" s="12" t="s">
        <v>2145</v>
      </c>
      <c r="F36" s="16" t="s">
        <v>136</v>
      </c>
      <c r="G36" s="102">
        <v>85</v>
      </c>
      <c r="H36" s="104"/>
      <c r="I36" s="104"/>
      <c r="J36" s="94"/>
    </row>
    <row r="37" spans="1:10" s="95" customFormat="1" ht="21" x14ac:dyDescent="0.35">
      <c r="A37" s="120">
        <v>44350</v>
      </c>
      <c r="B37" s="37" t="s">
        <v>2508</v>
      </c>
      <c r="C37" s="77" t="s">
        <v>2139</v>
      </c>
      <c r="D37" s="38" t="s">
        <v>2144</v>
      </c>
      <c r="E37" s="12" t="s">
        <v>96</v>
      </c>
      <c r="F37" s="16" t="s">
        <v>97</v>
      </c>
      <c r="G37" s="102">
        <v>192</v>
      </c>
      <c r="H37" s="104"/>
      <c r="I37" s="104"/>
      <c r="J37" s="94"/>
    </row>
    <row r="38" spans="1:10" s="95" customFormat="1" ht="21" x14ac:dyDescent="0.35">
      <c r="A38" s="120">
        <v>44350</v>
      </c>
      <c r="B38" s="37" t="s">
        <v>2508</v>
      </c>
      <c r="C38" s="77" t="s">
        <v>2139</v>
      </c>
      <c r="D38" s="38" t="s">
        <v>2144</v>
      </c>
      <c r="E38" s="12" t="s">
        <v>17</v>
      </c>
      <c r="F38" s="16" t="s">
        <v>18</v>
      </c>
      <c r="G38" s="102">
        <v>85</v>
      </c>
      <c r="H38" s="104"/>
      <c r="I38" s="104"/>
      <c r="J38" s="94"/>
    </row>
    <row r="39" spans="1:10" s="95" customFormat="1" ht="21" x14ac:dyDescent="0.35">
      <c r="A39" s="120">
        <v>44350</v>
      </c>
      <c r="B39" s="37" t="s">
        <v>2509</v>
      </c>
      <c r="C39" s="77" t="s">
        <v>2140</v>
      </c>
      <c r="D39" s="38" t="s">
        <v>2146</v>
      </c>
      <c r="E39" s="12" t="s">
        <v>96</v>
      </c>
      <c r="F39" s="16" t="s">
        <v>97</v>
      </c>
      <c r="G39" s="102">
        <v>750</v>
      </c>
      <c r="H39" s="104"/>
      <c r="I39" s="104"/>
      <c r="J39" s="94"/>
    </row>
    <row r="40" spans="1:10" s="95" customFormat="1" ht="21" x14ac:dyDescent="0.35">
      <c r="A40" s="120">
        <v>44350</v>
      </c>
      <c r="B40" s="37" t="s">
        <v>2508</v>
      </c>
      <c r="C40" s="77" t="s">
        <v>2141</v>
      </c>
      <c r="D40" s="38" t="s">
        <v>2144</v>
      </c>
      <c r="E40" s="12" t="s">
        <v>33</v>
      </c>
      <c r="F40" s="113" t="s">
        <v>1153</v>
      </c>
      <c r="G40" s="102">
        <v>747</v>
      </c>
      <c r="H40" s="105"/>
      <c r="I40" s="104"/>
      <c r="J40" s="94"/>
    </row>
    <row r="41" spans="1:10" s="95" customFormat="1" ht="21" x14ac:dyDescent="0.35">
      <c r="A41" s="120">
        <v>44350</v>
      </c>
      <c r="B41" s="37" t="s">
        <v>2509</v>
      </c>
      <c r="C41" s="77" t="s">
        <v>2142</v>
      </c>
      <c r="D41" s="38" t="s">
        <v>2146</v>
      </c>
      <c r="E41" s="12" t="s">
        <v>384</v>
      </c>
      <c r="F41" s="13" t="s">
        <v>495</v>
      </c>
      <c r="G41" s="102">
        <v>60</v>
      </c>
      <c r="H41" s="105"/>
      <c r="I41" s="104"/>
      <c r="J41" s="94"/>
    </row>
    <row r="42" spans="1:10" s="95" customFormat="1" ht="21" x14ac:dyDescent="0.35">
      <c r="A42" s="120">
        <v>44350</v>
      </c>
      <c r="B42" s="37" t="s">
        <v>2509</v>
      </c>
      <c r="C42" s="77" t="s">
        <v>2142</v>
      </c>
      <c r="D42" s="38" t="s">
        <v>2146</v>
      </c>
      <c r="E42" s="129" t="s">
        <v>245</v>
      </c>
      <c r="F42" s="13" t="s">
        <v>246</v>
      </c>
      <c r="G42" s="102">
        <v>12</v>
      </c>
      <c r="H42" s="105"/>
      <c r="I42" s="104"/>
      <c r="J42" s="94"/>
    </row>
    <row r="43" spans="1:10" s="95" customFormat="1" ht="21" x14ac:dyDescent="0.35">
      <c r="A43" s="120">
        <v>44350</v>
      </c>
      <c r="B43" s="37" t="s">
        <v>2509</v>
      </c>
      <c r="C43" s="77" t="s">
        <v>2142</v>
      </c>
      <c r="D43" s="38" t="s">
        <v>2146</v>
      </c>
      <c r="E43" s="12" t="s">
        <v>17</v>
      </c>
      <c r="F43" s="16" t="s">
        <v>18</v>
      </c>
      <c r="G43" s="102">
        <v>110</v>
      </c>
      <c r="H43" s="105"/>
      <c r="I43" s="104"/>
      <c r="J43" s="94"/>
    </row>
    <row r="44" spans="1:10" s="95" customFormat="1" ht="21" x14ac:dyDescent="0.35">
      <c r="A44" s="120">
        <v>44350</v>
      </c>
      <c r="B44" s="37" t="s">
        <v>2509</v>
      </c>
      <c r="C44" s="77" t="s">
        <v>2142</v>
      </c>
      <c r="D44" s="38" t="s">
        <v>2146</v>
      </c>
      <c r="E44" s="12" t="s">
        <v>33</v>
      </c>
      <c r="F44" s="113" t="s">
        <v>1153</v>
      </c>
      <c r="G44" s="102">
        <v>74</v>
      </c>
      <c r="H44" s="105"/>
      <c r="I44" s="104"/>
      <c r="J44" s="94"/>
    </row>
    <row r="45" spans="1:10" s="95" customFormat="1" ht="21" x14ac:dyDescent="0.35">
      <c r="A45" s="120">
        <v>44350</v>
      </c>
      <c r="B45" s="37" t="s">
        <v>2509</v>
      </c>
      <c r="C45" s="77" t="s">
        <v>2142</v>
      </c>
      <c r="D45" s="38" t="s">
        <v>2146</v>
      </c>
      <c r="E45" s="12" t="s">
        <v>2145</v>
      </c>
      <c r="F45" s="16" t="s">
        <v>136</v>
      </c>
      <c r="G45" s="102">
        <v>91</v>
      </c>
      <c r="H45" s="105"/>
      <c r="I45" s="104"/>
      <c r="J45" s="94"/>
    </row>
    <row r="46" spans="1:10" s="95" customFormat="1" ht="21" x14ac:dyDescent="0.35">
      <c r="A46" s="120">
        <v>44350</v>
      </c>
      <c r="B46" s="37" t="s">
        <v>2509</v>
      </c>
      <c r="C46" s="77" t="s">
        <v>2142</v>
      </c>
      <c r="D46" s="38" t="s">
        <v>2146</v>
      </c>
      <c r="E46" s="12" t="s">
        <v>96</v>
      </c>
      <c r="F46" s="16" t="s">
        <v>97</v>
      </c>
      <c r="G46" s="102">
        <v>270</v>
      </c>
      <c r="H46" s="105"/>
      <c r="I46" s="104"/>
      <c r="J46" s="94"/>
    </row>
    <row r="47" spans="1:10" s="95" customFormat="1" ht="21" x14ac:dyDescent="0.35">
      <c r="A47" s="120">
        <v>44350</v>
      </c>
      <c r="B47" s="37" t="s">
        <v>2180</v>
      </c>
      <c r="C47" s="77" t="s">
        <v>2143</v>
      </c>
      <c r="D47" s="38" t="s">
        <v>2147</v>
      </c>
      <c r="E47" s="12" t="s">
        <v>33</v>
      </c>
      <c r="F47" s="113" t="s">
        <v>1153</v>
      </c>
      <c r="G47" s="102">
        <v>672</v>
      </c>
      <c r="H47" s="105"/>
      <c r="I47" s="104"/>
      <c r="J47" s="94"/>
    </row>
    <row r="48" spans="1:10" s="95" customFormat="1" ht="21" x14ac:dyDescent="0.35">
      <c r="A48" s="120">
        <v>44350</v>
      </c>
      <c r="B48" s="37" t="s">
        <v>2180</v>
      </c>
      <c r="C48" s="77" t="s">
        <v>2150</v>
      </c>
      <c r="D48" s="38" t="s">
        <v>2147</v>
      </c>
      <c r="E48" s="12" t="s">
        <v>96</v>
      </c>
      <c r="F48" s="16" t="s">
        <v>97</v>
      </c>
      <c r="G48" s="102">
        <v>750</v>
      </c>
      <c r="H48" s="105"/>
      <c r="I48" s="104"/>
      <c r="J48" s="94"/>
    </row>
    <row r="49" spans="1:10" s="95" customFormat="1" ht="21" x14ac:dyDescent="0.35">
      <c r="A49" s="120">
        <v>44350</v>
      </c>
      <c r="B49" s="37" t="s">
        <v>2177</v>
      </c>
      <c r="C49" s="77" t="s">
        <v>2148</v>
      </c>
      <c r="D49" s="38" t="s">
        <v>2149</v>
      </c>
      <c r="E49" s="12" t="s">
        <v>96</v>
      </c>
      <c r="F49" s="16" t="s">
        <v>97</v>
      </c>
      <c r="G49" s="102">
        <v>750</v>
      </c>
      <c r="H49" s="104"/>
      <c r="I49" s="104"/>
      <c r="J49" s="94"/>
    </row>
    <row r="50" spans="1:10" ht="21" x14ac:dyDescent="0.35">
      <c r="A50" s="175" t="s">
        <v>26</v>
      </c>
      <c r="B50" s="176"/>
      <c r="C50" s="165" t="s">
        <v>25</v>
      </c>
      <c r="D50" s="168"/>
      <c r="E50" s="168"/>
      <c r="F50" s="169"/>
      <c r="G50" s="27">
        <f>SUM(G9:G49)</f>
        <v>26088</v>
      </c>
      <c r="H50" s="109">
        <f>SUM(H9:H49)</f>
        <v>0</v>
      </c>
      <c r="I50" s="100"/>
      <c r="J50" s="15"/>
    </row>
    <row r="51" spans="1:10" ht="21" x14ac:dyDescent="0.35">
      <c r="B51"/>
      <c r="C51" s="118"/>
      <c r="D51" s="121"/>
      <c r="E51" s="121"/>
      <c r="F51" s="121"/>
      <c r="H51" s="1"/>
      <c r="J51" s="1"/>
    </row>
    <row r="52" spans="1:10" x14ac:dyDescent="0.25">
      <c r="B52"/>
      <c r="C52"/>
      <c r="H52" s="1"/>
      <c r="I52" s="1"/>
      <c r="J52" s="1"/>
    </row>
    <row r="53" spans="1:10" x14ac:dyDescent="0.25">
      <c r="B53"/>
      <c r="C53"/>
      <c r="F53" s="47"/>
      <c r="H53" s="1"/>
      <c r="I53" s="1"/>
      <c r="J53" s="1"/>
    </row>
    <row r="54" spans="1:10" x14ac:dyDescent="0.25">
      <c r="B54"/>
      <c r="C54"/>
      <c r="H54" s="1"/>
      <c r="I54" s="1"/>
      <c r="J54" s="1"/>
    </row>
    <row r="55" spans="1:10" x14ac:dyDescent="0.25">
      <c r="B55"/>
      <c r="C55"/>
      <c r="H55" s="1"/>
      <c r="I55" s="1"/>
      <c r="J55" s="1"/>
    </row>
    <row r="56" spans="1:10" x14ac:dyDescent="0.25">
      <c r="B56"/>
      <c r="C56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C63"/>
      <c r="H63" s="1"/>
      <c r="I63" s="1"/>
      <c r="J63" s="1"/>
    </row>
    <row r="64" spans="1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5" spans="8:10" x14ac:dyDescent="0.25">
      <c r="H105" s="35"/>
      <c r="I105" s="35"/>
      <c r="J105" s="35"/>
    </row>
  </sheetData>
  <autoFilter ref="E8:G50" xr:uid="{1880E8CC-9567-429B-82A2-A1EFB08896BC}"/>
  <mergeCells count="7">
    <mergeCell ref="K6:L6"/>
    <mergeCell ref="A7:G7"/>
    <mergeCell ref="A50:B50"/>
    <mergeCell ref="C50:F50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704C-7A6E-4D00-BFDA-84C20CBB8079}">
  <dimension ref="A2:N146"/>
  <sheetViews>
    <sheetView topLeftCell="A71" zoomScale="66" zoomScaleNormal="66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44351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7" si="0">SUMIFS($G$9:$G$90,$F$9:$F$90,K8)</f>
        <v>9605</v>
      </c>
    </row>
    <row r="9" spans="1:14" s="95" customFormat="1" ht="21" x14ac:dyDescent="0.35">
      <c r="A9" s="120">
        <v>44351</v>
      </c>
      <c r="B9" s="37">
        <v>99711</v>
      </c>
      <c r="C9" s="37">
        <v>75451</v>
      </c>
      <c r="D9" s="38" t="s">
        <v>2151</v>
      </c>
      <c r="E9" s="12" t="s">
        <v>17</v>
      </c>
      <c r="F9" s="16" t="s">
        <v>18</v>
      </c>
      <c r="G9" s="102">
        <v>1000</v>
      </c>
      <c r="H9" s="104"/>
      <c r="I9" s="104"/>
      <c r="J9" s="94"/>
      <c r="K9" s="16" t="s">
        <v>995</v>
      </c>
      <c r="L9" s="119">
        <f t="shared" si="0"/>
        <v>27640</v>
      </c>
    </row>
    <row r="10" spans="1:14" s="95" customFormat="1" ht="21" x14ac:dyDescent="0.35">
      <c r="A10" s="120">
        <v>44351</v>
      </c>
      <c r="B10" s="37">
        <v>99712</v>
      </c>
      <c r="C10" s="37">
        <v>75452</v>
      </c>
      <c r="D10" s="38" t="s">
        <v>734</v>
      </c>
      <c r="E10" s="12" t="s">
        <v>17</v>
      </c>
      <c r="F10" s="16" t="s">
        <v>18</v>
      </c>
      <c r="G10" s="102">
        <v>400</v>
      </c>
      <c r="H10" s="104"/>
      <c r="I10" s="104"/>
      <c r="J10" s="94"/>
      <c r="K10" s="113" t="s">
        <v>1153</v>
      </c>
      <c r="L10" s="119">
        <f t="shared" si="0"/>
        <v>672</v>
      </c>
    </row>
    <row r="11" spans="1:14" s="95" customFormat="1" ht="21" x14ac:dyDescent="0.35">
      <c r="A11" s="120">
        <v>44351</v>
      </c>
      <c r="B11" s="37">
        <v>99713</v>
      </c>
      <c r="C11" s="37">
        <v>75453</v>
      </c>
      <c r="D11" s="38" t="s">
        <v>1608</v>
      </c>
      <c r="E11" s="12" t="s">
        <v>63</v>
      </c>
      <c r="F11" s="13" t="s">
        <v>64</v>
      </c>
      <c r="G11" s="102">
        <v>1000</v>
      </c>
      <c r="H11" s="104"/>
      <c r="I11" s="104"/>
      <c r="J11" s="94"/>
      <c r="K11" s="113" t="s">
        <v>1034</v>
      </c>
      <c r="L11" s="119">
        <f t="shared" si="0"/>
        <v>348</v>
      </c>
    </row>
    <row r="12" spans="1:14" s="95" customFormat="1" ht="21" x14ac:dyDescent="0.35">
      <c r="A12" s="120">
        <v>44351</v>
      </c>
      <c r="B12" s="37">
        <v>99714</v>
      </c>
      <c r="C12" s="37">
        <v>75454</v>
      </c>
      <c r="D12" s="38" t="s">
        <v>630</v>
      </c>
      <c r="E12" s="12" t="s">
        <v>22</v>
      </c>
      <c r="F12" s="16" t="s">
        <v>995</v>
      </c>
      <c r="G12" s="102">
        <v>2600</v>
      </c>
      <c r="H12" s="104"/>
      <c r="I12" s="104"/>
      <c r="J12" s="94"/>
      <c r="K12" s="13" t="s">
        <v>495</v>
      </c>
      <c r="L12" s="119">
        <f t="shared" si="0"/>
        <v>144</v>
      </c>
    </row>
    <row r="13" spans="1:14" s="95" customFormat="1" ht="21" x14ac:dyDescent="0.35">
      <c r="A13" s="120">
        <v>44351</v>
      </c>
      <c r="B13" s="37">
        <v>99715</v>
      </c>
      <c r="C13" s="37">
        <v>75455</v>
      </c>
      <c r="D13" s="38" t="s">
        <v>150</v>
      </c>
      <c r="E13" s="12" t="s">
        <v>22</v>
      </c>
      <c r="F13" s="16" t="s">
        <v>995</v>
      </c>
      <c r="G13" s="102">
        <v>900</v>
      </c>
      <c r="H13" s="104"/>
      <c r="I13" s="104"/>
      <c r="J13" s="94"/>
      <c r="K13" s="16" t="s">
        <v>15</v>
      </c>
      <c r="L13" s="119">
        <f t="shared" si="0"/>
        <v>3170</v>
      </c>
    </row>
    <row r="14" spans="1:14" s="95" customFormat="1" ht="21" x14ac:dyDescent="0.35">
      <c r="A14" s="120">
        <v>44351</v>
      </c>
      <c r="B14" s="37">
        <v>99718</v>
      </c>
      <c r="C14" s="37">
        <v>75456</v>
      </c>
      <c r="D14" s="38" t="s">
        <v>1891</v>
      </c>
      <c r="E14" s="12" t="s">
        <v>22</v>
      </c>
      <c r="F14" s="16" t="s">
        <v>995</v>
      </c>
      <c r="G14" s="102">
        <v>3000</v>
      </c>
      <c r="H14" s="104"/>
      <c r="I14" s="104"/>
      <c r="J14" s="94"/>
      <c r="K14" s="16" t="s">
        <v>97</v>
      </c>
      <c r="L14" s="119">
        <f t="shared" si="0"/>
        <v>8003</v>
      </c>
    </row>
    <row r="15" spans="1:14" s="95" customFormat="1" ht="21" x14ac:dyDescent="0.35">
      <c r="A15" s="120">
        <v>44351</v>
      </c>
      <c r="B15" s="37">
        <v>99719</v>
      </c>
      <c r="C15" s="37">
        <v>75457</v>
      </c>
      <c r="D15" s="38" t="s">
        <v>2152</v>
      </c>
      <c r="E15" s="12" t="s">
        <v>14</v>
      </c>
      <c r="F15" s="16" t="s">
        <v>15</v>
      </c>
      <c r="G15" s="102">
        <v>850</v>
      </c>
      <c r="H15" s="104"/>
      <c r="I15" s="104"/>
      <c r="J15" s="94"/>
      <c r="K15" s="16" t="s">
        <v>136</v>
      </c>
      <c r="L15" s="119">
        <f t="shared" si="0"/>
        <v>255</v>
      </c>
    </row>
    <row r="16" spans="1:14" s="95" customFormat="1" ht="21" x14ac:dyDescent="0.35">
      <c r="A16" s="120">
        <v>44351</v>
      </c>
      <c r="B16" s="37">
        <v>99720</v>
      </c>
      <c r="C16" s="37">
        <v>75458</v>
      </c>
      <c r="D16" s="38" t="s">
        <v>788</v>
      </c>
      <c r="E16" s="12" t="s">
        <v>22</v>
      </c>
      <c r="F16" s="16" t="s">
        <v>995</v>
      </c>
      <c r="G16" s="102">
        <v>800</v>
      </c>
      <c r="H16" s="104"/>
      <c r="I16" s="104"/>
      <c r="J16" s="94"/>
      <c r="K16" s="124" t="s">
        <v>596</v>
      </c>
      <c r="L16" s="119">
        <f t="shared" si="0"/>
        <v>1230</v>
      </c>
    </row>
    <row r="17" spans="1:12" s="95" customFormat="1" ht="21" x14ac:dyDescent="0.35">
      <c r="A17" s="120">
        <v>44351</v>
      </c>
      <c r="B17" s="37">
        <v>99706</v>
      </c>
      <c r="C17" s="37">
        <v>75459</v>
      </c>
      <c r="D17" s="38" t="s">
        <v>1361</v>
      </c>
      <c r="E17" s="12" t="s">
        <v>22</v>
      </c>
      <c r="F17" s="16" t="s">
        <v>995</v>
      </c>
      <c r="G17" s="102">
        <v>500</v>
      </c>
      <c r="H17" s="104"/>
      <c r="I17" s="104"/>
      <c r="J17" s="94"/>
      <c r="K17" s="13" t="s">
        <v>246</v>
      </c>
      <c r="L17" s="119">
        <f t="shared" si="0"/>
        <v>36</v>
      </c>
    </row>
    <row r="18" spans="1:12" s="95" customFormat="1" ht="21" x14ac:dyDescent="0.35">
      <c r="A18" s="120">
        <v>44351</v>
      </c>
      <c r="B18" s="37">
        <v>99721</v>
      </c>
      <c r="C18" s="37">
        <v>75460</v>
      </c>
      <c r="D18" s="38" t="s">
        <v>466</v>
      </c>
      <c r="E18" s="12" t="s">
        <v>17</v>
      </c>
      <c r="F18" s="16" t="s">
        <v>18</v>
      </c>
      <c r="G18" s="102">
        <v>400</v>
      </c>
      <c r="H18" s="104"/>
      <c r="I18" s="104"/>
      <c r="J18" s="94"/>
      <c r="K18" s="13" t="s">
        <v>64</v>
      </c>
      <c r="L18" s="119">
        <f t="shared" ref="L18:L20" si="1">SUMIFS($G$9:$G$90,$F$9:$F$90,K18)</f>
        <v>1000</v>
      </c>
    </row>
    <row r="19" spans="1:12" s="95" customFormat="1" ht="21" x14ac:dyDescent="0.35">
      <c r="A19" s="120">
        <v>44351</v>
      </c>
      <c r="B19" s="37">
        <v>99722</v>
      </c>
      <c r="C19" s="37">
        <v>75461</v>
      </c>
      <c r="D19" s="38" t="s">
        <v>466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16" t="s">
        <v>195</v>
      </c>
      <c r="L19" s="119">
        <f t="shared" si="1"/>
        <v>81</v>
      </c>
    </row>
    <row r="20" spans="1:12" s="95" customFormat="1" ht="21.75" thickBot="1" x14ac:dyDescent="0.4">
      <c r="A20" s="120">
        <v>44351</v>
      </c>
      <c r="B20" s="37">
        <v>99707</v>
      </c>
      <c r="C20" s="37">
        <v>75462</v>
      </c>
      <c r="D20" s="38" t="s">
        <v>354</v>
      </c>
      <c r="E20" s="12" t="s">
        <v>14</v>
      </c>
      <c r="F20" s="13" t="s">
        <v>15</v>
      </c>
      <c r="G20" s="102">
        <v>150</v>
      </c>
      <c r="H20" s="104"/>
      <c r="I20" s="104"/>
      <c r="J20" s="94"/>
      <c r="K20" s="16" t="s">
        <v>42</v>
      </c>
      <c r="L20" s="119">
        <f t="shared" si="1"/>
        <v>250</v>
      </c>
    </row>
    <row r="21" spans="1:12" s="95" customFormat="1" ht="25.5" thickBot="1" x14ac:dyDescent="0.5">
      <c r="A21" s="120">
        <v>44351</v>
      </c>
      <c r="B21" s="37">
        <v>99723</v>
      </c>
      <c r="C21" s="37">
        <v>75463</v>
      </c>
      <c r="D21" s="38" t="s">
        <v>2153</v>
      </c>
      <c r="E21" s="12" t="s">
        <v>22</v>
      </c>
      <c r="F21" s="16" t="s">
        <v>995</v>
      </c>
      <c r="G21" s="102">
        <v>800</v>
      </c>
      <c r="H21" s="104"/>
      <c r="I21" s="104"/>
      <c r="J21" s="121"/>
      <c r="K21" s="17" t="s">
        <v>21</v>
      </c>
      <c r="L21" s="123">
        <f>SUM(L8:L20)</f>
        <v>52434</v>
      </c>
    </row>
    <row r="22" spans="1:12" s="95" customFormat="1" ht="21" x14ac:dyDescent="0.35">
      <c r="A22" s="120">
        <v>44351</v>
      </c>
      <c r="B22" s="37">
        <v>99724</v>
      </c>
      <c r="C22" s="37">
        <v>75464</v>
      </c>
      <c r="D22" s="38" t="s">
        <v>272</v>
      </c>
      <c r="E22" s="12" t="s">
        <v>22</v>
      </c>
      <c r="F22" s="16" t="s">
        <v>995</v>
      </c>
      <c r="G22" s="102">
        <v>1944</v>
      </c>
      <c r="H22" s="104"/>
      <c r="I22" s="104"/>
      <c r="J22" s="94"/>
    </row>
    <row r="23" spans="1:12" s="95" customFormat="1" ht="24.75" x14ac:dyDescent="0.45">
      <c r="A23" s="120">
        <v>44351</v>
      </c>
      <c r="B23" s="37">
        <v>99725</v>
      </c>
      <c r="C23" s="37">
        <v>75465</v>
      </c>
      <c r="D23" s="38" t="s">
        <v>37</v>
      </c>
      <c r="E23" s="12" t="s">
        <v>17</v>
      </c>
      <c r="F23" s="16" t="s">
        <v>18</v>
      </c>
      <c r="G23" s="102">
        <v>660</v>
      </c>
      <c r="H23" s="104"/>
      <c r="I23" s="104"/>
      <c r="J23" s="94"/>
      <c r="K23" s="49"/>
      <c r="L23" s="50"/>
    </row>
    <row r="24" spans="1:12" s="95" customFormat="1" ht="21" x14ac:dyDescent="0.35">
      <c r="A24" s="120">
        <v>44351</v>
      </c>
      <c r="B24" s="37">
        <v>99708</v>
      </c>
      <c r="C24" s="37">
        <v>75466</v>
      </c>
      <c r="D24" s="38" t="s">
        <v>878</v>
      </c>
      <c r="E24" s="12" t="s">
        <v>2154</v>
      </c>
      <c r="F24" s="124" t="s">
        <v>596</v>
      </c>
      <c r="G24" s="102">
        <v>615</v>
      </c>
      <c r="H24" s="104"/>
      <c r="I24" s="104"/>
      <c r="J24" s="94"/>
    </row>
    <row r="25" spans="1:12" s="95" customFormat="1" ht="21" x14ac:dyDescent="0.35">
      <c r="A25" s="120">
        <v>44351</v>
      </c>
      <c r="B25" s="37">
        <v>99726</v>
      </c>
      <c r="C25" s="37">
        <v>75467</v>
      </c>
      <c r="D25" s="38" t="s">
        <v>179</v>
      </c>
      <c r="E25" s="12" t="s">
        <v>17</v>
      </c>
      <c r="F25" s="16" t="s">
        <v>18</v>
      </c>
      <c r="G25" s="102">
        <v>200</v>
      </c>
      <c r="H25" s="104"/>
      <c r="I25" s="104"/>
      <c r="J25" s="130"/>
    </row>
    <row r="26" spans="1:12" s="95" customFormat="1" ht="21" x14ac:dyDescent="0.35">
      <c r="A26" s="120">
        <v>44351</v>
      </c>
      <c r="B26" s="37">
        <v>99727</v>
      </c>
      <c r="C26" s="37">
        <v>75468</v>
      </c>
      <c r="D26" s="38" t="s">
        <v>179</v>
      </c>
      <c r="E26" s="12" t="s">
        <v>17</v>
      </c>
      <c r="F26" s="16" t="s">
        <v>18</v>
      </c>
      <c r="G26" s="102">
        <v>1000</v>
      </c>
      <c r="H26" s="104"/>
      <c r="I26" s="104"/>
      <c r="J26" s="121"/>
    </row>
    <row r="27" spans="1:12" s="95" customFormat="1" ht="21" x14ac:dyDescent="0.35">
      <c r="A27" s="120">
        <v>44351</v>
      </c>
      <c r="B27" s="37">
        <v>99728</v>
      </c>
      <c r="C27" s="37">
        <v>75469</v>
      </c>
      <c r="D27" s="38" t="s">
        <v>900</v>
      </c>
      <c r="E27" s="12" t="s">
        <v>22</v>
      </c>
      <c r="F27" s="16" t="s">
        <v>995</v>
      </c>
      <c r="G27" s="102">
        <v>1401</v>
      </c>
      <c r="H27" s="104"/>
      <c r="I27" s="104"/>
      <c r="J27" s="94"/>
    </row>
    <row r="28" spans="1:12" s="95" customFormat="1" ht="21" x14ac:dyDescent="0.35">
      <c r="A28" s="120">
        <v>44351</v>
      </c>
      <c r="B28" s="37">
        <v>99729</v>
      </c>
      <c r="C28" s="37">
        <v>75470</v>
      </c>
      <c r="D28" s="38" t="s">
        <v>360</v>
      </c>
      <c r="E28" s="12" t="s">
        <v>17</v>
      </c>
      <c r="F28" s="16" t="s">
        <v>18</v>
      </c>
      <c r="G28" s="102">
        <v>500</v>
      </c>
      <c r="H28" s="104"/>
      <c r="I28" s="104"/>
      <c r="J28" s="94"/>
    </row>
    <row r="29" spans="1:12" s="95" customFormat="1" ht="21" x14ac:dyDescent="0.35">
      <c r="A29" s="120">
        <v>44351</v>
      </c>
      <c r="B29" s="37">
        <v>99729</v>
      </c>
      <c r="C29" s="37">
        <v>75470</v>
      </c>
      <c r="D29" s="38" t="s">
        <v>360</v>
      </c>
      <c r="E29" s="12" t="s">
        <v>22</v>
      </c>
      <c r="F29" s="16" t="s">
        <v>995</v>
      </c>
      <c r="G29" s="102">
        <v>250</v>
      </c>
      <c r="H29" s="104"/>
      <c r="I29" s="104"/>
      <c r="J29" s="94"/>
    </row>
    <row r="30" spans="1:12" s="95" customFormat="1" ht="21" x14ac:dyDescent="0.35">
      <c r="A30" s="120">
        <v>44351</v>
      </c>
      <c r="B30" s="37">
        <v>99729</v>
      </c>
      <c r="C30" s="37">
        <v>75470</v>
      </c>
      <c r="D30" s="38" t="s">
        <v>360</v>
      </c>
      <c r="E30" s="12" t="s">
        <v>173</v>
      </c>
      <c r="F30" s="113" t="s">
        <v>1034</v>
      </c>
      <c r="G30" s="102">
        <v>150</v>
      </c>
      <c r="H30" s="104"/>
      <c r="I30" s="104"/>
      <c r="J30" s="94"/>
    </row>
    <row r="31" spans="1:12" s="95" customFormat="1" ht="21" x14ac:dyDescent="0.35">
      <c r="A31" s="120">
        <v>44351</v>
      </c>
      <c r="B31" s="37">
        <v>99709</v>
      </c>
      <c r="C31" s="37">
        <v>75471</v>
      </c>
      <c r="D31" s="38" t="s">
        <v>2155</v>
      </c>
      <c r="E31" s="12" t="s">
        <v>423</v>
      </c>
      <c r="F31" s="16" t="s">
        <v>195</v>
      </c>
      <c r="G31" s="102">
        <v>40</v>
      </c>
      <c r="H31" s="105"/>
      <c r="I31" s="104"/>
      <c r="J31" s="94"/>
    </row>
    <row r="32" spans="1:12" s="95" customFormat="1" ht="21" x14ac:dyDescent="0.35">
      <c r="A32" s="120">
        <v>44351</v>
      </c>
      <c r="B32" s="37">
        <v>99730</v>
      </c>
      <c r="C32" s="37">
        <v>75472</v>
      </c>
      <c r="D32" s="38" t="s">
        <v>2156</v>
      </c>
      <c r="E32" s="12" t="s">
        <v>22</v>
      </c>
      <c r="F32" s="16" t="s">
        <v>995</v>
      </c>
      <c r="G32" s="102">
        <v>3000</v>
      </c>
      <c r="H32" s="105"/>
      <c r="I32" s="104"/>
      <c r="J32" s="94"/>
    </row>
    <row r="33" spans="1:10" s="95" customFormat="1" ht="21" x14ac:dyDescent="0.35">
      <c r="A33" s="120">
        <v>44351</v>
      </c>
      <c r="B33" s="37">
        <v>99731</v>
      </c>
      <c r="C33" s="37">
        <v>75473</v>
      </c>
      <c r="D33" s="38" t="s">
        <v>347</v>
      </c>
      <c r="E33" s="12" t="s">
        <v>96</v>
      </c>
      <c r="F33" s="16" t="s">
        <v>97</v>
      </c>
      <c r="G33" s="102">
        <v>750</v>
      </c>
      <c r="H33" s="105"/>
      <c r="I33" s="104"/>
      <c r="J33" s="94"/>
    </row>
    <row r="34" spans="1:10" s="95" customFormat="1" ht="21" x14ac:dyDescent="0.35">
      <c r="A34" s="120">
        <v>44351</v>
      </c>
      <c r="B34" s="37">
        <v>99732</v>
      </c>
      <c r="C34" s="37">
        <v>75474</v>
      </c>
      <c r="D34" s="38" t="s">
        <v>119</v>
      </c>
      <c r="E34" s="12" t="s">
        <v>22</v>
      </c>
      <c r="F34" s="16" t="s">
        <v>995</v>
      </c>
      <c r="G34" s="102">
        <v>900</v>
      </c>
      <c r="H34" s="104"/>
      <c r="I34" s="104"/>
      <c r="J34" s="94"/>
    </row>
    <row r="35" spans="1:10" s="95" customFormat="1" ht="21" x14ac:dyDescent="0.35">
      <c r="A35" s="120">
        <v>44351</v>
      </c>
      <c r="B35" s="37">
        <v>99733</v>
      </c>
      <c r="C35" s="37">
        <v>75475</v>
      </c>
      <c r="D35" s="38" t="s">
        <v>119</v>
      </c>
      <c r="E35" s="12" t="s">
        <v>22</v>
      </c>
      <c r="F35" s="16" t="s">
        <v>995</v>
      </c>
      <c r="G35" s="102">
        <v>900</v>
      </c>
      <c r="H35" s="104"/>
      <c r="I35" s="104"/>
      <c r="J35" s="94"/>
    </row>
    <row r="36" spans="1:10" s="95" customFormat="1" ht="21" x14ac:dyDescent="0.35">
      <c r="A36" s="120">
        <v>44351</v>
      </c>
      <c r="B36" s="37">
        <v>99708</v>
      </c>
      <c r="C36" s="37">
        <v>75476</v>
      </c>
      <c r="D36" s="38" t="s">
        <v>878</v>
      </c>
      <c r="E36" s="12" t="s">
        <v>2154</v>
      </c>
      <c r="F36" s="124" t="s">
        <v>596</v>
      </c>
      <c r="G36" s="102">
        <v>615</v>
      </c>
      <c r="H36" s="104"/>
      <c r="I36" s="104"/>
      <c r="J36" s="94"/>
    </row>
    <row r="37" spans="1:10" s="95" customFormat="1" ht="21" x14ac:dyDescent="0.35">
      <c r="A37" s="120">
        <v>44351</v>
      </c>
      <c r="B37" s="37">
        <v>99710</v>
      </c>
      <c r="C37" s="37">
        <v>75477</v>
      </c>
      <c r="D37" s="38" t="s">
        <v>78</v>
      </c>
      <c r="E37" s="12" t="s">
        <v>96</v>
      </c>
      <c r="F37" s="16" t="s">
        <v>97</v>
      </c>
      <c r="G37" s="102">
        <v>2500</v>
      </c>
      <c r="H37" s="104"/>
      <c r="I37" s="104"/>
      <c r="J37" s="94"/>
    </row>
    <row r="38" spans="1:10" s="95" customFormat="1" ht="21" x14ac:dyDescent="0.35">
      <c r="A38" s="120">
        <v>44351</v>
      </c>
      <c r="B38" s="37">
        <v>99709</v>
      </c>
      <c r="C38" s="37">
        <v>75478</v>
      </c>
      <c r="D38" s="38" t="s">
        <v>2155</v>
      </c>
      <c r="E38" s="12" t="s">
        <v>423</v>
      </c>
      <c r="F38" s="16" t="s">
        <v>195</v>
      </c>
      <c r="G38" s="102">
        <v>41</v>
      </c>
      <c r="H38" s="104"/>
      <c r="I38" s="104"/>
      <c r="J38" s="94"/>
    </row>
    <row r="39" spans="1:10" s="95" customFormat="1" ht="21" x14ac:dyDescent="0.35">
      <c r="A39" s="120">
        <v>44351</v>
      </c>
      <c r="B39" s="37">
        <v>99707</v>
      </c>
      <c r="C39" s="37">
        <v>75479</v>
      </c>
      <c r="D39" s="38" t="s">
        <v>354</v>
      </c>
      <c r="E39" s="12" t="s">
        <v>17</v>
      </c>
      <c r="F39" s="16" t="s">
        <v>18</v>
      </c>
      <c r="G39" s="102">
        <v>300</v>
      </c>
      <c r="H39" s="104"/>
      <c r="I39" s="104"/>
      <c r="J39" s="94"/>
    </row>
    <row r="40" spans="1:10" s="95" customFormat="1" ht="21" x14ac:dyDescent="0.35">
      <c r="A40" s="120">
        <v>44351</v>
      </c>
      <c r="B40" s="37">
        <v>99734</v>
      </c>
      <c r="C40" s="37">
        <v>75480</v>
      </c>
      <c r="D40" s="38" t="s">
        <v>2157</v>
      </c>
      <c r="E40" s="12" t="s">
        <v>17</v>
      </c>
      <c r="F40" s="16" t="s">
        <v>18</v>
      </c>
      <c r="G40" s="102">
        <v>400</v>
      </c>
      <c r="H40" s="104"/>
      <c r="I40" s="104"/>
      <c r="J40" s="94"/>
    </row>
    <row r="41" spans="1:10" s="95" customFormat="1" ht="21" x14ac:dyDescent="0.35">
      <c r="A41" s="120">
        <v>44351</v>
      </c>
      <c r="B41" s="37">
        <v>99667</v>
      </c>
      <c r="C41" s="37">
        <v>75481</v>
      </c>
      <c r="D41" s="38" t="s">
        <v>2158</v>
      </c>
      <c r="E41" s="12">
        <v>98000001</v>
      </c>
      <c r="F41" s="16" t="s">
        <v>91</v>
      </c>
      <c r="G41" s="102">
        <v>0</v>
      </c>
      <c r="H41" s="104"/>
      <c r="I41" s="104"/>
      <c r="J41" s="94"/>
    </row>
    <row r="42" spans="1:10" s="95" customFormat="1" ht="21" x14ac:dyDescent="0.35">
      <c r="A42" s="120">
        <v>44351</v>
      </c>
      <c r="B42" s="37">
        <v>99735</v>
      </c>
      <c r="C42" s="37">
        <v>75482</v>
      </c>
      <c r="D42" s="38" t="s">
        <v>2159</v>
      </c>
      <c r="E42" s="12" t="s">
        <v>22</v>
      </c>
      <c r="F42" s="16" t="s">
        <v>995</v>
      </c>
      <c r="G42" s="102">
        <v>1149</v>
      </c>
      <c r="H42" s="104"/>
      <c r="I42" s="104"/>
      <c r="J42" s="94"/>
    </row>
    <row r="43" spans="1:10" s="95" customFormat="1" ht="21" x14ac:dyDescent="0.35">
      <c r="A43" s="120">
        <v>44351</v>
      </c>
      <c r="B43" s="37">
        <v>99736</v>
      </c>
      <c r="C43" s="37">
        <v>75483</v>
      </c>
      <c r="D43" s="38" t="s">
        <v>2159</v>
      </c>
      <c r="E43" s="12" t="s">
        <v>22</v>
      </c>
      <c r="F43" s="16" t="s">
        <v>995</v>
      </c>
      <c r="G43" s="102">
        <v>451</v>
      </c>
      <c r="H43" s="104"/>
      <c r="I43" s="104"/>
      <c r="J43" s="94"/>
    </row>
    <row r="44" spans="1:10" s="95" customFormat="1" ht="21" x14ac:dyDescent="0.35">
      <c r="A44" s="120">
        <v>44351</v>
      </c>
      <c r="B44" s="37">
        <v>99737</v>
      </c>
      <c r="C44" s="37">
        <v>75484</v>
      </c>
      <c r="D44" s="38" t="s">
        <v>252</v>
      </c>
      <c r="E44" s="12" t="s">
        <v>22</v>
      </c>
      <c r="F44" s="16" t="s">
        <v>995</v>
      </c>
      <c r="G44" s="102">
        <v>1000</v>
      </c>
      <c r="H44" s="104"/>
      <c r="I44" s="104"/>
      <c r="J44" s="94"/>
    </row>
    <row r="45" spans="1:10" s="95" customFormat="1" ht="21" x14ac:dyDescent="0.35">
      <c r="A45" s="120">
        <v>44351</v>
      </c>
      <c r="B45" s="37">
        <v>99738</v>
      </c>
      <c r="C45" s="37">
        <v>75485</v>
      </c>
      <c r="D45" s="38" t="s">
        <v>2160</v>
      </c>
      <c r="E45" s="12" t="s">
        <v>17</v>
      </c>
      <c r="F45" s="16" t="s">
        <v>18</v>
      </c>
      <c r="G45" s="102">
        <v>390</v>
      </c>
      <c r="H45" s="104"/>
      <c r="I45" s="104"/>
      <c r="J45" s="94"/>
    </row>
    <row r="46" spans="1:10" s="95" customFormat="1" ht="21" x14ac:dyDescent="0.35">
      <c r="A46" s="120">
        <v>44351</v>
      </c>
      <c r="B46" s="37">
        <v>99706</v>
      </c>
      <c r="C46" s="37">
        <v>75486</v>
      </c>
      <c r="D46" s="38" t="s">
        <v>1361</v>
      </c>
      <c r="E46" s="12" t="s">
        <v>17</v>
      </c>
      <c r="F46" s="16" t="s">
        <v>18</v>
      </c>
      <c r="G46" s="102">
        <v>200</v>
      </c>
      <c r="H46" s="104"/>
      <c r="I46" s="104"/>
      <c r="J46" s="94"/>
    </row>
    <row r="47" spans="1:10" s="95" customFormat="1" ht="21" x14ac:dyDescent="0.35">
      <c r="A47" s="120">
        <v>44351</v>
      </c>
      <c r="B47" s="37">
        <v>99706</v>
      </c>
      <c r="C47" s="37">
        <v>75486</v>
      </c>
      <c r="D47" s="38" t="s">
        <v>1361</v>
      </c>
      <c r="E47" s="12" t="s">
        <v>22</v>
      </c>
      <c r="F47" s="16" t="s">
        <v>995</v>
      </c>
      <c r="G47" s="102">
        <v>300</v>
      </c>
      <c r="H47" s="104"/>
      <c r="I47" s="104"/>
      <c r="J47" s="94"/>
    </row>
    <row r="48" spans="1:10" s="95" customFormat="1" ht="21" x14ac:dyDescent="0.35">
      <c r="A48" s="120">
        <v>44351</v>
      </c>
      <c r="B48" s="37">
        <v>99739</v>
      </c>
      <c r="C48" s="37">
        <v>75487</v>
      </c>
      <c r="D48" s="38" t="s">
        <v>88</v>
      </c>
      <c r="E48" s="12" t="s">
        <v>22</v>
      </c>
      <c r="F48" s="16" t="s">
        <v>995</v>
      </c>
      <c r="G48" s="102">
        <v>900</v>
      </c>
      <c r="H48" s="104"/>
      <c r="I48" s="104"/>
      <c r="J48" s="94"/>
    </row>
    <row r="49" spans="1:10" s="95" customFormat="1" ht="21" x14ac:dyDescent="0.35">
      <c r="A49" s="120">
        <v>44351</v>
      </c>
      <c r="B49" s="37">
        <v>99707</v>
      </c>
      <c r="C49" s="37">
        <v>75488</v>
      </c>
      <c r="D49" s="38" t="s">
        <v>354</v>
      </c>
      <c r="E49" s="12" t="s">
        <v>17</v>
      </c>
      <c r="F49" s="16" t="s">
        <v>18</v>
      </c>
      <c r="G49" s="102">
        <v>300</v>
      </c>
      <c r="H49" s="104"/>
      <c r="I49" s="104"/>
      <c r="J49" s="94"/>
    </row>
    <row r="50" spans="1:10" s="95" customFormat="1" ht="21" x14ac:dyDescent="0.35">
      <c r="A50" s="120">
        <v>44351</v>
      </c>
      <c r="B50" s="37" t="s">
        <v>76</v>
      </c>
      <c r="C50" s="37">
        <v>75489</v>
      </c>
      <c r="D50" s="38" t="s">
        <v>76</v>
      </c>
      <c r="E50" s="12" t="s">
        <v>76</v>
      </c>
      <c r="F50" s="16" t="s">
        <v>76</v>
      </c>
      <c r="G50" s="102">
        <v>0</v>
      </c>
      <c r="H50" s="104"/>
      <c r="I50" s="104"/>
      <c r="J50" s="94"/>
    </row>
    <row r="51" spans="1:10" s="95" customFormat="1" ht="21" x14ac:dyDescent="0.35">
      <c r="A51" s="120">
        <v>44351</v>
      </c>
      <c r="B51" s="37">
        <v>99740</v>
      </c>
      <c r="C51" s="37">
        <v>75490</v>
      </c>
      <c r="D51" s="38" t="s">
        <v>1275</v>
      </c>
      <c r="E51" s="12" t="s">
        <v>22</v>
      </c>
      <c r="F51" s="16" t="s">
        <v>995</v>
      </c>
      <c r="G51" s="102">
        <v>700</v>
      </c>
      <c r="H51" s="104"/>
      <c r="I51" s="104"/>
      <c r="J51" s="94"/>
    </row>
    <row r="52" spans="1:10" s="95" customFormat="1" ht="21" x14ac:dyDescent="0.35">
      <c r="A52" s="120">
        <v>44351</v>
      </c>
      <c r="B52" s="37">
        <v>99699</v>
      </c>
      <c r="C52" s="37">
        <v>75491</v>
      </c>
      <c r="D52" s="38" t="s">
        <v>1175</v>
      </c>
      <c r="E52" s="12" t="s">
        <v>41</v>
      </c>
      <c r="F52" s="16" t="s">
        <v>42</v>
      </c>
      <c r="G52" s="102">
        <v>250</v>
      </c>
      <c r="H52" s="104"/>
      <c r="I52" s="104"/>
      <c r="J52" s="94"/>
    </row>
    <row r="53" spans="1:10" s="95" customFormat="1" ht="21" x14ac:dyDescent="0.35">
      <c r="A53" s="120">
        <v>44351</v>
      </c>
      <c r="B53" s="37">
        <v>99741</v>
      </c>
      <c r="C53" s="37">
        <v>75492</v>
      </c>
      <c r="D53" s="38" t="s">
        <v>78</v>
      </c>
      <c r="E53" s="12" t="s">
        <v>96</v>
      </c>
      <c r="F53" s="16" t="s">
        <v>97</v>
      </c>
      <c r="G53" s="102">
        <v>2500</v>
      </c>
      <c r="H53" s="104"/>
      <c r="I53" s="104"/>
      <c r="J53" s="94"/>
    </row>
    <row r="54" spans="1:10" s="95" customFormat="1" ht="21" x14ac:dyDescent="0.35">
      <c r="A54" s="120">
        <v>44351</v>
      </c>
      <c r="B54" s="37">
        <v>99742</v>
      </c>
      <c r="C54" s="37">
        <v>75493</v>
      </c>
      <c r="D54" s="38" t="s">
        <v>37</v>
      </c>
      <c r="E54" s="12" t="s">
        <v>22</v>
      </c>
      <c r="F54" s="16" t="s">
        <v>995</v>
      </c>
      <c r="G54" s="102">
        <v>550</v>
      </c>
      <c r="H54" s="104"/>
      <c r="I54" s="104"/>
      <c r="J54" s="94"/>
    </row>
    <row r="55" spans="1:10" s="95" customFormat="1" ht="21" x14ac:dyDescent="0.35">
      <c r="A55" s="120">
        <v>44351</v>
      </c>
      <c r="B55" s="37">
        <v>99743</v>
      </c>
      <c r="C55" s="37">
        <v>75494</v>
      </c>
      <c r="D55" s="38" t="s">
        <v>253</v>
      </c>
      <c r="E55" s="12" t="s">
        <v>22</v>
      </c>
      <c r="F55" s="16" t="s">
        <v>995</v>
      </c>
      <c r="G55" s="102">
        <v>100</v>
      </c>
      <c r="H55" s="104"/>
      <c r="I55" s="104"/>
      <c r="J55" s="94"/>
    </row>
    <row r="56" spans="1:10" s="95" customFormat="1" ht="21" x14ac:dyDescent="0.35">
      <c r="A56" s="120">
        <v>44351</v>
      </c>
      <c r="B56" s="37">
        <v>99744</v>
      </c>
      <c r="C56" s="37">
        <v>75495</v>
      </c>
      <c r="D56" s="38" t="s">
        <v>253</v>
      </c>
      <c r="E56" s="12" t="s">
        <v>22</v>
      </c>
      <c r="F56" s="16" t="s">
        <v>995</v>
      </c>
      <c r="G56" s="102">
        <v>2400</v>
      </c>
      <c r="H56" s="104"/>
      <c r="I56" s="104"/>
      <c r="J56" s="94"/>
    </row>
    <row r="57" spans="1:10" s="95" customFormat="1" ht="21" x14ac:dyDescent="0.35">
      <c r="A57" s="120">
        <v>44351</v>
      </c>
      <c r="B57" s="37">
        <v>99745</v>
      </c>
      <c r="C57" s="37">
        <v>75496</v>
      </c>
      <c r="D57" s="38" t="s">
        <v>67</v>
      </c>
      <c r="E57" s="12" t="s">
        <v>96</v>
      </c>
      <c r="F57" s="16" t="s">
        <v>97</v>
      </c>
      <c r="G57" s="102">
        <v>200</v>
      </c>
      <c r="H57" s="104"/>
      <c r="I57" s="104"/>
      <c r="J57" s="94"/>
    </row>
    <row r="58" spans="1:10" s="95" customFormat="1" ht="21" x14ac:dyDescent="0.35">
      <c r="A58" s="120">
        <v>44351</v>
      </c>
      <c r="B58" s="37">
        <v>99746</v>
      </c>
      <c r="C58" s="37">
        <v>75497</v>
      </c>
      <c r="D58" s="38" t="s">
        <v>67</v>
      </c>
      <c r="E58" s="12" t="s">
        <v>96</v>
      </c>
      <c r="F58" s="16" t="s">
        <v>97</v>
      </c>
      <c r="G58" s="102">
        <v>400</v>
      </c>
      <c r="H58" s="104"/>
      <c r="I58" s="104"/>
      <c r="J58" s="94"/>
    </row>
    <row r="59" spans="1:10" s="95" customFormat="1" ht="21" x14ac:dyDescent="0.35">
      <c r="A59" s="120">
        <v>44351</v>
      </c>
      <c r="B59" s="37">
        <v>99559</v>
      </c>
      <c r="C59" s="37">
        <v>75498</v>
      </c>
      <c r="D59" s="38" t="s">
        <v>2161</v>
      </c>
      <c r="E59" s="12" t="s">
        <v>14</v>
      </c>
      <c r="F59" s="13" t="s">
        <v>15</v>
      </c>
      <c r="G59" s="102">
        <v>500</v>
      </c>
      <c r="H59" s="104"/>
      <c r="I59" s="104"/>
      <c r="J59" s="94"/>
    </row>
    <row r="60" spans="1:10" s="95" customFormat="1" ht="21" x14ac:dyDescent="0.35">
      <c r="A60" s="120">
        <v>44351</v>
      </c>
      <c r="B60" s="37">
        <v>92844</v>
      </c>
      <c r="C60" s="37">
        <v>75499</v>
      </c>
      <c r="D60" s="38" t="s">
        <v>2162</v>
      </c>
      <c r="E60" s="12" t="s">
        <v>14</v>
      </c>
      <c r="F60" s="13" t="s">
        <v>15</v>
      </c>
      <c r="G60" s="102">
        <v>550</v>
      </c>
      <c r="H60" s="104"/>
      <c r="I60" s="104"/>
      <c r="J60" s="94"/>
    </row>
    <row r="61" spans="1:10" s="95" customFormat="1" ht="21" x14ac:dyDescent="0.35">
      <c r="A61" s="120">
        <v>44351</v>
      </c>
      <c r="B61" s="37">
        <v>99747</v>
      </c>
      <c r="C61" s="37">
        <v>75500</v>
      </c>
      <c r="D61" s="38" t="s">
        <v>354</v>
      </c>
      <c r="E61" s="12" t="s">
        <v>17</v>
      </c>
      <c r="F61" s="16" t="s">
        <v>18</v>
      </c>
      <c r="G61" s="102">
        <v>300</v>
      </c>
      <c r="H61" s="104"/>
      <c r="I61" s="104"/>
      <c r="J61" s="94"/>
    </row>
    <row r="62" spans="1:10" s="95" customFormat="1" ht="21" x14ac:dyDescent="0.35">
      <c r="A62" s="120">
        <v>44351</v>
      </c>
      <c r="B62" s="37">
        <v>99748</v>
      </c>
      <c r="C62" s="37">
        <v>75501</v>
      </c>
      <c r="D62" s="38" t="s">
        <v>2163</v>
      </c>
      <c r="E62" s="12" t="s">
        <v>17</v>
      </c>
      <c r="F62" s="16" t="s">
        <v>18</v>
      </c>
      <c r="G62" s="102">
        <v>600</v>
      </c>
      <c r="H62" s="104"/>
      <c r="I62" s="104"/>
      <c r="J62" s="94"/>
    </row>
    <row r="63" spans="1:10" s="95" customFormat="1" ht="21" x14ac:dyDescent="0.35">
      <c r="A63" s="120">
        <v>44351</v>
      </c>
      <c r="B63" s="37">
        <v>99749</v>
      </c>
      <c r="C63" s="37">
        <v>75502</v>
      </c>
      <c r="D63" s="38" t="s">
        <v>2163</v>
      </c>
      <c r="E63" s="12" t="s">
        <v>17</v>
      </c>
      <c r="F63" s="16" t="s">
        <v>18</v>
      </c>
      <c r="G63" s="102">
        <v>600</v>
      </c>
      <c r="H63" s="104"/>
      <c r="I63" s="104"/>
      <c r="J63" s="94"/>
    </row>
    <row r="64" spans="1:10" s="95" customFormat="1" ht="21" x14ac:dyDescent="0.35">
      <c r="A64" s="120">
        <v>44351</v>
      </c>
      <c r="B64" s="37">
        <v>99750</v>
      </c>
      <c r="C64" s="37">
        <v>75503</v>
      </c>
      <c r="D64" s="38" t="s">
        <v>2164</v>
      </c>
      <c r="E64" s="12" t="s">
        <v>17</v>
      </c>
      <c r="F64" s="16" t="s">
        <v>18</v>
      </c>
      <c r="G64" s="102">
        <v>1200</v>
      </c>
      <c r="H64" s="104"/>
      <c r="I64" s="104"/>
      <c r="J64" s="94"/>
    </row>
    <row r="65" spans="1:10" s="95" customFormat="1" ht="21" x14ac:dyDescent="0.35">
      <c r="A65" s="120">
        <v>44351</v>
      </c>
      <c r="B65" s="37">
        <v>99754</v>
      </c>
      <c r="C65" s="37">
        <v>75504</v>
      </c>
      <c r="D65" s="38" t="s">
        <v>1275</v>
      </c>
      <c r="E65" s="12" t="s">
        <v>22</v>
      </c>
      <c r="F65" s="16" t="s">
        <v>995</v>
      </c>
      <c r="G65" s="102">
        <v>300</v>
      </c>
      <c r="H65" s="105"/>
      <c r="I65" s="104"/>
      <c r="J65" s="94"/>
    </row>
    <row r="66" spans="1:10" s="95" customFormat="1" ht="21" x14ac:dyDescent="0.35">
      <c r="A66" s="120">
        <v>44351</v>
      </c>
      <c r="B66" s="37">
        <v>99753</v>
      </c>
      <c r="C66" s="37">
        <v>75505</v>
      </c>
      <c r="D66" s="38" t="s">
        <v>1275</v>
      </c>
      <c r="E66" s="12" t="s">
        <v>22</v>
      </c>
      <c r="F66" s="16" t="s">
        <v>995</v>
      </c>
      <c r="G66" s="102">
        <v>700</v>
      </c>
      <c r="H66" s="105"/>
      <c r="I66" s="104"/>
      <c r="J66" s="94"/>
    </row>
    <row r="67" spans="1:10" s="95" customFormat="1" ht="21" x14ac:dyDescent="0.35">
      <c r="A67" s="120">
        <v>44351</v>
      </c>
      <c r="B67" s="37">
        <v>99752</v>
      </c>
      <c r="C67" s="37">
        <v>75506</v>
      </c>
      <c r="D67" s="38" t="s">
        <v>360</v>
      </c>
      <c r="E67" s="12" t="s">
        <v>14</v>
      </c>
      <c r="F67" s="13" t="s">
        <v>15</v>
      </c>
      <c r="G67" s="102">
        <v>850</v>
      </c>
      <c r="H67" s="105"/>
      <c r="I67" s="104"/>
      <c r="J67" s="94"/>
    </row>
    <row r="68" spans="1:10" s="95" customFormat="1" ht="21" x14ac:dyDescent="0.35">
      <c r="A68" s="120">
        <v>44351</v>
      </c>
      <c r="B68" s="37">
        <v>99710</v>
      </c>
      <c r="C68" s="77" t="s">
        <v>2166</v>
      </c>
      <c r="D68" s="38" t="s">
        <v>2167</v>
      </c>
      <c r="E68" s="12" t="s">
        <v>96</v>
      </c>
      <c r="F68" s="16" t="s">
        <v>97</v>
      </c>
      <c r="G68" s="102">
        <v>1000</v>
      </c>
      <c r="H68" s="105"/>
      <c r="I68" s="104"/>
      <c r="J68" s="94"/>
    </row>
    <row r="69" spans="1:10" s="95" customFormat="1" ht="21" x14ac:dyDescent="0.35">
      <c r="A69" s="120">
        <v>44351</v>
      </c>
      <c r="B69" s="37">
        <v>99717</v>
      </c>
      <c r="C69" s="77" t="s">
        <v>2165</v>
      </c>
      <c r="D69" s="38" t="s">
        <v>301</v>
      </c>
      <c r="E69" s="12" t="s">
        <v>22</v>
      </c>
      <c r="F69" s="16" t="s">
        <v>995</v>
      </c>
      <c r="G69" s="102">
        <v>2095</v>
      </c>
      <c r="H69" s="105"/>
      <c r="I69" s="104"/>
      <c r="J69" s="94"/>
    </row>
    <row r="70" spans="1:10" s="95" customFormat="1" ht="21" x14ac:dyDescent="0.35">
      <c r="A70" s="120">
        <v>44351</v>
      </c>
      <c r="B70" s="37">
        <v>99717</v>
      </c>
      <c r="C70" s="77" t="s">
        <v>2165</v>
      </c>
      <c r="D70" s="38" t="s">
        <v>301</v>
      </c>
      <c r="E70" s="12" t="s">
        <v>14</v>
      </c>
      <c r="F70" s="13" t="s">
        <v>15</v>
      </c>
      <c r="G70" s="102">
        <v>270</v>
      </c>
      <c r="H70" s="105"/>
      <c r="I70" s="104"/>
      <c r="J70" s="94"/>
    </row>
    <row r="71" spans="1:10" s="95" customFormat="1" ht="21" x14ac:dyDescent="0.35">
      <c r="A71" s="120">
        <v>44351</v>
      </c>
      <c r="B71" s="37" t="s">
        <v>2177</v>
      </c>
      <c r="C71" s="77" t="s">
        <v>2176</v>
      </c>
      <c r="D71" s="38" t="s">
        <v>2168</v>
      </c>
      <c r="E71" s="12" t="s">
        <v>33</v>
      </c>
      <c r="F71" s="113" t="s">
        <v>1153</v>
      </c>
      <c r="G71" s="102">
        <v>672</v>
      </c>
      <c r="H71" s="105"/>
      <c r="I71" s="104"/>
      <c r="J71" s="94"/>
    </row>
    <row r="72" spans="1:10" s="95" customFormat="1" ht="21" x14ac:dyDescent="0.35">
      <c r="A72" s="120">
        <v>44351</v>
      </c>
      <c r="B72" s="37" t="s">
        <v>2178</v>
      </c>
      <c r="C72" s="77" t="s">
        <v>2169</v>
      </c>
      <c r="D72" s="38" t="s">
        <v>2170</v>
      </c>
      <c r="E72" s="12" t="s">
        <v>17</v>
      </c>
      <c r="F72" s="16" t="s">
        <v>18</v>
      </c>
      <c r="G72" s="102">
        <v>85</v>
      </c>
      <c r="H72" s="105"/>
      <c r="I72" s="104"/>
      <c r="J72" s="94"/>
    </row>
    <row r="73" spans="1:10" s="95" customFormat="1" ht="21" x14ac:dyDescent="0.35">
      <c r="A73" s="120">
        <v>44351</v>
      </c>
      <c r="B73" s="37" t="s">
        <v>2178</v>
      </c>
      <c r="C73" s="77" t="s">
        <v>2169</v>
      </c>
      <c r="D73" s="38" t="s">
        <v>2170</v>
      </c>
      <c r="E73" s="12" t="s">
        <v>173</v>
      </c>
      <c r="F73" s="113" t="s">
        <v>1034</v>
      </c>
      <c r="G73" s="102">
        <v>66</v>
      </c>
      <c r="H73" s="105"/>
      <c r="I73" s="104"/>
      <c r="J73" s="94"/>
    </row>
    <row r="74" spans="1:10" s="95" customFormat="1" ht="21" x14ac:dyDescent="0.35">
      <c r="A74" s="120">
        <v>44351</v>
      </c>
      <c r="B74" s="37" t="s">
        <v>2178</v>
      </c>
      <c r="C74" s="77" t="s">
        <v>2169</v>
      </c>
      <c r="D74" s="38" t="s">
        <v>2170</v>
      </c>
      <c r="E74" s="12" t="s">
        <v>2145</v>
      </c>
      <c r="F74" s="16" t="s">
        <v>136</v>
      </c>
      <c r="G74" s="102">
        <v>85</v>
      </c>
      <c r="H74" s="105"/>
      <c r="I74" s="104"/>
      <c r="J74" s="94"/>
    </row>
    <row r="75" spans="1:10" s="95" customFormat="1" ht="21" x14ac:dyDescent="0.35">
      <c r="A75" s="120">
        <v>44351</v>
      </c>
      <c r="B75" s="37" t="s">
        <v>2178</v>
      </c>
      <c r="C75" s="77" t="s">
        <v>2169</v>
      </c>
      <c r="D75" s="38" t="s">
        <v>2170</v>
      </c>
      <c r="E75" s="12" t="s">
        <v>384</v>
      </c>
      <c r="F75" s="13" t="s">
        <v>495</v>
      </c>
      <c r="G75" s="102">
        <v>48</v>
      </c>
      <c r="H75" s="105"/>
      <c r="I75" s="104"/>
      <c r="J75" s="94"/>
    </row>
    <row r="76" spans="1:10" s="95" customFormat="1" ht="21" x14ac:dyDescent="0.35">
      <c r="A76" s="120">
        <v>44351</v>
      </c>
      <c r="B76" s="37" t="s">
        <v>2178</v>
      </c>
      <c r="C76" s="77" t="s">
        <v>2169</v>
      </c>
      <c r="D76" s="38" t="s">
        <v>2170</v>
      </c>
      <c r="E76" s="129" t="s">
        <v>245</v>
      </c>
      <c r="F76" s="13" t="s">
        <v>246</v>
      </c>
      <c r="G76" s="102">
        <v>12</v>
      </c>
      <c r="H76" s="105"/>
      <c r="I76" s="104"/>
      <c r="J76" s="94"/>
    </row>
    <row r="77" spans="1:10" s="95" customFormat="1" ht="21" x14ac:dyDescent="0.35">
      <c r="A77" s="120">
        <v>44351</v>
      </c>
      <c r="B77" s="37" t="s">
        <v>2178</v>
      </c>
      <c r="C77" s="77" t="s">
        <v>2169</v>
      </c>
      <c r="D77" s="38" t="s">
        <v>2170</v>
      </c>
      <c r="E77" s="12" t="s">
        <v>96</v>
      </c>
      <c r="F77" s="16" t="s">
        <v>97</v>
      </c>
      <c r="G77" s="102">
        <v>192</v>
      </c>
      <c r="H77" s="105"/>
      <c r="I77" s="104"/>
      <c r="J77" s="94"/>
    </row>
    <row r="78" spans="1:10" s="95" customFormat="1" ht="21" x14ac:dyDescent="0.35">
      <c r="A78" s="120">
        <v>44351</v>
      </c>
      <c r="B78" s="37" t="s">
        <v>2179</v>
      </c>
      <c r="C78" s="77" t="s">
        <v>2171</v>
      </c>
      <c r="D78" s="38" t="s">
        <v>2172</v>
      </c>
      <c r="E78" s="12" t="s">
        <v>96</v>
      </c>
      <c r="F78" s="16" t="s">
        <v>97</v>
      </c>
      <c r="G78" s="102">
        <v>77</v>
      </c>
      <c r="H78" s="105"/>
      <c r="I78" s="104"/>
      <c r="J78" s="94"/>
    </row>
    <row r="79" spans="1:10" s="95" customFormat="1" ht="21" x14ac:dyDescent="0.35">
      <c r="A79" s="120">
        <v>44351</v>
      </c>
      <c r="B79" s="37" t="s">
        <v>2180</v>
      </c>
      <c r="C79" s="77" t="s">
        <v>2173</v>
      </c>
      <c r="D79" s="38" t="s">
        <v>2174</v>
      </c>
      <c r="E79" s="12" t="s">
        <v>173</v>
      </c>
      <c r="F79" s="113" t="s">
        <v>1034</v>
      </c>
      <c r="G79" s="102">
        <v>66</v>
      </c>
      <c r="H79" s="105"/>
      <c r="I79" s="104"/>
      <c r="J79" s="94"/>
    </row>
    <row r="80" spans="1:10" s="95" customFormat="1" ht="21" x14ac:dyDescent="0.35">
      <c r="A80" s="120">
        <v>44351</v>
      </c>
      <c r="B80" s="37" t="s">
        <v>2180</v>
      </c>
      <c r="C80" s="77" t="s">
        <v>2173</v>
      </c>
      <c r="D80" s="38" t="s">
        <v>2174</v>
      </c>
      <c r="E80" s="12" t="s">
        <v>96</v>
      </c>
      <c r="F80" s="16" t="s">
        <v>97</v>
      </c>
      <c r="G80" s="102">
        <v>192</v>
      </c>
      <c r="H80" s="105"/>
      <c r="I80" s="104"/>
      <c r="J80" s="94"/>
    </row>
    <row r="81" spans="1:10" s="95" customFormat="1" ht="21" x14ac:dyDescent="0.35">
      <c r="A81" s="120">
        <v>44351</v>
      </c>
      <c r="B81" s="37" t="s">
        <v>2180</v>
      </c>
      <c r="C81" s="77" t="s">
        <v>2173</v>
      </c>
      <c r="D81" s="38" t="s">
        <v>2174</v>
      </c>
      <c r="E81" s="12" t="s">
        <v>2145</v>
      </c>
      <c r="F81" s="16" t="s">
        <v>136</v>
      </c>
      <c r="G81" s="102">
        <v>85</v>
      </c>
      <c r="H81" s="105"/>
      <c r="I81" s="104"/>
      <c r="J81" s="94"/>
    </row>
    <row r="82" spans="1:10" s="95" customFormat="1" ht="21" x14ac:dyDescent="0.35">
      <c r="A82" s="120">
        <v>44351</v>
      </c>
      <c r="B82" s="37" t="s">
        <v>2180</v>
      </c>
      <c r="C82" s="77" t="s">
        <v>2173</v>
      </c>
      <c r="D82" s="38" t="s">
        <v>2174</v>
      </c>
      <c r="E82" s="12" t="s">
        <v>384</v>
      </c>
      <c r="F82" s="13" t="s">
        <v>495</v>
      </c>
      <c r="G82" s="102">
        <v>48</v>
      </c>
      <c r="H82" s="105"/>
      <c r="I82" s="104"/>
      <c r="J82" s="94"/>
    </row>
    <row r="83" spans="1:10" s="95" customFormat="1" ht="21" x14ac:dyDescent="0.35">
      <c r="A83" s="120">
        <v>44351</v>
      </c>
      <c r="B83" s="37" t="s">
        <v>2180</v>
      </c>
      <c r="C83" s="77" t="s">
        <v>2173</v>
      </c>
      <c r="D83" s="38" t="s">
        <v>2174</v>
      </c>
      <c r="E83" s="129" t="s">
        <v>245</v>
      </c>
      <c r="F83" s="13" t="s">
        <v>246</v>
      </c>
      <c r="G83" s="102">
        <v>12</v>
      </c>
      <c r="H83" s="105"/>
      <c r="I83" s="104"/>
      <c r="J83" s="94"/>
    </row>
    <row r="84" spans="1:10" s="95" customFormat="1" ht="21" x14ac:dyDescent="0.35">
      <c r="A84" s="120">
        <v>44351</v>
      </c>
      <c r="B84" s="37" t="s">
        <v>2180</v>
      </c>
      <c r="C84" s="77" t="s">
        <v>2173</v>
      </c>
      <c r="D84" s="38" t="s">
        <v>2174</v>
      </c>
      <c r="E84" s="12" t="s">
        <v>17</v>
      </c>
      <c r="F84" s="16" t="s">
        <v>18</v>
      </c>
      <c r="G84" s="102">
        <v>85</v>
      </c>
      <c r="H84" s="105"/>
      <c r="I84" s="104"/>
      <c r="J84" s="94"/>
    </row>
    <row r="85" spans="1:10" s="95" customFormat="1" ht="21" x14ac:dyDescent="0.35">
      <c r="A85" s="120">
        <v>44351</v>
      </c>
      <c r="B85" s="37" t="s">
        <v>2177</v>
      </c>
      <c r="C85" s="77" t="s">
        <v>2175</v>
      </c>
      <c r="D85" s="38" t="s">
        <v>2168</v>
      </c>
      <c r="E85" s="12" t="s">
        <v>17</v>
      </c>
      <c r="F85" s="16" t="s">
        <v>18</v>
      </c>
      <c r="G85" s="102">
        <v>85</v>
      </c>
      <c r="H85" s="105"/>
      <c r="I85" s="104"/>
      <c r="J85" s="94"/>
    </row>
    <row r="86" spans="1:10" s="95" customFormat="1" ht="21" x14ac:dyDescent="0.35">
      <c r="A86" s="120">
        <v>44351</v>
      </c>
      <c r="B86" s="37" t="s">
        <v>2177</v>
      </c>
      <c r="C86" s="77" t="s">
        <v>2175</v>
      </c>
      <c r="D86" s="38" t="s">
        <v>2168</v>
      </c>
      <c r="E86" s="12" t="s">
        <v>2145</v>
      </c>
      <c r="F86" s="16" t="s">
        <v>136</v>
      </c>
      <c r="G86" s="102">
        <v>85</v>
      </c>
      <c r="H86" s="105"/>
      <c r="I86" s="104"/>
      <c r="J86" s="94"/>
    </row>
    <row r="87" spans="1:10" s="95" customFormat="1" ht="21" x14ac:dyDescent="0.35">
      <c r="A87" s="120">
        <v>44351</v>
      </c>
      <c r="B87" s="37" t="s">
        <v>2177</v>
      </c>
      <c r="C87" s="77" t="s">
        <v>2175</v>
      </c>
      <c r="D87" s="38" t="s">
        <v>2168</v>
      </c>
      <c r="E87" s="12" t="s">
        <v>384</v>
      </c>
      <c r="F87" s="13" t="s">
        <v>495</v>
      </c>
      <c r="G87" s="102">
        <v>48</v>
      </c>
      <c r="H87" s="105"/>
      <c r="I87" s="104"/>
      <c r="J87" s="94"/>
    </row>
    <row r="88" spans="1:10" s="95" customFormat="1" ht="21" x14ac:dyDescent="0.35">
      <c r="A88" s="120">
        <v>44351</v>
      </c>
      <c r="B88" s="37" t="s">
        <v>2177</v>
      </c>
      <c r="C88" s="77" t="s">
        <v>2175</v>
      </c>
      <c r="D88" s="38" t="s">
        <v>2168</v>
      </c>
      <c r="E88" s="129" t="s">
        <v>245</v>
      </c>
      <c r="F88" s="13" t="s">
        <v>246</v>
      </c>
      <c r="G88" s="102">
        <v>12</v>
      </c>
      <c r="H88" s="105"/>
      <c r="I88" s="104"/>
      <c r="J88" s="94"/>
    </row>
    <row r="89" spans="1:10" s="95" customFormat="1" ht="21" x14ac:dyDescent="0.35">
      <c r="A89" s="120">
        <v>44351</v>
      </c>
      <c r="B89" s="37" t="s">
        <v>2177</v>
      </c>
      <c r="C89" s="77" t="s">
        <v>2175</v>
      </c>
      <c r="D89" s="38" t="s">
        <v>2168</v>
      </c>
      <c r="E89" s="12" t="s">
        <v>173</v>
      </c>
      <c r="F89" s="113" t="s">
        <v>1034</v>
      </c>
      <c r="G89" s="102">
        <v>66</v>
      </c>
      <c r="H89" s="105"/>
      <c r="I89" s="104"/>
      <c r="J89" s="94"/>
    </row>
    <row r="90" spans="1:10" s="95" customFormat="1" ht="21" x14ac:dyDescent="0.35">
      <c r="A90" s="120">
        <v>44351</v>
      </c>
      <c r="B90" s="37" t="s">
        <v>2177</v>
      </c>
      <c r="C90" s="77" t="s">
        <v>2175</v>
      </c>
      <c r="D90" s="38" t="s">
        <v>2168</v>
      </c>
      <c r="E90" s="12" t="s">
        <v>96</v>
      </c>
      <c r="F90" s="16" t="s">
        <v>97</v>
      </c>
      <c r="G90" s="102">
        <v>192</v>
      </c>
      <c r="H90" s="105"/>
      <c r="I90" s="104"/>
      <c r="J90" s="94"/>
    </row>
    <row r="91" spans="1:10" ht="21" x14ac:dyDescent="0.35">
      <c r="A91" s="175" t="s">
        <v>26</v>
      </c>
      <c r="B91" s="176"/>
      <c r="C91" s="165" t="s">
        <v>25</v>
      </c>
      <c r="D91" s="168"/>
      <c r="E91" s="168"/>
      <c r="F91" s="169"/>
      <c r="G91" s="27">
        <f>SUM(G9:G90)</f>
        <v>52434</v>
      </c>
      <c r="H91" s="109">
        <f>SUM(H9:H90)</f>
        <v>0</v>
      </c>
      <c r="I91" s="100"/>
      <c r="J91" s="15"/>
    </row>
    <row r="92" spans="1:10" ht="21" x14ac:dyDescent="0.35">
      <c r="B92"/>
      <c r="C92" s="118"/>
      <c r="D92" s="121"/>
      <c r="E92" s="121"/>
      <c r="F92" s="121"/>
      <c r="H92" s="1"/>
      <c r="J92" s="1"/>
    </row>
    <row r="93" spans="1:10" x14ac:dyDescent="0.25">
      <c r="B93"/>
      <c r="C93"/>
      <c r="H93" s="1"/>
      <c r="I93" s="1"/>
      <c r="J93" s="1"/>
    </row>
    <row r="94" spans="1:10" x14ac:dyDescent="0.25">
      <c r="B94"/>
      <c r="C94"/>
      <c r="F94" s="47"/>
      <c r="H94" s="1"/>
      <c r="I94" s="1"/>
      <c r="J94" s="1"/>
    </row>
    <row r="95" spans="1:10" x14ac:dyDescent="0.25">
      <c r="B95"/>
      <c r="C95"/>
      <c r="H95" s="1"/>
      <c r="I95" s="1"/>
      <c r="J95" s="1"/>
    </row>
    <row r="96" spans="1:10" x14ac:dyDescent="0.25">
      <c r="B96"/>
      <c r="C96"/>
      <c r="H96" s="1"/>
      <c r="I96" s="1"/>
      <c r="J96" s="1"/>
    </row>
    <row r="97" spans="2:10" x14ac:dyDescent="0.25">
      <c r="B97"/>
      <c r="C97"/>
      <c r="H97" s="1"/>
      <c r="I97" s="1"/>
      <c r="J97" s="1"/>
    </row>
    <row r="98" spans="2:10" x14ac:dyDescent="0.25">
      <c r="B98"/>
      <c r="C98"/>
      <c r="H98" s="1"/>
      <c r="I98" s="1"/>
      <c r="J98" s="1"/>
    </row>
    <row r="99" spans="2:10" x14ac:dyDescent="0.25">
      <c r="B99"/>
      <c r="C99"/>
      <c r="H99" s="1"/>
      <c r="I99" s="1"/>
      <c r="J99" s="1"/>
    </row>
    <row r="100" spans="2:10" x14ac:dyDescent="0.25">
      <c r="B100"/>
      <c r="C100"/>
      <c r="H100" s="1"/>
      <c r="I100" s="1"/>
      <c r="J100" s="1"/>
    </row>
    <row r="101" spans="2:10" x14ac:dyDescent="0.25">
      <c r="B101"/>
      <c r="C101"/>
      <c r="H101" s="1"/>
      <c r="I101" s="1"/>
      <c r="J101" s="1"/>
    </row>
    <row r="102" spans="2:10" x14ac:dyDescent="0.25">
      <c r="B102"/>
      <c r="C102"/>
      <c r="H102" s="1"/>
      <c r="I102" s="1"/>
      <c r="J102" s="1"/>
    </row>
    <row r="103" spans="2:10" x14ac:dyDescent="0.25">
      <c r="B103"/>
      <c r="C103"/>
      <c r="H103" s="1"/>
      <c r="I103" s="1"/>
      <c r="J103" s="1"/>
    </row>
    <row r="104" spans="2:10" x14ac:dyDescent="0.25">
      <c r="C104"/>
      <c r="H104" s="1"/>
      <c r="I104" s="1"/>
      <c r="J104" s="1"/>
    </row>
    <row r="105" spans="2:10" x14ac:dyDescent="0.25">
      <c r="H105" s="1"/>
      <c r="I105" s="1"/>
      <c r="J105" s="1"/>
    </row>
    <row r="106" spans="2:10" x14ac:dyDescent="0.25">
      <c r="H106" s="1"/>
      <c r="I106" s="1"/>
      <c r="J106" s="1"/>
    </row>
    <row r="107" spans="2:10" x14ac:dyDescent="0.25">
      <c r="H107" s="1"/>
      <c r="I107" s="1"/>
      <c r="J107" s="1"/>
    </row>
    <row r="108" spans="2:10" x14ac:dyDescent="0.25">
      <c r="H108" s="1"/>
      <c r="I108" s="1"/>
      <c r="J108" s="1"/>
    </row>
    <row r="109" spans="2:10" x14ac:dyDescent="0.25">
      <c r="H109" s="1"/>
      <c r="I109" s="1"/>
      <c r="J109" s="1"/>
    </row>
    <row r="110" spans="2:10" x14ac:dyDescent="0.25">
      <c r="H110" s="1"/>
      <c r="I110" s="1"/>
      <c r="J110" s="1"/>
    </row>
    <row r="111" spans="2:10" x14ac:dyDescent="0.25">
      <c r="H111" s="1"/>
      <c r="I111" s="1"/>
      <c r="J111" s="1"/>
    </row>
    <row r="112" spans="2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6" spans="8:10" x14ac:dyDescent="0.25">
      <c r="H146" s="35"/>
      <c r="I146" s="35"/>
      <c r="J146" s="35"/>
    </row>
  </sheetData>
  <autoFilter ref="E8:G91" xr:uid="{7DE126DC-A488-4862-8B6F-DF3040A1DEAD}"/>
  <mergeCells count="7">
    <mergeCell ref="K6:L6"/>
    <mergeCell ref="A7:G7"/>
    <mergeCell ref="A91:B91"/>
    <mergeCell ref="C91:F91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E37B5-F538-4479-93C4-D55EBF0D4672}">
  <dimension ref="A2:N98"/>
  <sheetViews>
    <sheetView topLeftCell="A37" zoomScale="70" zoomScaleNormal="7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44352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3" si="0">SUMIFS($G$9:$G$42,$F$9:$F$42,K8)</f>
        <v>860</v>
      </c>
    </row>
    <row r="9" spans="1:14" s="95" customFormat="1" ht="21" x14ac:dyDescent="0.35">
      <c r="A9" s="120">
        <v>44352</v>
      </c>
      <c r="B9" s="37">
        <v>99772</v>
      </c>
      <c r="C9" s="37">
        <v>75507</v>
      </c>
      <c r="D9" s="38" t="s">
        <v>2182</v>
      </c>
      <c r="E9" s="12" t="s">
        <v>22</v>
      </c>
      <c r="F9" s="16" t="s">
        <v>995</v>
      </c>
      <c r="G9" s="102">
        <v>600</v>
      </c>
      <c r="H9" s="104"/>
      <c r="I9" s="104"/>
      <c r="J9" s="94"/>
      <c r="K9" s="16" t="s">
        <v>995</v>
      </c>
      <c r="L9" s="119">
        <f t="shared" si="0"/>
        <v>2320</v>
      </c>
    </row>
    <row r="10" spans="1:14" s="95" customFormat="1" ht="21" x14ac:dyDescent="0.35">
      <c r="A10" s="120">
        <v>44352</v>
      </c>
      <c r="B10" s="37">
        <v>99773</v>
      </c>
      <c r="C10" s="37">
        <v>75508</v>
      </c>
      <c r="D10" s="38" t="s">
        <v>1824</v>
      </c>
      <c r="E10" s="12" t="s">
        <v>14</v>
      </c>
      <c r="F10" s="13" t="s">
        <v>15</v>
      </c>
      <c r="G10" s="102">
        <v>2600</v>
      </c>
      <c r="H10" s="104"/>
      <c r="I10" s="104"/>
      <c r="J10" s="94"/>
      <c r="K10" s="16" t="s">
        <v>15</v>
      </c>
      <c r="L10" s="119">
        <f t="shared" si="0"/>
        <v>18224</v>
      </c>
    </row>
    <row r="11" spans="1:14" s="95" customFormat="1" ht="21" x14ac:dyDescent="0.35">
      <c r="A11" s="120">
        <v>44352</v>
      </c>
      <c r="B11" s="37">
        <v>99774</v>
      </c>
      <c r="C11" s="37">
        <v>75509</v>
      </c>
      <c r="D11" s="38" t="s">
        <v>1583</v>
      </c>
      <c r="E11" s="12" t="s">
        <v>24</v>
      </c>
      <c r="F11" s="16" t="s">
        <v>947</v>
      </c>
      <c r="G11" s="102">
        <v>1140</v>
      </c>
      <c r="H11" s="104"/>
      <c r="I11" s="104"/>
      <c r="J11" s="94"/>
      <c r="K11" s="124" t="s">
        <v>596</v>
      </c>
      <c r="L11" s="119">
        <f t="shared" si="0"/>
        <v>500</v>
      </c>
    </row>
    <row r="12" spans="1:14" s="95" customFormat="1" ht="21" x14ac:dyDescent="0.35">
      <c r="A12" s="120">
        <v>44352</v>
      </c>
      <c r="B12" s="37">
        <v>99776</v>
      </c>
      <c r="C12" s="37">
        <v>75510</v>
      </c>
      <c r="D12" s="38" t="s">
        <v>1583</v>
      </c>
      <c r="E12" s="12" t="s">
        <v>22</v>
      </c>
      <c r="F12" s="16" t="s">
        <v>995</v>
      </c>
      <c r="G12" s="102">
        <v>820</v>
      </c>
      <c r="H12" s="104"/>
      <c r="I12" s="104"/>
      <c r="J12" s="94"/>
      <c r="K12" s="16" t="s">
        <v>947</v>
      </c>
      <c r="L12" s="119">
        <f t="shared" si="0"/>
        <v>1440</v>
      </c>
    </row>
    <row r="13" spans="1:14" s="95" customFormat="1" ht="21.75" thickBot="1" x14ac:dyDescent="0.4">
      <c r="A13" s="120">
        <v>44352</v>
      </c>
      <c r="B13" s="37">
        <v>99777</v>
      </c>
      <c r="C13" s="37">
        <v>75511</v>
      </c>
      <c r="D13" s="38" t="s">
        <v>2152</v>
      </c>
      <c r="E13" s="12" t="s">
        <v>17</v>
      </c>
      <c r="F13" s="16" t="s">
        <v>18</v>
      </c>
      <c r="G13" s="102">
        <v>200</v>
      </c>
      <c r="H13" s="104"/>
      <c r="I13" s="104"/>
      <c r="J13" s="94"/>
      <c r="K13" s="16" t="s">
        <v>195</v>
      </c>
      <c r="L13" s="119">
        <f t="shared" si="0"/>
        <v>100</v>
      </c>
    </row>
    <row r="14" spans="1:14" s="95" customFormat="1" ht="25.5" thickBot="1" x14ac:dyDescent="0.5">
      <c r="A14" s="120">
        <v>44352</v>
      </c>
      <c r="B14" s="37">
        <v>99777</v>
      </c>
      <c r="C14" s="37">
        <v>75511</v>
      </c>
      <c r="D14" s="38" t="s">
        <v>2152</v>
      </c>
      <c r="E14" s="12" t="s">
        <v>14</v>
      </c>
      <c r="F14" s="13" t="s">
        <v>15</v>
      </c>
      <c r="G14" s="102">
        <v>450</v>
      </c>
      <c r="H14" s="104"/>
      <c r="I14" s="104"/>
      <c r="J14" s="94"/>
      <c r="K14" s="17" t="s">
        <v>21</v>
      </c>
      <c r="L14" s="123">
        <f ca="1">SUM(L8:L21)</f>
        <v>23444</v>
      </c>
    </row>
    <row r="15" spans="1:14" s="95" customFormat="1" ht="21.75" thickBot="1" x14ac:dyDescent="0.4">
      <c r="A15" s="120">
        <v>44352</v>
      </c>
      <c r="B15" s="37">
        <v>99778</v>
      </c>
      <c r="C15" s="37">
        <v>75512</v>
      </c>
      <c r="D15" s="38" t="s">
        <v>360</v>
      </c>
      <c r="E15" s="12" t="s">
        <v>22</v>
      </c>
      <c r="F15" s="16" t="s">
        <v>995</v>
      </c>
      <c r="G15" s="102">
        <v>900</v>
      </c>
      <c r="H15" s="104"/>
      <c r="I15" s="104"/>
      <c r="J15" s="94"/>
    </row>
    <row r="16" spans="1:14" s="95" customFormat="1" ht="21.75" thickBot="1" x14ac:dyDescent="0.4">
      <c r="A16" s="120">
        <v>44352</v>
      </c>
      <c r="B16" s="37">
        <v>16258</v>
      </c>
      <c r="C16" s="37">
        <v>75513</v>
      </c>
      <c r="D16" s="38" t="s">
        <v>163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 s="5" t="s">
        <v>139</v>
      </c>
      <c r="L16" s="5" t="s">
        <v>5</v>
      </c>
    </row>
    <row r="17" spans="1:12" s="95" customFormat="1" ht="21.75" thickBot="1" x14ac:dyDescent="0.4">
      <c r="A17" s="120">
        <v>44352</v>
      </c>
      <c r="B17" s="37">
        <v>16260</v>
      </c>
      <c r="C17" s="37">
        <v>75514</v>
      </c>
      <c r="D17" s="38" t="s">
        <v>163</v>
      </c>
      <c r="E17" s="12">
        <v>98000001</v>
      </c>
      <c r="F17" s="16" t="s">
        <v>91</v>
      </c>
      <c r="G17" s="102">
        <v>0</v>
      </c>
      <c r="H17" s="104"/>
      <c r="I17" s="104"/>
      <c r="J17" s="94"/>
      <c r="K17" s="113" t="s">
        <v>1264</v>
      </c>
      <c r="L17" s="99">
        <v>280</v>
      </c>
    </row>
    <row r="18" spans="1:12" s="95" customFormat="1" ht="25.5" thickBot="1" x14ac:dyDescent="0.5">
      <c r="A18" s="120">
        <v>44352</v>
      </c>
      <c r="B18" s="37">
        <v>16562</v>
      </c>
      <c r="C18" s="37">
        <v>75515</v>
      </c>
      <c r="D18" s="38" t="s">
        <v>163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K18" s="17" t="s">
        <v>21</v>
      </c>
      <c r="L18" s="123">
        <v>280</v>
      </c>
    </row>
    <row r="19" spans="1:12" s="95" customFormat="1" ht="21" x14ac:dyDescent="0.35">
      <c r="A19" s="120">
        <v>44352</v>
      </c>
      <c r="B19" s="37">
        <v>99779</v>
      </c>
      <c r="C19" s="37">
        <v>75516</v>
      </c>
      <c r="D19" s="38" t="s">
        <v>158</v>
      </c>
      <c r="E19" s="12">
        <v>98000001</v>
      </c>
      <c r="F19" s="16" t="s">
        <v>91</v>
      </c>
      <c r="G19" s="102">
        <v>0</v>
      </c>
      <c r="H19" s="104"/>
      <c r="I19" s="104"/>
      <c r="J19" s="94"/>
    </row>
    <row r="20" spans="1:12" s="95" customFormat="1" ht="21" x14ac:dyDescent="0.35">
      <c r="A20" s="120">
        <v>44352</v>
      </c>
      <c r="B20" s="37">
        <v>16562</v>
      </c>
      <c r="C20" s="37">
        <v>75517</v>
      </c>
      <c r="D20" s="38" t="s">
        <v>1520</v>
      </c>
      <c r="E20" s="12" t="s">
        <v>14</v>
      </c>
      <c r="F20" s="13" t="s">
        <v>15</v>
      </c>
      <c r="G20" s="102">
        <v>850</v>
      </c>
      <c r="H20" s="104"/>
      <c r="I20" s="104"/>
      <c r="J20" s="94"/>
    </row>
    <row r="21" spans="1:12" s="95" customFormat="1" ht="21" x14ac:dyDescent="0.35">
      <c r="A21" s="120">
        <v>44352</v>
      </c>
      <c r="B21" s="37">
        <v>99780</v>
      </c>
      <c r="C21" s="37">
        <v>75518</v>
      </c>
      <c r="D21" s="38" t="s">
        <v>158</v>
      </c>
      <c r="E21" s="12">
        <v>98000001</v>
      </c>
      <c r="F21" s="16" t="s">
        <v>91</v>
      </c>
      <c r="G21" s="102">
        <v>0</v>
      </c>
      <c r="H21" s="104"/>
      <c r="I21" s="104"/>
      <c r="J21" s="94"/>
    </row>
    <row r="22" spans="1:12" s="95" customFormat="1" ht="21" x14ac:dyDescent="0.35">
      <c r="A22" s="120">
        <v>44352</v>
      </c>
      <c r="B22" s="37">
        <v>99781</v>
      </c>
      <c r="C22" s="37">
        <v>75519</v>
      </c>
      <c r="D22" s="38" t="s">
        <v>2126</v>
      </c>
      <c r="E22" s="12" t="s">
        <v>24</v>
      </c>
      <c r="F22" s="16" t="s">
        <v>947</v>
      </c>
      <c r="G22" s="102">
        <v>300</v>
      </c>
      <c r="H22" s="104"/>
      <c r="I22" s="104"/>
      <c r="J22" s="121"/>
    </row>
    <row r="23" spans="1:12" s="95" customFormat="1" ht="21" x14ac:dyDescent="0.35">
      <c r="A23" s="120">
        <v>44352</v>
      </c>
      <c r="B23" s="37">
        <v>99781</v>
      </c>
      <c r="C23" s="37">
        <v>75519</v>
      </c>
      <c r="D23" s="38" t="s">
        <v>2126</v>
      </c>
      <c r="E23" s="12" t="s">
        <v>14</v>
      </c>
      <c r="F23" s="13" t="s">
        <v>15</v>
      </c>
      <c r="G23" s="102">
        <v>300</v>
      </c>
      <c r="H23" s="104"/>
      <c r="I23" s="104"/>
      <c r="J23" s="121"/>
    </row>
    <row r="24" spans="1:12" s="95" customFormat="1" ht="21" x14ac:dyDescent="0.35">
      <c r="A24" s="120">
        <v>44352</v>
      </c>
      <c r="B24" s="37">
        <v>99782</v>
      </c>
      <c r="C24" s="37">
        <v>75520</v>
      </c>
      <c r="D24" s="38" t="s">
        <v>1090</v>
      </c>
      <c r="E24" s="12" t="s">
        <v>14</v>
      </c>
      <c r="F24" s="13" t="s">
        <v>15</v>
      </c>
      <c r="G24" s="102">
        <v>850</v>
      </c>
      <c r="H24" s="104"/>
      <c r="I24" s="104"/>
      <c r="J24" s="94"/>
    </row>
    <row r="25" spans="1:12" s="95" customFormat="1" ht="24.75" x14ac:dyDescent="0.45">
      <c r="A25" s="120">
        <v>44352</v>
      </c>
      <c r="B25" s="37">
        <v>99783</v>
      </c>
      <c r="C25" s="37">
        <v>75521</v>
      </c>
      <c r="D25" s="38" t="s">
        <v>2183</v>
      </c>
      <c r="E25" s="12" t="s">
        <v>14</v>
      </c>
      <c r="F25" s="13" t="s">
        <v>15</v>
      </c>
      <c r="G25" s="102">
        <v>2200</v>
      </c>
      <c r="H25" s="104"/>
      <c r="I25" s="104"/>
      <c r="J25" s="94"/>
      <c r="K25" s="49"/>
      <c r="L25" s="50"/>
    </row>
    <row r="26" spans="1:12" s="95" customFormat="1" ht="21" x14ac:dyDescent="0.35">
      <c r="A26" s="120">
        <v>44352</v>
      </c>
      <c r="B26" s="37">
        <v>99785</v>
      </c>
      <c r="C26" s="37">
        <v>75522</v>
      </c>
      <c r="D26" s="38" t="s">
        <v>272</v>
      </c>
      <c r="E26" s="12" t="s">
        <v>14</v>
      </c>
      <c r="F26" s="13" t="s">
        <v>15</v>
      </c>
      <c r="G26" s="102">
        <v>648</v>
      </c>
      <c r="H26" s="104"/>
      <c r="I26" s="104"/>
      <c r="J26" s="94"/>
    </row>
    <row r="27" spans="1:12" s="95" customFormat="1" ht="21" x14ac:dyDescent="0.35">
      <c r="A27" s="120">
        <v>44352</v>
      </c>
      <c r="B27" s="37">
        <v>99786</v>
      </c>
      <c r="C27" s="37">
        <v>75523</v>
      </c>
      <c r="D27" s="38" t="s">
        <v>272</v>
      </c>
      <c r="E27" s="12" t="s">
        <v>14</v>
      </c>
      <c r="F27" s="13" t="s">
        <v>15</v>
      </c>
      <c r="G27" s="102">
        <v>864</v>
      </c>
      <c r="H27" s="104"/>
      <c r="I27" s="104"/>
      <c r="J27" s="130"/>
    </row>
    <row r="28" spans="1:12" s="95" customFormat="1" ht="21" x14ac:dyDescent="0.35">
      <c r="A28" s="120">
        <v>44352</v>
      </c>
      <c r="B28" s="37">
        <v>99787</v>
      </c>
      <c r="C28" s="37">
        <v>75524</v>
      </c>
      <c r="D28" s="38" t="s">
        <v>179</v>
      </c>
      <c r="E28" s="12" t="s">
        <v>14</v>
      </c>
      <c r="F28" s="13" t="s">
        <v>15</v>
      </c>
      <c r="G28" s="102">
        <v>1000</v>
      </c>
      <c r="H28" s="104"/>
      <c r="I28" s="104"/>
      <c r="J28" s="121"/>
    </row>
    <row r="29" spans="1:12" s="95" customFormat="1" ht="21" x14ac:dyDescent="0.35">
      <c r="A29" s="120">
        <v>44352</v>
      </c>
      <c r="B29" s="37">
        <v>99788</v>
      </c>
      <c r="C29" s="37">
        <v>75525</v>
      </c>
      <c r="D29" s="38" t="s">
        <v>466</v>
      </c>
      <c r="E29" s="12" t="s">
        <v>14</v>
      </c>
      <c r="F29" s="13" t="s">
        <v>15</v>
      </c>
      <c r="G29" s="102">
        <v>1200</v>
      </c>
      <c r="H29" s="104"/>
      <c r="I29" s="104"/>
      <c r="J29" s="94"/>
    </row>
    <row r="30" spans="1:12" s="95" customFormat="1" ht="21" x14ac:dyDescent="0.35">
      <c r="A30" s="120">
        <v>44352</v>
      </c>
      <c r="B30" s="37">
        <v>16258</v>
      </c>
      <c r="C30" s="37">
        <v>75526</v>
      </c>
      <c r="D30" s="38" t="s">
        <v>163</v>
      </c>
      <c r="E30" s="12" t="s">
        <v>14</v>
      </c>
      <c r="F30" s="13" t="s">
        <v>15</v>
      </c>
      <c r="G30" s="102">
        <v>850</v>
      </c>
      <c r="H30" s="104"/>
      <c r="I30" s="104"/>
      <c r="J30" s="94"/>
    </row>
    <row r="31" spans="1:12" s="95" customFormat="1" ht="21" x14ac:dyDescent="0.35">
      <c r="A31" s="120">
        <v>44352</v>
      </c>
      <c r="B31" s="37">
        <v>16260</v>
      </c>
      <c r="C31" s="37">
        <v>75527</v>
      </c>
      <c r="D31" s="38" t="s">
        <v>163</v>
      </c>
      <c r="E31" s="12">
        <v>98000001</v>
      </c>
      <c r="F31" s="16" t="s">
        <v>91</v>
      </c>
      <c r="G31" s="102">
        <v>0</v>
      </c>
      <c r="H31" s="104"/>
      <c r="I31" s="104"/>
      <c r="J31" s="94"/>
    </row>
    <row r="32" spans="1:12" s="95" customFormat="1" ht="21" x14ac:dyDescent="0.35">
      <c r="A32" s="120">
        <v>44352</v>
      </c>
      <c r="B32" s="37">
        <v>99789</v>
      </c>
      <c r="C32" s="37">
        <v>75528</v>
      </c>
      <c r="D32" s="38" t="s">
        <v>37</v>
      </c>
      <c r="E32" s="12" t="s">
        <v>17</v>
      </c>
      <c r="F32" s="16" t="s">
        <v>18</v>
      </c>
      <c r="G32" s="102">
        <v>660</v>
      </c>
      <c r="H32" s="104"/>
      <c r="I32" s="104"/>
      <c r="J32" s="94"/>
    </row>
    <row r="33" spans="1:10" s="95" customFormat="1" ht="21" x14ac:dyDescent="0.35">
      <c r="A33" s="120">
        <v>44352</v>
      </c>
      <c r="B33" s="37">
        <v>99766</v>
      </c>
      <c r="C33" s="37">
        <v>75529</v>
      </c>
      <c r="D33" s="38" t="s">
        <v>1175</v>
      </c>
      <c r="E33" s="12" t="s">
        <v>423</v>
      </c>
      <c r="F33" s="16" t="s">
        <v>195</v>
      </c>
      <c r="G33" s="102">
        <v>100</v>
      </c>
      <c r="H33" s="105"/>
      <c r="I33" s="104"/>
      <c r="J33" s="94"/>
    </row>
    <row r="34" spans="1:10" s="95" customFormat="1" ht="21" x14ac:dyDescent="0.35">
      <c r="A34" s="120">
        <v>44352</v>
      </c>
      <c r="B34" s="37">
        <v>99790</v>
      </c>
      <c r="C34" s="37">
        <v>75530</v>
      </c>
      <c r="D34" s="38" t="s">
        <v>2184</v>
      </c>
      <c r="E34" s="12" t="s">
        <v>2154</v>
      </c>
      <c r="F34" s="124" t="s">
        <v>596</v>
      </c>
      <c r="G34" s="102">
        <v>500</v>
      </c>
      <c r="H34" s="105"/>
      <c r="I34" s="104"/>
      <c r="J34" s="94"/>
    </row>
    <row r="35" spans="1:10" s="95" customFormat="1" ht="21" x14ac:dyDescent="0.35">
      <c r="A35" s="120">
        <v>44352</v>
      </c>
      <c r="B35" s="37">
        <v>99791</v>
      </c>
      <c r="C35" s="37">
        <v>75531</v>
      </c>
      <c r="D35" s="38" t="s">
        <v>234</v>
      </c>
      <c r="E35" s="12" t="s">
        <v>312</v>
      </c>
      <c r="F35" s="113" t="s">
        <v>1264</v>
      </c>
      <c r="G35" s="102">
        <v>0</v>
      </c>
      <c r="H35" s="105">
        <v>80</v>
      </c>
      <c r="I35" s="104"/>
      <c r="J35" s="94"/>
    </row>
    <row r="36" spans="1:10" s="95" customFormat="1" ht="21" x14ac:dyDescent="0.35">
      <c r="A36" s="120">
        <v>44352</v>
      </c>
      <c r="B36" s="37">
        <v>99781</v>
      </c>
      <c r="C36" s="37">
        <v>75532</v>
      </c>
      <c r="D36" s="38" t="s">
        <v>2126</v>
      </c>
      <c r="E36" s="12" t="s">
        <v>14</v>
      </c>
      <c r="F36" s="13" t="s">
        <v>15</v>
      </c>
      <c r="G36" s="102">
        <v>850</v>
      </c>
      <c r="H36" s="104"/>
      <c r="I36" s="104"/>
      <c r="J36" s="94"/>
    </row>
    <row r="37" spans="1:10" s="95" customFormat="1" ht="21" x14ac:dyDescent="0.35">
      <c r="A37" s="120">
        <v>44352</v>
      </c>
      <c r="B37" s="37">
        <v>99781</v>
      </c>
      <c r="C37" s="37">
        <v>75533</v>
      </c>
      <c r="D37" s="38" t="s">
        <v>2126</v>
      </c>
      <c r="E37" s="12">
        <v>98000001</v>
      </c>
      <c r="F37" s="16" t="s">
        <v>91</v>
      </c>
      <c r="G37" s="102">
        <v>0</v>
      </c>
      <c r="H37" s="104"/>
      <c r="I37" s="104"/>
      <c r="J37" s="94"/>
    </row>
    <row r="38" spans="1:10" s="95" customFormat="1" ht="21" x14ac:dyDescent="0.35">
      <c r="A38" s="120">
        <v>44352</v>
      </c>
      <c r="B38" s="37">
        <v>99794</v>
      </c>
      <c r="C38" s="37">
        <v>75534</v>
      </c>
      <c r="D38" s="38" t="s">
        <v>1685</v>
      </c>
      <c r="E38" s="12" t="s">
        <v>14</v>
      </c>
      <c r="F38" s="13" t="s">
        <v>15</v>
      </c>
      <c r="G38" s="102">
        <v>850</v>
      </c>
      <c r="H38" s="104"/>
      <c r="I38" s="104"/>
      <c r="J38" s="94"/>
    </row>
    <row r="39" spans="1:10" s="95" customFormat="1" ht="21" x14ac:dyDescent="0.35">
      <c r="A39" s="120">
        <v>44352</v>
      </c>
      <c r="B39" s="37">
        <v>99795</v>
      </c>
      <c r="C39" s="37">
        <v>75535</v>
      </c>
      <c r="D39" s="38" t="s">
        <v>67</v>
      </c>
      <c r="E39" s="12" t="s">
        <v>14</v>
      </c>
      <c r="F39" s="13" t="s">
        <v>15</v>
      </c>
      <c r="G39" s="102">
        <v>700</v>
      </c>
      <c r="H39" s="104"/>
      <c r="I39" s="104"/>
      <c r="J39" s="94"/>
    </row>
    <row r="40" spans="1:10" s="95" customFormat="1" ht="21" x14ac:dyDescent="0.35">
      <c r="A40" s="120">
        <v>44352</v>
      </c>
      <c r="B40" s="37">
        <v>99796</v>
      </c>
      <c r="C40" s="37">
        <v>75536</v>
      </c>
      <c r="D40" s="38" t="s">
        <v>272</v>
      </c>
      <c r="E40" s="12" t="s">
        <v>14</v>
      </c>
      <c r="F40" s="13" t="s">
        <v>15</v>
      </c>
      <c r="G40" s="102">
        <v>1512</v>
      </c>
      <c r="H40" s="104"/>
      <c r="I40" s="104"/>
      <c r="J40" s="94"/>
    </row>
    <row r="41" spans="1:10" s="95" customFormat="1" ht="21" x14ac:dyDescent="0.35">
      <c r="A41" s="120">
        <v>44352</v>
      </c>
      <c r="B41" s="37">
        <v>99798</v>
      </c>
      <c r="C41" s="37">
        <v>75537</v>
      </c>
      <c r="D41" s="38" t="s">
        <v>2101</v>
      </c>
      <c r="E41" s="12" t="s">
        <v>14</v>
      </c>
      <c r="F41" s="13" t="s">
        <v>15</v>
      </c>
      <c r="G41" s="102">
        <v>800</v>
      </c>
      <c r="H41" s="104"/>
      <c r="I41" s="104"/>
      <c r="J41" s="94"/>
    </row>
    <row r="42" spans="1:10" s="95" customFormat="1" ht="21" x14ac:dyDescent="0.35">
      <c r="A42" s="120">
        <v>44352</v>
      </c>
      <c r="B42" s="37">
        <v>99799</v>
      </c>
      <c r="C42" s="37">
        <v>75538</v>
      </c>
      <c r="D42" s="38" t="s">
        <v>2181</v>
      </c>
      <c r="E42" s="12" t="s">
        <v>312</v>
      </c>
      <c r="F42" s="113" t="s">
        <v>1264</v>
      </c>
      <c r="G42" s="102">
        <v>0</v>
      </c>
      <c r="H42" s="104">
        <v>200</v>
      </c>
      <c r="I42" s="104"/>
      <c r="J42" s="94"/>
    </row>
    <row r="43" spans="1:10" ht="21" x14ac:dyDescent="0.35">
      <c r="A43" s="175" t="s">
        <v>26</v>
      </c>
      <c r="B43" s="176"/>
      <c r="C43" s="165" t="s">
        <v>25</v>
      </c>
      <c r="D43" s="168"/>
      <c r="E43" s="168"/>
      <c r="F43" s="169"/>
      <c r="G43" s="27">
        <f>SUM(G9:G42)</f>
        <v>23444</v>
      </c>
      <c r="H43" s="109">
        <f>SUM(H9:H42)</f>
        <v>280</v>
      </c>
      <c r="I43" s="100"/>
      <c r="J43" s="15"/>
    </row>
    <row r="44" spans="1:10" ht="21" x14ac:dyDescent="0.35">
      <c r="B44"/>
      <c r="C44" s="118"/>
      <c r="D44" s="121"/>
      <c r="E44" s="121"/>
      <c r="F44" s="121"/>
      <c r="H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F46" s="47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C56"/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8" spans="8:10" x14ac:dyDescent="0.25">
      <c r="H98" s="35"/>
      <c r="I98" s="35"/>
      <c r="J98" s="35"/>
    </row>
  </sheetData>
  <mergeCells count="7">
    <mergeCell ref="K6:L6"/>
    <mergeCell ref="A7:G7"/>
    <mergeCell ref="A43:B43"/>
    <mergeCell ref="C43:F43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A5F37-D041-4535-8C0E-7D544ED856E8}">
  <dimension ref="A2:N91"/>
  <sheetViews>
    <sheetView topLeftCell="A32" zoomScale="91" zoomScaleNormal="9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44354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>SUMIFS($G$9:$G$35,$F$9:$F$35,K8)</f>
        <v>2920</v>
      </c>
    </row>
    <row r="9" spans="1:14" s="95" customFormat="1" ht="21" x14ac:dyDescent="0.35">
      <c r="A9" s="120">
        <v>44354</v>
      </c>
      <c r="B9" s="37" t="s">
        <v>1632</v>
      </c>
      <c r="C9" s="37">
        <v>75539</v>
      </c>
      <c r="D9" s="38" t="s">
        <v>279</v>
      </c>
      <c r="E9" s="12" t="s">
        <v>22</v>
      </c>
      <c r="F9" s="16" t="s">
        <v>995</v>
      </c>
      <c r="G9" s="102">
        <v>1000</v>
      </c>
      <c r="H9" s="104"/>
      <c r="I9" s="104"/>
      <c r="J9" s="94"/>
      <c r="K9" s="16" t="s">
        <v>995</v>
      </c>
      <c r="L9" s="119">
        <f>SUMIFS($G$9:$G$35,$F$9:$F$35,K9)</f>
        <v>11695</v>
      </c>
    </row>
    <row r="10" spans="1:14" s="95" customFormat="1" ht="21" x14ac:dyDescent="0.35">
      <c r="A10" s="120">
        <v>44354</v>
      </c>
      <c r="B10" s="37">
        <v>99837</v>
      </c>
      <c r="C10" s="37">
        <v>75540</v>
      </c>
      <c r="D10" s="38" t="s">
        <v>37</v>
      </c>
      <c r="E10" s="12" t="s">
        <v>17</v>
      </c>
      <c r="F10" s="16" t="s">
        <v>18</v>
      </c>
      <c r="G10" s="102">
        <v>660</v>
      </c>
      <c r="H10" s="104"/>
      <c r="I10" s="104"/>
      <c r="J10" s="94"/>
      <c r="K10" s="16" t="s">
        <v>15</v>
      </c>
      <c r="L10" s="119">
        <f>SUMIFS($G$9:$G$35,$F$9:$F$35,K10)</f>
        <v>4520</v>
      </c>
    </row>
    <row r="11" spans="1:14" s="95" customFormat="1" ht="21" x14ac:dyDescent="0.35">
      <c r="A11" s="120">
        <v>44354</v>
      </c>
      <c r="B11" s="37">
        <v>99839</v>
      </c>
      <c r="C11" s="37">
        <v>75541</v>
      </c>
      <c r="D11" s="38" t="s">
        <v>2185</v>
      </c>
      <c r="E11" s="12" t="s">
        <v>394</v>
      </c>
      <c r="F11" s="13" t="s">
        <v>596</v>
      </c>
      <c r="G11" s="102">
        <v>500</v>
      </c>
      <c r="H11" s="104"/>
      <c r="I11" s="104"/>
      <c r="J11" s="94"/>
      <c r="K11" s="124" t="s">
        <v>596</v>
      </c>
      <c r="L11" s="119">
        <f>SUMIFS($G$9:$G$35,$F$9:$F$35,K11)</f>
        <v>500</v>
      </c>
    </row>
    <row r="12" spans="1:14" s="95" customFormat="1" ht="21.75" thickBot="1" x14ac:dyDescent="0.4">
      <c r="A12" s="120">
        <v>44354</v>
      </c>
      <c r="B12" s="37" t="s">
        <v>1632</v>
      </c>
      <c r="C12" s="37">
        <v>75542</v>
      </c>
      <c r="D12" s="38" t="s">
        <v>279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16" t="s">
        <v>97</v>
      </c>
      <c r="L12" s="119">
        <f>SUMIFS($G$9:$G$35,$F$9:$F$35,K12)</f>
        <v>5000</v>
      </c>
    </row>
    <row r="13" spans="1:14" s="95" customFormat="1" ht="25.5" thickBot="1" x14ac:dyDescent="0.5">
      <c r="A13" s="120">
        <v>44354</v>
      </c>
      <c r="B13" s="37" t="s">
        <v>1632</v>
      </c>
      <c r="C13" s="37">
        <v>75543</v>
      </c>
      <c r="D13" s="38" t="s">
        <v>279</v>
      </c>
      <c r="E13" s="12" t="s">
        <v>22</v>
      </c>
      <c r="F13" s="16" t="s">
        <v>995</v>
      </c>
      <c r="G13" s="102">
        <v>1000</v>
      </c>
      <c r="H13" s="104"/>
      <c r="I13" s="104"/>
      <c r="J13" s="94"/>
      <c r="K13" s="17" t="s">
        <v>21</v>
      </c>
      <c r="L13" s="123">
        <f>SUM(L8:L12)</f>
        <v>24635</v>
      </c>
    </row>
    <row r="14" spans="1:14" s="95" customFormat="1" ht="21" x14ac:dyDescent="0.35">
      <c r="A14" s="120">
        <v>44354</v>
      </c>
      <c r="B14" s="37" t="s">
        <v>1632</v>
      </c>
      <c r="C14" s="37">
        <v>75544</v>
      </c>
      <c r="D14" s="38" t="s">
        <v>279</v>
      </c>
      <c r="E14" s="12" t="s">
        <v>22</v>
      </c>
      <c r="F14" s="16" t="s">
        <v>995</v>
      </c>
      <c r="G14" s="102">
        <v>1000</v>
      </c>
      <c r="H14" s="104"/>
      <c r="I14" s="104"/>
      <c r="J14" s="94"/>
    </row>
    <row r="15" spans="1:14" s="95" customFormat="1" ht="21" x14ac:dyDescent="0.35">
      <c r="A15" s="120">
        <v>44354</v>
      </c>
      <c r="B15" s="37">
        <v>99840</v>
      </c>
      <c r="C15" s="37">
        <v>75545</v>
      </c>
      <c r="D15" s="38" t="s">
        <v>1972</v>
      </c>
      <c r="E15" s="12" t="s">
        <v>22</v>
      </c>
      <c r="F15" s="16" t="s">
        <v>995</v>
      </c>
      <c r="G15" s="102">
        <v>900</v>
      </c>
      <c r="H15" s="104"/>
      <c r="I15" s="104"/>
      <c r="J15" s="94"/>
    </row>
    <row r="16" spans="1:14" s="95" customFormat="1" ht="21" x14ac:dyDescent="0.35">
      <c r="A16" s="120">
        <v>44354</v>
      </c>
      <c r="B16" s="37">
        <v>99841</v>
      </c>
      <c r="C16" s="37">
        <v>75546</v>
      </c>
      <c r="D16" s="38" t="s">
        <v>341</v>
      </c>
      <c r="E16" s="12" t="s">
        <v>17</v>
      </c>
      <c r="F16" s="16" t="s">
        <v>18</v>
      </c>
      <c r="G16" s="102">
        <v>1000</v>
      </c>
      <c r="H16" s="104"/>
      <c r="I16" s="104"/>
      <c r="J16" s="94"/>
    </row>
    <row r="17" spans="1:12" s="95" customFormat="1" ht="21" x14ac:dyDescent="0.35">
      <c r="A17" s="120">
        <v>44354</v>
      </c>
      <c r="B17" s="37">
        <v>99838</v>
      </c>
      <c r="C17" s="37">
        <v>75547</v>
      </c>
      <c r="D17" s="38" t="s">
        <v>78</v>
      </c>
      <c r="E17" s="12" t="s">
        <v>96</v>
      </c>
      <c r="F17" s="16" t="s">
        <v>97</v>
      </c>
      <c r="G17" s="102">
        <v>1000</v>
      </c>
      <c r="H17" s="104"/>
      <c r="I17" s="104"/>
      <c r="J17" s="94"/>
    </row>
    <row r="18" spans="1:12" s="95" customFormat="1" ht="21" x14ac:dyDescent="0.35">
      <c r="A18" s="120">
        <v>44354</v>
      </c>
      <c r="B18" s="37">
        <v>99844</v>
      </c>
      <c r="C18" s="37">
        <v>75548</v>
      </c>
      <c r="D18" s="38" t="s">
        <v>2190</v>
      </c>
      <c r="E18" s="12" t="s">
        <v>22</v>
      </c>
      <c r="F18" s="16" t="s">
        <v>995</v>
      </c>
      <c r="G18" s="102">
        <v>2500</v>
      </c>
      <c r="H18" s="104"/>
      <c r="I18" s="104"/>
      <c r="J18" s="94"/>
    </row>
    <row r="19" spans="1:12" s="95" customFormat="1" ht="21" x14ac:dyDescent="0.35">
      <c r="A19" s="120">
        <v>44354</v>
      </c>
      <c r="B19" s="37">
        <v>99845</v>
      </c>
      <c r="C19" s="37">
        <v>75549</v>
      </c>
      <c r="D19" s="38" t="s">
        <v>109</v>
      </c>
      <c r="E19" s="12" t="s">
        <v>14</v>
      </c>
      <c r="F19" s="13" t="s">
        <v>15</v>
      </c>
      <c r="G19" s="102">
        <v>1200</v>
      </c>
      <c r="H19" s="104"/>
      <c r="I19" s="104"/>
      <c r="J19" s="94"/>
    </row>
    <row r="20" spans="1:12" s="95" customFormat="1" ht="21" x14ac:dyDescent="0.35">
      <c r="A20" s="120">
        <v>44354</v>
      </c>
      <c r="B20" s="37">
        <v>99846</v>
      </c>
      <c r="C20" s="37">
        <v>75550</v>
      </c>
      <c r="D20" s="38" t="s">
        <v>2186</v>
      </c>
      <c r="E20" s="12" t="s">
        <v>14</v>
      </c>
      <c r="F20" s="13" t="s">
        <v>15</v>
      </c>
      <c r="G20" s="102">
        <v>750</v>
      </c>
      <c r="H20" s="104"/>
      <c r="I20" s="104"/>
      <c r="J20" s="94"/>
    </row>
    <row r="21" spans="1:12" s="95" customFormat="1" ht="21" x14ac:dyDescent="0.35">
      <c r="A21" s="120">
        <v>44354</v>
      </c>
      <c r="B21" s="37">
        <v>99847</v>
      </c>
      <c r="C21" s="37">
        <v>75551</v>
      </c>
      <c r="D21" s="38" t="s">
        <v>2187</v>
      </c>
      <c r="E21" s="12" t="s">
        <v>14</v>
      </c>
      <c r="F21" s="13" t="s">
        <v>15</v>
      </c>
      <c r="G21" s="102">
        <v>500</v>
      </c>
      <c r="H21" s="104"/>
      <c r="I21" s="104"/>
      <c r="J21" s="94"/>
    </row>
    <row r="22" spans="1:12" s="95" customFormat="1" ht="21" x14ac:dyDescent="0.35">
      <c r="A22" s="120">
        <v>44354</v>
      </c>
      <c r="B22" s="37">
        <v>99848</v>
      </c>
      <c r="C22" s="37">
        <v>75552</v>
      </c>
      <c r="D22" s="38" t="s">
        <v>1122</v>
      </c>
      <c r="E22" s="12" t="s">
        <v>14</v>
      </c>
      <c r="F22" s="13" t="s">
        <v>15</v>
      </c>
      <c r="G22" s="102">
        <v>200</v>
      </c>
      <c r="H22" s="104"/>
      <c r="I22" s="104"/>
      <c r="J22" s="121"/>
    </row>
    <row r="23" spans="1:12" s="95" customFormat="1" ht="21" x14ac:dyDescent="0.35">
      <c r="A23" s="120">
        <v>44354</v>
      </c>
      <c r="B23" s="37">
        <v>99849</v>
      </c>
      <c r="C23" s="37">
        <v>75553</v>
      </c>
      <c r="D23" s="38" t="s">
        <v>108</v>
      </c>
      <c r="E23" s="12" t="s">
        <v>17</v>
      </c>
      <c r="F23" s="16" t="s">
        <v>18</v>
      </c>
      <c r="G23" s="102">
        <v>400</v>
      </c>
      <c r="H23" s="104"/>
      <c r="I23" s="104"/>
      <c r="J23" s="121"/>
    </row>
    <row r="24" spans="1:12" s="95" customFormat="1" ht="21" x14ac:dyDescent="0.35">
      <c r="A24" s="120">
        <v>44354</v>
      </c>
      <c r="B24" s="37">
        <v>99849</v>
      </c>
      <c r="C24" s="37">
        <v>75553</v>
      </c>
      <c r="D24" s="38" t="s">
        <v>108</v>
      </c>
      <c r="E24" s="12" t="s">
        <v>22</v>
      </c>
      <c r="F24" s="16" t="s">
        <v>995</v>
      </c>
      <c r="G24" s="102">
        <v>400</v>
      </c>
      <c r="H24" s="104"/>
      <c r="I24" s="104"/>
      <c r="J24" s="121"/>
    </row>
    <row r="25" spans="1:12" s="95" customFormat="1" ht="21" x14ac:dyDescent="0.35">
      <c r="A25" s="120">
        <v>44354</v>
      </c>
      <c r="B25" s="37">
        <v>99850</v>
      </c>
      <c r="C25" s="37">
        <v>75554</v>
      </c>
      <c r="D25" s="38" t="s">
        <v>169</v>
      </c>
      <c r="E25" s="12" t="s">
        <v>17</v>
      </c>
      <c r="F25" s="16" t="s">
        <v>18</v>
      </c>
      <c r="G25" s="102">
        <v>200</v>
      </c>
      <c r="H25" s="104"/>
      <c r="I25" s="104"/>
      <c r="J25" s="94"/>
    </row>
    <row r="26" spans="1:12" s="95" customFormat="1" ht="24.75" x14ac:dyDescent="0.45">
      <c r="A26" s="120">
        <v>44354</v>
      </c>
      <c r="B26" s="37">
        <v>99837</v>
      </c>
      <c r="C26" s="37">
        <v>75555</v>
      </c>
      <c r="D26" s="38" t="s">
        <v>37</v>
      </c>
      <c r="E26" s="12" t="s">
        <v>17</v>
      </c>
      <c r="F26" s="16" t="s">
        <v>18</v>
      </c>
      <c r="G26" s="102">
        <v>660</v>
      </c>
      <c r="H26" s="104"/>
      <c r="I26" s="104"/>
      <c r="J26" s="94"/>
      <c r="K26" s="49"/>
      <c r="L26" s="50"/>
    </row>
    <row r="27" spans="1:12" s="95" customFormat="1" ht="21" x14ac:dyDescent="0.35">
      <c r="A27" s="120">
        <v>44354</v>
      </c>
      <c r="B27" s="37">
        <v>99852</v>
      </c>
      <c r="C27" s="37">
        <v>75556</v>
      </c>
      <c r="D27" s="38" t="s">
        <v>2188</v>
      </c>
      <c r="E27" s="12" t="s">
        <v>22</v>
      </c>
      <c r="F27" s="16" t="s">
        <v>995</v>
      </c>
      <c r="G27" s="102">
        <v>900</v>
      </c>
      <c r="H27" s="104"/>
      <c r="I27" s="104"/>
      <c r="J27" s="94"/>
    </row>
    <row r="28" spans="1:12" s="95" customFormat="1" ht="21" x14ac:dyDescent="0.35">
      <c r="A28" s="120">
        <v>44354</v>
      </c>
      <c r="B28" s="37">
        <v>99853</v>
      </c>
      <c r="C28" s="37">
        <v>75557</v>
      </c>
      <c r="D28" s="38" t="s">
        <v>289</v>
      </c>
      <c r="E28" s="12" t="s">
        <v>14</v>
      </c>
      <c r="F28" s="13" t="s">
        <v>15</v>
      </c>
      <c r="G28" s="102">
        <v>1000</v>
      </c>
      <c r="H28" s="104"/>
      <c r="I28" s="104"/>
      <c r="J28" s="130"/>
    </row>
    <row r="29" spans="1:12" s="95" customFormat="1" ht="21" x14ac:dyDescent="0.35">
      <c r="A29" s="120">
        <v>44354</v>
      </c>
      <c r="B29" s="37">
        <v>99838</v>
      </c>
      <c r="C29" s="37">
        <v>75558</v>
      </c>
      <c r="D29" s="38" t="s">
        <v>78</v>
      </c>
      <c r="E29" s="12" t="s">
        <v>96</v>
      </c>
      <c r="F29" s="16" t="s">
        <v>97</v>
      </c>
      <c r="G29" s="102">
        <v>2500</v>
      </c>
      <c r="H29" s="104"/>
      <c r="I29" s="104"/>
      <c r="J29" s="121"/>
    </row>
    <row r="30" spans="1:12" s="95" customFormat="1" ht="21" x14ac:dyDescent="0.35">
      <c r="A30" s="120">
        <v>44354</v>
      </c>
      <c r="B30" s="37">
        <v>99854</v>
      </c>
      <c r="C30" s="37">
        <v>75559</v>
      </c>
      <c r="D30" s="38" t="s">
        <v>236</v>
      </c>
      <c r="E30" s="12" t="s">
        <v>22</v>
      </c>
      <c r="F30" s="16" t="s">
        <v>995</v>
      </c>
      <c r="G30" s="102">
        <v>900</v>
      </c>
      <c r="H30" s="104"/>
      <c r="I30" s="104"/>
      <c r="J30" s="94"/>
    </row>
    <row r="31" spans="1:12" s="95" customFormat="1" ht="21" x14ac:dyDescent="0.35">
      <c r="A31" s="120">
        <v>44354</v>
      </c>
      <c r="B31" s="37">
        <v>99856</v>
      </c>
      <c r="C31" s="37">
        <v>75560</v>
      </c>
      <c r="D31" s="38" t="s">
        <v>2189</v>
      </c>
      <c r="E31" s="12" t="s">
        <v>22</v>
      </c>
      <c r="F31" s="16" t="s">
        <v>995</v>
      </c>
      <c r="G31" s="102">
        <v>2095</v>
      </c>
      <c r="H31" s="104"/>
      <c r="I31" s="104"/>
      <c r="J31" s="94"/>
    </row>
    <row r="32" spans="1:12" s="95" customFormat="1" ht="21" x14ac:dyDescent="0.35">
      <c r="A32" s="120">
        <v>44354</v>
      </c>
      <c r="B32" s="37">
        <v>99856</v>
      </c>
      <c r="C32" s="37">
        <v>75560</v>
      </c>
      <c r="D32" s="38" t="s">
        <v>2189</v>
      </c>
      <c r="E32" s="12" t="s">
        <v>14</v>
      </c>
      <c r="F32" s="13" t="s">
        <v>15</v>
      </c>
      <c r="G32" s="102">
        <v>270</v>
      </c>
      <c r="H32" s="104"/>
      <c r="I32" s="104"/>
      <c r="J32" s="94"/>
    </row>
    <row r="33" spans="1:10" s="95" customFormat="1" ht="21" x14ac:dyDescent="0.35">
      <c r="A33" s="120">
        <v>44354</v>
      </c>
      <c r="B33" s="37">
        <v>99863</v>
      </c>
      <c r="C33" s="37">
        <v>75561</v>
      </c>
      <c r="D33" s="38" t="s">
        <v>616</v>
      </c>
      <c r="E33" s="12" t="s">
        <v>14</v>
      </c>
      <c r="F33" s="13" t="s">
        <v>15</v>
      </c>
      <c r="G33" s="102">
        <v>600</v>
      </c>
      <c r="H33" s="104"/>
      <c r="I33" s="104"/>
      <c r="J33" s="94"/>
    </row>
    <row r="34" spans="1:10" s="95" customFormat="1" ht="21" x14ac:dyDescent="0.35">
      <c r="A34" s="120">
        <v>44354</v>
      </c>
      <c r="B34" s="37" t="s">
        <v>76</v>
      </c>
      <c r="C34" s="77" t="s">
        <v>2191</v>
      </c>
      <c r="D34" s="38" t="s">
        <v>76</v>
      </c>
      <c r="E34" s="12" t="s">
        <v>76</v>
      </c>
      <c r="F34" s="16" t="s">
        <v>76</v>
      </c>
      <c r="G34" s="102">
        <v>0</v>
      </c>
      <c r="H34" s="104"/>
      <c r="I34" s="104"/>
      <c r="J34" s="94"/>
    </row>
    <row r="35" spans="1:10" s="95" customFormat="1" ht="21" x14ac:dyDescent="0.35">
      <c r="A35" s="120">
        <v>44354</v>
      </c>
      <c r="B35" s="37">
        <v>99842</v>
      </c>
      <c r="C35" s="77" t="s">
        <v>2192</v>
      </c>
      <c r="D35" s="38" t="s">
        <v>2167</v>
      </c>
      <c r="E35" s="12" t="s">
        <v>96</v>
      </c>
      <c r="F35" s="16" t="s">
        <v>97</v>
      </c>
      <c r="G35" s="102">
        <v>1500</v>
      </c>
      <c r="H35" s="105"/>
      <c r="I35" s="104"/>
      <c r="J35" s="94"/>
    </row>
    <row r="36" spans="1:10" ht="21" x14ac:dyDescent="0.35">
      <c r="A36" s="175" t="s">
        <v>26</v>
      </c>
      <c r="B36" s="176"/>
      <c r="C36" s="165" t="s">
        <v>25</v>
      </c>
      <c r="D36" s="168"/>
      <c r="E36" s="168"/>
      <c r="F36" s="169"/>
      <c r="G36" s="27">
        <f>SUM(G9:G35)</f>
        <v>24635</v>
      </c>
      <c r="H36" s="109">
        <f>SUM(H9:H35)</f>
        <v>0</v>
      </c>
      <c r="I36" s="100"/>
      <c r="J36" s="15"/>
    </row>
    <row r="37" spans="1:10" ht="21" x14ac:dyDescent="0.35">
      <c r="B37"/>
      <c r="C37" s="118"/>
      <c r="D37" s="121"/>
      <c r="E37" s="121"/>
      <c r="F37" s="121"/>
      <c r="H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F39" s="47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3:10" x14ac:dyDescent="0.25">
      <c r="C49"/>
      <c r="H49" s="1"/>
      <c r="I49" s="1"/>
      <c r="J49" s="1"/>
    </row>
    <row r="50" spans="3:10" x14ac:dyDescent="0.25">
      <c r="H50" s="1"/>
      <c r="I50" s="1"/>
      <c r="J50" s="1"/>
    </row>
    <row r="51" spans="3:10" x14ac:dyDescent="0.25">
      <c r="H51" s="1"/>
      <c r="I51" s="1"/>
      <c r="J51" s="1"/>
    </row>
    <row r="52" spans="3:10" x14ac:dyDescent="0.25">
      <c r="H52" s="1"/>
      <c r="I52" s="1"/>
      <c r="J52" s="1"/>
    </row>
    <row r="53" spans="3:10" x14ac:dyDescent="0.25">
      <c r="H53" s="1"/>
      <c r="I53" s="1"/>
      <c r="J53" s="1"/>
    </row>
    <row r="54" spans="3:10" x14ac:dyDescent="0.25">
      <c r="H54" s="1"/>
      <c r="I54" s="1"/>
      <c r="J54" s="1"/>
    </row>
    <row r="55" spans="3:10" x14ac:dyDescent="0.25">
      <c r="H55" s="1"/>
      <c r="I55" s="1"/>
      <c r="J55" s="1"/>
    </row>
    <row r="56" spans="3:10" x14ac:dyDescent="0.25">
      <c r="H56" s="1"/>
      <c r="I56" s="1"/>
      <c r="J56" s="1"/>
    </row>
    <row r="57" spans="3:10" x14ac:dyDescent="0.25">
      <c r="H57" s="1"/>
      <c r="I57" s="1"/>
      <c r="J57" s="1"/>
    </row>
    <row r="58" spans="3:10" x14ac:dyDescent="0.25">
      <c r="H58" s="1"/>
      <c r="I58" s="1"/>
      <c r="J58" s="1"/>
    </row>
    <row r="59" spans="3:10" x14ac:dyDescent="0.25">
      <c r="H59" s="1"/>
      <c r="I59" s="1"/>
      <c r="J59" s="1"/>
    </row>
    <row r="60" spans="3:10" x14ac:dyDescent="0.25">
      <c r="H60" s="1"/>
      <c r="I60" s="1"/>
      <c r="J60" s="1"/>
    </row>
    <row r="61" spans="3:10" x14ac:dyDescent="0.25">
      <c r="H61" s="1"/>
      <c r="I61" s="1"/>
      <c r="J61" s="1"/>
    </row>
    <row r="62" spans="3:10" x14ac:dyDescent="0.25">
      <c r="H62" s="1"/>
      <c r="I62" s="1"/>
      <c r="J62" s="1"/>
    </row>
    <row r="63" spans="3:10" x14ac:dyDescent="0.25">
      <c r="H63" s="1"/>
      <c r="I63" s="1"/>
      <c r="J63" s="1"/>
    </row>
    <row r="64" spans="3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1" spans="8:10" x14ac:dyDescent="0.25">
      <c r="H91" s="35"/>
      <c r="I91" s="35"/>
      <c r="J91" s="35"/>
    </row>
  </sheetData>
  <autoFilter ref="E8:G36" xr:uid="{60BE69E3-3817-434C-A400-9298741C9156}"/>
  <mergeCells count="7">
    <mergeCell ref="K6:L6"/>
    <mergeCell ref="A7:G7"/>
    <mergeCell ref="A36:B36"/>
    <mergeCell ref="C36:F36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673BC-F5F0-4EC1-B49E-416E5D6CFC66}">
  <dimension ref="A2:N110"/>
  <sheetViews>
    <sheetView topLeftCell="A46" zoomScale="77" zoomScaleNormal="7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44355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5" si="0">SUMIFS($G$9:$G$54,$F$9:$F$54,K8)</f>
        <v>1201</v>
      </c>
    </row>
    <row r="9" spans="1:14" s="95" customFormat="1" ht="21" x14ac:dyDescent="0.35">
      <c r="A9" s="120">
        <v>44355</v>
      </c>
      <c r="B9" s="37" t="s">
        <v>1632</v>
      </c>
      <c r="C9" s="37">
        <v>75562</v>
      </c>
      <c r="D9" s="38" t="s">
        <v>279</v>
      </c>
      <c r="E9" s="12" t="s">
        <v>22</v>
      </c>
      <c r="F9" s="16" t="s">
        <v>995</v>
      </c>
      <c r="G9" s="102">
        <v>1000</v>
      </c>
      <c r="H9" s="104"/>
      <c r="I9" s="104"/>
      <c r="J9" s="94"/>
      <c r="K9" s="16" t="s">
        <v>995</v>
      </c>
      <c r="L9" s="119">
        <f t="shared" si="0"/>
        <v>11144</v>
      </c>
    </row>
    <row r="10" spans="1:14" s="95" customFormat="1" ht="21" x14ac:dyDescent="0.35">
      <c r="A10" s="120">
        <v>44355</v>
      </c>
      <c r="B10" s="37" t="s">
        <v>1632</v>
      </c>
      <c r="C10" s="37">
        <v>75563</v>
      </c>
      <c r="D10" s="38" t="s">
        <v>279</v>
      </c>
      <c r="E10" s="12" t="s">
        <v>22</v>
      </c>
      <c r="F10" s="16" t="s">
        <v>995</v>
      </c>
      <c r="G10" s="102">
        <v>1000</v>
      </c>
      <c r="H10" s="104"/>
      <c r="I10" s="104"/>
      <c r="J10" s="94"/>
      <c r="K10" s="16" t="s">
        <v>15</v>
      </c>
      <c r="L10" s="119">
        <f t="shared" si="0"/>
        <v>5271</v>
      </c>
    </row>
    <row r="11" spans="1:14" s="95" customFormat="1" ht="21" x14ac:dyDescent="0.35">
      <c r="A11" s="120">
        <v>44355</v>
      </c>
      <c r="B11" s="37" t="s">
        <v>1632</v>
      </c>
      <c r="C11" s="37">
        <v>75564</v>
      </c>
      <c r="D11" s="38" t="s">
        <v>279</v>
      </c>
      <c r="E11" s="12" t="s">
        <v>22</v>
      </c>
      <c r="F11" s="16" t="s">
        <v>995</v>
      </c>
      <c r="G11" s="102">
        <v>1000</v>
      </c>
      <c r="H11" s="104"/>
      <c r="I11" s="104"/>
      <c r="J11" s="94"/>
      <c r="K11" s="16" t="s">
        <v>97</v>
      </c>
      <c r="L11" s="119">
        <f t="shared" si="0"/>
        <v>1650</v>
      </c>
    </row>
    <row r="12" spans="1:14" s="95" customFormat="1" ht="21" x14ac:dyDescent="0.35">
      <c r="A12" s="120">
        <v>44355</v>
      </c>
      <c r="B12" s="37" t="s">
        <v>1632</v>
      </c>
      <c r="C12" s="37">
        <v>75565</v>
      </c>
      <c r="D12" s="38" t="s">
        <v>279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16" t="s">
        <v>947</v>
      </c>
      <c r="L12" s="119">
        <f t="shared" si="0"/>
        <v>251</v>
      </c>
    </row>
    <row r="13" spans="1:14" s="95" customFormat="1" ht="21" x14ac:dyDescent="0.35">
      <c r="A13" s="120">
        <v>44355</v>
      </c>
      <c r="B13" s="37" t="s">
        <v>1632</v>
      </c>
      <c r="C13" s="37">
        <v>75566</v>
      </c>
      <c r="D13" s="38" t="s">
        <v>279</v>
      </c>
      <c r="E13" s="12" t="s">
        <v>22</v>
      </c>
      <c r="F13" s="16" t="s">
        <v>995</v>
      </c>
      <c r="G13" s="102">
        <v>1000</v>
      </c>
      <c r="H13" s="104"/>
      <c r="I13" s="104"/>
      <c r="J13" s="94"/>
      <c r="K13" s="16" t="s">
        <v>2196</v>
      </c>
      <c r="L13" s="119">
        <f t="shared" si="0"/>
        <v>2200</v>
      </c>
    </row>
    <row r="14" spans="1:14" s="95" customFormat="1" ht="21" x14ac:dyDescent="0.35">
      <c r="A14" s="120">
        <v>44355</v>
      </c>
      <c r="B14" s="37">
        <v>99907</v>
      </c>
      <c r="C14" s="37">
        <v>75567</v>
      </c>
      <c r="D14" s="38" t="s">
        <v>1117</v>
      </c>
      <c r="E14" s="12" t="s">
        <v>96</v>
      </c>
      <c r="F14" s="16" t="s">
        <v>97</v>
      </c>
      <c r="G14" s="102">
        <v>500</v>
      </c>
      <c r="H14" s="104"/>
      <c r="I14" s="104"/>
      <c r="J14" s="94"/>
      <c r="K14" s="16" t="s">
        <v>1938</v>
      </c>
      <c r="L14" s="119">
        <f t="shared" si="0"/>
        <v>1000</v>
      </c>
    </row>
    <row r="15" spans="1:14" s="95" customFormat="1" ht="21" x14ac:dyDescent="0.35">
      <c r="A15" s="120">
        <v>44355</v>
      </c>
      <c r="B15" s="37">
        <v>99909</v>
      </c>
      <c r="C15" s="37">
        <v>75568</v>
      </c>
      <c r="D15" s="38" t="s">
        <v>938</v>
      </c>
      <c r="E15" s="12" t="s">
        <v>96</v>
      </c>
      <c r="F15" s="16" t="s">
        <v>97</v>
      </c>
      <c r="G15" s="102">
        <v>650</v>
      </c>
      <c r="H15" s="104"/>
      <c r="I15" s="104"/>
      <c r="J15" s="94"/>
      <c r="K15" s="16" t="s">
        <v>2205</v>
      </c>
      <c r="L15" s="119">
        <f t="shared" si="0"/>
        <v>500</v>
      </c>
    </row>
    <row r="16" spans="1:14" s="95" customFormat="1" ht="21.75" thickBot="1" x14ac:dyDescent="0.4">
      <c r="A16" s="120">
        <v>44355</v>
      </c>
      <c r="B16" s="37">
        <v>99907</v>
      </c>
      <c r="C16" s="37">
        <v>75569</v>
      </c>
      <c r="D16" s="38" t="s">
        <v>1117</v>
      </c>
      <c r="E16" s="12" t="s">
        <v>96</v>
      </c>
      <c r="F16" s="16" t="s">
        <v>97</v>
      </c>
      <c r="G16" s="102">
        <v>500</v>
      </c>
      <c r="H16" s="104"/>
      <c r="I16" s="104"/>
      <c r="J16" s="94"/>
      <c r="K16" s="16" t="s">
        <v>195</v>
      </c>
      <c r="L16" s="119">
        <f t="shared" ref="L16" si="1">SUMIFS($G$9:$G$54,$F$9:$F$54,K16)</f>
        <v>776</v>
      </c>
    </row>
    <row r="17" spans="1:12" s="95" customFormat="1" ht="25.5" thickBot="1" x14ac:dyDescent="0.5">
      <c r="A17" s="120">
        <v>44355</v>
      </c>
      <c r="B17" s="37">
        <v>99910</v>
      </c>
      <c r="C17" s="37">
        <v>75570</v>
      </c>
      <c r="D17" s="38" t="s">
        <v>272</v>
      </c>
      <c r="E17" s="12" t="s">
        <v>22</v>
      </c>
      <c r="F17" s="16" t="s">
        <v>995</v>
      </c>
      <c r="G17" s="102">
        <v>1944</v>
      </c>
      <c r="H17" s="104"/>
      <c r="I17" s="104"/>
      <c r="J17" s="94"/>
      <c r="K17" s="17" t="s">
        <v>21</v>
      </c>
      <c r="L17" s="123">
        <f>SUM(L8:L16)</f>
        <v>23993</v>
      </c>
    </row>
    <row r="18" spans="1:12" s="95" customFormat="1" ht="21.75" thickBot="1" x14ac:dyDescent="0.4">
      <c r="A18" s="120">
        <v>44355</v>
      </c>
      <c r="B18" s="37">
        <v>99908</v>
      </c>
      <c r="C18" s="37">
        <v>75571</v>
      </c>
      <c r="D18" s="38" t="s">
        <v>2193</v>
      </c>
      <c r="E18" s="12" t="s">
        <v>24</v>
      </c>
      <c r="F18" s="16" t="s">
        <v>947</v>
      </c>
      <c r="G18" s="102">
        <v>62</v>
      </c>
      <c r="H18" s="104"/>
      <c r="I18" s="104"/>
      <c r="J18" s="94"/>
    </row>
    <row r="19" spans="1:12" s="95" customFormat="1" ht="21.75" thickBot="1" x14ac:dyDescent="0.4">
      <c r="A19" s="120">
        <v>44355</v>
      </c>
      <c r="B19" s="37">
        <v>99885</v>
      </c>
      <c r="C19" s="37">
        <v>75572</v>
      </c>
      <c r="D19" s="38" t="s">
        <v>2194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5" t="s">
        <v>139</v>
      </c>
      <c r="L19" s="5" t="s">
        <v>5</v>
      </c>
    </row>
    <row r="20" spans="1:12" s="95" customFormat="1" ht="21.75" thickBot="1" x14ac:dyDescent="0.4">
      <c r="A20" s="120">
        <v>44355</v>
      </c>
      <c r="B20" s="37">
        <v>99911</v>
      </c>
      <c r="C20" s="37">
        <v>75573</v>
      </c>
      <c r="D20" s="38" t="s">
        <v>151</v>
      </c>
      <c r="E20" s="12" t="s">
        <v>14</v>
      </c>
      <c r="F20" s="13" t="s">
        <v>15</v>
      </c>
      <c r="G20" s="102">
        <v>850</v>
      </c>
      <c r="H20" s="104"/>
      <c r="I20" s="104"/>
      <c r="J20" s="94"/>
      <c r="K20" s="113" t="s">
        <v>1264</v>
      </c>
      <c r="L20" s="99">
        <v>500</v>
      </c>
    </row>
    <row r="21" spans="1:12" s="95" customFormat="1" ht="25.5" thickBot="1" x14ac:dyDescent="0.5">
      <c r="A21" s="120">
        <v>44355</v>
      </c>
      <c r="B21" s="37">
        <v>99912</v>
      </c>
      <c r="C21" s="37">
        <v>75574</v>
      </c>
      <c r="D21" s="38" t="s">
        <v>2195</v>
      </c>
      <c r="E21" s="12" t="s">
        <v>423</v>
      </c>
      <c r="F21" s="16" t="s">
        <v>195</v>
      </c>
      <c r="G21" s="102">
        <v>776</v>
      </c>
      <c r="H21" s="104"/>
      <c r="I21" s="104"/>
      <c r="J21" s="94"/>
      <c r="K21" s="17" t="s">
        <v>21</v>
      </c>
      <c r="L21" s="123">
        <v>500</v>
      </c>
    </row>
    <row r="22" spans="1:12" s="95" customFormat="1" ht="21.75" thickBot="1" x14ac:dyDescent="0.4">
      <c r="A22" s="120">
        <v>44355</v>
      </c>
      <c r="B22" s="37">
        <v>99913</v>
      </c>
      <c r="C22" s="37">
        <v>75575</v>
      </c>
      <c r="D22" s="38" t="s">
        <v>788</v>
      </c>
      <c r="E22" s="12" t="s">
        <v>22</v>
      </c>
      <c r="F22" s="16" t="s">
        <v>995</v>
      </c>
      <c r="G22" s="102">
        <v>800</v>
      </c>
      <c r="H22" s="104"/>
      <c r="I22" s="104"/>
      <c r="J22" s="121"/>
    </row>
    <row r="23" spans="1:12" s="95" customFormat="1" ht="21.75" thickBot="1" x14ac:dyDescent="0.4">
      <c r="A23" s="120">
        <v>44355</v>
      </c>
      <c r="B23" s="37">
        <v>99916</v>
      </c>
      <c r="C23" s="37">
        <v>75576</v>
      </c>
      <c r="D23" s="38" t="s">
        <v>1090</v>
      </c>
      <c r="E23" s="12" t="s">
        <v>14</v>
      </c>
      <c r="F23" s="13" t="s">
        <v>15</v>
      </c>
      <c r="G23" s="102">
        <v>850</v>
      </c>
      <c r="H23" s="104"/>
      <c r="I23" s="104"/>
      <c r="J23" s="121"/>
      <c r="K23" s="5" t="s">
        <v>144</v>
      </c>
      <c r="L23" s="5" t="s">
        <v>5</v>
      </c>
    </row>
    <row r="24" spans="1:12" s="95" customFormat="1" ht="21.75" thickBot="1" x14ac:dyDescent="0.4">
      <c r="A24" s="120">
        <v>44355</v>
      </c>
      <c r="B24" s="37" t="s">
        <v>76</v>
      </c>
      <c r="C24" s="37">
        <v>75577</v>
      </c>
      <c r="D24" s="38" t="s">
        <v>76</v>
      </c>
      <c r="E24" s="12" t="s">
        <v>76</v>
      </c>
      <c r="F24" s="13" t="s">
        <v>76</v>
      </c>
      <c r="G24" s="102">
        <v>0</v>
      </c>
      <c r="H24" s="104"/>
      <c r="I24" s="104"/>
      <c r="J24" s="121"/>
      <c r="K24" s="93" t="s">
        <v>461</v>
      </c>
      <c r="L24" s="8">
        <v>9</v>
      </c>
    </row>
    <row r="25" spans="1:12" s="95" customFormat="1" ht="25.5" thickBot="1" x14ac:dyDescent="0.5">
      <c r="A25" s="120">
        <v>44355</v>
      </c>
      <c r="B25" s="37">
        <v>99920</v>
      </c>
      <c r="C25" s="37">
        <v>75578</v>
      </c>
      <c r="D25" s="38" t="s">
        <v>1654</v>
      </c>
      <c r="E25" s="12" t="s">
        <v>14</v>
      </c>
      <c r="F25" s="13" t="s">
        <v>15</v>
      </c>
      <c r="G25" s="102">
        <v>850</v>
      </c>
      <c r="H25" s="104"/>
      <c r="I25" s="104"/>
      <c r="J25" s="94"/>
      <c r="K25" s="17" t="s">
        <v>21</v>
      </c>
      <c r="L25" s="18">
        <v>9</v>
      </c>
    </row>
    <row r="26" spans="1:12" s="95" customFormat="1" ht="21" x14ac:dyDescent="0.35">
      <c r="A26" s="120">
        <v>44355</v>
      </c>
      <c r="B26" s="37">
        <v>99921</v>
      </c>
      <c r="C26" s="37">
        <v>75579</v>
      </c>
      <c r="D26" s="38" t="s">
        <v>1122</v>
      </c>
      <c r="E26" s="12" t="s">
        <v>14</v>
      </c>
      <c r="F26" s="13" t="s">
        <v>15</v>
      </c>
      <c r="G26" s="102">
        <v>200</v>
      </c>
      <c r="H26" s="104"/>
      <c r="I26" s="104"/>
      <c r="J26" s="94"/>
    </row>
    <row r="27" spans="1:12" s="95" customFormat="1" ht="21" x14ac:dyDescent="0.35">
      <c r="A27" s="120">
        <v>44355</v>
      </c>
      <c r="B27" s="37">
        <v>99908</v>
      </c>
      <c r="C27" s="37">
        <v>75580</v>
      </c>
      <c r="D27" s="38" t="s">
        <v>2193</v>
      </c>
      <c r="E27" s="12" t="s">
        <v>24</v>
      </c>
      <c r="F27" s="16" t="s">
        <v>947</v>
      </c>
      <c r="G27" s="102">
        <v>62</v>
      </c>
      <c r="H27" s="104"/>
      <c r="I27" s="104"/>
      <c r="J27" s="94"/>
    </row>
    <row r="28" spans="1:12" s="95" customFormat="1" ht="21" x14ac:dyDescent="0.35">
      <c r="A28" s="120">
        <v>44355</v>
      </c>
      <c r="B28" s="37">
        <v>99923</v>
      </c>
      <c r="C28" s="37">
        <v>75581</v>
      </c>
      <c r="D28" s="38" t="s">
        <v>336</v>
      </c>
      <c r="E28" s="12" t="s">
        <v>17</v>
      </c>
      <c r="F28" s="16" t="s">
        <v>18</v>
      </c>
      <c r="G28" s="102">
        <v>300</v>
      </c>
      <c r="H28" s="104"/>
      <c r="I28" s="104"/>
      <c r="J28" s="130"/>
    </row>
    <row r="29" spans="1:12" s="95" customFormat="1" ht="21" x14ac:dyDescent="0.35">
      <c r="A29" s="120">
        <v>44355</v>
      </c>
      <c r="B29" s="37">
        <v>99925</v>
      </c>
      <c r="C29" s="37">
        <v>75582</v>
      </c>
      <c r="D29" s="38" t="s">
        <v>333</v>
      </c>
      <c r="E29" s="12" t="s">
        <v>14</v>
      </c>
      <c r="F29" s="13" t="s">
        <v>15</v>
      </c>
      <c r="G29" s="102">
        <v>100</v>
      </c>
      <c r="H29" s="104"/>
      <c r="I29" s="104"/>
      <c r="J29" s="121"/>
    </row>
    <row r="30" spans="1:12" s="95" customFormat="1" ht="21" x14ac:dyDescent="0.35">
      <c r="A30" s="120">
        <v>44355</v>
      </c>
      <c r="B30" s="37">
        <v>16614</v>
      </c>
      <c r="C30" s="37">
        <v>75583</v>
      </c>
      <c r="D30" s="38" t="s">
        <v>1995</v>
      </c>
      <c r="E30" s="12" t="s">
        <v>1998</v>
      </c>
      <c r="F30" s="16" t="s">
        <v>2196</v>
      </c>
      <c r="G30" s="102">
        <v>550</v>
      </c>
      <c r="H30" s="104"/>
      <c r="I30" s="104"/>
      <c r="J30" s="94"/>
    </row>
    <row r="31" spans="1:12" s="95" customFormat="1" ht="21" x14ac:dyDescent="0.35">
      <c r="A31" s="120">
        <v>44355</v>
      </c>
      <c r="B31" s="37">
        <v>99908</v>
      </c>
      <c r="C31" s="37">
        <v>75584</v>
      </c>
      <c r="D31" s="38" t="s">
        <v>2193</v>
      </c>
      <c r="E31" s="12" t="s">
        <v>24</v>
      </c>
      <c r="F31" s="16" t="s">
        <v>947</v>
      </c>
      <c r="G31" s="102">
        <v>63</v>
      </c>
      <c r="H31" s="104"/>
      <c r="I31" s="104"/>
      <c r="J31" s="94"/>
    </row>
    <row r="32" spans="1:12" s="95" customFormat="1" ht="21" x14ac:dyDescent="0.35">
      <c r="A32" s="120">
        <v>44355</v>
      </c>
      <c r="B32" s="37">
        <v>99926</v>
      </c>
      <c r="C32" s="37">
        <v>75585</v>
      </c>
      <c r="D32" s="38" t="s">
        <v>2197</v>
      </c>
      <c r="E32" s="82" t="s">
        <v>460</v>
      </c>
      <c r="F32" s="83" t="s">
        <v>461</v>
      </c>
      <c r="G32" s="102">
        <v>0</v>
      </c>
      <c r="H32" s="104"/>
      <c r="I32" s="104">
        <v>9</v>
      </c>
      <c r="J32" s="94"/>
    </row>
    <row r="33" spans="1:10" s="95" customFormat="1" ht="21" x14ac:dyDescent="0.35">
      <c r="A33" s="120">
        <v>44355</v>
      </c>
      <c r="B33" s="37">
        <v>99927</v>
      </c>
      <c r="C33" s="37">
        <v>75586</v>
      </c>
      <c r="D33" s="38" t="s">
        <v>2197</v>
      </c>
      <c r="E33" s="12">
        <v>98000001</v>
      </c>
      <c r="F33" s="13" t="s">
        <v>2069</v>
      </c>
      <c r="G33" s="102">
        <v>0</v>
      </c>
      <c r="H33" s="104"/>
      <c r="I33" s="104"/>
      <c r="J33" s="94"/>
    </row>
    <row r="34" spans="1:10" s="95" customFormat="1" ht="21" x14ac:dyDescent="0.35">
      <c r="A34" s="120">
        <v>44355</v>
      </c>
      <c r="B34" s="37">
        <v>99929</v>
      </c>
      <c r="C34" s="37">
        <v>75587</v>
      </c>
      <c r="D34" s="38" t="s">
        <v>2123</v>
      </c>
      <c r="E34" s="12" t="s">
        <v>22</v>
      </c>
      <c r="F34" s="16" t="s">
        <v>995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44355</v>
      </c>
      <c r="B35" s="37">
        <v>99929</v>
      </c>
      <c r="C35" s="37">
        <v>75587</v>
      </c>
      <c r="D35" s="38" t="s">
        <v>2123</v>
      </c>
      <c r="E35" s="12" t="s">
        <v>14</v>
      </c>
      <c r="F35" s="13" t="s">
        <v>15</v>
      </c>
      <c r="G35" s="102">
        <v>500</v>
      </c>
      <c r="H35" s="104"/>
      <c r="I35" s="104"/>
      <c r="J35" s="94"/>
    </row>
    <row r="36" spans="1:10" s="95" customFormat="1" ht="21" x14ac:dyDescent="0.35">
      <c r="A36" s="120">
        <v>44355</v>
      </c>
      <c r="B36" s="37">
        <v>16614</v>
      </c>
      <c r="C36" s="37">
        <v>75588</v>
      </c>
      <c r="D36" s="38" t="s">
        <v>1995</v>
      </c>
      <c r="E36" s="12" t="s">
        <v>1998</v>
      </c>
      <c r="F36" s="16" t="s">
        <v>2196</v>
      </c>
      <c r="G36" s="102">
        <v>550</v>
      </c>
      <c r="H36" s="104"/>
      <c r="I36" s="104"/>
      <c r="J36" s="94"/>
    </row>
    <row r="37" spans="1:10" s="95" customFormat="1" ht="21" x14ac:dyDescent="0.35">
      <c r="A37" s="120">
        <v>44355</v>
      </c>
      <c r="B37" s="37">
        <v>99931</v>
      </c>
      <c r="C37" s="37">
        <v>75589</v>
      </c>
      <c r="D37" s="38" t="s">
        <v>206</v>
      </c>
      <c r="E37" s="12" t="s">
        <v>22</v>
      </c>
      <c r="F37" s="16" t="s">
        <v>995</v>
      </c>
      <c r="G37" s="102">
        <v>900</v>
      </c>
      <c r="H37" s="104"/>
      <c r="I37" s="104"/>
      <c r="J37" s="94"/>
    </row>
    <row r="38" spans="1:10" s="95" customFormat="1" ht="21" x14ac:dyDescent="0.35">
      <c r="A38" s="120">
        <v>44355</v>
      </c>
      <c r="B38" s="37">
        <v>99932</v>
      </c>
      <c r="C38" s="37">
        <v>75590</v>
      </c>
      <c r="D38" s="38" t="s">
        <v>1476</v>
      </c>
      <c r="E38" s="12" t="s">
        <v>22</v>
      </c>
      <c r="F38" s="16" t="s">
        <v>995</v>
      </c>
      <c r="G38" s="102">
        <v>500</v>
      </c>
      <c r="H38" s="104"/>
      <c r="I38" s="104"/>
      <c r="J38" s="94"/>
    </row>
    <row r="39" spans="1:10" s="95" customFormat="1" ht="21" x14ac:dyDescent="0.35">
      <c r="A39" s="120">
        <v>44355</v>
      </c>
      <c r="B39" s="37">
        <v>99933</v>
      </c>
      <c r="C39" s="37">
        <v>75591</v>
      </c>
      <c r="D39" s="38" t="s">
        <v>273</v>
      </c>
      <c r="E39" s="12" t="s">
        <v>22</v>
      </c>
      <c r="F39" s="16" t="s">
        <v>995</v>
      </c>
      <c r="G39" s="102">
        <v>500</v>
      </c>
      <c r="H39" s="104"/>
      <c r="I39" s="104"/>
      <c r="J39" s="94"/>
    </row>
    <row r="40" spans="1:10" s="95" customFormat="1" ht="21" x14ac:dyDescent="0.35">
      <c r="A40" s="120">
        <v>44355</v>
      </c>
      <c r="B40" s="37">
        <v>99935</v>
      </c>
      <c r="C40" s="37">
        <v>75592</v>
      </c>
      <c r="D40" s="38" t="s">
        <v>2153</v>
      </c>
      <c r="E40" s="12" t="s">
        <v>14</v>
      </c>
      <c r="F40" s="13" t="s">
        <v>15</v>
      </c>
      <c r="G40" s="102">
        <v>800</v>
      </c>
      <c r="H40" s="104"/>
      <c r="I40" s="104"/>
      <c r="J40" s="94"/>
    </row>
    <row r="41" spans="1:10" s="95" customFormat="1" ht="21" x14ac:dyDescent="0.35">
      <c r="A41" s="120">
        <v>44355</v>
      </c>
      <c r="B41" s="37">
        <v>16614</v>
      </c>
      <c r="C41" s="37">
        <v>75593</v>
      </c>
      <c r="D41" s="38" t="s">
        <v>1995</v>
      </c>
      <c r="E41" s="12" t="s">
        <v>1998</v>
      </c>
      <c r="F41" s="16" t="s">
        <v>2196</v>
      </c>
      <c r="G41" s="102">
        <v>550</v>
      </c>
      <c r="H41" s="104"/>
      <c r="I41" s="104"/>
      <c r="J41" s="94"/>
    </row>
    <row r="42" spans="1:10" s="95" customFormat="1" ht="21" x14ac:dyDescent="0.35">
      <c r="A42" s="120">
        <v>44355</v>
      </c>
      <c r="B42" s="37">
        <v>99899</v>
      </c>
      <c r="C42" s="37">
        <v>75594</v>
      </c>
      <c r="D42" s="38" t="s">
        <v>2198</v>
      </c>
      <c r="E42" s="12" t="s">
        <v>14</v>
      </c>
      <c r="F42" s="13" t="s">
        <v>15</v>
      </c>
      <c r="G42" s="102">
        <v>50</v>
      </c>
      <c r="H42" s="104"/>
      <c r="I42" s="104"/>
      <c r="J42" s="94"/>
    </row>
    <row r="43" spans="1:10" s="95" customFormat="1" ht="21" x14ac:dyDescent="0.35">
      <c r="A43" s="120">
        <v>44355</v>
      </c>
      <c r="B43" s="37">
        <v>99898</v>
      </c>
      <c r="C43" s="37">
        <v>75595</v>
      </c>
      <c r="D43" s="38" t="s">
        <v>1488</v>
      </c>
      <c r="E43" s="12" t="s">
        <v>14</v>
      </c>
      <c r="F43" s="13" t="s">
        <v>15</v>
      </c>
      <c r="G43" s="102">
        <v>100</v>
      </c>
      <c r="H43" s="104"/>
      <c r="I43" s="104"/>
      <c r="J43" s="94"/>
    </row>
    <row r="44" spans="1:10" s="95" customFormat="1" ht="21" x14ac:dyDescent="0.35">
      <c r="A44" s="120">
        <v>44355</v>
      </c>
      <c r="B44" s="37">
        <v>99908</v>
      </c>
      <c r="C44" s="37">
        <v>75596</v>
      </c>
      <c r="D44" s="38" t="s">
        <v>2193</v>
      </c>
      <c r="E44" s="12" t="s">
        <v>24</v>
      </c>
      <c r="F44" s="16" t="s">
        <v>947</v>
      </c>
      <c r="G44" s="102">
        <v>63</v>
      </c>
      <c r="H44" s="104"/>
      <c r="I44" s="104"/>
      <c r="J44" s="94"/>
    </row>
    <row r="45" spans="1:10" s="95" customFormat="1" ht="21" x14ac:dyDescent="0.35">
      <c r="A45" s="120">
        <v>44355</v>
      </c>
      <c r="B45" s="37">
        <v>99936</v>
      </c>
      <c r="C45" s="37">
        <v>75597</v>
      </c>
      <c r="D45" s="38" t="s">
        <v>1122</v>
      </c>
      <c r="E45" s="12" t="s">
        <v>14</v>
      </c>
      <c r="F45" s="13" t="s">
        <v>15</v>
      </c>
      <c r="G45" s="102">
        <v>120</v>
      </c>
      <c r="H45" s="104"/>
      <c r="I45" s="104"/>
      <c r="J45" s="94"/>
    </row>
    <row r="46" spans="1:10" s="95" customFormat="1" ht="21" x14ac:dyDescent="0.35">
      <c r="A46" s="120">
        <v>44355</v>
      </c>
      <c r="B46" s="37">
        <v>100612</v>
      </c>
      <c r="C46" s="37">
        <v>75598</v>
      </c>
      <c r="D46" s="38" t="s">
        <v>2199</v>
      </c>
      <c r="E46" s="12" t="s">
        <v>14</v>
      </c>
      <c r="F46" s="13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120">
        <v>44355</v>
      </c>
      <c r="B47" s="37">
        <v>99944</v>
      </c>
      <c r="C47" s="37">
        <v>75599</v>
      </c>
      <c r="D47" s="38" t="s">
        <v>1995</v>
      </c>
      <c r="E47" s="12" t="s">
        <v>1998</v>
      </c>
      <c r="F47" s="16" t="s">
        <v>2196</v>
      </c>
      <c r="G47" s="102">
        <v>550</v>
      </c>
      <c r="H47" s="104"/>
      <c r="I47" s="104"/>
      <c r="J47" s="94"/>
    </row>
    <row r="48" spans="1:10" s="95" customFormat="1" ht="21" x14ac:dyDescent="0.35">
      <c r="A48" s="120">
        <v>44355</v>
      </c>
      <c r="B48" s="37">
        <v>99944</v>
      </c>
      <c r="C48" s="37">
        <v>75600</v>
      </c>
      <c r="D48" s="38" t="s">
        <v>273</v>
      </c>
      <c r="E48" s="12" t="s">
        <v>22</v>
      </c>
      <c r="F48" s="16" t="s">
        <v>995</v>
      </c>
      <c r="G48" s="102">
        <v>500</v>
      </c>
      <c r="H48" s="104"/>
      <c r="I48" s="104"/>
      <c r="J48" s="94"/>
    </row>
    <row r="49" spans="1:10" s="95" customFormat="1" ht="21" x14ac:dyDescent="0.35">
      <c r="A49" s="120">
        <v>44355</v>
      </c>
      <c r="B49" s="37">
        <v>99803</v>
      </c>
      <c r="C49" s="37">
        <v>75601</v>
      </c>
      <c r="D49" s="38" t="s">
        <v>2200</v>
      </c>
      <c r="E49" s="12" t="s">
        <v>312</v>
      </c>
      <c r="F49" s="16" t="s">
        <v>2206</v>
      </c>
      <c r="G49" s="102">
        <v>0</v>
      </c>
      <c r="H49" s="104">
        <v>500</v>
      </c>
      <c r="I49" s="104"/>
      <c r="J49" s="94"/>
    </row>
    <row r="50" spans="1:10" s="95" customFormat="1" ht="21" x14ac:dyDescent="0.35">
      <c r="A50" s="120">
        <v>44355</v>
      </c>
      <c r="B50" s="37">
        <v>99943</v>
      </c>
      <c r="C50" s="37">
        <v>75602</v>
      </c>
      <c r="D50" s="38" t="s">
        <v>2201</v>
      </c>
      <c r="E50" s="12" t="s">
        <v>24</v>
      </c>
      <c r="F50" s="16" t="s">
        <v>947</v>
      </c>
      <c r="G50" s="102">
        <v>1</v>
      </c>
      <c r="H50" s="104"/>
      <c r="I50" s="104"/>
      <c r="J50" s="94"/>
    </row>
    <row r="51" spans="1:10" s="95" customFormat="1" ht="21" x14ac:dyDescent="0.35">
      <c r="A51" s="120">
        <v>44355</v>
      </c>
      <c r="B51" s="37">
        <v>99943</v>
      </c>
      <c r="C51" s="37">
        <v>75602</v>
      </c>
      <c r="D51" s="38" t="s">
        <v>2201</v>
      </c>
      <c r="E51" s="12" t="s">
        <v>17</v>
      </c>
      <c r="F51" s="16" t="s">
        <v>18</v>
      </c>
      <c r="G51" s="102">
        <v>1</v>
      </c>
      <c r="H51" s="104"/>
      <c r="I51" s="104"/>
      <c r="J51" s="94"/>
    </row>
    <row r="52" spans="1:10" s="95" customFormat="1" ht="21" x14ac:dyDescent="0.35">
      <c r="A52" s="120">
        <v>44355</v>
      </c>
      <c r="B52" s="37">
        <v>99943</v>
      </c>
      <c r="C52" s="37">
        <v>75602</v>
      </c>
      <c r="D52" s="38" t="s">
        <v>2201</v>
      </c>
      <c r="E52" s="12" t="s">
        <v>14</v>
      </c>
      <c r="F52" s="13" t="s">
        <v>15</v>
      </c>
      <c r="G52" s="102">
        <v>1</v>
      </c>
      <c r="H52" s="104"/>
      <c r="I52" s="104"/>
      <c r="J52" s="94"/>
    </row>
    <row r="53" spans="1:10" s="95" customFormat="1" ht="21" x14ac:dyDescent="0.35">
      <c r="A53" s="120">
        <v>44355</v>
      </c>
      <c r="B53" s="37"/>
      <c r="C53" s="77" t="s">
        <v>2203</v>
      </c>
      <c r="D53" s="38" t="s">
        <v>2202</v>
      </c>
      <c r="E53" s="12" t="s">
        <v>456</v>
      </c>
      <c r="F53" s="16" t="s">
        <v>1938</v>
      </c>
      <c r="G53" s="102">
        <v>1000</v>
      </c>
      <c r="H53" s="104"/>
      <c r="I53" s="104"/>
      <c r="J53" s="94"/>
    </row>
    <row r="54" spans="1:10" s="95" customFormat="1" ht="21" x14ac:dyDescent="0.35">
      <c r="A54" s="120">
        <v>44355</v>
      </c>
      <c r="B54" s="37"/>
      <c r="C54" s="77" t="s">
        <v>2203</v>
      </c>
      <c r="D54" s="38" t="s">
        <v>2202</v>
      </c>
      <c r="E54" s="12" t="s">
        <v>2204</v>
      </c>
      <c r="F54" s="16" t="s">
        <v>2205</v>
      </c>
      <c r="G54" s="102">
        <v>500</v>
      </c>
      <c r="H54" s="104"/>
      <c r="I54" s="104"/>
      <c r="J54" s="94"/>
    </row>
    <row r="55" spans="1:10" ht="21" x14ac:dyDescent="0.35">
      <c r="A55" s="175" t="s">
        <v>26</v>
      </c>
      <c r="B55" s="176"/>
      <c r="C55" s="165" t="s">
        <v>25</v>
      </c>
      <c r="D55" s="168"/>
      <c r="E55" s="168"/>
      <c r="F55" s="169"/>
      <c r="G55" s="27">
        <f>SUM(G9:G54)</f>
        <v>23993</v>
      </c>
      <c r="H55" s="109">
        <f>SUM(H9:H54)</f>
        <v>500</v>
      </c>
      <c r="I55" s="100"/>
      <c r="J55" s="15"/>
    </row>
    <row r="56" spans="1:10" ht="21" x14ac:dyDescent="0.35">
      <c r="B56"/>
      <c r="C56" s="118"/>
      <c r="D56" s="121"/>
      <c r="E56" s="121"/>
      <c r="F56" s="121"/>
      <c r="H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F58" s="47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C68"/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10" spans="8:10" x14ac:dyDescent="0.25">
      <c r="H110" s="35"/>
      <c r="I110" s="35"/>
      <c r="J110" s="35"/>
    </row>
  </sheetData>
  <autoFilter ref="F8:H55" xr:uid="{B17CF092-EDC2-4BC1-9F4E-A54AEEEDDBF5}"/>
  <mergeCells count="7">
    <mergeCell ref="K6:L6"/>
    <mergeCell ref="A7:G7"/>
    <mergeCell ref="A55:B55"/>
    <mergeCell ref="C55:F55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74A36-435D-41F5-B014-F6784897A305}">
  <dimension ref="A2:N91"/>
  <sheetViews>
    <sheetView topLeftCell="A28" zoomScale="69" zoomScaleNormal="6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44356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>
        <f>1.06*850</f>
        <v>901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4" si="0">SUMIFS($G$9:$G$35,$F$9:$F$35,K8)</f>
        <v>1760</v>
      </c>
    </row>
    <row r="9" spans="1:14" s="95" customFormat="1" ht="21" x14ac:dyDescent="0.35">
      <c r="A9" s="120">
        <v>44356</v>
      </c>
      <c r="B9" s="37">
        <v>100024</v>
      </c>
      <c r="C9" s="37">
        <v>75603</v>
      </c>
      <c r="D9" s="38" t="s">
        <v>77</v>
      </c>
      <c r="E9" s="12" t="s">
        <v>17</v>
      </c>
      <c r="F9" s="16" t="s">
        <v>18</v>
      </c>
      <c r="G9" s="102">
        <v>1000</v>
      </c>
      <c r="H9" s="104"/>
      <c r="I9" s="104"/>
      <c r="J9" s="94"/>
      <c r="K9" s="16" t="s">
        <v>995</v>
      </c>
      <c r="L9" s="119">
        <f t="shared" si="0"/>
        <v>2400</v>
      </c>
    </row>
    <row r="10" spans="1:14" s="95" customFormat="1" ht="21" x14ac:dyDescent="0.35">
      <c r="A10" s="120">
        <v>44356</v>
      </c>
      <c r="B10" s="37">
        <v>16614</v>
      </c>
      <c r="C10" s="37">
        <v>75604</v>
      </c>
      <c r="D10" s="38" t="s">
        <v>1995</v>
      </c>
      <c r="E10" s="12" t="s">
        <v>1998</v>
      </c>
      <c r="F10" s="16" t="s">
        <v>2196</v>
      </c>
      <c r="G10" s="102">
        <v>550</v>
      </c>
      <c r="H10" s="104"/>
      <c r="I10" s="104"/>
      <c r="J10" s="94"/>
      <c r="K10" s="16" t="s">
        <v>15</v>
      </c>
      <c r="L10" s="119">
        <f t="shared" si="0"/>
        <v>3900</v>
      </c>
    </row>
    <row r="11" spans="1:14" s="95" customFormat="1" ht="21" x14ac:dyDescent="0.35">
      <c r="A11" s="120">
        <v>44356</v>
      </c>
      <c r="B11" s="37">
        <v>16614</v>
      </c>
      <c r="C11" s="37">
        <v>75605</v>
      </c>
      <c r="D11" s="38" t="s">
        <v>1995</v>
      </c>
      <c r="E11" s="12" t="s">
        <v>1998</v>
      </c>
      <c r="F11" s="16" t="s">
        <v>2196</v>
      </c>
      <c r="G11" s="102">
        <v>550</v>
      </c>
      <c r="H11" s="104"/>
      <c r="I11" s="104"/>
      <c r="J11" s="94"/>
      <c r="K11" s="133" t="s">
        <v>136</v>
      </c>
      <c r="L11" s="119">
        <f t="shared" si="0"/>
        <v>225</v>
      </c>
    </row>
    <row r="12" spans="1:14" s="95" customFormat="1" ht="21" x14ac:dyDescent="0.35">
      <c r="A12" s="120">
        <v>44356</v>
      </c>
      <c r="B12" s="37">
        <v>100026</v>
      </c>
      <c r="C12" s="37">
        <v>75606</v>
      </c>
      <c r="D12" s="38" t="s">
        <v>1223</v>
      </c>
      <c r="E12" s="12" t="s">
        <v>41</v>
      </c>
      <c r="F12" s="16" t="s">
        <v>42</v>
      </c>
      <c r="G12" s="102">
        <v>2500</v>
      </c>
      <c r="H12" s="104"/>
      <c r="I12" s="104"/>
      <c r="J12" s="94"/>
      <c r="K12" s="16" t="s">
        <v>2196</v>
      </c>
      <c r="L12" s="119">
        <f t="shared" si="0"/>
        <v>4400</v>
      </c>
    </row>
    <row r="13" spans="1:14" s="95" customFormat="1" ht="21" x14ac:dyDescent="0.35">
      <c r="A13" s="120">
        <v>44356</v>
      </c>
      <c r="B13" s="37">
        <v>100026</v>
      </c>
      <c r="C13" s="37">
        <v>75607</v>
      </c>
      <c r="D13" s="38" t="s">
        <v>1223</v>
      </c>
      <c r="E13" s="12" t="s">
        <v>41</v>
      </c>
      <c r="F13" s="16" t="s">
        <v>42</v>
      </c>
      <c r="G13" s="102">
        <v>2500</v>
      </c>
      <c r="H13" s="104"/>
      <c r="I13" s="104"/>
      <c r="J13" s="94"/>
      <c r="K13" s="16" t="s">
        <v>42</v>
      </c>
      <c r="L13" s="119">
        <f t="shared" si="0"/>
        <v>5000</v>
      </c>
    </row>
    <row r="14" spans="1:14" s="95" customFormat="1" ht="21.75" thickBot="1" x14ac:dyDescent="0.4">
      <c r="A14" s="120">
        <v>44356</v>
      </c>
      <c r="B14" s="37">
        <v>16614</v>
      </c>
      <c r="C14" s="37">
        <v>75608</v>
      </c>
      <c r="D14" s="38" t="s">
        <v>1995</v>
      </c>
      <c r="E14" s="12" t="s">
        <v>1998</v>
      </c>
      <c r="F14" s="16" t="s">
        <v>2196</v>
      </c>
      <c r="G14" s="102">
        <v>550</v>
      </c>
      <c r="H14" s="104"/>
      <c r="I14" s="104"/>
      <c r="J14" s="94"/>
      <c r="K14" s="16" t="s">
        <v>64</v>
      </c>
      <c r="L14" s="119">
        <f t="shared" si="0"/>
        <v>2260</v>
      </c>
    </row>
    <row r="15" spans="1:14" s="95" customFormat="1" ht="25.5" thickBot="1" x14ac:dyDescent="0.5">
      <c r="A15" s="120">
        <v>44356</v>
      </c>
      <c r="B15" s="37">
        <v>16614</v>
      </c>
      <c r="C15" s="37">
        <v>75609</v>
      </c>
      <c r="D15" s="38" t="s">
        <v>1995</v>
      </c>
      <c r="E15" s="12" t="s">
        <v>1998</v>
      </c>
      <c r="F15" s="16" t="s">
        <v>2196</v>
      </c>
      <c r="G15" s="102">
        <v>550</v>
      </c>
      <c r="H15" s="104"/>
      <c r="I15" s="104"/>
      <c r="J15" s="94"/>
      <c r="K15" s="17" t="s">
        <v>21</v>
      </c>
      <c r="L15" s="123">
        <f ca="1">SUM(L8:L16)</f>
        <v>19945</v>
      </c>
    </row>
    <row r="16" spans="1:14" s="95" customFormat="1" ht="21" x14ac:dyDescent="0.35">
      <c r="A16" s="120">
        <v>44356</v>
      </c>
      <c r="B16" s="37">
        <v>100027</v>
      </c>
      <c r="C16" s="37">
        <v>75610</v>
      </c>
      <c r="D16" s="38" t="s">
        <v>2207</v>
      </c>
      <c r="E16" s="12" t="s">
        <v>14</v>
      </c>
      <c r="F16" s="13" t="s">
        <v>15</v>
      </c>
      <c r="G16" s="102">
        <v>500</v>
      </c>
      <c r="H16" s="104"/>
      <c r="I16" s="104"/>
      <c r="J16" s="94"/>
    </row>
    <row r="17" spans="1:10" s="95" customFormat="1" ht="21" x14ac:dyDescent="0.35">
      <c r="A17" s="120">
        <v>44356</v>
      </c>
      <c r="B17" s="37">
        <v>100028</v>
      </c>
      <c r="C17" s="37">
        <v>75611</v>
      </c>
      <c r="D17" s="38" t="s">
        <v>2207</v>
      </c>
      <c r="E17" s="12" t="s">
        <v>14</v>
      </c>
      <c r="F17" s="13" t="s">
        <v>15</v>
      </c>
      <c r="G17" s="102">
        <v>500</v>
      </c>
      <c r="H17" s="104"/>
      <c r="I17" s="104"/>
      <c r="J17" s="94"/>
    </row>
    <row r="18" spans="1:10" s="95" customFormat="1" ht="21" x14ac:dyDescent="0.35">
      <c r="A18" s="120">
        <v>44356</v>
      </c>
      <c r="B18" s="37">
        <v>100029</v>
      </c>
      <c r="C18" s="37">
        <v>75612</v>
      </c>
      <c r="D18" s="38" t="s">
        <v>1919</v>
      </c>
      <c r="E18" s="12" t="s">
        <v>22</v>
      </c>
      <c r="F18" s="16" t="s">
        <v>995</v>
      </c>
      <c r="G18" s="102">
        <v>1000</v>
      </c>
      <c r="H18" s="104"/>
      <c r="I18" s="104"/>
      <c r="J18" s="94"/>
    </row>
    <row r="19" spans="1:10" s="95" customFormat="1" ht="21" x14ac:dyDescent="0.35">
      <c r="A19" s="120">
        <v>44356</v>
      </c>
      <c r="B19" s="37">
        <v>100030</v>
      </c>
      <c r="C19" s="37">
        <v>75613</v>
      </c>
      <c r="D19" s="38" t="s">
        <v>2208</v>
      </c>
      <c r="E19" s="12" t="s">
        <v>63</v>
      </c>
      <c r="F19" s="16" t="s">
        <v>64</v>
      </c>
      <c r="G19" s="102">
        <v>1000</v>
      </c>
      <c r="H19" s="104"/>
      <c r="I19" s="104"/>
      <c r="J19" s="94"/>
    </row>
    <row r="20" spans="1:10" s="95" customFormat="1" ht="21" x14ac:dyDescent="0.35">
      <c r="A20" s="120">
        <v>44356</v>
      </c>
      <c r="B20" s="37">
        <v>100031</v>
      </c>
      <c r="C20" s="37">
        <v>75614</v>
      </c>
      <c r="D20" s="38" t="s">
        <v>336</v>
      </c>
      <c r="E20" s="12" t="s">
        <v>22</v>
      </c>
      <c r="F20" s="16" t="s">
        <v>995</v>
      </c>
      <c r="G20" s="102">
        <v>1400</v>
      </c>
      <c r="H20" s="104"/>
      <c r="I20" s="104"/>
      <c r="J20" s="94"/>
    </row>
    <row r="21" spans="1:10" s="95" customFormat="1" ht="21" x14ac:dyDescent="0.35">
      <c r="A21" s="120">
        <v>44356</v>
      </c>
      <c r="B21" s="37">
        <v>100001</v>
      </c>
      <c r="C21" s="37">
        <v>75615</v>
      </c>
      <c r="D21" s="38" t="s">
        <v>466</v>
      </c>
      <c r="E21" s="12" t="s">
        <v>14</v>
      </c>
      <c r="F21" s="13" t="s">
        <v>15</v>
      </c>
      <c r="G21" s="102">
        <v>1200</v>
      </c>
      <c r="H21" s="104"/>
      <c r="I21" s="104"/>
      <c r="J21" s="94"/>
    </row>
    <row r="22" spans="1:10" s="95" customFormat="1" ht="21" x14ac:dyDescent="0.35">
      <c r="A22" s="120">
        <v>44356</v>
      </c>
      <c r="B22" s="37">
        <v>100032</v>
      </c>
      <c r="C22" s="37">
        <v>75616</v>
      </c>
      <c r="D22" s="38" t="s">
        <v>2209</v>
      </c>
      <c r="E22" s="12" t="s">
        <v>14</v>
      </c>
      <c r="F22" s="13" t="s">
        <v>15</v>
      </c>
      <c r="G22" s="102">
        <v>600</v>
      </c>
      <c r="H22" s="104"/>
      <c r="I22" s="104"/>
      <c r="J22" s="121"/>
    </row>
    <row r="23" spans="1:10" s="95" customFormat="1" ht="21" x14ac:dyDescent="0.35">
      <c r="A23" s="120">
        <v>44356</v>
      </c>
      <c r="B23" s="37">
        <v>100033</v>
      </c>
      <c r="C23" s="37">
        <v>75617</v>
      </c>
      <c r="D23" s="38" t="s">
        <v>768</v>
      </c>
      <c r="E23" s="12" t="s">
        <v>14</v>
      </c>
      <c r="F23" s="13" t="s">
        <v>15</v>
      </c>
      <c r="G23" s="102">
        <v>100</v>
      </c>
      <c r="H23" s="104"/>
      <c r="I23" s="104"/>
      <c r="J23" s="121"/>
    </row>
    <row r="24" spans="1:10" s="95" customFormat="1" ht="21" x14ac:dyDescent="0.35">
      <c r="A24" s="120">
        <v>44356</v>
      </c>
      <c r="B24" s="37">
        <v>100035</v>
      </c>
      <c r="C24" s="37">
        <v>75618</v>
      </c>
      <c r="D24" s="38" t="s">
        <v>768</v>
      </c>
      <c r="E24" s="12" t="s">
        <v>17</v>
      </c>
      <c r="F24" s="16" t="s">
        <v>18</v>
      </c>
      <c r="G24" s="102">
        <v>100</v>
      </c>
      <c r="H24" s="104"/>
      <c r="I24" s="104"/>
      <c r="J24" s="121"/>
    </row>
    <row r="25" spans="1:10" s="95" customFormat="1" ht="21" x14ac:dyDescent="0.35">
      <c r="A25" s="120">
        <v>44356</v>
      </c>
      <c r="B25" s="37" t="s">
        <v>76</v>
      </c>
      <c r="C25" s="37">
        <v>75619</v>
      </c>
      <c r="D25" s="38" t="s">
        <v>76</v>
      </c>
      <c r="E25" s="12" t="s">
        <v>76</v>
      </c>
      <c r="F25" s="16" t="s">
        <v>76</v>
      </c>
      <c r="G25" s="102">
        <v>0</v>
      </c>
      <c r="H25" s="104"/>
      <c r="I25" s="104"/>
      <c r="J25" s="94"/>
    </row>
    <row r="26" spans="1:10" s="95" customFormat="1" ht="21" x14ac:dyDescent="0.35">
      <c r="A26" s="120">
        <v>44356</v>
      </c>
      <c r="B26" s="37">
        <v>100037</v>
      </c>
      <c r="C26" s="37">
        <v>75620</v>
      </c>
      <c r="D26" s="38" t="s">
        <v>2210</v>
      </c>
      <c r="E26" s="12" t="s">
        <v>63</v>
      </c>
      <c r="F26" s="16" t="s">
        <v>64</v>
      </c>
      <c r="G26" s="102">
        <v>1260</v>
      </c>
      <c r="H26" s="104"/>
      <c r="I26" s="104"/>
      <c r="J26" s="94"/>
    </row>
    <row r="27" spans="1:10" s="95" customFormat="1" ht="21" x14ac:dyDescent="0.35">
      <c r="A27" s="120">
        <v>44356</v>
      </c>
      <c r="B27" s="37">
        <v>16614</v>
      </c>
      <c r="C27" s="37">
        <v>75621</v>
      </c>
      <c r="D27" s="38" t="s">
        <v>1995</v>
      </c>
      <c r="E27" s="12" t="s">
        <v>1998</v>
      </c>
      <c r="F27" s="16" t="s">
        <v>2196</v>
      </c>
      <c r="G27" s="102">
        <v>550</v>
      </c>
      <c r="H27" s="104"/>
      <c r="I27" s="104"/>
      <c r="J27" s="94"/>
    </row>
    <row r="28" spans="1:10" s="95" customFormat="1" ht="21" x14ac:dyDescent="0.35">
      <c r="A28" s="120">
        <v>44356</v>
      </c>
      <c r="B28" s="37">
        <v>100038</v>
      </c>
      <c r="C28" s="37">
        <v>75622</v>
      </c>
      <c r="D28" s="38" t="s">
        <v>37</v>
      </c>
      <c r="E28" s="12" t="s">
        <v>17</v>
      </c>
      <c r="F28" s="16" t="s">
        <v>18</v>
      </c>
      <c r="G28" s="102">
        <v>660</v>
      </c>
      <c r="H28" s="104"/>
      <c r="I28" s="104"/>
      <c r="J28" s="130"/>
    </row>
    <row r="29" spans="1:10" s="95" customFormat="1" ht="21" x14ac:dyDescent="0.35">
      <c r="A29" s="120">
        <v>44356</v>
      </c>
      <c r="B29" s="37">
        <v>16614</v>
      </c>
      <c r="C29" s="37">
        <v>75623</v>
      </c>
      <c r="D29" s="38" t="s">
        <v>1995</v>
      </c>
      <c r="E29" s="12" t="s">
        <v>1998</v>
      </c>
      <c r="F29" s="16" t="s">
        <v>2196</v>
      </c>
      <c r="G29" s="102">
        <v>550</v>
      </c>
      <c r="H29" s="104"/>
      <c r="I29" s="104"/>
      <c r="J29" s="121"/>
    </row>
    <row r="30" spans="1:10" s="95" customFormat="1" ht="21" x14ac:dyDescent="0.35">
      <c r="A30" s="120">
        <v>44356</v>
      </c>
      <c r="B30" s="37">
        <v>16614</v>
      </c>
      <c r="C30" s="37">
        <v>75624</v>
      </c>
      <c r="D30" s="38" t="s">
        <v>1995</v>
      </c>
      <c r="E30" s="12" t="s">
        <v>1998</v>
      </c>
      <c r="F30" s="16" t="s">
        <v>2196</v>
      </c>
      <c r="G30" s="102">
        <v>550</v>
      </c>
      <c r="H30" s="104"/>
      <c r="I30" s="104"/>
      <c r="J30" s="94"/>
    </row>
    <row r="31" spans="1:10" s="95" customFormat="1" ht="21" x14ac:dyDescent="0.35">
      <c r="A31" s="120">
        <v>44356</v>
      </c>
      <c r="B31" s="37">
        <v>16614</v>
      </c>
      <c r="C31" s="37">
        <v>75625</v>
      </c>
      <c r="D31" s="38" t="s">
        <v>1995</v>
      </c>
      <c r="E31" s="12" t="s">
        <v>1998</v>
      </c>
      <c r="F31" s="16" t="s">
        <v>2196</v>
      </c>
      <c r="G31" s="102">
        <v>550</v>
      </c>
      <c r="H31" s="104"/>
      <c r="I31" s="104"/>
      <c r="J31" s="94"/>
    </row>
    <row r="32" spans="1:10" s="95" customFormat="1" ht="21" x14ac:dyDescent="0.35">
      <c r="A32" s="120">
        <v>44356</v>
      </c>
      <c r="B32" s="37">
        <v>100039</v>
      </c>
      <c r="C32" s="37">
        <v>75626</v>
      </c>
      <c r="D32" s="38" t="s">
        <v>512</v>
      </c>
      <c r="E32" s="132" t="s">
        <v>135</v>
      </c>
      <c r="F32" s="133" t="s">
        <v>136</v>
      </c>
      <c r="G32" s="102">
        <v>225</v>
      </c>
      <c r="H32" s="104"/>
      <c r="I32" s="104"/>
      <c r="J32" s="94"/>
    </row>
    <row r="33" spans="1:10" s="95" customFormat="1" ht="21" x14ac:dyDescent="0.35">
      <c r="A33" s="120">
        <v>44356</v>
      </c>
      <c r="B33" s="37">
        <v>100041</v>
      </c>
      <c r="C33" s="37">
        <v>75627</v>
      </c>
      <c r="D33" s="38" t="s">
        <v>128</v>
      </c>
      <c r="E33" s="12" t="s">
        <v>14</v>
      </c>
      <c r="F33" s="13" t="s">
        <v>15</v>
      </c>
      <c r="G33" s="102">
        <v>850</v>
      </c>
      <c r="H33" s="104"/>
      <c r="I33" s="104"/>
      <c r="J33" s="94"/>
    </row>
    <row r="34" spans="1:10" s="95" customFormat="1" ht="21" x14ac:dyDescent="0.35">
      <c r="A34" s="120">
        <v>44356</v>
      </c>
      <c r="B34" s="37">
        <v>38127</v>
      </c>
      <c r="C34" s="37">
        <v>75628</v>
      </c>
      <c r="D34" s="38" t="s">
        <v>2211</v>
      </c>
      <c r="E34" s="12" t="s">
        <v>14</v>
      </c>
      <c r="F34" s="13" t="s">
        <v>15</v>
      </c>
      <c r="G34" s="102">
        <v>75</v>
      </c>
      <c r="H34" s="104"/>
      <c r="I34" s="104"/>
      <c r="J34" s="94"/>
    </row>
    <row r="35" spans="1:10" s="95" customFormat="1" ht="21" x14ac:dyDescent="0.35">
      <c r="A35" s="120">
        <v>44356</v>
      </c>
      <c r="B35" s="37">
        <v>38127</v>
      </c>
      <c r="C35" s="37">
        <v>75629</v>
      </c>
      <c r="D35" s="38" t="s">
        <v>2211</v>
      </c>
      <c r="E35" s="12" t="s">
        <v>14</v>
      </c>
      <c r="F35" s="13" t="s">
        <v>15</v>
      </c>
      <c r="G35" s="102">
        <v>75</v>
      </c>
      <c r="H35" s="104"/>
      <c r="I35" s="104"/>
      <c r="J35" s="94"/>
    </row>
    <row r="36" spans="1:10" ht="21" x14ac:dyDescent="0.35">
      <c r="A36" s="175" t="s">
        <v>26</v>
      </c>
      <c r="B36" s="176"/>
      <c r="C36" s="165" t="s">
        <v>25</v>
      </c>
      <c r="D36" s="168"/>
      <c r="E36" s="168"/>
      <c r="F36" s="169"/>
      <c r="G36" s="27">
        <f>SUM(G9:G35)</f>
        <v>19945</v>
      </c>
      <c r="H36" s="109">
        <f>SUM(H9:H35)</f>
        <v>0</v>
      </c>
      <c r="I36" s="100"/>
      <c r="J36" s="15"/>
    </row>
    <row r="37" spans="1:10" ht="21" x14ac:dyDescent="0.35">
      <c r="B37"/>
      <c r="C37" s="118"/>
      <c r="D37" s="121"/>
      <c r="E37" s="121"/>
      <c r="F37" s="121"/>
      <c r="H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F39" s="47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3:10" x14ac:dyDescent="0.25">
      <c r="C49"/>
      <c r="H49" s="1"/>
      <c r="I49" s="1"/>
      <c r="J49" s="1"/>
    </row>
    <row r="50" spans="3:10" x14ac:dyDescent="0.25">
      <c r="H50" s="1"/>
      <c r="I50" s="1"/>
      <c r="J50" s="1"/>
    </row>
    <row r="51" spans="3:10" x14ac:dyDescent="0.25">
      <c r="H51" s="1"/>
      <c r="I51" s="1"/>
      <c r="J51" s="1"/>
    </row>
    <row r="52" spans="3:10" x14ac:dyDescent="0.25">
      <c r="H52" s="1"/>
      <c r="I52" s="1"/>
      <c r="J52" s="1"/>
    </row>
    <row r="53" spans="3:10" x14ac:dyDescent="0.25">
      <c r="H53" s="1"/>
      <c r="I53" s="1"/>
      <c r="J53" s="1"/>
    </row>
    <row r="54" spans="3:10" x14ac:dyDescent="0.25">
      <c r="H54" s="1"/>
      <c r="I54" s="1"/>
      <c r="J54" s="1"/>
    </row>
    <row r="55" spans="3:10" x14ac:dyDescent="0.25">
      <c r="H55" s="1"/>
      <c r="I55" s="1"/>
      <c r="J55" s="1"/>
    </row>
    <row r="56" spans="3:10" x14ac:dyDescent="0.25">
      <c r="H56" s="1"/>
      <c r="I56" s="1"/>
      <c r="J56" s="1"/>
    </row>
    <row r="57" spans="3:10" x14ac:dyDescent="0.25">
      <c r="H57" s="1"/>
      <c r="I57" s="1"/>
      <c r="J57" s="1"/>
    </row>
    <row r="58" spans="3:10" x14ac:dyDescent="0.25">
      <c r="H58" s="1"/>
      <c r="I58" s="1"/>
      <c r="J58" s="1"/>
    </row>
    <row r="59" spans="3:10" x14ac:dyDescent="0.25">
      <c r="H59" s="1"/>
      <c r="I59" s="1"/>
      <c r="J59" s="1"/>
    </row>
    <row r="60" spans="3:10" x14ac:dyDescent="0.25">
      <c r="H60" s="1"/>
      <c r="I60" s="1"/>
      <c r="J60" s="1"/>
    </row>
    <row r="61" spans="3:10" x14ac:dyDescent="0.25">
      <c r="H61" s="1"/>
      <c r="I61" s="1"/>
      <c r="J61" s="1"/>
    </row>
    <row r="62" spans="3:10" x14ac:dyDescent="0.25">
      <c r="H62" s="1"/>
      <c r="I62" s="1"/>
      <c r="J62" s="1"/>
    </row>
    <row r="63" spans="3:10" x14ac:dyDescent="0.25">
      <c r="H63" s="1"/>
      <c r="I63" s="1"/>
      <c r="J63" s="1"/>
    </row>
    <row r="64" spans="3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1" spans="8:10" x14ac:dyDescent="0.25">
      <c r="H91" s="35"/>
      <c r="I91" s="35"/>
      <c r="J91" s="35"/>
    </row>
  </sheetData>
  <mergeCells count="7">
    <mergeCell ref="K6:L6"/>
    <mergeCell ref="A7:G7"/>
    <mergeCell ref="A36:B36"/>
    <mergeCell ref="C36:F3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C891-10EA-4A20-A3D8-A49D3C2C3D0D}">
  <dimension ref="A2:N91"/>
  <sheetViews>
    <sheetView topLeftCell="A22" zoomScale="86" zoomScaleNormal="86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>
        <f>32*126</f>
        <v>4032</v>
      </c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44357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>
        <f>1.06*850</f>
        <v>901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5" si="0">SUMIFS($G$9:$G$35,$F$9:$F$35,K8)</f>
        <v>5300</v>
      </c>
    </row>
    <row r="9" spans="1:14" s="95" customFormat="1" ht="21" x14ac:dyDescent="0.35">
      <c r="A9" s="120">
        <v>44357</v>
      </c>
      <c r="B9" s="37">
        <v>100136</v>
      </c>
      <c r="C9" s="37">
        <v>75630</v>
      </c>
      <c r="D9" s="38" t="s">
        <v>119</v>
      </c>
      <c r="E9" s="12" t="s">
        <v>14</v>
      </c>
      <c r="F9" s="13" t="s">
        <v>15</v>
      </c>
      <c r="G9" s="102">
        <v>850</v>
      </c>
      <c r="H9" s="104"/>
      <c r="I9" s="104"/>
      <c r="J9" s="94"/>
      <c r="K9" s="16" t="s">
        <v>995</v>
      </c>
      <c r="L9" s="119">
        <f t="shared" si="0"/>
        <v>100</v>
      </c>
    </row>
    <row r="10" spans="1:14" s="95" customFormat="1" ht="21" x14ac:dyDescent="0.35">
      <c r="A10" s="120">
        <v>44357</v>
      </c>
      <c r="B10" s="37">
        <v>100072</v>
      </c>
      <c r="C10" s="37">
        <v>75631</v>
      </c>
      <c r="D10" s="38" t="s">
        <v>2212</v>
      </c>
      <c r="E10" s="12" t="s">
        <v>135</v>
      </c>
      <c r="F10" s="13" t="s">
        <v>136</v>
      </c>
      <c r="G10" s="102">
        <v>200</v>
      </c>
      <c r="H10" s="104"/>
      <c r="I10" s="104"/>
      <c r="J10" s="94"/>
      <c r="K10" s="16" t="s">
        <v>15</v>
      </c>
      <c r="L10" s="119">
        <f t="shared" si="0"/>
        <v>8810</v>
      </c>
    </row>
    <row r="11" spans="1:14" s="95" customFormat="1" ht="21" x14ac:dyDescent="0.35">
      <c r="A11" s="120">
        <v>44357</v>
      </c>
      <c r="B11" s="37">
        <v>100071</v>
      </c>
      <c r="C11" s="37">
        <v>75632</v>
      </c>
      <c r="D11" s="38" t="s">
        <v>2212</v>
      </c>
      <c r="E11" s="12" t="s">
        <v>96</v>
      </c>
      <c r="F11" s="16" t="s">
        <v>97</v>
      </c>
      <c r="G11" s="102">
        <v>500</v>
      </c>
      <c r="H11" s="104"/>
      <c r="I11" s="104"/>
      <c r="J11" s="94"/>
      <c r="K11" s="133" t="s">
        <v>136</v>
      </c>
      <c r="L11" s="119">
        <f t="shared" si="0"/>
        <v>200</v>
      </c>
    </row>
    <row r="12" spans="1:14" s="95" customFormat="1" ht="21" x14ac:dyDescent="0.35">
      <c r="A12" s="120">
        <v>44357</v>
      </c>
      <c r="B12" s="37">
        <v>100137</v>
      </c>
      <c r="C12" s="37">
        <v>75633</v>
      </c>
      <c r="D12" s="38" t="s">
        <v>2208</v>
      </c>
      <c r="E12" s="12" t="s">
        <v>63</v>
      </c>
      <c r="F12" s="16" t="s">
        <v>64</v>
      </c>
      <c r="G12" s="102">
        <v>260</v>
      </c>
      <c r="H12" s="104"/>
      <c r="I12" s="104"/>
      <c r="J12" s="94"/>
      <c r="K12" s="16" t="s">
        <v>97</v>
      </c>
      <c r="L12" s="119">
        <f t="shared" si="0"/>
        <v>500</v>
      </c>
    </row>
    <row r="13" spans="1:14" s="95" customFormat="1" ht="21" x14ac:dyDescent="0.35">
      <c r="A13" s="120">
        <v>44357</v>
      </c>
      <c r="B13" s="37">
        <v>100137</v>
      </c>
      <c r="C13" s="37">
        <v>75633</v>
      </c>
      <c r="D13" s="38" t="s">
        <v>2208</v>
      </c>
      <c r="E13" s="12" t="s">
        <v>423</v>
      </c>
      <c r="F13" s="16" t="s">
        <v>195</v>
      </c>
      <c r="G13" s="102">
        <v>657</v>
      </c>
      <c r="H13" s="104"/>
      <c r="I13" s="104"/>
      <c r="J13" s="94"/>
      <c r="K13" s="16" t="s">
        <v>195</v>
      </c>
      <c r="L13" s="119">
        <f t="shared" si="0"/>
        <v>657</v>
      </c>
    </row>
    <row r="14" spans="1:14" s="95" customFormat="1" ht="21" x14ac:dyDescent="0.35">
      <c r="A14" s="120">
        <v>44357</v>
      </c>
      <c r="B14" s="37">
        <v>100138</v>
      </c>
      <c r="C14" s="37">
        <v>75634</v>
      </c>
      <c r="D14" s="38" t="s">
        <v>771</v>
      </c>
      <c r="E14" s="12" t="s">
        <v>14</v>
      </c>
      <c r="F14" s="13" t="s">
        <v>15</v>
      </c>
      <c r="G14" s="102">
        <v>850</v>
      </c>
      <c r="H14" s="104"/>
      <c r="I14" s="104"/>
      <c r="J14" s="94"/>
      <c r="K14" s="16" t="s">
        <v>42</v>
      </c>
      <c r="L14" s="119">
        <f t="shared" si="0"/>
        <v>215</v>
      </c>
    </row>
    <row r="15" spans="1:14" s="95" customFormat="1" ht="21.75" thickBot="1" x14ac:dyDescent="0.4">
      <c r="A15" s="120">
        <v>44357</v>
      </c>
      <c r="B15" s="37">
        <v>100139</v>
      </c>
      <c r="C15" s="37">
        <v>75635</v>
      </c>
      <c r="D15" s="38" t="s">
        <v>1654</v>
      </c>
      <c r="E15" s="12" t="s">
        <v>14</v>
      </c>
      <c r="F15" s="13" t="s">
        <v>15</v>
      </c>
      <c r="G15" s="102">
        <v>850</v>
      </c>
      <c r="H15" s="104"/>
      <c r="I15" s="104"/>
      <c r="J15" s="94"/>
      <c r="K15" s="16" t="s">
        <v>64</v>
      </c>
      <c r="L15" s="119">
        <f t="shared" si="0"/>
        <v>1260</v>
      </c>
    </row>
    <row r="16" spans="1:14" s="95" customFormat="1" ht="25.5" thickBot="1" x14ac:dyDescent="0.5">
      <c r="A16" s="120">
        <v>44357</v>
      </c>
      <c r="B16" s="37">
        <v>100140</v>
      </c>
      <c r="C16" s="37">
        <v>75636</v>
      </c>
      <c r="D16" s="38" t="s">
        <v>1608</v>
      </c>
      <c r="E16" s="12" t="s">
        <v>63</v>
      </c>
      <c r="F16" s="16" t="s">
        <v>64</v>
      </c>
      <c r="G16" s="102">
        <v>1000</v>
      </c>
      <c r="H16" s="104"/>
      <c r="I16" s="104"/>
      <c r="J16" s="94"/>
      <c r="K16" s="17" t="s">
        <v>21</v>
      </c>
      <c r="L16" s="123">
        <f>SUM(L8:L15)</f>
        <v>17042</v>
      </c>
    </row>
    <row r="17" spans="1:10" s="95" customFormat="1" ht="21" x14ac:dyDescent="0.35">
      <c r="A17" s="120">
        <v>44357</v>
      </c>
      <c r="B17" s="37">
        <v>16562</v>
      </c>
      <c r="C17" s="37">
        <v>75637</v>
      </c>
      <c r="D17" s="38" t="s">
        <v>2046</v>
      </c>
      <c r="E17" s="12" t="s">
        <v>14</v>
      </c>
      <c r="F17" s="13" t="s">
        <v>15</v>
      </c>
      <c r="G17" s="102">
        <v>560</v>
      </c>
      <c r="H17" s="104"/>
      <c r="I17" s="104"/>
      <c r="J17" s="94"/>
    </row>
    <row r="18" spans="1:10" s="95" customFormat="1" ht="21" x14ac:dyDescent="0.35">
      <c r="A18" s="120">
        <v>44357</v>
      </c>
      <c r="B18" s="37">
        <v>100141</v>
      </c>
      <c r="C18" s="37">
        <v>75638</v>
      </c>
      <c r="D18" s="38" t="s">
        <v>73</v>
      </c>
      <c r="E18" s="12" t="s">
        <v>14</v>
      </c>
      <c r="F18" s="13" t="s">
        <v>15</v>
      </c>
      <c r="G18" s="102">
        <v>850</v>
      </c>
      <c r="H18" s="104"/>
      <c r="I18" s="104"/>
      <c r="J18" s="94"/>
    </row>
    <row r="19" spans="1:10" s="95" customFormat="1" ht="21" x14ac:dyDescent="0.35">
      <c r="A19" s="120">
        <v>44357</v>
      </c>
      <c r="B19" s="37">
        <v>100142</v>
      </c>
      <c r="C19" s="37">
        <v>75639</v>
      </c>
      <c r="D19" s="38" t="s">
        <v>206</v>
      </c>
      <c r="E19" s="12" t="s">
        <v>17</v>
      </c>
      <c r="F19" s="16" t="s">
        <v>18</v>
      </c>
      <c r="G19" s="102">
        <v>900</v>
      </c>
      <c r="H19" s="104"/>
      <c r="I19" s="104"/>
      <c r="J19" s="94"/>
    </row>
    <row r="20" spans="1:10" s="95" customFormat="1" ht="21" x14ac:dyDescent="0.35">
      <c r="A20" s="120">
        <v>44357</v>
      </c>
      <c r="B20" s="37">
        <v>100143</v>
      </c>
      <c r="C20" s="37">
        <v>75640</v>
      </c>
      <c r="D20" s="38" t="s">
        <v>1582</v>
      </c>
      <c r="E20" s="12" t="s">
        <v>14</v>
      </c>
      <c r="F20" s="13" t="s">
        <v>15</v>
      </c>
      <c r="G20" s="102">
        <v>850</v>
      </c>
      <c r="H20" s="104"/>
      <c r="I20" s="104"/>
      <c r="J20" s="94"/>
    </row>
    <row r="21" spans="1:10" s="95" customFormat="1" ht="21" x14ac:dyDescent="0.35">
      <c r="A21" s="120">
        <v>44357</v>
      </c>
      <c r="B21" s="37">
        <v>100144</v>
      </c>
      <c r="C21" s="37">
        <v>75641</v>
      </c>
      <c r="D21" s="38" t="s">
        <v>594</v>
      </c>
      <c r="E21" s="12" t="s">
        <v>22</v>
      </c>
      <c r="F21" s="16" t="s">
        <v>995</v>
      </c>
      <c r="G21" s="102">
        <v>50</v>
      </c>
      <c r="H21" s="104"/>
      <c r="I21" s="104"/>
      <c r="J21" s="94"/>
    </row>
    <row r="22" spans="1:10" s="95" customFormat="1" ht="21" x14ac:dyDescent="0.35">
      <c r="A22" s="120">
        <v>44357</v>
      </c>
      <c r="B22" s="37">
        <v>100144</v>
      </c>
      <c r="C22" s="37">
        <v>75641</v>
      </c>
      <c r="D22" s="38" t="s">
        <v>594</v>
      </c>
      <c r="E22" s="12" t="s">
        <v>14</v>
      </c>
      <c r="F22" s="13" t="s">
        <v>15</v>
      </c>
      <c r="G22" s="102">
        <v>500</v>
      </c>
      <c r="H22" s="104"/>
      <c r="I22" s="104"/>
      <c r="J22" s="94"/>
    </row>
    <row r="23" spans="1:10" s="95" customFormat="1" ht="21" x14ac:dyDescent="0.35">
      <c r="A23" s="120">
        <v>44357</v>
      </c>
      <c r="B23" s="37">
        <v>16682</v>
      </c>
      <c r="C23" s="37">
        <v>75642</v>
      </c>
      <c r="D23" s="38" t="s">
        <v>325</v>
      </c>
      <c r="E23" s="12" t="s">
        <v>17</v>
      </c>
      <c r="F23" s="16" t="s">
        <v>18</v>
      </c>
      <c r="G23" s="102">
        <v>600</v>
      </c>
      <c r="H23" s="104"/>
      <c r="I23" s="104"/>
      <c r="J23" s="94"/>
    </row>
    <row r="24" spans="1:10" s="95" customFormat="1" ht="21" x14ac:dyDescent="0.35">
      <c r="A24" s="120">
        <v>44357</v>
      </c>
      <c r="B24" s="37">
        <v>16694</v>
      </c>
      <c r="C24" s="37">
        <v>75643</v>
      </c>
      <c r="D24" s="38" t="s">
        <v>325</v>
      </c>
      <c r="E24" s="12">
        <v>98000001</v>
      </c>
      <c r="F24" s="13" t="s">
        <v>91</v>
      </c>
      <c r="G24" s="102">
        <v>0</v>
      </c>
      <c r="H24" s="104"/>
      <c r="I24" s="104"/>
      <c r="J24" s="121"/>
    </row>
    <row r="25" spans="1:10" s="95" customFormat="1" ht="21" x14ac:dyDescent="0.35">
      <c r="A25" s="120">
        <v>44357</v>
      </c>
      <c r="B25" s="37">
        <v>100145</v>
      </c>
      <c r="C25" s="37">
        <v>75644</v>
      </c>
      <c r="D25" s="38" t="s">
        <v>818</v>
      </c>
      <c r="E25" s="12" t="s">
        <v>14</v>
      </c>
      <c r="F25" s="13" t="s">
        <v>15</v>
      </c>
      <c r="G25" s="102">
        <v>800</v>
      </c>
      <c r="H25" s="104"/>
      <c r="I25" s="104"/>
      <c r="J25" s="121"/>
    </row>
    <row r="26" spans="1:10" s="95" customFormat="1" ht="21" x14ac:dyDescent="0.35">
      <c r="A26" s="120">
        <v>44357</v>
      </c>
      <c r="B26" s="37">
        <v>16699</v>
      </c>
      <c r="C26" s="37">
        <v>75645</v>
      </c>
      <c r="D26" s="38" t="s">
        <v>325</v>
      </c>
      <c r="E26" s="12" t="s">
        <v>17</v>
      </c>
      <c r="F26" s="16" t="s">
        <v>18</v>
      </c>
      <c r="G26" s="102">
        <v>800</v>
      </c>
      <c r="H26" s="104"/>
      <c r="I26" s="104"/>
      <c r="J26" s="121"/>
    </row>
    <row r="27" spans="1:10" s="95" customFormat="1" ht="21" x14ac:dyDescent="0.35">
      <c r="A27" s="120">
        <v>44357</v>
      </c>
      <c r="B27" s="37">
        <v>16701</v>
      </c>
      <c r="C27" s="37">
        <v>75646</v>
      </c>
      <c r="D27" s="38" t="s">
        <v>325</v>
      </c>
      <c r="E27" s="12">
        <v>98000001</v>
      </c>
      <c r="F27" s="13" t="s">
        <v>91</v>
      </c>
      <c r="G27" s="102">
        <v>0</v>
      </c>
      <c r="H27" s="104"/>
      <c r="I27" s="104"/>
      <c r="J27" s="94"/>
    </row>
    <row r="28" spans="1:10" s="95" customFormat="1" ht="21" x14ac:dyDescent="0.35">
      <c r="A28" s="120">
        <v>44357</v>
      </c>
      <c r="B28" s="37">
        <v>100144</v>
      </c>
      <c r="C28" s="37">
        <v>75647</v>
      </c>
      <c r="D28" s="38" t="s">
        <v>594</v>
      </c>
      <c r="E28" s="12" t="s">
        <v>22</v>
      </c>
      <c r="F28" s="16" t="s">
        <v>995</v>
      </c>
      <c r="G28" s="102">
        <v>50</v>
      </c>
      <c r="H28" s="104"/>
      <c r="I28" s="104"/>
      <c r="J28" s="94"/>
    </row>
    <row r="29" spans="1:10" s="95" customFormat="1" ht="21" x14ac:dyDescent="0.35">
      <c r="A29" s="120">
        <v>44357</v>
      </c>
      <c r="B29" s="37">
        <v>100144</v>
      </c>
      <c r="C29" s="37">
        <v>75647</v>
      </c>
      <c r="D29" s="38" t="s">
        <v>594</v>
      </c>
      <c r="E29" s="12" t="s">
        <v>14</v>
      </c>
      <c r="F29" s="13" t="s">
        <v>15</v>
      </c>
      <c r="G29" s="102">
        <v>500</v>
      </c>
      <c r="H29" s="104"/>
      <c r="I29" s="104"/>
      <c r="J29" s="94"/>
    </row>
    <row r="30" spans="1:10" s="95" customFormat="1" ht="21" x14ac:dyDescent="0.35">
      <c r="A30" s="120">
        <v>44357</v>
      </c>
      <c r="B30" s="37">
        <v>100102</v>
      </c>
      <c r="C30" s="37">
        <v>75648</v>
      </c>
      <c r="D30" s="38" t="s">
        <v>1541</v>
      </c>
      <c r="E30" s="12" t="s">
        <v>41</v>
      </c>
      <c r="F30" s="16" t="s">
        <v>42</v>
      </c>
      <c r="G30" s="102">
        <v>215</v>
      </c>
      <c r="H30" s="104"/>
      <c r="I30" s="104"/>
      <c r="J30" s="94"/>
    </row>
    <row r="31" spans="1:10" s="95" customFormat="1" ht="21" x14ac:dyDescent="0.35">
      <c r="A31" s="120">
        <v>44357</v>
      </c>
      <c r="B31" s="37">
        <v>100148</v>
      </c>
      <c r="C31" s="37">
        <v>75649</v>
      </c>
      <c r="D31" s="38" t="s">
        <v>1159</v>
      </c>
      <c r="E31" s="12" t="s">
        <v>14</v>
      </c>
      <c r="F31" s="13" t="s">
        <v>15</v>
      </c>
      <c r="G31" s="102">
        <v>850</v>
      </c>
      <c r="H31" s="104"/>
      <c r="I31" s="104"/>
      <c r="J31" s="130"/>
    </row>
    <row r="32" spans="1:10" s="95" customFormat="1" ht="21" x14ac:dyDescent="0.35">
      <c r="A32" s="120">
        <v>44357</v>
      </c>
      <c r="B32" s="37">
        <v>16698</v>
      </c>
      <c r="C32" s="37">
        <v>75650</v>
      </c>
      <c r="D32" s="38" t="s">
        <v>325</v>
      </c>
      <c r="E32" s="12" t="s">
        <v>14</v>
      </c>
      <c r="F32" s="13" t="s">
        <v>15</v>
      </c>
      <c r="G32" s="102">
        <v>850</v>
      </c>
      <c r="H32" s="104"/>
      <c r="I32" s="104"/>
      <c r="J32" s="121"/>
    </row>
    <row r="33" spans="1:10" s="95" customFormat="1" ht="21" x14ac:dyDescent="0.35">
      <c r="A33" s="120">
        <v>44357</v>
      </c>
      <c r="B33" s="37">
        <v>16701</v>
      </c>
      <c r="C33" s="37">
        <v>75651</v>
      </c>
      <c r="D33" s="38" t="s">
        <v>325</v>
      </c>
      <c r="E33" s="12">
        <v>98000001</v>
      </c>
      <c r="F33" s="13" t="s">
        <v>91</v>
      </c>
      <c r="G33" s="102">
        <v>0</v>
      </c>
      <c r="H33" s="104"/>
      <c r="I33" s="104"/>
      <c r="J33" s="94"/>
    </row>
    <row r="34" spans="1:10" s="95" customFormat="1" ht="21" x14ac:dyDescent="0.35">
      <c r="A34" s="120">
        <v>44357</v>
      </c>
      <c r="B34" s="37">
        <v>100146</v>
      </c>
      <c r="C34" s="37">
        <v>75652</v>
      </c>
      <c r="D34" s="38" t="s">
        <v>2213</v>
      </c>
      <c r="E34" s="12" t="s">
        <v>17</v>
      </c>
      <c r="F34" s="16" t="s">
        <v>18</v>
      </c>
      <c r="G34" s="102">
        <v>3000</v>
      </c>
      <c r="H34" s="104"/>
      <c r="I34" s="104"/>
      <c r="J34" s="94"/>
    </row>
    <row r="35" spans="1:10" s="95" customFormat="1" ht="21" x14ac:dyDescent="0.35">
      <c r="A35" s="120">
        <v>44357</v>
      </c>
      <c r="B35" s="37">
        <v>100147</v>
      </c>
      <c r="C35" s="37">
        <v>75653</v>
      </c>
      <c r="D35" s="38" t="s">
        <v>2214</v>
      </c>
      <c r="E35" s="12" t="s">
        <v>14</v>
      </c>
      <c r="F35" s="13" t="s">
        <v>15</v>
      </c>
      <c r="G35" s="102">
        <v>500</v>
      </c>
      <c r="H35" s="104"/>
      <c r="I35" s="104"/>
      <c r="J35" s="94"/>
    </row>
    <row r="36" spans="1:10" ht="21" x14ac:dyDescent="0.35">
      <c r="A36" s="175" t="s">
        <v>26</v>
      </c>
      <c r="B36" s="176"/>
      <c r="C36" s="165" t="s">
        <v>25</v>
      </c>
      <c r="D36" s="168"/>
      <c r="E36" s="168"/>
      <c r="F36" s="169"/>
      <c r="G36" s="27">
        <f>SUM(G9:G35)</f>
        <v>17042</v>
      </c>
      <c r="H36" s="109">
        <f>SUM(H9:H35)</f>
        <v>0</v>
      </c>
      <c r="I36" s="100"/>
      <c r="J36" s="15"/>
    </row>
    <row r="37" spans="1:10" ht="21" x14ac:dyDescent="0.35">
      <c r="B37"/>
      <c r="C37" s="118"/>
      <c r="D37" s="121"/>
      <c r="E37" s="121"/>
      <c r="F37" s="121"/>
      <c r="H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F39" s="47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3:10" x14ac:dyDescent="0.25">
      <c r="C49"/>
      <c r="H49" s="1"/>
      <c r="I49" s="1"/>
      <c r="J49" s="1"/>
    </row>
    <row r="50" spans="3:10" x14ac:dyDescent="0.25">
      <c r="H50" s="1"/>
      <c r="I50" s="1"/>
      <c r="J50" s="1"/>
    </row>
    <row r="51" spans="3:10" x14ac:dyDescent="0.25">
      <c r="H51" s="1"/>
      <c r="I51" s="1"/>
      <c r="J51" s="1"/>
    </row>
    <row r="52" spans="3:10" x14ac:dyDescent="0.25">
      <c r="H52" s="1"/>
      <c r="I52" s="1"/>
      <c r="J52" s="1"/>
    </row>
    <row r="53" spans="3:10" x14ac:dyDescent="0.25">
      <c r="H53" s="1"/>
      <c r="I53" s="1"/>
      <c r="J53" s="1"/>
    </row>
    <row r="54" spans="3:10" x14ac:dyDescent="0.25">
      <c r="H54" s="1"/>
      <c r="I54" s="1"/>
      <c r="J54" s="1"/>
    </row>
    <row r="55" spans="3:10" x14ac:dyDescent="0.25">
      <c r="H55" s="1"/>
      <c r="I55" s="1"/>
      <c r="J55" s="1"/>
    </row>
    <row r="56" spans="3:10" x14ac:dyDescent="0.25">
      <c r="H56" s="1"/>
      <c r="I56" s="1"/>
      <c r="J56" s="1"/>
    </row>
    <row r="57" spans="3:10" x14ac:dyDescent="0.25">
      <c r="H57" s="1"/>
      <c r="I57" s="1"/>
      <c r="J57" s="1"/>
    </row>
    <row r="58" spans="3:10" x14ac:dyDescent="0.25">
      <c r="H58" s="1"/>
      <c r="I58" s="1"/>
      <c r="J58" s="1"/>
    </row>
    <row r="59" spans="3:10" x14ac:dyDescent="0.25">
      <c r="H59" s="1"/>
      <c r="I59" s="1"/>
      <c r="J59" s="1"/>
    </row>
    <row r="60" spans="3:10" x14ac:dyDescent="0.25">
      <c r="H60" s="1"/>
      <c r="I60" s="1"/>
      <c r="J60" s="1"/>
    </row>
    <row r="61" spans="3:10" x14ac:dyDescent="0.25">
      <c r="H61" s="1"/>
      <c r="I61" s="1"/>
      <c r="J61" s="1"/>
    </row>
    <row r="62" spans="3:10" x14ac:dyDescent="0.25">
      <c r="H62" s="1"/>
      <c r="I62" s="1"/>
      <c r="J62" s="1"/>
    </row>
    <row r="63" spans="3:10" x14ac:dyDescent="0.25">
      <c r="H63" s="1"/>
      <c r="I63" s="1"/>
      <c r="J63" s="1"/>
    </row>
    <row r="64" spans="3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1" spans="8:10" x14ac:dyDescent="0.25">
      <c r="H91" s="35"/>
      <c r="I91" s="35"/>
      <c r="J91" s="35"/>
    </row>
  </sheetData>
  <autoFilter ref="E8:G36" xr:uid="{CFD7FE23-1FE9-4731-A328-C0FB9418CF05}"/>
  <mergeCells count="7">
    <mergeCell ref="K6:L6"/>
    <mergeCell ref="A7:G7"/>
    <mergeCell ref="A36:B36"/>
    <mergeCell ref="C36:F3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E4DB-AEB3-4034-854C-3FE7C45889F9}">
  <dimension ref="A2:L99"/>
  <sheetViews>
    <sheetView topLeftCell="A31" zoomScale="86" zoomScaleNormal="86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>SUMIFS($G$9:$G$43,$F$9:$F$43,K8)</f>
        <v>6640</v>
      </c>
    </row>
    <row r="9" spans="1:12" s="95" customFormat="1" ht="21" x14ac:dyDescent="0.35">
      <c r="A9" s="120">
        <v>44358</v>
      </c>
      <c r="B9" s="37">
        <v>100160</v>
      </c>
      <c r="C9" s="37">
        <v>75654</v>
      </c>
      <c r="D9" s="38" t="s">
        <v>125</v>
      </c>
      <c r="E9" s="12" t="s">
        <v>2215</v>
      </c>
      <c r="F9" s="13" t="s">
        <v>18</v>
      </c>
      <c r="G9" s="102">
        <v>2800</v>
      </c>
      <c r="H9" s="104"/>
      <c r="I9" s="104"/>
      <c r="J9" s="94"/>
      <c r="K9" s="16" t="s">
        <v>15</v>
      </c>
      <c r="L9" s="119">
        <f>SUMIFS($G$9:$G$43,$F$9:$F$43,K9)</f>
        <v>7662</v>
      </c>
    </row>
    <row r="10" spans="1:12" s="95" customFormat="1" ht="21" x14ac:dyDescent="0.35">
      <c r="A10" s="120">
        <v>44358</v>
      </c>
      <c r="B10" s="37">
        <v>100213</v>
      </c>
      <c r="C10" s="37">
        <v>75655</v>
      </c>
      <c r="D10" s="38" t="s">
        <v>1606</v>
      </c>
      <c r="E10" s="12" t="s">
        <v>460</v>
      </c>
      <c r="F10" s="57" t="s">
        <v>461</v>
      </c>
      <c r="G10" s="102">
        <v>0</v>
      </c>
      <c r="H10" s="104"/>
      <c r="I10" s="104">
        <v>15</v>
      </c>
      <c r="J10" s="94"/>
      <c r="K10" s="16" t="s">
        <v>97</v>
      </c>
      <c r="L10" s="119">
        <f>SUMIFS($G$9:$G$43,$F$9:$F$43,K10)</f>
        <v>2500</v>
      </c>
    </row>
    <row r="11" spans="1:12" s="95" customFormat="1" ht="21" x14ac:dyDescent="0.35">
      <c r="A11" s="120">
        <v>44358</v>
      </c>
      <c r="B11" s="37">
        <v>100214</v>
      </c>
      <c r="C11" s="37">
        <v>75656</v>
      </c>
      <c r="D11" s="38" t="s">
        <v>2216</v>
      </c>
      <c r="E11" s="12" t="s">
        <v>460</v>
      </c>
      <c r="F11" s="57" t="s">
        <v>461</v>
      </c>
      <c r="G11" s="102">
        <v>0</v>
      </c>
      <c r="H11" s="104"/>
      <c r="I11" s="104">
        <v>19</v>
      </c>
      <c r="J11" s="94"/>
      <c r="K11" s="16" t="s">
        <v>947</v>
      </c>
      <c r="L11" s="119">
        <f>SUMIFS($G$9:$G$43,$F$9:$F$43,K11)</f>
        <v>6000</v>
      </c>
    </row>
    <row r="12" spans="1:12" s="95" customFormat="1" ht="21.75" thickBot="1" x14ac:dyDescent="0.4">
      <c r="A12" s="120">
        <v>44358</v>
      </c>
      <c r="B12" s="37">
        <v>16329</v>
      </c>
      <c r="C12" s="37">
        <v>75657</v>
      </c>
      <c r="D12" s="38" t="s">
        <v>199</v>
      </c>
      <c r="E12" s="12" t="s">
        <v>24</v>
      </c>
      <c r="F12" s="16" t="s">
        <v>947</v>
      </c>
      <c r="G12" s="102">
        <v>500</v>
      </c>
      <c r="H12" s="104"/>
      <c r="I12" s="104"/>
      <c r="J12" s="94"/>
      <c r="K12" s="16" t="s">
        <v>2063</v>
      </c>
      <c r="L12" s="119">
        <f>SUMIFS($G$9:$G$43,$F$9:$F$43,K12)</f>
        <v>3318</v>
      </c>
    </row>
    <row r="13" spans="1:12" s="95" customFormat="1" ht="25.5" thickBot="1" x14ac:dyDescent="0.5">
      <c r="A13" s="120">
        <v>44358</v>
      </c>
      <c r="B13" s="37">
        <v>16329</v>
      </c>
      <c r="C13" s="37">
        <v>75658</v>
      </c>
      <c r="D13" s="38" t="s">
        <v>199</v>
      </c>
      <c r="E13" s="12" t="s">
        <v>24</v>
      </c>
      <c r="F13" s="16" t="s">
        <v>947</v>
      </c>
      <c r="G13" s="102">
        <v>500</v>
      </c>
      <c r="H13" s="104"/>
      <c r="I13" s="104"/>
      <c r="J13" s="94"/>
      <c r="K13" s="17" t="s">
        <v>21</v>
      </c>
      <c r="L13" s="123">
        <f ca="1">SUM(L8:L15)</f>
        <v>26120</v>
      </c>
    </row>
    <row r="14" spans="1:12" s="95" customFormat="1" ht="21.75" thickBot="1" x14ac:dyDescent="0.4">
      <c r="A14" s="120">
        <v>44358</v>
      </c>
      <c r="B14" s="37">
        <v>16329</v>
      </c>
      <c r="C14" s="37">
        <v>75659</v>
      </c>
      <c r="D14" s="38" t="s">
        <v>199</v>
      </c>
      <c r="E14" s="12" t="s">
        <v>24</v>
      </c>
      <c r="F14" s="16" t="s">
        <v>947</v>
      </c>
      <c r="G14" s="102">
        <v>500</v>
      </c>
      <c r="H14" s="104"/>
      <c r="I14" s="104"/>
      <c r="J14" s="94"/>
    </row>
    <row r="15" spans="1:12" s="95" customFormat="1" ht="21.75" thickBot="1" x14ac:dyDescent="0.4">
      <c r="A15" s="120">
        <v>44358</v>
      </c>
      <c r="B15" s="37">
        <v>16329</v>
      </c>
      <c r="C15" s="37">
        <v>75660</v>
      </c>
      <c r="D15" s="38" t="s">
        <v>199</v>
      </c>
      <c r="E15" s="12" t="s">
        <v>24</v>
      </c>
      <c r="F15" s="16" t="s">
        <v>947</v>
      </c>
      <c r="G15" s="102">
        <v>500</v>
      </c>
      <c r="H15" s="104"/>
      <c r="I15" s="104"/>
      <c r="J15" s="94"/>
      <c r="K15" s="5" t="s">
        <v>1479</v>
      </c>
      <c r="L15" s="5" t="s">
        <v>5</v>
      </c>
    </row>
    <row r="16" spans="1:12" s="95" customFormat="1" ht="21.75" thickBot="1" x14ac:dyDescent="0.4">
      <c r="A16" s="120">
        <v>44358</v>
      </c>
      <c r="B16" s="37">
        <v>16329</v>
      </c>
      <c r="C16" s="37">
        <v>75661</v>
      </c>
      <c r="D16" s="38" t="s">
        <v>199</v>
      </c>
      <c r="E16" s="12" t="s">
        <v>24</v>
      </c>
      <c r="F16" s="16" t="s">
        <v>947</v>
      </c>
      <c r="G16" s="102">
        <v>500</v>
      </c>
      <c r="H16" s="104"/>
      <c r="I16" s="104"/>
      <c r="J16" s="94"/>
      <c r="K16" s="113" t="s">
        <v>2227</v>
      </c>
      <c r="L16" s="99">
        <v>391.5</v>
      </c>
    </row>
    <row r="17" spans="1:12" s="95" customFormat="1" ht="25.5" thickBot="1" x14ac:dyDescent="0.5">
      <c r="A17" s="120">
        <v>44358</v>
      </c>
      <c r="B17" s="37">
        <v>16329</v>
      </c>
      <c r="C17" s="37">
        <v>75662</v>
      </c>
      <c r="D17" s="38" t="s">
        <v>199</v>
      </c>
      <c r="E17" s="12" t="s">
        <v>24</v>
      </c>
      <c r="F17" s="16" t="s">
        <v>947</v>
      </c>
      <c r="G17" s="102">
        <v>500</v>
      </c>
      <c r="H17" s="104"/>
      <c r="I17" s="104"/>
      <c r="J17" s="94"/>
      <c r="K17" s="17" t="s">
        <v>21</v>
      </c>
      <c r="L17" s="123">
        <v>391.5</v>
      </c>
    </row>
    <row r="18" spans="1:12" s="95" customFormat="1" ht="21.75" thickBot="1" x14ac:dyDescent="0.4">
      <c r="A18" s="120">
        <v>44358</v>
      </c>
      <c r="B18" s="37">
        <v>16329</v>
      </c>
      <c r="C18" s="37">
        <v>75663</v>
      </c>
      <c r="D18" s="38" t="s">
        <v>199</v>
      </c>
      <c r="E18" s="12" t="s">
        <v>24</v>
      </c>
      <c r="F18" s="16" t="s">
        <v>947</v>
      </c>
      <c r="G18" s="102">
        <v>500</v>
      </c>
      <c r="H18" s="104"/>
      <c r="I18" s="104"/>
      <c r="J18" s="94"/>
    </row>
    <row r="19" spans="1:12" s="95" customFormat="1" ht="21.75" thickBot="1" x14ac:dyDescent="0.4">
      <c r="A19" s="120">
        <v>44358</v>
      </c>
      <c r="B19" s="37">
        <v>16329</v>
      </c>
      <c r="C19" s="37">
        <v>75664</v>
      </c>
      <c r="D19" s="38" t="s">
        <v>199</v>
      </c>
      <c r="E19" s="12" t="s">
        <v>24</v>
      </c>
      <c r="F19" s="16" t="s">
        <v>947</v>
      </c>
      <c r="G19" s="102">
        <v>500</v>
      </c>
      <c r="H19" s="104"/>
      <c r="I19" s="104"/>
      <c r="J19" s="94"/>
      <c r="K19" s="5" t="s">
        <v>144</v>
      </c>
      <c r="L19" s="5" t="s">
        <v>5</v>
      </c>
    </row>
    <row r="20" spans="1:12" s="95" customFormat="1" ht="21.75" thickBot="1" x14ac:dyDescent="0.4">
      <c r="A20" s="120">
        <v>44358</v>
      </c>
      <c r="B20" s="37">
        <v>16329</v>
      </c>
      <c r="C20" s="37">
        <v>75665</v>
      </c>
      <c r="D20" s="38" t="s">
        <v>199</v>
      </c>
      <c r="E20" s="12" t="s">
        <v>24</v>
      </c>
      <c r="F20" s="16" t="s">
        <v>947</v>
      </c>
      <c r="G20" s="102">
        <v>500</v>
      </c>
      <c r="H20" s="104"/>
      <c r="I20" s="104"/>
      <c r="J20" s="94"/>
      <c r="K20" s="93" t="s">
        <v>461</v>
      </c>
      <c r="L20" s="8">
        <v>51</v>
      </c>
    </row>
    <row r="21" spans="1:12" s="95" customFormat="1" ht="25.5" thickBot="1" x14ac:dyDescent="0.5">
      <c r="A21" s="120">
        <v>44358</v>
      </c>
      <c r="B21" s="37">
        <v>16329</v>
      </c>
      <c r="C21" s="37">
        <v>75666</v>
      </c>
      <c r="D21" s="38" t="s">
        <v>199</v>
      </c>
      <c r="E21" s="12" t="s">
        <v>24</v>
      </c>
      <c r="F21" s="16" t="s">
        <v>947</v>
      </c>
      <c r="G21" s="102">
        <v>500</v>
      </c>
      <c r="H21" s="104"/>
      <c r="I21" s="104"/>
      <c r="J21" s="94"/>
      <c r="K21" s="17" t="s">
        <v>21</v>
      </c>
      <c r="L21" s="18">
        <f>SUM(L20)</f>
        <v>51</v>
      </c>
    </row>
    <row r="22" spans="1:12" s="95" customFormat="1" ht="21" x14ac:dyDescent="0.35">
      <c r="A22" s="120">
        <v>44358</v>
      </c>
      <c r="B22" s="37">
        <v>16329</v>
      </c>
      <c r="C22" s="37">
        <v>75667</v>
      </c>
      <c r="D22" s="38" t="s">
        <v>199</v>
      </c>
      <c r="E22" s="12" t="s">
        <v>24</v>
      </c>
      <c r="F22" s="16" t="s">
        <v>947</v>
      </c>
      <c r="G22" s="102">
        <v>500</v>
      </c>
      <c r="H22" s="104"/>
      <c r="I22" s="104"/>
      <c r="J22" s="94"/>
    </row>
    <row r="23" spans="1:12" s="95" customFormat="1" ht="21" x14ac:dyDescent="0.35">
      <c r="A23" s="120">
        <v>44358</v>
      </c>
      <c r="B23" s="37">
        <v>16329</v>
      </c>
      <c r="C23" s="37">
        <v>75668</v>
      </c>
      <c r="D23" s="38" t="s">
        <v>199</v>
      </c>
      <c r="E23" s="12" t="s">
        <v>24</v>
      </c>
      <c r="F23" s="16" t="s">
        <v>947</v>
      </c>
      <c r="G23" s="102">
        <v>500</v>
      </c>
      <c r="H23" s="104"/>
      <c r="I23" s="104"/>
      <c r="J23" s="94"/>
    </row>
    <row r="24" spans="1:12" s="95" customFormat="1" ht="21" x14ac:dyDescent="0.35">
      <c r="A24" s="120">
        <v>44358</v>
      </c>
      <c r="B24" s="37">
        <v>100215</v>
      </c>
      <c r="C24" s="37">
        <v>75669</v>
      </c>
      <c r="D24" s="38" t="s">
        <v>179</v>
      </c>
      <c r="E24" s="12" t="s">
        <v>17</v>
      </c>
      <c r="F24" s="13" t="s">
        <v>18</v>
      </c>
      <c r="G24" s="102">
        <v>1200</v>
      </c>
      <c r="H24" s="104"/>
      <c r="I24" s="104"/>
      <c r="J24" s="121"/>
    </row>
    <row r="25" spans="1:12" s="95" customFormat="1" ht="21" x14ac:dyDescent="0.35">
      <c r="A25" s="120">
        <v>44358</v>
      </c>
      <c r="B25" s="37">
        <v>100216</v>
      </c>
      <c r="C25" s="37">
        <v>75670</v>
      </c>
      <c r="D25" s="38" t="s">
        <v>37</v>
      </c>
      <c r="E25" s="12" t="s">
        <v>17</v>
      </c>
      <c r="F25" s="13" t="s">
        <v>18</v>
      </c>
      <c r="G25" s="102">
        <v>660</v>
      </c>
      <c r="H25" s="104"/>
      <c r="I25" s="104"/>
      <c r="J25" s="121"/>
    </row>
    <row r="26" spans="1:12" s="95" customFormat="1" ht="21" x14ac:dyDescent="0.35">
      <c r="A26" s="120">
        <v>44358</v>
      </c>
      <c r="B26" s="37">
        <v>100217</v>
      </c>
      <c r="C26" s="37">
        <v>75671</v>
      </c>
      <c r="D26" s="38" t="s">
        <v>2217</v>
      </c>
      <c r="E26" s="12" t="s">
        <v>14</v>
      </c>
      <c r="F26" s="16" t="s">
        <v>15</v>
      </c>
      <c r="G26" s="102">
        <v>850</v>
      </c>
      <c r="H26" s="104"/>
      <c r="I26" s="104"/>
      <c r="J26" s="121"/>
    </row>
    <row r="27" spans="1:12" s="95" customFormat="1" ht="21" x14ac:dyDescent="0.35">
      <c r="A27" s="120">
        <v>44358</v>
      </c>
      <c r="B27" s="37">
        <v>100219</v>
      </c>
      <c r="C27" s="37">
        <v>75672</v>
      </c>
      <c r="D27" s="38" t="s">
        <v>2218</v>
      </c>
      <c r="E27" s="12" t="s">
        <v>14</v>
      </c>
      <c r="F27" s="16" t="s">
        <v>15</v>
      </c>
      <c r="G27" s="102">
        <v>850</v>
      </c>
      <c r="H27" s="104"/>
      <c r="I27" s="104"/>
      <c r="J27" s="94"/>
    </row>
    <row r="28" spans="1:12" s="95" customFormat="1" ht="21" x14ac:dyDescent="0.35">
      <c r="A28" s="120">
        <v>44358</v>
      </c>
      <c r="B28" s="37">
        <v>100220</v>
      </c>
      <c r="C28" s="37">
        <v>75673</v>
      </c>
      <c r="D28" s="38" t="s">
        <v>272</v>
      </c>
      <c r="E28" s="12" t="s">
        <v>17</v>
      </c>
      <c r="F28" s="16" t="s">
        <v>18</v>
      </c>
      <c r="G28" s="102">
        <v>40</v>
      </c>
      <c r="H28" s="104"/>
      <c r="I28" s="104"/>
      <c r="J28" s="94"/>
    </row>
    <row r="29" spans="1:12" s="95" customFormat="1" ht="21" x14ac:dyDescent="0.35">
      <c r="A29" s="120">
        <v>44358</v>
      </c>
      <c r="B29" s="37">
        <v>100221</v>
      </c>
      <c r="C29" s="37">
        <v>75674</v>
      </c>
      <c r="D29" s="38" t="s">
        <v>272</v>
      </c>
      <c r="E29" s="12" t="s">
        <v>17</v>
      </c>
      <c r="F29" s="16" t="s">
        <v>18</v>
      </c>
      <c r="G29" s="102">
        <v>1940</v>
      </c>
      <c r="H29" s="104"/>
      <c r="I29" s="104"/>
      <c r="J29" s="94"/>
    </row>
    <row r="30" spans="1:12" s="95" customFormat="1" ht="21" x14ac:dyDescent="0.35">
      <c r="A30" s="120">
        <v>44358</v>
      </c>
      <c r="B30" s="37">
        <v>16614</v>
      </c>
      <c r="C30" s="37">
        <v>75675</v>
      </c>
      <c r="D30" s="38" t="s">
        <v>1995</v>
      </c>
      <c r="E30" s="12" t="s">
        <v>1998</v>
      </c>
      <c r="F30" s="16" t="s">
        <v>2063</v>
      </c>
      <c r="G30" s="102">
        <v>553</v>
      </c>
      <c r="H30" s="104"/>
      <c r="I30" s="104"/>
      <c r="J30" s="94"/>
    </row>
    <row r="31" spans="1:12" s="95" customFormat="1" ht="21" x14ac:dyDescent="0.35">
      <c r="A31" s="120">
        <v>44358</v>
      </c>
      <c r="B31" s="37">
        <v>16614</v>
      </c>
      <c r="C31" s="37">
        <v>75676</v>
      </c>
      <c r="D31" s="38" t="s">
        <v>1995</v>
      </c>
      <c r="E31" s="12" t="s">
        <v>1998</v>
      </c>
      <c r="F31" s="16" t="s">
        <v>2063</v>
      </c>
      <c r="G31" s="102">
        <v>553</v>
      </c>
      <c r="H31" s="104"/>
      <c r="I31" s="104"/>
      <c r="J31" s="130"/>
    </row>
    <row r="32" spans="1:12" s="95" customFormat="1" ht="21" x14ac:dyDescent="0.35">
      <c r="A32" s="120">
        <v>44358</v>
      </c>
      <c r="B32" s="37">
        <v>16614</v>
      </c>
      <c r="C32" s="37">
        <v>75677</v>
      </c>
      <c r="D32" s="38" t="s">
        <v>1995</v>
      </c>
      <c r="E32" s="12" t="s">
        <v>1998</v>
      </c>
      <c r="F32" s="16" t="s">
        <v>2063</v>
      </c>
      <c r="G32" s="102">
        <v>553</v>
      </c>
      <c r="H32" s="104"/>
      <c r="I32" s="104"/>
      <c r="J32" s="130"/>
    </row>
    <row r="33" spans="1:10" s="95" customFormat="1" ht="21" x14ac:dyDescent="0.35">
      <c r="A33" s="120">
        <v>44358</v>
      </c>
      <c r="B33" s="37">
        <v>100222</v>
      </c>
      <c r="C33" s="37">
        <v>75678</v>
      </c>
      <c r="D33" s="38" t="s">
        <v>155</v>
      </c>
      <c r="E33" s="12" t="s">
        <v>14</v>
      </c>
      <c r="F33" s="13" t="s">
        <v>15</v>
      </c>
      <c r="G33" s="102">
        <v>100</v>
      </c>
      <c r="H33" s="104"/>
      <c r="I33" s="104"/>
      <c r="J33" s="130"/>
    </row>
    <row r="34" spans="1:10" s="95" customFormat="1" ht="21" x14ac:dyDescent="0.35">
      <c r="A34" s="120">
        <v>44358</v>
      </c>
      <c r="B34" s="37">
        <v>100223</v>
      </c>
      <c r="C34" s="37">
        <v>75679</v>
      </c>
      <c r="D34" s="38" t="s">
        <v>155</v>
      </c>
      <c r="E34" s="12" t="s">
        <v>14</v>
      </c>
      <c r="F34" s="13" t="s">
        <v>15</v>
      </c>
      <c r="G34" s="102">
        <v>2500</v>
      </c>
      <c r="H34" s="104"/>
      <c r="I34" s="104"/>
      <c r="J34" s="130"/>
    </row>
    <row r="35" spans="1:10" s="95" customFormat="1" ht="21" x14ac:dyDescent="0.35">
      <c r="A35" s="120">
        <v>44358</v>
      </c>
      <c r="B35" s="37">
        <v>100224</v>
      </c>
      <c r="C35" s="37">
        <v>75680</v>
      </c>
      <c r="D35" s="38" t="s">
        <v>1685</v>
      </c>
      <c r="E35" s="12" t="s">
        <v>14</v>
      </c>
      <c r="F35" s="13" t="s">
        <v>15</v>
      </c>
      <c r="G35" s="102">
        <v>850</v>
      </c>
      <c r="H35" s="104"/>
      <c r="I35" s="104"/>
      <c r="J35" s="121"/>
    </row>
    <row r="36" spans="1:10" s="95" customFormat="1" ht="21" x14ac:dyDescent="0.35">
      <c r="A36" s="120">
        <v>44358</v>
      </c>
      <c r="B36" s="37">
        <v>100225</v>
      </c>
      <c r="C36" s="37">
        <v>75681</v>
      </c>
      <c r="D36" s="38" t="s">
        <v>78</v>
      </c>
      <c r="E36" s="12" t="s">
        <v>96</v>
      </c>
      <c r="F36" s="13" t="s">
        <v>97</v>
      </c>
      <c r="G36" s="102">
        <v>2500</v>
      </c>
      <c r="H36" s="104"/>
      <c r="I36" s="104"/>
      <c r="J36" s="121"/>
    </row>
    <row r="37" spans="1:10" s="95" customFormat="1" ht="21" x14ac:dyDescent="0.35">
      <c r="A37" s="120">
        <v>44358</v>
      </c>
      <c r="B37" s="37">
        <v>100226</v>
      </c>
      <c r="C37" s="37">
        <v>75682</v>
      </c>
      <c r="D37" s="38" t="s">
        <v>1970</v>
      </c>
      <c r="E37" s="12" t="s">
        <v>14</v>
      </c>
      <c r="F37" s="13" t="s">
        <v>15</v>
      </c>
      <c r="G37" s="102">
        <v>2512</v>
      </c>
      <c r="H37" s="104"/>
      <c r="I37" s="104"/>
      <c r="J37" s="121"/>
    </row>
    <row r="38" spans="1:10" s="95" customFormat="1" ht="21" x14ac:dyDescent="0.35">
      <c r="A38" s="120">
        <v>44358</v>
      </c>
      <c r="B38" s="37">
        <v>100229</v>
      </c>
      <c r="C38" s="37">
        <v>75683</v>
      </c>
      <c r="D38" s="38" t="s">
        <v>2219</v>
      </c>
      <c r="E38" s="12" t="s">
        <v>460</v>
      </c>
      <c r="F38" s="13" t="s">
        <v>461</v>
      </c>
      <c r="G38" s="102"/>
      <c r="H38" s="104"/>
      <c r="I38" s="104">
        <v>9</v>
      </c>
      <c r="J38" s="121"/>
    </row>
    <row r="39" spans="1:10" s="95" customFormat="1" ht="21" x14ac:dyDescent="0.35">
      <c r="A39" s="120">
        <v>44358</v>
      </c>
      <c r="B39" s="37">
        <v>100229</v>
      </c>
      <c r="C39" s="37">
        <v>75684</v>
      </c>
      <c r="D39" s="38" t="s">
        <v>2219</v>
      </c>
      <c r="E39" s="12" t="s">
        <v>460</v>
      </c>
      <c r="F39" s="13" t="s">
        <v>461</v>
      </c>
      <c r="G39" s="102">
        <v>0</v>
      </c>
      <c r="H39" s="104"/>
      <c r="I39" s="104">
        <v>8</v>
      </c>
      <c r="J39" s="121"/>
    </row>
    <row r="40" spans="1:10" s="95" customFormat="1" ht="21" x14ac:dyDescent="0.35">
      <c r="A40" s="120">
        <v>44358</v>
      </c>
      <c r="B40" s="37">
        <v>16614</v>
      </c>
      <c r="C40" s="77" t="s">
        <v>2220</v>
      </c>
      <c r="D40" s="38" t="s">
        <v>1995</v>
      </c>
      <c r="E40" s="12" t="s">
        <v>1998</v>
      </c>
      <c r="F40" s="16" t="s">
        <v>2063</v>
      </c>
      <c r="G40" s="102">
        <v>553</v>
      </c>
      <c r="H40" s="104"/>
      <c r="I40" s="104"/>
      <c r="J40" s="121"/>
    </row>
    <row r="41" spans="1:10" s="95" customFormat="1" ht="21" x14ac:dyDescent="0.35">
      <c r="A41" s="120">
        <v>44358</v>
      </c>
      <c r="B41" s="37">
        <v>16614</v>
      </c>
      <c r="C41" s="77" t="s">
        <v>2221</v>
      </c>
      <c r="D41" s="38" t="s">
        <v>1995</v>
      </c>
      <c r="E41" s="12" t="s">
        <v>1998</v>
      </c>
      <c r="F41" s="16" t="s">
        <v>2063</v>
      </c>
      <c r="G41" s="102">
        <v>553</v>
      </c>
      <c r="H41" s="104"/>
      <c r="I41" s="104"/>
      <c r="J41" s="121"/>
    </row>
    <row r="42" spans="1:10" s="95" customFormat="1" ht="21" x14ac:dyDescent="0.35">
      <c r="A42" s="120">
        <v>44358</v>
      </c>
      <c r="B42" s="37">
        <v>16614</v>
      </c>
      <c r="C42" s="77" t="s">
        <v>2222</v>
      </c>
      <c r="D42" s="38" t="s">
        <v>1995</v>
      </c>
      <c r="E42" s="12" t="s">
        <v>1998</v>
      </c>
      <c r="F42" s="16" t="s">
        <v>2063</v>
      </c>
      <c r="G42" s="102">
        <v>553</v>
      </c>
      <c r="H42" s="104"/>
      <c r="I42" s="104"/>
      <c r="J42" s="121"/>
    </row>
    <row r="43" spans="1:10" s="95" customFormat="1" ht="21" x14ac:dyDescent="0.35">
      <c r="A43" s="120">
        <v>44358</v>
      </c>
      <c r="B43" s="37"/>
      <c r="C43" s="77" t="s">
        <v>2223</v>
      </c>
      <c r="D43" s="38" t="s">
        <v>2224</v>
      </c>
      <c r="E43" s="12" t="s">
        <v>2225</v>
      </c>
      <c r="F43" s="13" t="s">
        <v>2226</v>
      </c>
      <c r="G43" s="102">
        <v>0</v>
      </c>
      <c r="H43" s="104"/>
      <c r="I43" s="104">
        <v>87</v>
      </c>
      <c r="J43" s="121"/>
    </row>
    <row r="44" spans="1:10" ht="21" x14ac:dyDescent="0.35">
      <c r="A44" s="175" t="s">
        <v>26</v>
      </c>
      <c r="B44" s="176"/>
      <c r="C44" s="165" t="s">
        <v>25</v>
      </c>
      <c r="D44" s="168"/>
      <c r="E44" s="168"/>
      <c r="F44" s="169"/>
      <c r="G44" s="27">
        <f>SUM(G9:G43)</f>
        <v>26120</v>
      </c>
      <c r="H44" s="109">
        <f>SUM(H9:H43)</f>
        <v>0</v>
      </c>
      <c r="I44" s="100"/>
      <c r="J44" s="15"/>
    </row>
    <row r="45" spans="1:10" ht="21" x14ac:dyDescent="0.35">
      <c r="B45"/>
      <c r="C45" s="118"/>
      <c r="D45" s="121"/>
      <c r="E45" s="121"/>
      <c r="F45" s="121"/>
      <c r="H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F47" s="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C57"/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9" spans="8:10" x14ac:dyDescent="0.25">
      <c r="H99" s="35"/>
      <c r="I99" s="35"/>
      <c r="J99" s="35"/>
    </row>
  </sheetData>
  <mergeCells count="7">
    <mergeCell ref="K6:L6"/>
    <mergeCell ref="A7:G7"/>
    <mergeCell ref="A44:B44"/>
    <mergeCell ref="C44:F44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E44F2-BF8A-46FC-AC7A-9C5D21FB4C2A}">
  <dimension ref="A2:L97"/>
  <sheetViews>
    <sheetView topLeftCell="D27" zoomScale="84" zoomScaleNormal="8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7.28515625" customWidth="1"/>
    <col min="6" max="6" width="49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44359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>SUMIFS($G$9:$G$41,$F$9:$F$41,K8)</f>
        <v>5025</v>
      </c>
    </row>
    <row r="9" spans="1:12" s="95" customFormat="1" ht="21" x14ac:dyDescent="0.35">
      <c r="A9" s="120">
        <v>44359</v>
      </c>
      <c r="B9" s="37">
        <v>100268</v>
      </c>
      <c r="C9" s="37">
        <v>75685</v>
      </c>
      <c r="D9" s="38" t="s">
        <v>2121</v>
      </c>
      <c r="E9" s="12" t="s">
        <v>22</v>
      </c>
      <c r="F9" s="16" t="s">
        <v>995</v>
      </c>
      <c r="G9" s="102">
        <v>3000</v>
      </c>
      <c r="H9" s="104"/>
      <c r="I9" s="104"/>
      <c r="J9" s="94"/>
      <c r="K9" s="16" t="s">
        <v>995</v>
      </c>
      <c r="L9" s="119">
        <f>SUMIFS($G$9:$G$41,$F$9:$F$41,K9)</f>
        <v>8444</v>
      </c>
    </row>
    <row r="10" spans="1:12" s="95" customFormat="1" ht="21" x14ac:dyDescent="0.35">
      <c r="A10" s="120">
        <v>44359</v>
      </c>
      <c r="B10" s="37">
        <v>100269</v>
      </c>
      <c r="C10" s="37">
        <v>75686</v>
      </c>
      <c r="D10" s="38" t="s">
        <v>178</v>
      </c>
      <c r="E10" s="12" t="s">
        <v>17</v>
      </c>
      <c r="F10" s="13" t="s">
        <v>18</v>
      </c>
      <c r="G10" s="102">
        <v>3000</v>
      </c>
      <c r="H10" s="104"/>
      <c r="I10" s="104"/>
      <c r="J10" s="94"/>
      <c r="K10" s="16" t="s">
        <v>15</v>
      </c>
      <c r="L10" s="119">
        <f>SUMIFS($G$9:$G$41,$F$9:$F$41,K10)</f>
        <v>4930</v>
      </c>
    </row>
    <row r="11" spans="1:12" s="95" customFormat="1" ht="21" x14ac:dyDescent="0.35">
      <c r="A11" s="120">
        <v>44359</v>
      </c>
      <c r="B11" s="37">
        <v>100270</v>
      </c>
      <c r="C11" s="37">
        <v>75687</v>
      </c>
      <c r="D11" s="38" t="s">
        <v>330</v>
      </c>
      <c r="E11" s="12" t="s">
        <v>17</v>
      </c>
      <c r="F11" s="13" t="s">
        <v>18</v>
      </c>
      <c r="G11" s="102">
        <v>1600</v>
      </c>
      <c r="H11" s="104"/>
      <c r="I11" s="104"/>
      <c r="J11" s="94"/>
      <c r="K11" s="16" t="s">
        <v>506</v>
      </c>
      <c r="L11" s="119">
        <f>SUMIFS($G$9:$G$41,$F$9:$F$41,K11)</f>
        <v>150</v>
      </c>
    </row>
    <row r="12" spans="1:12" s="95" customFormat="1" ht="21" x14ac:dyDescent="0.35">
      <c r="A12" s="120">
        <v>44359</v>
      </c>
      <c r="B12" s="37">
        <v>100271</v>
      </c>
      <c r="C12" s="37">
        <v>75688</v>
      </c>
      <c r="D12" s="38" t="s">
        <v>2126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495</v>
      </c>
      <c r="L12" s="119">
        <f>SUMIFS($G$9:$G$41,$F$9:$F$41,K12)</f>
        <v>300</v>
      </c>
    </row>
    <row r="13" spans="1:12" s="95" customFormat="1" ht="21" x14ac:dyDescent="0.35">
      <c r="A13" s="120">
        <v>44359</v>
      </c>
      <c r="B13" s="37">
        <v>100272</v>
      </c>
      <c r="C13" s="37">
        <v>75689</v>
      </c>
      <c r="D13" s="38" t="s">
        <v>150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718</v>
      </c>
      <c r="L13" s="119">
        <f t="shared" ref="L13:L14" si="0">SUMIFS($G$9:$G$41,$F$9:$F$41,K13)</f>
        <v>471</v>
      </c>
    </row>
    <row r="14" spans="1:12" s="95" customFormat="1" ht="21" x14ac:dyDescent="0.35">
      <c r="A14" s="120">
        <v>44359</v>
      </c>
      <c r="B14" s="37">
        <v>100273</v>
      </c>
      <c r="C14" s="37">
        <v>75690</v>
      </c>
      <c r="D14" s="38" t="s">
        <v>272</v>
      </c>
      <c r="E14" s="12" t="s">
        <v>22</v>
      </c>
      <c r="F14" s="16" t="s">
        <v>995</v>
      </c>
      <c r="G14" s="102">
        <v>1768</v>
      </c>
      <c r="H14" s="104"/>
      <c r="I14" s="104"/>
      <c r="J14" s="94"/>
      <c r="K14" s="16" t="s">
        <v>2240</v>
      </c>
      <c r="L14" s="119">
        <f t="shared" si="0"/>
        <v>30</v>
      </c>
    </row>
    <row r="15" spans="1:12" s="95" customFormat="1" ht="21" x14ac:dyDescent="0.35">
      <c r="A15" s="120">
        <v>44359</v>
      </c>
      <c r="B15" s="37">
        <v>100274</v>
      </c>
      <c r="C15" s="37">
        <v>75691</v>
      </c>
      <c r="D15" s="38" t="s">
        <v>272</v>
      </c>
      <c r="E15" s="12" t="s">
        <v>22</v>
      </c>
      <c r="F15" s="16" t="s">
        <v>995</v>
      </c>
      <c r="G15" s="102">
        <v>176</v>
      </c>
      <c r="H15" s="104"/>
      <c r="I15" s="104"/>
      <c r="J15" s="94"/>
      <c r="K15" s="16" t="s">
        <v>947</v>
      </c>
      <c r="L15" s="119">
        <f>SUMIFS($G$9:$G$41,$F$9:$F$41,K15)</f>
        <v>2556</v>
      </c>
    </row>
    <row r="16" spans="1:12" s="95" customFormat="1" ht="21" x14ac:dyDescent="0.35">
      <c r="A16" s="120">
        <v>44359</v>
      </c>
      <c r="B16" s="37">
        <v>100275</v>
      </c>
      <c r="C16" s="37">
        <v>75692</v>
      </c>
      <c r="D16" s="38" t="s">
        <v>37</v>
      </c>
      <c r="E16" s="12" t="s">
        <v>22</v>
      </c>
      <c r="F16" s="16" t="s">
        <v>995</v>
      </c>
      <c r="G16" s="102">
        <v>550</v>
      </c>
      <c r="H16" s="104"/>
      <c r="I16" s="104"/>
      <c r="J16" s="94"/>
      <c r="K16" s="16" t="s">
        <v>2063</v>
      </c>
      <c r="L16" s="119">
        <f>SUMIFS($G$9:$G$41,$F$9:$F$41,K16)</f>
        <v>2209</v>
      </c>
    </row>
    <row r="17" spans="1:12" s="95" customFormat="1" ht="21.75" thickBot="1" x14ac:dyDescent="0.4">
      <c r="A17" s="120">
        <v>44359</v>
      </c>
      <c r="B17" s="37">
        <v>100276</v>
      </c>
      <c r="C17" s="37">
        <v>75693</v>
      </c>
      <c r="D17" s="38" t="s">
        <v>2231</v>
      </c>
      <c r="E17" s="12" t="s">
        <v>22</v>
      </c>
      <c r="F17" s="16" t="s">
        <v>995</v>
      </c>
      <c r="G17" s="102">
        <v>500</v>
      </c>
      <c r="H17" s="104"/>
      <c r="I17" s="104"/>
      <c r="J17" s="94"/>
      <c r="K17" s="16" t="s">
        <v>2241</v>
      </c>
      <c r="L17" s="119">
        <f>SUMIFS($G$9:$G$41,$F$9:$F$41,K17)</f>
        <v>32</v>
      </c>
    </row>
    <row r="18" spans="1:12" s="95" customFormat="1" ht="25.5" thickBot="1" x14ac:dyDescent="0.5">
      <c r="A18" s="120">
        <v>44359</v>
      </c>
      <c r="B18" s="37">
        <v>100277</v>
      </c>
      <c r="C18" s="37">
        <v>75694</v>
      </c>
      <c r="D18" s="38" t="s">
        <v>2232</v>
      </c>
      <c r="E18" s="12" t="s">
        <v>22</v>
      </c>
      <c r="F18" s="16" t="s">
        <v>995</v>
      </c>
      <c r="G18" s="102">
        <v>100</v>
      </c>
      <c r="H18" s="104"/>
      <c r="I18" s="104"/>
      <c r="J18" s="94"/>
      <c r="K18" s="17" t="s">
        <v>21</v>
      </c>
      <c r="L18" s="123">
        <f>SUM(L8:L17)</f>
        <v>24147</v>
      </c>
    </row>
    <row r="19" spans="1:12" s="95" customFormat="1" ht="21.75" thickBot="1" x14ac:dyDescent="0.4">
      <c r="A19" s="120">
        <v>44359</v>
      </c>
      <c r="B19" s="37">
        <v>100278</v>
      </c>
      <c r="C19" s="37">
        <v>75695</v>
      </c>
      <c r="D19" s="38" t="s">
        <v>2233</v>
      </c>
      <c r="E19" s="12" t="s">
        <v>460</v>
      </c>
      <c r="F19" s="57" t="s">
        <v>461</v>
      </c>
      <c r="G19" s="102">
        <v>0</v>
      </c>
      <c r="H19" s="104">
        <v>0</v>
      </c>
      <c r="I19" s="104">
        <v>1</v>
      </c>
      <c r="J19" s="94"/>
    </row>
    <row r="20" spans="1:12" s="95" customFormat="1" ht="21.75" thickBot="1" x14ac:dyDescent="0.4">
      <c r="A20" s="120">
        <v>44359</v>
      </c>
      <c r="B20" s="37">
        <v>100260</v>
      </c>
      <c r="C20" s="37">
        <v>75696</v>
      </c>
      <c r="D20" s="38" t="s">
        <v>2234</v>
      </c>
      <c r="E20" s="12" t="s">
        <v>17</v>
      </c>
      <c r="F20" s="13" t="s">
        <v>18</v>
      </c>
      <c r="G20" s="102">
        <v>75</v>
      </c>
      <c r="H20" s="104"/>
      <c r="I20" s="104"/>
      <c r="J20" s="94"/>
      <c r="K20" s="5" t="s">
        <v>139</v>
      </c>
      <c r="L20" s="5" t="s">
        <v>5</v>
      </c>
    </row>
    <row r="21" spans="1:12" s="95" customFormat="1" ht="21.75" thickBot="1" x14ac:dyDescent="0.4">
      <c r="A21" s="120">
        <v>44359</v>
      </c>
      <c r="B21" s="37">
        <v>100279</v>
      </c>
      <c r="C21" s="37">
        <v>75697</v>
      </c>
      <c r="D21" s="38" t="s">
        <v>2156</v>
      </c>
      <c r="E21" s="12" t="s">
        <v>22</v>
      </c>
      <c r="F21" s="16" t="s">
        <v>995</v>
      </c>
      <c r="G21" s="102">
        <v>2000</v>
      </c>
      <c r="H21" s="104"/>
      <c r="I21" s="104"/>
      <c r="J21" s="94"/>
      <c r="K21" s="113" t="s">
        <v>1264</v>
      </c>
      <c r="L21" s="99">
        <v>250</v>
      </c>
    </row>
    <row r="22" spans="1:12" s="95" customFormat="1" ht="21.75" thickBot="1" x14ac:dyDescent="0.4">
      <c r="A22" s="120">
        <v>44359</v>
      </c>
      <c r="B22" s="37">
        <v>100279</v>
      </c>
      <c r="C22" s="37">
        <v>75697</v>
      </c>
      <c r="D22" s="38" t="s">
        <v>2156</v>
      </c>
      <c r="E22" s="12" t="s">
        <v>14</v>
      </c>
      <c r="F22" s="16" t="s">
        <v>15</v>
      </c>
      <c r="G22" s="102">
        <v>900</v>
      </c>
      <c r="H22" s="104"/>
      <c r="I22" s="104"/>
      <c r="J22" s="94"/>
      <c r="K22" s="16" t="s">
        <v>707</v>
      </c>
      <c r="L22" s="99">
        <v>60</v>
      </c>
    </row>
    <row r="23" spans="1:12" s="95" customFormat="1" ht="21.75" thickBot="1" x14ac:dyDescent="0.4">
      <c r="A23" s="120">
        <v>44359</v>
      </c>
      <c r="B23" s="37">
        <v>100280</v>
      </c>
      <c r="C23" s="37">
        <v>75698</v>
      </c>
      <c r="D23" s="38" t="s">
        <v>2235</v>
      </c>
      <c r="E23" s="12" t="s">
        <v>24</v>
      </c>
      <c r="F23" s="16" t="s">
        <v>947</v>
      </c>
      <c r="G23" s="102">
        <v>1600</v>
      </c>
      <c r="H23" s="104"/>
      <c r="I23" s="104"/>
      <c r="J23" s="94"/>
      <c r="K23" s="16" t="s">
        <v>288</v>
      </c>
      <c r="L23" s="99">
        <v>45</v>
      </c>
    </row>
    <row r="24" spans="1:12" s="95" customFormat="1" ht="25.5" thickBot="1" x14ac:dyDescent="0.5">
      <c r="A24" s="120">
        <v>44359</v>
      </c>
      <c r="B24" s="37">
        <v>100281</v>
      </c>
      <c r="C24" s="37">
        <v>75699</v>
      </c>
      <c r="D24" s="38" t="s">
        <v>72</v>
      </c>
      <c r="E24" s="12" t="s">
        <v>17</v>
      </c>
      <c r="F24" s="13" t="s">
        <v>18</v>
      </c>
      <c r="G24" s="102">
        <v>350</v>
      </c>
      <c r="H24" s="104"/>
      <c r="I24" s="104"/>
      <c r="J24" s="94"/>
      <c r="K24" s="17" t="s">
        <v>21</v>
      </c>
      <c r="L24" s="123">
        <f>SUM(L21:L23)</f>
        <v>355</v>
      </c>
    </row>
    <row r="25" spans="1:12" s="95" customFormat="1" ht="21.75" thickBot="1" x14ac:dyDescent="0.4">
      <c r="A25" s="120">
        <v>44359</v>
      </c>
      <c r="B25" s="37">
        <v>100281</v>
      </c>
      <c r="C25" s="37">
        <v>75699</v>
      </c>
      <c r="D25" s="38" t="s">
        <v>72</v>
      </c>
      <c r="E25" s="12" t="s">
        <v>22</v>
      </c>
      <c r="F25" s="16" t="s">
        <v>995</v>
      </c>
      <c r="G25" s="102">
        <v>350</v>
      </c>
      <c r="H25" s="104"/>
      <c r="I25" s="104"/>
      <c r="J25" s="94"/>
    </row>
    <row r="26" spans="1:12" s="95" customFormat="1" ht="21.75" thickBot="1" x14ac:dyDescent="0.4">
      <c r="A26" s="120">
        <v>44359</v>
      </c>
      <c r="B26" s="37">
        <v>100281</v>
      </c>
      <c r="C26" s="37">
        <v>75699</v>
      </c>
      <c r="D26" s="38" t="s">
        <v>72</v>
      </c>
      <c r="E26" s="12" t="s">
        <v>14</v>
      </c>
      <c r="F26" s="16" t="s">
        <v>15</v>
      </c>
      <c r="G26" s="102">
        <v>200</v>
      </c>
      <c r="H26" s="104"/>
      <c r="I26" s="104"/>
      <c r="J26" s="94"/>
      <c r="K26" s="5" t="s">
        <v>144</v>
      </c>
      <c r="L26" s="5" t="s">
        <v>5</v>
      </c>
    </row>
    <row r="27" spans="1:12" s="95" customFormat="1" ht="21.75" thickBot="1" x14ac:dyDescent="0.4">
      <c r="A27" s="120">
        <v>44359</v>
      </c>
      <c r="B27" s="37">
        <v>99764</v>
      </c>
      <c r="C27" s="37">
        <v>75700</v>
      </c>
      <c r="D27" s="38" t="s">
        <v>2236</v>
      </c>
      <c r="E27" s="12" t="s">
        <v>2228</v>
      </c>
      <c r="F27" s="16" t="s">
        <v>1264</v>
      </c>
      <c r="G27" s="102">
        <v>0</v>
      </c>
      <c r="H27" s="104">
        <v>250</v>
      </c>
      <c r="I27" s="104"/>
      <c r="J27" s="94"/>
      <c r="K27" s="93" t="s">
        <v>461</v>
      </c>
      <c r="L27" s="8">
        <v>1</v>
      </c>
    </row>
    <row r="28" spans="1:12" s="95" customFormat="1" ht="25.5" thickBot="1" x14ac:dyDescent="0.5">
      <c r="A28" s="120">
        <v>44359</v>
      </c>
      <c r="B28" s="37">
        <v>99764</v>
      </c>
      <c r="C28" s="37">
        <v>75700</v>
      </c>
      <c r="D28" s="38" t="s">
        <v>2236</v>
      </c>
      <c r="E28" s="12" t="s">
        <v>2229</v>
      </c>
      <c r="F28" s="16" t="s">
        <v>707</v>
      </c>
      <c r="G28" s="102">
        <v>0</v>
      </c>
      <c r="H28" s="104">
        <v>60</v>
      </c>
      <c r="I28" s="104"/>
      <c r="J28" s="94"/>
      <c r="K28" s="17" t="s">
        <v>21</v>
      </c>
      <c r="L28" s="18">
        <f>SUM(L27)</f>
        <v>1</v>
      </c>
    </row>
    <row r="29" spans="1:12" s="95" customFormat="1" ht="21" x14ac:dyDescent="0.35">
      <c r="A29" s="120">
        <v>44359</v>
      </c>
      <c r="B29" s="37">
        <v>99764</v>
      </c>
      <c r="C29" s="37">
        <v>75700</v>
      </c>
      <c r="D29" s="38" t="s">
        <v>2236</v>
      </c>
      <c r="E29" s="12" t="s">
        <v>2230</v>
      </c>
      <c r="F29" s="16" t="s">
        <v>288</v>
      </c>
      <c r="G29" s="102">
        <v>0</v>
      </c>
      <c r="H29" s="104">
        <v>45</v>
      </c>
      <c r="I29" s="104"/>
      <c r="J29" s="94"/>
    </row>
    <row r="30" spans="1:12" s="95" customFormat="1" ht="21" x14ac:dyDescent="0.35">
      <c r="A30" s="120">
        <v>44359</v>
      </c>
      <c r="B30" s="37" t="s">
        <v>2237</v>
      </c>
      <c r="C30" s="77" t="s">
        <v>2242</v>
      </c>
      <c r="D30" s="38" t="s">
        <v>2238</v>
      </c>
      <c r="E30" s="12" t="s">
        <v>24</v>
      </c>
      <c r="F30" s="16" t="s">
        <v>947</v>
      </c>
      <c r="G30" s="102">
        <v>956</v>
      </c>
      <c r="H30" s="104"/>
      <c r="I30" s="104"/>
      <c r="J30" s="94"/>
    </row>
    <row r="31" spans="1:12" s="95" customFormat="1" ht="21" x14ac:dyDescent="0.35">
      <c r="A31" s="120">
        <v>44359</v>
      </c>
      <c r="B31" s="37" t="s">
        <v>2237</v>
      </c>
      <c r="C31" s="77" t="s">
        <v>2242</v>
      </c>
      <c r="D31" s="38" t="s">
        <v>2238</v>
      </c>
      <c r="E31" s="12" t="s">
        <v>211</v>
      </c>
      <c r="F31" s="16" t="s">
        <v>718</v>
      </c>
      <c r="G31" s="102">
        <v>471</v>
      </c>
      <c r="H31" s="104"/>
      <c r="I31" s="104"/>
      <c r="J31" s="121"/>
    </row>
    <row r="32" spans="1:12" s="95" customFormat="1" ht="21" x14ac:dyDescent="0.35">
      <c r="A32" s="120">
        <v>44359</v>
      </c>
      <c r="B32" s="37" t="s">
        <v>2237</v>
      </c>
      <c r="C32" s="77" t="s">
        <v>2242</v>
      </c>
      <c r="D32" s="38" t="s">
        <v>2238</v>
      </c>
      <c r="E32" s="12" t="s">
        <v>2239</v>
      </c>
      <c r="F32" s="16" t="s">
        <v>2240</v>
      </c>
      <c r="G32" s="102">
        <v>30</v>
      </c>
      <c r="H32" s="104"/>
      <c r="I32" s="104"/>
      <c r="J32" s="121"/>
    </row>
    <row r="33" spans="1:11" s="95" customFormat="1" ht="21" x14ac:dyDescent="0.35">
      <c r="A33" s="120">
        <v>44359</v>
      </c>
      <c r="B33" s="37" t="s">
        <v>2237</v>
      </c>
      <c r="C33" s="77" t="s">
        <v>2242</v>
      </c>
      <c r="D33" s="38" t="s">
        <v>2238</v>
      </c>
      <c r="E33" s="12" t="s">
        <v>442</v>
      </c>
      <c r="F33" s="16" t="s">
        <v>2241</v>
      </c>
      <c r="G33" s="102">
        <v>32</v>
      </c>
      <c r="H33" s="104"/>
      <c r="I33" s="104"/>
      <c r="J33" s="121"/>
    </row>
    <row r="34" spans="1:11" s="95" customFormat="1" ht="21" x14ac:dyDescent="0.35">
      <c r="A34" s="120">
        <v>44359</v>
      </c>
      <c r="B34" s="37" t="s">
        <v>2237</v>
      </c>
      <c r="C34" s="77" t="s">
        <v>2242</v>
      </c>
      <c r="D34" s="38" t="s">
        <v>2238</v>
      </c>
      <c r="E34" s="12" t="s">
        <v>14</v>
      </c>
      <c r="F34" s="16" t="s">
        <v>15</v>
      </c>
      <c r="G34" s="102">
        <v>380</v>
      </c>
      <c r="H34" s="104"/>
      <c r="I34" s="104"/>
      <c r="J34" s="94"/>
    </row>
    <row r="35" spans="1:11" s="95" customFormat="1" ht="21" x14ac:dyDescent="0.35">
      <c r="A35" s="120">
        <v>44359</v>
      </c>
      <c r="B35" s="37">
        <v>16614</v>
      </c>
      <c r="C35" s="77" t="s">
        <v>2243</v>
      </c>
      <c r="D35" s="38" t="s">
        <v>1995</v>
      </c>
      <c r="E35" s="12" t="s">
        <v>1998</v>
      </c>
      <c r="F35" s="16" t="s">
        <v>2063</v>
      </c>
      <c r="G35" s="102">
        <v>553</v>
      </c>
      <c r="H35" s="104"/>
      <c r="I35" s="104"/>
      <c r="J35" s="94"/>
    </row>
    <row r="36" spans="1:11" s="95" customFormat="1" ht="21" x14ac:dyDescent="0.35">
      <c r="A36" s="120">
        <v>44359</v>
      </c>
      <c r="B36" s="37">
        <v>16614</v>
      </c>
      <c r="C36" s="77" t="s">
        <v>2244</v>
      </c>
      <c r="D36" s="38" t="s">
        <v>1995</v>
      </c>
      <c r="E36" s="12" t="s">
        <v>1998</v>
      </c>
      <c r="F36" s="16" t="s">
        <v>2063</v>
      </c>
      <c r="G36" s="102">
        <v>553</v>
      </c>
      <c r="H36" s="104"/>
      <c r="I36" s="104"/>
      <c r="J36" s="94"/>
    </row>
    <row r="37" spans="1:11" s="95" customFormat="1" ht="21" x14ac:dyDescent="0.35">
      <c r="A37" s="120">
        <v>44359</v>
      </c>
      <c r="B37" s="37">
        <v>16614</v>
      </c>
      <c r="C37" s="77" t="s">
        <v>2245</v>
      </c>
      <c r="D37" s="38" t="s">
        <v>1995</v>
      </c>
      <c r="E37" s="12" t="s">
        <v>1998</v>
      </c>
      <c r="F37" s="16" t="s">
        <v>2063</v>
      </c>
      <c r="G37" s="102">
        <v>553</v>
      </c>
      <c r="H37" s="104"/>
      <c r="I37" s="104"/>
      <c r="J37" s="94"/>
    </row>
    <row r="38" spans="1:11" s="95" customFormat="1" ht="21" x14ac:dyDescent="0.35">
      <c r="A38" s="120">
        <v>44359</v>
      </c>
      <c r="B38" s="37">
        <v>16614</v>
      </c>
      <c r="C38" s="77" t="s">
        <v>2246</v>
      </c>
      <c r="D38" s="38" t="s">
        <v>1995</v>
      </c>
      <c r="E38" s="12" t="s">
        <v>1998</v>
      </c>
      <c r="F38" s="16" t="s">
        <v>2063</v>
      </c>
      <c r="G38" s="102">
        <v>550</v>
      </c>
      <c r="H38" s="104"/>
      <c r="I38" s="104"/>
      <c r="J38" s="94"/>
    </row>
    <row r="39" spans="1:11" s="95" customFormat="1" ht="21" x14ac:dyDescent="0.35">
      <c r="A39" s="120">
        <v>44359</v>
      </c>
      <c r="B39" s="37" t="s">
        <v>2248</v>
      </c>
      <c r="C39" s="77" t="s">
        <v>2247</v>
      </c>
      <c r="D39" s="38" t="s">
        <v>2238</v>
      </c>
      <c r="E39" s="12" t="s">
        <v>14</v>
      </c>
      <c r="F39" s="16" t="s">
        <v>15</v>
      </c>
      <c r="G39" s="102">
        <v>1750</v>
      </c>
      <c r="H39" s="104"/>
      <c r="I39" s="104"/>
      <c r="J39" s="130"/>
    </row>
    <row r="40" spans="1:11" s="95" customFormat="1" ht="21" x14ac:dyDescent="0.35">
      <c r="A40" s="120">
        <v>44359</v>
      </c>
      <c r="B40" s="37" t="s">
        <v>2248</v>
      </c>
      <c r="C40" s="77" t="s">
        <v>2247</v>
      </c>
      <c r="D40" s="38" t="s">
        <v>2238</v>
      </c>
      <c r="E40" s="12" t="s">
        <v>384</v>
      </c>
      <c r="F40" s="16" t="s">
        <v>506</v>
      </c>
      <c r="G40" s="102">
        <v>150</v>
      </c>
      <c r="H40" s="104"/>
      <c r="I40" s="104"/>
      <c r="J40" s="130"/>
    </row>
    <row r="41" spans="1:11" s="95" customFormat="1" ht="21" x14ac:dyDescent="0.35">
      <c r="A41" s="120">
        <v>44359</v>
      </c>
      <c r="B41" s="37" t="s">
        <v>2248</v>
      </c>
      <c r="C41" s="77" t="s">
        <v>2247</v>
      </c>
      <c r="D41" s="38" t="s">
        <v>2238</v>
      </c>
      <c r="E41" s="12" t="s">
        <v>391</v>
      </c>
      <c r="F41" s="16" t="s">
        <v>495</v>
      </c>
      <c r="G41" s="102">
        <v>300</v>
      </c>
      <c r="H41" s="104"/>
      <c r="I41" s="104"/>
      <c r="J41" s="130"/>
    </row>
    <row r="42" spans="1:11" ht="21" x14ac:dyDescent="0.35">
      <c r="A42" s="175" t="s">
        <v>26</v>
      </c>
      <c r="B42" s="176"/>
      <c r="C42" s="165" t="s">
        <v>25</v>
      </c>
      <c r="D42" s="168"/>
      <c r="E42" s="168"/>
      <c r="F42" s="169"/>
      <c r="G42" s="27">
        <f>SUM(G9:G41)</f>
        <v>24147</v>
      </c>
      <c r="H42" s="109">
        <f>SUM(H9:H41)</f>
        <v>355</v>
      </c>
      <c r="I42" s="100"/>
      <c r="J42" s="15"/>
    </row>
    <row r="43" spans="1:11" ht="21" x14ac:dyDescent="0.35">
      <c r="B43"/>
      <c r="C43" s="118"/>
      <c r="D43" s="121"/>
      <c r="E43" s="121"/>
      <c r="F43" s="121"/>
      <c r="H43" s="1"/>
      <c r="J43" s="1"/>
    </row>
    <row r="44" spans="1:11" x14ac:dyDescent="0.25">
      <c r="B44"/>
      <c r="C44"/>
      <c r="H44" s="1"/>
      <c r="I44" s="1"/>
      <c r="J44" s="1"/>
    </row>
    <row r="45" spans="1:11" x14ac:dyDescent="0.25">
      <c r="B45"/>
      <c r="C45"/>
      <c r="F45" s="47"/>
      <c r="H45" s="1"/>
      <c r="I45" s="1"/>
      <c r="J45" s="1"/>
      <c r="K45">
        <f>23147-23644</f>
        <v>-497</v>
      </c>
    </row>
    <row r="46" spans="1:11" x14ac:dyDescent="0.25">
      <c r="B46"/>
      <c r="C46"/>
      <c r="H46" s="1"/>
      <c r="I46" s="1"/>
      <c r="J46" s="1"/>
      <c r="K46">
        <f>24147-24115</f>
        <v>32</v>
      </c>
    </row>
    <row r="47" spans="1:11" x14ac:dyDescent="0.25">
      <c r="B47"/>
      <c r="C47"/>
      <c r="H47" s="1"/>
      <c r="I47" s="1"/>
      <c r="J47" s="1"/>
    </row>
    <row r="48" spans="1:11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C55"/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7" spans="8:10" x14ac:dyDescent="0.25">
      <c r="H97" s="35"/>
      <c r="I97" s="35"/>
      <c r="J97" s="35"/>
    </row>
  </sheetData>
  <autoFilter ref="E8:G42" xr:uid="{F3F31EAF-A0F6-49D5-AA35-DC8DAEA745E0}"/>
  <mergeCells count="7">
    <mergeCell ref="K6:L6"/>
    <mergeCell ref="A7:G7"/>
    <mergeCell ref="A42:B42"/>
    <mergeCell ref="C42:F42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456A2-1DFB-46DA-BE37-76051006C6D8}">
  <dimension ref="A2:L133"/>
  <sheetViews>
    <sheetView topLeftCell="C59" zoomScale="75" zoomScaleNormal="7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3" si="0">SUMIFS($G$9:$G$77,$F$9:$F$77,K8)</f>
        <v>4575</v>
      </c>
    </row>
    <row r="9" spans="1:12" s="95" customFormat="1" ht="21" x14ac:dyDescent="0.35">
      <c r="A9" s="120">
        <v>44361</v>
      </c>
      <c r="B9" s="37">
        <v>100338</v>
      </c>
      <c r="C9" s="37">
        <v>75701</v>
      </c>
      <c r="D9" s="38" t="s">
        <v>150</v>
      </c>
      <c r="E9" s="12" t="s">
        <v>22</v>
      </c>
      <c r="F9" s="16" t="s">
        <v>995</v>
      </c>
      <c r="G9" s="102">
        <v>900</v>
      </c>
      <c r="H9" s="104"/>
      <c r="I9" s="104"/>
      <c r="J9" s="94"/>
      <c r="K9" s="16" t="s">
        <v>995</v>
      </c>
      <c r="L9" s="119">
        <f t="shared" si="0"/>
        <v>33775</v>
      </c>
    </row>
    <row r="10" spans="1:12" s="95" customFormat="1" ht="21" x14ac:dyDescent="0.35">
      <c r="A10" s="120">
        <v>44361</v>
      </c>
      <c r="B10" s="37">
        <v>100339</v>
      </c>
      <c r="C10" s="37">
        <v>75702</v>
      </c>
      <c r="D10" s="38" t="s">
        <v>1769</v>
      </c>
      <c r="E10" s="12" t="s">
        <v>22</v>
      </c>
      <c r="F10" s="16" t="s">
        <v>995</v>
      </c>
      <c r="G10" s="102">
        <v>100</v>
      </c>
      <c r="H10" s="104"/>
      <c r="I10" s="104"/>
      <c r="J10" s="94"/>
      <c r="K10" s="16" t="s">
        <v>15</v>
      </c>
      <c r="L10" s="119">
        <f t="shared" si="0"/>
        <v>21458</v>
      </c>
    </row>
    <row r="11" spans="1:12" s="95" customFormat="1" ht="21" x14ac:dyDescent="0.35">
      <c r="A11" s="120">
        <v>44361</v>
      </c>
      <c r="B11" s="37">
        <v>100339</v>
      </c>
      <c r="C11" s="37">
        <v>75702</v>
      </c>
      <c r="D11" s="38" t="s">
        <v>1769</v>
      </c>
      <c r="E11" s="12" t="s">
        <v>14</v>
      </c>
      <c r="F11" s="16" t="s">
        <v>15</v>
      </c>
      <c r="G11" s="102">
        <v>665</v>
      </c>
      <c r="H11" s="104"/>
      <c r="I11" s="104"/>
      <c r="J11" s="94"/>
      <c r="K11" s="13" t="s">
        <v>97</v>
      </c>
      <c r="L11" s="119">
        <f t="shared" si="0"/>
        <v>200</v>
      </c>
    </row>
    <row r="12" spans="1:12" s="95" customFormat="1" ht="21" x14ac:dyDescent="0.35">
      <c r="A12" s="120">
        <v>44361</v>
      </c>
      <c r="B12" s="37">
        <v>100339</v>
      </c>
      <c r="C12" s="37">
        <v>75703</v>
      </c>
      <c r="D12" s="38" t="s">
        <v>1769</v>
      </c>
      <c r="E12" s="12">
        <v>98000001</v>
      </c>
      <c r="F12" s="13" t="s">
        <v>91</v>
      </c>
      <c r="G12" s="102">
        <v>0</v>
      </c>
      <c r="H12" s="104"/>
      <c r="I12" s="104"/>
      <c r="J12" s="94"/>
      <c r="K12" s="16" t="s">
        <v>195</v>
      </c>
      <c r="L12" s="119">
        <f t="shared" si="0"/>
        <v>750</v>
      </c>
    </row>
    <row r="13" spans="1:12" s="95" customFormat="1" ht="21.75" thickBot="1" x14ac:dyDescent="0.4">
      <c r="A13" s="120">
        <v>44361</v>
      </c>
      <c r="B13" s="37">
        <v>100342</v>
      </c>
      <c r="C13" s="37">
        <v>75704</v>
      </c>
      <c r="D13" s="38" t="s">
        <v>2249</v>
      </c>
      <c r="E13" s="12" t="s">
        <v>22</v>
      </c>
      <c r="F13" s="16" t="s">
        <v>995</v>
      </c>
      <c r="G13" s="102">
        <v>800</v>
      </c>
      <c r="H13" s="104"/>
      <c r="I13" s="104"/>
      <c r="J13" s="94"/>
      <c r="K13" s="16" t="s">
        <v>64</v>
      </c>
      <c r="L13" s="119">
        <f t="shared" si="0"/>
        <v>1000</v>
      </c>
    </row>
    <row r="14" spans="1:12" s="95" customFormat="1" ht="25.5" thickBot="1" x14ac:dyDescent="0.5">
      <c r="A14" s="120">
        <v>44361</v>
      </c>
      <c r="B14" s="37">
        <v>100343</v>
      </c>
      <c r="C14" s="37">
        <v>75705</v>
      </c>
      <c r="D14" s="38" t="s">
        <v>2249</v>
      </c>
      <c r="E14" s="12" t="s">
        <v>22</v>
      </c>
      <c r="F14" s="16" t="s">
        <v>995</v>
      </c>
      <c r="G14" s="102">
        <v>100</v>
      </c>
      <c r="H14" s="104"/>
      <c r="I14" s="104"/>
      <c r="J14" s="94"/>
      <c r="K14" s="17" t="s">
        <v>21</v>
      </c>
      <c r="L14" s="123">
        <f ca="1">SUM(L8:L18)</f>
        <v>61758</v>
      </c>
    </row>
    <row r="15" spans="1:12" s="95" customFormat="1" ht="21.75" thickBot="1" x14ac:dyDescent="0.4">
      <c r="A15" s="120">
        <v>44361</v>
      </c>
      <c r="B15" s="37">
        <v>100344</v>
      </c>
      <c r="C15" s="37">
        <v>75706</v>
      </c>
      <c r="D15" s="38" t="s">
        <v>119</v>
      </c>
      <c r="E15" s="12" t="s">
        <v>22</v>
      </c>
      <c r="F15" s="16" t="s">
        <v>995</v>
      </c>
      <c r="G15" s="102">
        <v>900</v>
      </c>
      <c r="H15" s="104"/>
      <c r="I15" s="104"/>
      <c r="J15" s="94"/>
    </row>
    <row r="16" spans="1:12" s="95" customFormat="1" ht="21.75" thickBot="1" x14ac:dyDescent="0.4">
      <c r="A16" s="120">
        <v>44361</v>
      </c>
      <c r="B16" s="37" t="s">
        <v>1632</v>
      </c>
      <c r="C16" s="37">
        <v>75707</v>
      </c>
      <c r="D16" s="38" t="s">
        <v>279</v>
      </c>
      <c r="E16" s="12" t="s">
        <v>22</v>
      </c>
      <c r="F16" s="16" t="s">
        <v>995</v>
      </c>
      <c r="G16" s="102">
        <v>1000</v>
      </c>
      <c r="H16" s="104"/>
      <c r="I16" s="104"/>
      <c r="J16" s="94"/>
      <c r="K16" s="5" t="s">
        <v>144</v>
      </c>
      <c r="L16" s="5" t="s">
        <v>5</v>
      </c>
    </row>
    <row r="17" spans="1:12" s="95" customFormat="1" ht="21.75" thickBot="1" x14ac:dyDescent="0.4">
      <c r="A17" s="120">
        <v>44361</v>
      </c>
      <c r="B17" s="37">
        <v>16691</v>
      </c>
      <c r="C17" s="37">
        <v>75708</v>
      </c>
      <c r="D17" s="38" t="s">
        <v>199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93" t="s">
        <v>461</v>
      </c>
      <c r="L17" s="8">
        <v>1</v>
      </c>
    </row>
    <row r="18" spans="1:12" s="95" customFormat="1" ht="25.5" thickBot="1" x14ac:dyDescent="0.5">
      <c r="A18" s="120">
        <v>44361</v>
      </c>
      <c r="B18" s="37" t="s">
        <v>1632</v>
      </c>
      <c r="C18" s="37">
        <v>75709</v>
      </c>
      <c r="D18" s="38" t="s">
        <v>279</v>
      </c>
      <c r="E18" s="12" t="s">
        <v>22</v>
      </c>
      <c r="F18" s="16" t="s">
        <v>995</v>
      </c>
      <c r="G18" s="102">
        <v>1000</v>
      </c>
      <c r="H18" s="104"/>
      <c r="I18" s="104"/>
      <c r="J18" s="94"/>
      <c r="K18" s="17" t="s">
        <v>21</v>
      </c>
      <c r="L18" s="18">
        <f>SUM(L17)</f>
        <v>1</v>
      </c>
    </row>
    <row r="19" spans="1:12" s="95" customFormat="1" ht="21" x14ac:dyDescent="0.35">
      <c r="A19" s="120">
        <v>44361</v>
      </c>
      <c r="B19" s="37">
        <v>100339</v>
      </c>
      <c r="C19" s="37">
        <v>75710</v>
      </c>
      <c r="D19" s="38" t="s">
        <v>1769</v>
      </c>
      <c r="E19" s="12" t="s">
        <v>22</v>
      </c>
      <c r="F19" s="16" t="s">
        <v>995</v>
      </c>
      <c r="G19" s="102">
        <v>100</v>
      </c>
      <c r="H19" s="104"/>
      <c r="I19" s="104"/>
      <c r="J19" s="94"/>
    </row>
    <row r="20" spans="1:12" s="95" customFormat="1" ht="24.75" x14ac:dyDescent="0.45">
      <c r="A20" s="120">
        <v>44361</v>
      </c>
      <c r="B20" s="37">
        <v>100339</v>
      </c>
      <c r="C20" s="37">
        <v>75710</v>
      </c>
      <c r="D20" s="38" t="s">
        <v>1769</v>
      </c>
      <c r="E20" s="12" t="s">
        <v>14</v>
      </c>
      <c r="F20" s="16" t="s">
        <v>15</v>
      </c>
      <c r="G20" s="102">
        <v>665</v>
      </c>
      <c r="H20" s="104"/>
      <c r="I20" s="104"/>
      <c r="J20" s="94"/>
      <c r="K20" s="49"/>
      <c r="L20" s="134"/>
    </row>
    <row r="21" spans="1:12" s="95" customFormat="1" ht="21" x14ac:dyDescent="0.35">
      <c r="A21" s="120">
        <v>44361</v>
      </c>
      <c r="B21" s="37">
        <v>100340</v>
      </c>
      <c r="C21" s="37">
        <v>75711</v>
      </c>
      <c r="D21" s="38" t="s">
        <v>2250</v>
      </c>
      <c r="E21" s="12" t="s">
        <v>17</v>
      </c>
      <c r="F21" s="13" t="s">
        <v>18</v>
      </c>
      <c r="G21" s="102">
        <v>100</v>
      </c>
      <c r="H21" s="104"/>
      <c r="I21" s="104"/>
      <c r="J21" s="94"/>
    </row>
    <row r="22" spans="1:12" s="95" customFormat="1" ht="21" x14ac:dyDescent="0.35">
      <c r="A22" s="120">
        <v>44361</v>
      </c>
      <c r="B22" s="37">
        <v>100345</v>
      </c>
      <c r="C22" s="37">
        <v>75712</v>
      </c>
      <c r="D22" s="38" t="s">
        <v>768</v>
      </c>
      <c r="E22" s="12" t="s">
        <v>14</v>
      </c>
      <c r="F22" s="16" t="s">
        <v>15</v>
      </c>
      <c r="G22" s="102">
        <v>200</v>
      </c>
      <c r="H22" s="104"/>
      <c r="I22" s="104"/>
      <c r="J22" s="94"/>
    </row>
    <row r="23" spans="1:12" s="95" customFormat="1" ht="21" x14ac:dyDescent="0.35">
      <c r="A23" s="120">
        <v>44361</v>
      </c>
      <c r="B23" s="37">
        <v>100346</v>
      </c>
      <c r="C23" s="37">
        <v>75713</v>
      </c>
      <c r="D23" s="38" t="s">
        <v>768</v>
      </c>
      <c r="E23" s="12" t="s">
        <v>22</v>
      </c>
      <c r="F23" s="16" t="s">
        <v>995</v>
      </c>
      <c r="G23" s="102">
        <v>50</v>
      </c>
      <c r="H23" s="104"/>
      <c r="I23" s="104"/>
      <c r="J23" s="94"/>
    </row>
    <row r="24" spans="1:12" s="95" customFormat="1" ht="21" x14ac:dyDescent="0.35">
      <c r="A24" s="120">
        <v>44361</v>
      </c>
      <c r="B24" s="37">
        <v>100347</v>
      </c>
      <c r="C24" s="37">
        <v>75714</v>
      </c>
      <c r="D24" s="38" t="s">
        <v>321</v>
      </c>
      <c r="E24" s="12" t="s">
        <v>22</v>
      </c>
      <c r="F24" s="16" t="s">
        <v>995</v>
      </c>
      <c r="G24" s="102">
        <v>2095</v>
      </c>
      <c r="H24" s="104"/>
      <c r="I24" s="104"/>
      <c r="J24" s="94"/>
    </row>
    <row r="25" spans="1:12" s="95" customFormat="1" ht="21" x14ac:dyDescent="0.35">
      <c r="A25" s="120">
        <v>44361</v>
      </c>
      <c r="B25" s="37">
        <v>100347</v>
      </c>
      <c r="C25" s="37">
        <v>75714</v>
      </c>
      <c r="D25" s="38" t="s">
        <v>321</v>
      </c>
      <c r="E25" s="12" t="s">
        <v>14</v>
      </c>
      <c r="F25" s="16" t="s">
        <v>15</v>
      </c>
      <c r="G25" s="102">
        <v>270</v>
      </c>
      <c r="H25" s="104"/>
      <c r="I25" s="104"/>
      <c r="J25" s="94"/>
    </row>
    <row r="26" spans="1:12" s="95" customFormat="1" ht="21" x14ac:dyDescent="0.35">
      <c r="A26" s="120">
        <v>44361</v>
      </c>
      <c r="B26" s="37" t="s">
        <v>1632</v>
      </c>
      <c r="C26" s="37">
        <v>75715</v>
      </c>
      <c r="D26" s="38" t="s">
        <v>279</v>
      </c>
      <c r="E26" s="12" t="s">
        <v>22</v>
      </c>
      <c r="F26" s="16" t="s">
        <v>995</v>
      </c>
      <c r="G26" s="102">
        <v>1000</v>
      </c>
      <c r="H26" s="104"/>
      <c r="I26" s="104"/>
      <c r="J26" s="94"/>
    </row>
    <row r="27" spans="1:12" s="95" customFormat="1" ht="21" x14ac:dyDescent="0.35">
      <c r="A27" s="120">
        <v>44361</v>
      </c>
      <c r="B27" s="37">
        <v>100295</v>
      </c>
      <c r="C27" s="37">
        <v>75716</v>
      </c>
      <c r="D27" s="38" t="s">
        <v>229</v>
      </c>
      <c r="E27" s="12" t="s">
        <v>14</v>
      </c>
      <c r="F27" s="16" t="s">
        <v>15</v>
      </c>
      <c r="G27" s="102">
        <v>850</v>
      </c>
      <c r="H27" s="104"/>
      <c r="I27" s="104"/>
      <c r="J27" s="94"/>
    </row>
    <row r="28" spans="1:12" s="95" customFormat="1" ht="21" x14ac:dyDescent="0.35">
      <c r="A28" s="120">
        <v>44361</v>
      </c>
      <c r="B28" s="37">
        <v>100348</v>
      </c>
      <c r="C28" s="37">
        <v>75717</v>
      </c>
      <c r="D28" s="38" t="s">
        <v>2251</v>
      </c>
      <c r="E28" s="12" t="s">
        <v>63</v>
      </c>
      <c r="F28" s="16" t="s">
        <v>64</v>
      </c>
      <c r="G28" s="102">
        <v>1000</v>
      </c>
      <c r="H28" s="104"/>
      <c r="I28" s="104"/>
      <c r="J28" s="94"/>
    </row>
    <row r="29" spans="1:12" s="95" customFormat="1" ht="21" x14ac:dyDescent="0.35">
      <c r="A29" s="120">
        <v>44361</v>
      </c>
      <c r="B29" s="37">
        <v>100349</v>
      </c>
      <c r="C29" s="37">
        <v>75718</v>
      </c>
      <c r="D29" s="38" t="s">
        <v>2219</v>
      </c>
      <c r="E29" s="12" t="s">
        <v>460</v>
      </c>
      <c r="F29" s="57" t="s">
        <v>461</v>
      </c>
      <c r="G29" s="102">
        <v>0</v>
      </c>
      <c r="H29" s="104">
        <v>0</v>
      </c>
      <c r="I29" s="104">
        <v>7</v>
      </c>
      <c r="J29" s="94"/>
    </row>
    <row r="30" spans="1:12" s="95" customFormat="1" ht="21" x14ac:dyDescent="0.35">
      <c r="A30" s="120">
        <v>44361</v>
      </c>
      <c r="B30" s="37">
        <v>100341</v>
      </c>
      <c r="C30" s="37">
        <v>75719</v>
      </c>
      <c r="D30" s="38" t="s">
        <v>2252</v>
      </c>
      <c r="E30" s="12" t="s">
        <v>22</v>
      </c>
      <c r="F30" s="16" t="s">
        <v>995</v>
      </c>
      <c r="G30" s="102">
        <v>2095</v>
      </c>
      <c r="H30" s="104"/>
      <c r="I30" s="104"/>
      <c r="J30" s="94"/>
    </row>
    <row r="31" spans="1:12" s="95" customFormat="1" ht="21" x14ac:dyDescent="0.35">
      <c r="A31" s="120">
        <v>44361</v>
      </c>
      <c r="B31" s="37">
        <v>100341</v>
      </c>
      <c r="C31" s="37">
        <v>75719</v>
      </c>
      <c r="D31" s="38" t="s">
        <v>2252</v>
      </c>
      <c r="E31" s="12" t="s">
        <v>14</v>
      </c>
      <c r="F31" s="16" t="s">
        <v>15</v>
      </c>
      <c r="G31" s="102">
        <v>270</v>
      </c>
      <c r="H31" s="104"/>
      <c r="I31" s="104"/>
      <c r="J31" s="94"/>
    </row>
    <row r="32" spans="1:12" s="95" customFormat="1" ht="21" x14ac:dyDescent="0.35">
      <c r="A32" s="120">
        <v>44361</v>
      </c>
      <c r="B32" s="37">
        <v>100341</v>
      </c>
      <c r="C32" s="37">
        <v>75720</v>
      </c>
      <c r="D32" s="38" t="s">
        <v>2252</v>
      </c>
      <c r="E32" s="12" t="s">
        <v>22</v>
      </c>
      <c r="F32" s="16" t="s">
        <v>995</v>
      </c>
      <c r="G32" s="102">
        <v>2095</v>
      </c>
      <c r="H32" s="104"/>
      <c r="I32" s="104"/>
      <c r="J32" s="94"/>
    </row>
    <row r="33" spans="1:12" s="95" customFormat="1" ht="24.75" x14ac:dyDescent="0.45">
      <c r="A33" s="120">
        <v>44361</v>
      </c>
      <c r="B33" s="37">
        <v>100341</v>
      </c>
      <c r="C33" s="37">
        <v>75720</v>
      </c>
      <c r="D33" s="38" t="s">
        <v>2252</v>
      </c>
      <c r="E33" s="12" t="s">
        <v>14</v>
      </c>
      <c r="F33" s="16" t="s">
        <v>15</v>
      </c>
      <c r="G33" s="102">
        <v>270</v>
      </c>
      <c r="H33" s="104"/>
      <c r="I33" s="104"/>
      <c r="J33" s="94"/>
      <c r="K33" s="49"/>
      <c r="L33" s="50"/>
    </row>
    <row r="34" spans="1:12" s="95" customFormat="1" ht="21" x14ac:dyDescent="0.35">
      <c r="A34" s="120">
        <v>44361</v>
      </c>
      <c r="B34" s="37">
        <v>100350</v>
      </c>
      <c r="C34" s="37">
        <v>75721</v>
      </c>
      <c r="D34" s="38" t="s">
        <v>37</v>
      </c>
      <c r="E34" s="12" t="s">
        <v>22</v>
      </c>
      <c r="F34" s="16" t="s">
        <v>995</v>
      </c>
      <c r="G34" s="102">
        <v>550</v>
      </c>
      <c r="H34" s="104"/>
      <c r="I34" s="104"/>
      <c r="J34" s="94"/>
    </row>
    <row r="35" spans="1:12" s="95" customFormat="1" ht="21" x14ac:dyDescent="0.35">
      <c r="A35" s="120">
        <v>44361</v>
      </c>
      <c r="B35" s="37">
        <v>100351</v>
      </c>
      <c r="C35" s="37">
        <v>75722</v>
      </c>
      <c r="D35" s="38" t="s">
        <v>38</v>
      </c>
      <c r="E35" s="12" t="s">
        <v>17</v>
      </c>
      <c r="F35" s="13" t="s">
        <v>18</v>
      </c>
      <c r="G35" s="102">
        <v>1000</v>
      </c>
      <c r="H35" s="104"/>
      <c r="I35" s="104"/>
      <c r="J35" s="94"/>
    </row>
    <row r="36" spans="1:12" s="95" customFormat="1" ht="21" x14ac:dyDescent="0.35">
      <c r="A36" s="120">
        <v>44361</v>
      </c>
      <c r="B36" s="37">
        <v>100340</v>
      </c>
      <c r="C36" s="37">
        <v>75723</v>
      </c>
      <c r="D36" s="38" t="s">
        <v>2250</v>
      </c>
      <c r="E36" s="12" t="s">
        <v>17</v>
      </c>
      <c r="F36" s="13" t="s">
        <v>18</v>
      </c>
      <c r="G36" s="102">
        <v>100</v>
      </c>
      <c r="H36" s="104"/>
      <c r="I36" s="104"/>
      <c r="J36" s="121"/>
    </row>
    <row r="37" spans="1:12" s="95" customFormat="1" ht="21" x14ac:dyDescent="0.35">
      <c r="A37" s="120">
        <v>44361</v>
      </c>
      <c r="B37" s="37">
        <v>100339</v>
      </c>
      <c r="C37" s="37">
        <v>75724</v>
      </c>
      <c r="D37" s="38" t="s">
        <v>1769</v>
      </c>
      <c r="E37" s="12" t="s">
        <v>22</v>
      </c>
      <c r="F37" s="16" t="s">
        <v>995</v>
      </c>
      <c r="G37" s="102">
        <v>700</v>
      </c>
      <c r="H37" s="104"/>
      <c r="I37" s="104"/>
      <c r="J37" s="121"/>
    </row>
    <row r="38" spans="1:12" s="95" customFormat="1" ht="21" x14ac:dyDescent="0.35">
      <c r="A38" s="120">
        <v>44361</v>
      </c>
      <c r="B38" s="37">
        <v>100352</v>
      </c>
      <c r="C38" s="37">
        <v>75725</v>
      </c>
      <c r="D38" s="38" t="s">
        <v>1582</v>
      </c>
      <c r="E38" s="12" t="s">
        <v>14</v>
      </c>
      <c r="F38" s="16" t="s">
        <v>15</v>
      </c>
      <c r="G38" s="102">
        <v>850</v>
      </c>
      <c r="H38" s="104"/>
      <c r="I38" s="104"/>
      <c r="J38" s="121"/>
    </row>
    <row r="39" spans="1:12" s="95" customFormat="1" ht="21" x14ac:dyDescent="0.35">
      <c r="A39" s="120">
        <v>44361</v>
      </c>
      <c r="B39" s="37">
        <v>100353</v>
      </c>
      <c r="C39" s="37">
        <v>75726</v>
      </c>
      <c r="D39" s="38" t="s">
        <v>78</v>
      </c>
      <c r="E39" s="12" t="s">
        <v>22</v>
      </c>
      <c r="F39" s="16" t="s">
        <v>995</v>
      </c>
      <c r="G39" s="102">
        <v>3000</v>
      </c>
      <c r="H39" s="104"/>
      <c r="I39" s="104"/>
      <c r="J39" s="94"/>
    </row>
    <row r="40" spans="1:12" s="95" customFormat="1" ht="21" x14ac:dyDescent="0.35">
      <c r="A40" s="120">
        <v>44361</v>
      </c>
      <c r="B40" s="37">
        <v>100354</v>
      </c>
      <c r="C40" s="37">
        <v>75727</v>
      </c>
      <c r="D40" s="38" t="s">
        <v>256</v>
      </c>
      <c r="E40" s="12" t="s">
        <v>14</v>
      </c>
      <c r="F40" s="16" t="s">
        <v>15</v>
      </c>
      <c r="G40" s="102">
        <v>1000</v>
      </c>
      <c r="H40" s="104"/>
      <c r="I40" s="104"/>
      <c r="J40" s="94"/>
    </row>
    <row r="41" spans="1:12" s="95" customFormat="1" ht="21" x14ac:dyDescent="0.35">
      <c r="A41" s="120">
        <v>44361</v>
      </c>
      <c r="B41" s="37">
        <v>100355</v>
      </c>
      <c r="C41" s="37">
        <v>75728</v>
      </c>
      <c r="D41" s="38" t="s">
        <v>1247</v>
      </c>
      <c r="E41" s="12" t="s">
        <v>14</v>
      </c>
      <c r="F41" s="16" t="s">
        <v>15</v>
      </c>
      <c r="G41" s="102">
        <v>850</v>
      </c>
      <c r="H41" s="104"/>
      <c r="I41" s="104"/>
      <c r="J41" s="94"/>
    </row>
    <row r="42" spans="1:12" s="95" customFormat="1" ht="21" x14ac:dyDescent="0.35">
      <c r="A42" s="120">
        <v>44361</v>
      </c>
      <c r="B42" s="37">
        <v>100356</v>
      </c>
      <c r="C42" s="37">
        <v>75729</v>
      </c>
      <c r="D42" s="38" t="s">
        <v>119</v>
      </c>
      <c r="E42" s="12" t="s">
        <v>14</v>
      </c>
      <c r="F42" s="16" t="s">
        <v>15</v>
      </c>
      <c r="G42" s="102">
        <v>850</v>
      </c>
      <c r="H42" s="104"/>
      <c r="I42" s="104"/>
      <c r="J42" s="94"/>
    </row>
    <row r="43" spans="1:12" s="95" customFormat="1" ht="21" x14ac:dyDescent="0.35">
      <c r="A43" s="120">
        <v>44361</v>
      </c>
      <c r="B43" s="37">
        <v>100358</v>
      </c>
      <c r="C43" s="37">
        <v>75730</v>
      </c>
      <c r="D43" s="38" t="s">
        <v>169</v>
      </c>
      <c r="E43" s="12" t="s">
        <v>14</v>
      </c>
      <c r="F43" s="16" t="s">
        <v>15</v>
      </c>
      <c r="G43" s="102">
        <v>150</v>
      </c>
      <c r="H43" s="104"/>
      <c r="I43" s="104"/>
      <c r="J43" s="94"/>
    </row>
    <row r="44" spans="1:12" s="95" customFormat="1" ht="21" x14ac:dyDescent="0.35">
      <c r="A44" s="120">
        <v>44361</v>
      </c>
      <c r="B44" s="37">
        <v>100340</v>
      </c>
      <c r="C44" s="37">
        <v>75731</v>
      </c>
      <c r="D44" s="38" t="s">
        <v>2250</v>
      </c>
      <c r="E44" s="12" t="s">
        <v>17</v>
      </c>
      <c r="F44" s="13" t="s">
        <v>18</v>
      </c>
      <c r="G44" s="102">
        <v>100</v>
      </c>
      <c r="H44" s="104"/>
      <c r="I44" s="104"/>
      <c r="J44" s="94"/>
    </row>
    <row r="45" spans="1:12" s="95" customFormat="1" ht="21" x14ac:dyDescent="0.35">
      <c r="A45" s="120">
        <v>44361</v>
      </c>
      <c r="B45" s="37">
        <v>100359</v>
      </c>
      <c r="C45" s="37">
        <v>75732</v>
      </c>
      <c r="D45" s="38" t="s">
        <v>2253</v>
      </c>
      <c r="E45" s="12" t="s">
        <v>14</v>
      </c>
      <c r="F45" s="16" t="s">
        <v>15</v>
      </c>
      <c r="G45" s="102">
        <v>500</v>
      </c>
      <c r="H45" s="104"/>
      <c r="I45" s="104"/>
      <c r="J45" s="94"/>
    </row>
    <row r="46" spans="1:12" s="95" customFormat="1" ht="21" x14ac:dyDescent="0.35">
      <c r="A46" s="120">
        <v>44361</v>
      </c>
      <c r="B46" s="37">
        <v>100353</v>
      </c>
      <c r="C46" s="37">
        <v>75733</v>
      </c>
      <c r="D46" s="38" t="s">
        <v>78</v>
      </c>
      <c r="E46" s="12" t="s">
        <v>22</v>
      </c>
      <c r="F46" s="16" t="s">
        <v>995</v>
      </c>
      <c r="G46" s="102">
        <v>1500</v>
      </c>
      <c r="H46" s="104"/>
      <c r="I46" s="104"/>
      <c r="J46" s="94"/>
    </row>
    <row r="47" spans="1:12" s="95" customFormat="1" ht="21" x14ac:dyDescent="0.35">
      <c r="A47" s="120">
        <v>44361</v>
      </c>
      <c r="B47" s="37">
        <v>100360</v>
      </c>
      <c r="C47" s="37">
        <v>75734</v>
      </c>
      <c r="D47" s="38" t="s">
        <v>78</v>
      </c>
      <c r="E47" s="12" t="s">
        <v>22</v>
      </c>
      <c r="F47" s="16" t="s">
        <v>995</v>
      </c>
      <c r="G47" s="102">
        <v>1500</v>
      </c>
      <c r="H47" s="104"/>
      <c r="I47" s="104"/>
      <c r="J47" s="94"/>
    </row>
    <row r="48" spans="1:12" s="95" customFormat="1" ht="21" x14ac:dyDescent="0.35">
      <c r="A48" s="120">
        <v>44361</v>
      </c>
      <c r="B48" s="37">
        <v>100361</v>
      </c>
      <c r="C48" s="37">
        <v>75735</v>
      </c>
      <c r="D48" s="38" t="s">
        <v>1891</v>
      </c>
      <c r="E48" s="12" t="s">
        <v>14</v>
      </c>
      <c r="F48" s="16" t="s">
        <v>15</v>
      </c>
      <c r="G48" s="102">
        <v>3000</v>
      </c>
      <c r="H48" s="104"/>
      <c r="I48" s="104"/>
      <c r="J48" s="94"/>
    </row>
    <row r="49" spans="1:10" s="95" customFormat="1" ht="21" x14ac:dyDescent="0.35">
      <c r="A49" s="120">
        <v>44361</v>
      </c>
      <c r="B49" s="37">
        <v>100362</v>
      </c>
      <c r="C49" s="37">
        <v>75736</v>
      </c>
      <c r="D49" s="38" t="s">
        <v>88</v>
      </c>
      <c r="E49" s="12" t="s">
        <v>22</v>
      </c>
      <c r="F49" s="16" t="s">
        <v>995</v>
      </c>
      <c r="G49" s="102">
        <v>900</v>
      </c>
      <c r="H49" s="104"/>
      <c r="I49" s="104"/>
      <c r="J49" s="94"/>
    </row>
    <row r="50" spans="1:10" s="95" customFormat="1" ht="21" x14ac:dyDescent="0.35">
      <c r="A50" s="120">
        <v>44361</v>
      </c>
      <c r="B50" s="37">
        <v>100363</v>
      </c>
      <c r="C50" s="37">
        <v>75737</v>
      </c>
      <c r="D50" s="38" t="s">
        <v>2254</v>
      </c>
      <c r="E50" s="12" t="s">
        <v>14</v>
      </c>
      <c r="F50" s="16" t="s">
        <v>15</v>
      </c>
      <c r="G50" s="102">
        <v>700</v>
      </c>
      <c r="H50" s="104"/>
      <c r="I50" s="104"/>
      <c r="J50" s="94"/>
    </row>
    <row r="51" spans="1:10" s="95" customFormat="1" ht="21" x14ac:dyDescent="0.35">
      <c r="A51" s="120">
        <v>44361</v>
      </c>
      <c r="B51" s="37">
        <v>100364</v>
      </c>
      <c r="C51" s="37">
        <v>75738</v>
      </c>
      <c r="D51" s="38" t="s">
        <v>2255</v>
      </c>
      <c r="E51" s="12" t="s">
        <v>22</v>
      </c>
      <c r="F51" s="16" t="s">
        <v>995</v>
      </c>
      <c r="G51" s="102">
        <v>900</v>
      </c>
      <c r="H51" s="104"/>
      <c r="I51" s="104"/>
      <c r="J51" s="94"/>
    </row>
    <row r="52" spans="1:10" s="95" customFormat="1" ht="21" x14ac:dyDescent="0.35">
      <c r="A52" s="120">
        <v>44361</v>
      </c>
      <c r="B52" s="37">
        <v>100365</v>
      </c>
      <c r="C52" s="37">
        <v>75739</v>
      </c>
      <c r="D52" s="38" t="s">
        <v>2126</v>
      </c>
      <c r="E52" s="12" t="s">
        <v>14</v>
      </c>
      <c r="F52" s="16" t="s">
        <v>15</v>
      </c>
      <c r="G52" s="102">
        <v>850</v>
      </c>
      <c r="H52" s="104"/>
      <c r="I52" s="104"/>
      <c r="J52" s="94"/>
    </row>
    <row r="53" spans="1:10" s="95" customFormat="1" ht="21" x14ac:dyDescent="0.35">
      <c r="A53" s="120">
        <v>44361</v>
      </c>
      <c r="B53" s="37">
        <v>100319</v>
      </c>
      <c r="C53" s="37">
        <v>75740</v>
      </c>
      <c r="D53" s="38" t="s">
        <v>229</v>
      </c>
      <c r="E53" s="12" t="s">
        <v>14</v>
      </c>
      <c r="F53" s="16" t="s">
        <v>15</v>
      </c>
      <c r="G53" s="102">
        <v>850</v>
      </c>
      <c r="H53" s="104"/>
      <c r="I53" s="104"/>
      <c r="J53" s="94"/>
    </row>
    <row r="54" spans="1:10" s="95" customFormat="1" ht="21" x14ac:dyDescent="0.35">
      <c r="A54" s="120">
        <v>44361</v>
      </c>
      <c r="B54" s="37">
        <v>100366</v>
      </c>
      <c r="C54" s="37">
        <v>75741</v>
      </c>
      <c r="D54" s="38" t="s">
        <v>1464</v>
      </c>
      <c r="E54" s="12" t="s">
        <v>423</v>
      </c>
      <c r="F54" s="16" t="s">
        <v>195</v>
      </c>
      <c r="G54" s="102">
        <v>750</v>
      </c>
      <c r="H54" s="104"/>
      <c r="I54" s="104"/>
      <c r="J54" s="94"/>
    </row>
    <row r="55" spans="1:10" s="95" customFormat="1" ht="21" x14ac:dyDescent="0.35">
      <c r="A55" s="120">
        <v>44361</v>
      </c>
      <c r="B55" s="37">
        <v>100367</v>
      </c>
      <c r="C55" s="37">
        <v>75742</v>
      </c>
      <c r="D55" s="38" t="s">
        <v>2256</v>
      </c>
      <c r="E55" s="12" t="s">
        <v>14</v>
      </c>
      <c r="F55" s="16" t="s">
        <v>15</v>
      </c>
      <c r="G55" s="102">
        <v>850</v>
      </c>
      <c r="H55" s="104"/>
      <c r="I55" s="104"/>
      <c r="J55" s="94"/>
    </row>
    <row r="56" spans="1:10" s="95" customFormat="1" ht="21" x14ac:dyDescent="0.35">
      <c r="A56" s="120">
        <v>44361</v>
      </c>
      <c r="B56" s="37">
        <v>100317</v>
      </c>
      <c r="C56" s="37">
        <v>75743</v>
      </c>
      <c r="D56" s="38" t="s">
        <v>2257</v>
      </c>
      <c r="E56" s="12" t="s">
        <v>96</v>
      </c>
      <c r="F56" s="13" t="s">
        <v>97</v>
      </c>
      <c r="G56" s="102">
        <v>200</v>
      </c>
      <c r="H56" s="104"/>
      <c r="I56" s="104"/>
      <c r="J56" s="94"/>
    </row>
    <row r="57" spans="1:10" s="95" customFormat="1" ht="21" x14ac:dyDescent="0.35">
      <c r="A57" s="120">
        <v>44361</v>
      </c>
      <c r="B57" s="37">
        <v>100358</v>
      </c>
      <c r="C57" s="37">
        <v>75744</v>
      </c>
      <c r="D57" s="38" t="s">
        <v>169</v>
      </c>
      <c r="E57" s="12" t="s">
        <v>17</v>
      </c>
      <c r="F57" s="13" t="s">
        <v>18</v>
      </c>
      <c r="G57" s="102">
        <v>200</v>
      </c>
      <c r="H57" s="104"/>
      <c r="I57" s="104"/>
      <c r="J57" s="94"/>
    </row>
    <row r="58" spans="1:10" s="95" customFormat="1" ht="21" x14ac:dyDescent="0.35">
      <c r="A58" s="120">
        <v>44361</v>
      </c>
      <c r="B58" s="37">
        <v>100368</v>
      </c>
      <c r="C58" s="37">
        <v>75745</v>
      </c>
      <c r="D58" s="38" t="s">
        <v>512</v>
      </c>
      <c r="E58" s="12" t="s">
        <v>17</v>
      </c>
      <c r="F58" s="13" t="s">
        <v>18</v>
      </c>
      <c r="G58" s="102">
        <v>2900</v>
      </c>
      <c r="H58" s="104"/>
      <c r="I58" s="104"/>
      <c r="J58" s="94"/>
    </row>
    <row r="59" spans="1:10" s="95" customFormat="1" ht="21" x14ac:dyDescent="0.35">
      <c r="A59" s="120">
        <v>44361</v>
      </c>
      <c r="B59" s="37">
        <v>100369</v>
      </c>
      <c r="C59" s="37">
        <v>75746</v>
      </c>
      <c r="D59" s="38" t="s">
        <v>512</v>
      </c>
      <c r="E59" s="12" t="s">
        <v>17</v>
      </c>
      <c r="F59" s="13" t="s">
        <v>18</v>
      </c>
      <c r="G59" s="102">
        <v>100</v>
      </c>
      <c r="H59" s="104"/>
      <c r="I59" s="104"/>
      <c r="J59" s="94"/>
    </row>
    <row r="60" spans="1:10" s="95" customFormat="1" ht="21" x14ac:dyDescent="0.35">
      <c r="A60" s="120">
        <v>44361</v>
      </c>
      <c r="B60" s="37">
        <v>100352</v>
      </c>
      <c r="C60" s="37">
        <v>75747</v>
      </c>
      <c r="D60" s="38" t="s">
        <v>1582</v>
      </c>
      <c r="E60" s="12" t="s">
        <v>14</v>
      </c>
      <c r="F60" s="16" t="s">
        <v>15</v>
      </c>
      <c r="G60" s="102">
        <v>850</v>
      </c>
      <c r="H60" s="104"/>
      <c r="I60" s="104"/>
      <c r="J60" s="94"/>
    </row>
    <row r="61" spans="1:10" s="95" customFormat="1" ht="21" x14ac:dyDescent="0.35">
      <c r="A61" s="120">
        <v>44361</v>
      </c>
      <c r="B61" s="37">
        <v>100370</v>
      </c>
      <c r="C61" s="37">
        <v>75748</v>
      </c>
      <c r="D61" s="38" t="s">
        <v>950</v>
      </c>
      <c r="E61" s="12" t="s">
        <v>22</v>
      </c>
      <c r="F61" s="16" t="s">
        <v>995</v>
      </c>
      <c r="G61" s="102">
        <v>2095</v>
      </c>
      <c r="H61" s="104"/>
      <c r="I61" s="104"/>
      <c r="J61" s="94"/>
    </row>
    <row r="62" spans="1:10" s="95" customFormat="1" ht="21" x14ac:dyDescent="0.35">
      <c r="A62" s="120">
        <v>44361</v>
      </c>
      <c r="B62" s="37">
        <v>100370</v>
      </c>
      <c r="C62" s="37">
        <v>75748</v>
      </c>
      <c r="D62" s="38" t="s">
        <v>950</v>
      </c>
      <c r="E62" s="12" t="s">
        <v>14</v>
      </c>
      <c r="F62" s="16" t="s">
        <v>15</v>
      </c>
      <c r="G62" s="102">
        <v>270</v>
      </c>
      <c r="H62" s="104"/>
      <c r="I62" s="104"/>
      <c r="J62" s="94"/>
    </row>
    <row r="63" spans="1:10" s="95" customFormat="1" ht="21" x14ac:dyDescent="0.35">
      <c r="A63" s="120">
        <v>44361</v>
      </c>
      <c r="B63" s="37" t="s">
        <v>76</v>
      </c>
      <c r="C63" s="37">
        <v>75749</v>
      </c>
      <c r="D63" s="38" t="s">
        <v>76</v>
      </c>
      <c r="E63" s="12" t="s">
        <v>76</v>
      </c>
      <c r="F63" s="16" t="s">
        <v>76</v>
      </c>
      <c r="G63" s="102">
        <v>0</v>
      </c>
      <c r="H63" s="104"/>
      <c r="I63" s="104"/>
      <c r="J63" s="94"/>
    </row>
    <row r="64" spans="1:10" s="95" customFormat="1" ht="21" x14ac:dyDescent="0.35">
      <c r="A64" s="120">
        <v>44361</v>
      </c>
      <c r="B64" s="37">
        <v>100362</v>
      </c>
      <c r="C64" s="37">
        <v>75750</v>
      </c>
      <c r="D64" s="38" t="s">
        <v>88</v>
      </c>
      <c r="E64" s="12" t="s">
        <v>22</v>
      </c>
      <c r="F64" s="16" t="s">
        <v>995</v>
      </c>
      <c r="G64" s="102">
        <v>900</v>
      </c>
      <c r="H64" s="104"/>
      <c r="I64" s="104"/>
      <c r="J64" s="94"/>
    </row>
    <row r="65" spans="1:10" s="95" customFormat="1" ht="21" x14ac:dyDescent="0.35">
      <c r="A65" s="120">
        <v>44361</v>
      </c>
      <c r="B65" s="37">
        <v>100370</v>
      </c>
      <c r="C65" s="37">
        <v>75751</v>
      </c>
      <c r="D65" s="38" t="s">
        <v>950</v>
      </c>
      <c r="E65" s="12" t="s">
        <v>22</v>
      </c>
      <c r="F65" s="16" t="s">
        <v>995</v>
      </c>
      <c r="G65" s="102">
        <v>2095</v>
      </c>
      <c r="H65" s="104"/>
      <c r="I65" s="104"/>
      <c r="J65" s="94"/>
    </row>
    <row r="66" spans="1:10" s="95" customFormat="1" ht="21" x14ac:dyDescent="0.35">
      <c r="A66" s="120">
        <v>44361</v>
      </c>
      <c r="B66" s="37">
        <v>100370</v>
      </c>
      <c r="C66" s="37">
        <v>75751</v>
      </c>
      <c r="D66" s="38" t="s">
        <v>950</v>
      </c>
      <c r="E66" s="12" t="s">
        <v>14</v>
      </c>
      <c r="F66" s="16" t="s">
        <v>15</v>
      </c>
      <c r="G66" s="102">
        <v>270</v>
      </c>
      <c r="H66" s="104"/>
      <c r="I66" s="104"/>
      <c r="J66" s="94"/>
    </row>
    <row r="67" spans="1:10" s="95" customFormat="1" ht="21" x14ac:dyDescent="0.35">
      <c r="A67" s="120">
        <v>44361</v>
      </c>
      <c r="B67" s="37">
        <v>100371</v>
      </c>
      <c r="C67" s="37">
        <v>75752</v>
      </c>
      <c r="D67" s="38" t="s">
        <v>630</v>
      </c>
      <c r="E67" s="12" t="s">
        <v>22</v>
      </c>
      <c r="F67" s="16" t="s">
        <v>995</v>
      </c>
      <c r="G67" s="102">
        <v>2500</v>
      </c>
      <c r="H67" s="104"/>
      <c r="I67" s="104"/>
      <c r="J67" s="94"/>
    </row>
    <row r="68" spans="1:10" s="95" customFormat="1" ht="21" x14ac:dyDescent="0.35">
      <c r="A68" s="120">
        <v>44361</v>
      </c>
      <c r="B68" s="37">
        <v>100372</v>
      </c>
      <c r="C68" s="37">
        <v>75753</v>
      </c>
      <c r="D68" s="38" t="s">
        <v>1583</v>
      </c>
      <c r="E68" s="12" t="s">
        <v>22</v>
      </c>
      <c r="F68" s="16" t="s">
        <v>995</v>
      </c>
      <c r="G68" s="102">
        <v>3000</v>
      </c>
      <c r="H68" s="104"/>
      <c r="I68" s="104"/>
      <c r="J68" s="94"/>
    </row>
    <row r="69" spans="1:10" s="95" customFormat="1" ht="21" x14ac:dyDescent="0.35">
      <c r="A69" s="120">
        <v>44361</v>
      </c>
      <c r="B69" s="37">
        <v>100373</v>
      </c>
      <c r="C69" s="37">
        <v>75754</v>
      </c>
      <c r="D69" s="38" t="s">
        <v>1824</v>
      </c>
      <c r="E69" s="12" t="s">
        <v>14</v>
      </c>
      <c r="F69" s="16" t="s">
        <v>15</v>
      </c>
      <c r="G69" s="102">
        <v>2350</v>
      </c>
      <c r="H69" s="104"/>
      <c r="I69" s="104"/>
      <c r="J69" s="94"/>
    </row>
    <row r="70" spans="1:10" s="95" customFormat="1" ht="21" x14ac:dyDescent="0.35">
      <c r="A70" s="120">
        <v>44361</v>
      </c>
      <c r="B70" s="37">
        <v>100374</v>
      </c>
      <c r="C70" s="37">
        <v>75755</v>
      </c>
      <c r="D70" s="38" t="s">
        <v>2258</v>
      </c>
      <c r="E70" s="12" t="s">
        <v>14</v>
      </c>
      <c r="F70" s="16" t="s">
        <v>15</v>
      </c>
      <c r="G70" s="102">
        <v>1000</v>
      </c>
      <c r="H70" s="104"/>
      <c r="I70" s="104"/>
      <c r="J70" s="94"/>
    </row>
    <row r="71" spans="1:10" s="95" customFormat="1" ht="21" x14ac:dyDescent="0.35">
      <c r="A71" s="120">
        <v>44361</v>
      </c>
      <c r="B71" s="37">
        <v>100375</v>
      </c>
      <c r="C71" s="37">
        <v>75756</v>
      </c>
      <c r="D71" s="38" t="s">
        <v>2188</v>
      </c>
      <c r="E71" s="12" t="s">
        <v>22</v>
      </c>
      <c r="F71" s="16" t="s">
        <v>995</v>
      </c>
      <c r="G71" s="102">
        <v>900</v>
      </c>
      <c r="H71" s="104"/>
      <c r="I71" s="104"/>
      <c r="J71" s="94"/>
    </row>
    <row r="72" spans="1:10" s="95" customFormat="1" ht="21" x14ac:dyDescent="0.35">
      <c r="A72" s="120">
        <v>44361</v>
      </c>
      <c r="B72" s="37">
        <v>100358</v>
      </c>
      <c r="C72" s="37">
        <v>75757</v>
      </c>
      <c r="D72" s="38" t="s">
        <v>169</v>
      </c>
      <c r="E72" s="12" t="s">
        <v>14</v>
      </c>
      <c r="F72" s="16" t="s">
        <v>15</v>
      </c>
      <c r="G72" s="102">
        <v>150</v>
      </c>
      <c r="H72" s="104"/>
      <c r="I72" s="104"/>
      <c r="J72" s="94"/>
    </row>
    <row r="73" spans="1:10" s="95" customFormat="1" ht="21" x14ac:dyDescent="0.35">
      <c r="A73" s="120">
        <v>44361</v>
      </c>
      <c r="B73" s="37">
        <v>100357</v>
      </c>
      <c r="C73" s="37">
        <v>75758</v>
      </c>
      <c r="D73" s="38" t="s">
        <v>2259</v>
      </c>
      <c r="E73" s="12" t="s">
        <v>14</v>
      </c>
      <c r="F73" s="16" t="s">
        <v>15</v>
      </c>
      <c r="G73" s="102">
        <v>1</v>
      </c>
      <c r="H73" s="104"/>
      <c r="I73" s="104"/>
      <c r="J73" s="94"/>
    </row>
    <row r="74" spans="1:10" s="95" customFormat="1" ht="21" x14ac:dyDescent="0.35">
      <c r="A74" s="120">
        <v>44361</v>
      </c>
      <c r="B74" s="37">
        <v>100376</v>
      </c>
      <c r="C74" s="37">
        <v>75759</v>
      </c>
      <c r="D74" s="38" t="s">
        <v>618</v>
      </c>
      <c r="E74" s="12" t="s">
        <v>22</v>
      </c>
      <c r="F74" s="16" t="s">
        <v>995</v>
      </c>
      <c r="G74" s="102">
        <v>1000</v>
      </c>
      <c r="H74" s="104"/>
      <c r="I74" s="104"/>
      <c r="J74" s="94"/>
    </row>
    <row r="75" spans="1:10" s="95" customFormat="1" ht="21" x14ac:dyDescent="0.35">
      <c r="A75" s="120">
        <v>44361</v>
      </c>
      <c r="B75" s="37">
        <v>100376</v>
      </c>
      <c r="C75" s="37">
        <v>75759</v>
      </c>
      <c r="D75" s="38" t="s">
        <v>618</v>
      </c>
      <c r="E75" s="12" t="s">
        <v>14</v>
      </c>
      <c r="F75" s="16" t="s">
        <v>15</v>
      </c>
      <c r="G75" s="102">
        <v>1577</v>
      </c>
      <c r="H75" s="104"/>
      <c r="I75" s="104"/>
      <c r="J75" s="94"/>
    </row>
    <row r="76" spans="1:10" s="95" customFormat="1" ht="21" x14ac:dyDescent="0.35">
      <c r="A76" s="120">
        <v>44361</v>
      </c>
      <c r="B76" s="37">
        <v>100337</v>
      </c>
      <c r="C76" s="77" t="s">
        <v>2260</v>
      </c>
      <c r="D76" s="38" t="s">
        <v>37</v>
      </c>
      <c r="E76" s="12" t="s">
        <v>14</v>
      </c>
      <c r="F76" s="16" t="s">
        <v>15</v>
      </c>
      <c r="G76" s="102">
        <v>500</v>
      </c>
      <c r="H76" s="104"/>
      <c r="I76" s="104"/>
      <c r="J76" s="94"/>
    </row>
    <row r="77" spans="1:10" s="95" customFormat="1" ht="21" x14ac:dyDescent="0.35">
      <c r="A77" s="120">
        <v>44361</v>
      </c>
      <c r="B77" s="37">
        <v>100260</v>
      </c>
      <c r="C77" s="77" t="s">
        <v>2261</v>
      </c>
      <c r="D77" s="38" t="s">
        <v>2234</v>
      </c>
      <c r="E77" s="12" t="s">
        <v>17</v>
      </c>
      <c r="F77" s="13" t="s">
        <v>18</v>
      </c>
      <c r="G77" s="102">
        <v>75</v>
      </c>
      <c r="H77" s="104"/>
      <c r="I77" s="104"/>
      <c r="J77" s="94"/>
    </row>
    <row r="78" spans="1:10" ht="21" x14ac:dyDescent="0.35">
      <c r="A78" s="175" t="s">
        <v>26</v>
      </c>
      <c r="B78" s="176"/>
      <c r="C78" s="165" t="s">
        <v>25</v>
      </c>
      <c r="D78" s="168"/>
      <c r="E78" s="168"/>
      <c r="F78" s="169"/>
      <c r="G78" s="27">
        <f>SUM(G9:G77)</f>
        <v>61758</v>
      </c>
      <c r="H78" s="109">
        <f>SUM(H9:H77)</f>
        <v>0</v>
      </c>
      <c r="I78" s="100"/>
      <c r="J78" s="15"/>
    </row>
    <row r="79" spans="1:10" ht="21" x14ac:dyDescent="0.35">
      <c r="B79"/>
      <c r="C79" s="118"/>
      <c r="D79" s="121"/>
      <c r="E79" s="121"/>
      <c r="F79" s="121"/>
      <c r="H79" s="1"/>
      <c r="J79" s="1"/>
    </row>
    <row r="80" spans="1:10" x14ac:dyDescent="0.25">
      <c r="B80"/>
      <c r="C80"/>
      <c r="H80" s="1"/>
      <c r="I80" s="1"/>
      <c r="J80" s="1"/>
    </row>
    <row r="81" spans="2:10" x14ac:dyDescent="0.25">
      <c r="B81"/>
      <c r="C81"/>
      <c r="F81" s="47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B90"/>
      <c r="C90"/>
      <c r="H90" s="1"/>
      <c r="I90" s="1"/>
      <c r="J90" s="1"/>
    </row>
    <row r="91" spans="2:10" x14ac:dyDescent="0.25">
      <c r="C91"/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3" spans="8:10" x14ac:dyDescent="0.25">
      <c r="H133" s="35"/>
      <c r="I133" s="35"/>
      <c r="J133" s="35"/>
    </row>
  </sheetData>
  <mergeCells count="7">
    <mergeCell ref="K6:L6"/>
    <mergeCell ref="A7:G7"/>
    <mergeCell ref="A78:B78"/>
    <mergeCell ref="C78:F78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B54A-824B-42E3-9851-2C70ED8E2CA7}">
  <dimension ref="A2:L125"/>
  <sheetViews>
    <sheetView topLeftCell="C61" zoomScale="75" zoomScaleNormal="7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>SUMIFS($G$9:$G$69,$F$9:$F$69,K8)</f>
        <v>13690</v>
      </c>
    </row>
    <row r="9" spans="1:12" s="95" customFormat="1" ht="21" x14ac:dyDescent="0.35">
      <c r="A9" s="120">
        <v>44362</v>
      </c>
      <c r="B9" s="37">
        <v>100442</v>
      </c>
      <c r="C9" s="37">
        <v>75760</v>
      </c>
      <c r="D9" s="38" t="s">
        <v>1583</v>
      </c>
      <c r="E9" s="12" t="s">
        <v>14</v>
      </c>
      <c r="F9" s="16" t="s">
        <v>15</v>
      </c>
      <c r="G9" s="102">
        <v>2500</v>
      </c>
      <c r="H9" s="104"/>
      <c r="I9" s="104"/>
      <c r="J9" s="94"/>
      <c r="K9" s="16" t="s">
        <v>995</v>
      </c>
      <c r="L9" s="119">
        <f>SUMIFS($G$9:$G$69,$F$9:$F$69,K9)</f>
        <v>24096</v>
      </c>
    </row>
    <row r="10" spans="1:12" s="95" customFormat="1" ht="21" x14ac:dyDescent="0.35">
      <c r="A10" s="120">
        <v>44362</v>
      </c>
      <c r="B10" s="37">
        <v>16329</v>
      </c>
      <c r="C10" s="37">
        <v>75761</v>
      </c>
      <c r="D10" s="38" t="s">
        <v>199</v>
      </c>
      <c r="E10" s="12" t="s">
        <v>24</v>
      </c>
      <c r="F10" s="16" t="s">
        <v>947</v>
      </c>
      <c r="G10" s="102">
        <v>500</v>
      </c>
      <c r="H10" s="104"/>
      <c r="I10" s="104"/>
      <c r="J10" s="94"/>
      <c r="K10" s="16" t="s">
        <v>15</v>
      </c>
      <c r="L10" s="119">
        <f>SUMIFS($G$9:$G$69,$F$9:$F$69,K10)</f>
        <v>9245</v>
      </c>
    </row>
    <row r="11" spans="1:12" s="95" customFormat="1" ht="21" x14ac:dyDescent="0.35">
      <c r="A11" s="120">
        <v>44362</v>
      </c>
      <c r="B11" s="37">
        <v>16329</v>
      </c>
      <c r="C11" s="37">
        <v>75762</v>
      </c>
      <c r="D11" s="38" t="s">
        <v>199</v>
      </c>
      <c r="E11" s="12" t="s">
        <v>24</v>
      </c>
      <c r="F11" s="16" t="s">
        <v>947</v>
      </c>
      <c r="G11" s="102">
        <v>500</v>
      </c>
      <c r="H11" s="104"/>
      <c r="I11" s="104"/>
      <c r="J11" s="94"/>
      <c r="K11" s="16" t="s">
        <v>64</v>
      </c>
      <c r="L11" s="119">
        <f>SUMIFS($G$9:$G$69,$F$9:$F$69,K11)</f>
        <v>2000</v>
      </c>
    </row>
    <row r="12" spans="1:12" s="95" customFormat="1" ht="21" x14ac:dyDescent="0.35">
      <c r="A12" s="120">
        <v>44362</v>
      </c>
      <c r="B12" s="37">
        <v>16329</v>
      </c>
      <c r="C12" s="37">
        <v>75763</v>
      </c>
      <c r="D12" s="38" t="s">
        <v>199</v>
      </c>
      <c r="E12" s="12" t="s">
        <v>24</v>
      </c>
      <c r="F12" s="16" t="s">
        <v>947</v>
      </c>
      <c r="G12" s="102">
        <v>500</v>
      </c>
      <c r="H12" s="104"/>
      <c r="I12" s="104"/>
      <c r="J12" s="94"/>
      <c r="K12" s="16" t="s">
        <v>422</v>
      </c>
      <c r="L12" s="119">
        <f>SUMIFS($G$9:$G$69,$F$9:$F$69,K12)</f>
        <v>500</v>
      </c>
    </row>
    <row r="13" spans="1:12" s="95" customFormat="1" ht="21" x14ac:dyDescent="0.35">
      <c r="A13" s="120">
        <v>44362</v>
      </c>
      <c r="B13" s="37">
        <v>16329</v>
      </c>
      <c r="C13" s="37">
        <v>75764</v>
      </c>
      <c r="D13" s="38" t="s">
        <v>199</v>
      </c>
      <c r="E13" s="12" t="s">
        <v>24</v>
      </c>
      <c r="F13" s="16" t="s">
        <v>947</v>
      </c>
      <c r="G13" s="102">
        <v>500</v>
      </c>
      <c r="H13" s="104"/>
      <c r="I13" s="104"/>
      <c r="J13" s="94"/>
      <c r="K13" s="16" t="s">
        <v>298</v>
      </c>
      <c r="L13" s="119">
        <f t="shared" ref="L13:L16" si="0">SUMIFS($G$9:$G$69,$F$9:$F$69,K13)</f>
        <v>500</v>
      </c>
    </row>
    <row r="14" spans="1:12" s="95" customFormat="1" ht="21" x14ac:dyDescent="0.35">
      <c r="A14" s="120">
        <v>44362</v>
      </c>
      <c r="B14" s="37">
        <v>16329</v>
      </c>
      <c r="C14" s="37">
        <v>75765</v>
      </c>
      <c r="D14" s="38" t="s">
        <v>199</v>
      </c>
      <c r="E14" s="12" t="s">
        <v>24</v>
      </c>
      <c r="F14" s="16" t="s">
        <v>947</v>
      </c>
      <c r="G14" s="102">
        <v>500</v>
      </c>
      <c r="H14" s="104"/>
      <c r="I14" s="104"/>
      <c r="J14" s="94"/>
      <c r="K14" s="16" t="s">
        <v>216</v>
      </c>
      <c r="L14" s="119">
        <f>SUMIFS($G$9:$G$69,$F$9:$F$69,K14)</f>
        <v>700</v>
      </c>
    </row>
    <row r="15" spans="1:12" s="95" customFormat="1" ht="21" x14ac:dyDescent="0.35">
      <c r="A15" s="120">
        <v>44362</v>
      </c>
      <c r="B15" s="37">
        <v>16329</v>
      </c>
      <c r="C15" s="37">
        <v>75766</v>
      </c>
      <c r="D15" s="38" t="s">
        <v>199</v>
      </c>
      <c r="E15" s="12" t="s">
        <v>24</v>
      </c>
      <c r="F15" s="16" t="s">
        <v>947</v>
      </c>
      <c r="G15" s="102">
        <v>500</v>
      </c>
      <c r="H15" s="104"/>
      <c r="I15" s="104"/>
      <c r="J15" s="94"/>
      <c r="K15" s="16" t="s">
        <v>42</v>
      </c>
      <c r="L15" s="119">
        <f t="shared" si="0"/>
        <v>15</v>
      </c>
    </row>
    <row r="16" spans="1:12" s="95" customFormat="1" ht="21.75" thickBot="1" x14ac:dyDescent="0.4">
      <c r="A16" s="120">
        <v>44362</v>
      </c>
      <c r="B16" s="37" t="s">
        <v>1632</v>
      </c>
      <c r="C16" s="37">
        <v>75767</v>
      </c>
      <c r="D16" s="38" t="s">
        <v>279</v>
      </c>
      <c r="E16" s="12" t="s">
        <v>22</v>
      </c>
      <c r="F16" s="16" t="s">
        <v>995</v>
      </c>
      <c r="G16" s="102">
        <v>1000</v>
      </c>
      <c r="H16" s="104"/>
      <c r="I16" s="104"/>
      <c r="J16" s="94"/>
      <c r="K16" s="16" t="s">
        <v>947</v>
      </c>
      <c r="L16" s="119">
        <f t="shared" si="0"/>
        <v>3000</v>
      </c>
    </row>
    <row r="17" spans="1:12" s="95" customFormat="1" ht="25.5" thickBot="1" x14ac:dyDescent="0.5">
      <c r="A17" s="120">
        <v>44362</v>
      </c>
      <c r="B17" s="37" t="s">
        <v>1632</v>
      </c>
      <c r="C17" s="37">
        <v>75768</v>
      </c>
      <c r="D17" s="38" t="s">
        <v>279</v>
      </c>
      <c r="E17" s="12" t="s">
        <v>22</v>
      </c>
      <c r="F17" s="16" t="s">
        <v>995</v>
      </c>
      <c r="G17" s="102">
        <v>1000</v>
      </c>
      <c r="H17" s="104"/>
      <c r="I17" s="104"/>
      <c r="J17" s="94"/>
      <c r="K17" s="17" t="s">
        <v>21</v>
      </c>
      <c r="L17" s="123">
        <f ca="1">SUM(L8:L17)</f>
        <v>53746</v>
      </c>
    </row>
    <row r="18" spans="1:12" s="95" customFormat="1" ht="21" x14ac:dyDescent="0.35">
      <c r="A18" s="120">
        <v>44362</v>
      </c>
      <c r="B18" s="37">
        <v>100443</v>
      </c>
      <c r="C18" s="37">
        <v>75769</v>
      </c>
      <c r="D18" s="38" t="s">
        <v>150</v>
      </c>
      <c r="E18" s="12" t="s">
        <v>14</v>
      </c>
      <c r="F18" s="16" t="s">
        <v>15</v>
      </c>
      <c r="G18" s="102">
        <v>900</v>
      </c>
      <c r="H18" s="104"/>
      <c r="I18" s="104"/>
      <c r="J18" s="94"/>
    </row>
    <row r="19" spans="1:12" s="95" customFormat="1" ht="21" x14ac:dyDescent="0.35">
      <c r="A19" s="120">
        <v>44362</v>
      </c>
      <c r="B19" s="37">
        <v>100444</v>
      </c>
      <c r="C19" s="37">
        <v>75770</v>
      </c>
      <c r="D19" s="38" t="s">
        <v>1947</v>
      </c>
      <c r="E19" s="12" t="s">
        <v>22</v>
      </c>
      <c r="F19" s="16" t="s">
        <v>995</v>
      </c>
      <c r="G19" s="102">
        <v>1000</v>
      </c>
      <c r="H19" s="104"/>
      <c r="I19" s="104"/>
      <c r="J19" s="94"/>
    </row>
    <row r="20" spans="1:12" s="95" customFormat="1" ht="21" x14ac:dyDescent="0.35">
      <c r="A20" s="120">
        <v>44362</v>
      </c>
      <c r="B20" s="37">
        <v>100444</v>
      </c>
      <c r="C20" s="37">
        <v>75770</v>
      </c>
      <c r="D20" s="38" t="s">
        <v>1947</v>
      </c>
      <c r="E20" s="12" t="s">
        <v>14</v>
      </c>
      <c r="F20" s="16" t="s">
        <v>15</v>
      </c>
      <c r="G20" s="102">
        <v>1000</v>
      </c>
      <c r="H20" s="104"/>
      <c r="I20" s="104"/>
      <c r="J20" s="94"/>
    </row>
    <row r="21" spans="1:12" s="95" customFormat="1" ht="21" x14ac:dyDescent="0.35">
      <c r="A21" s="120">
        <v>44362</v>
      </c>
      <c r="B21" s="37">
        <v>100445</v>
      </c>
      <c r="C21" s="37">
        <v>75771</v>
      </c>
      <c r="D21" s="38" t="s">
        <v>1824</v>
      </c>
      <c r="E21" s="12" t="s">
        <v>17</v>
      </c>
      <c r="F21" s="16" t="s">
        <v>18</v>
      </c>
      <c r="G21" s="102">
        <v>2500</v>
      </c>
      <c r="H21" s="104"/>
      <c r="I21" s="104"/>
      <c r="J21" s="94"/>
    </row>
    <row r="22" spans="1:12" s="95" customFormat="1" ht="21" x14ac:dyDescent="0.35">
      <c r="A22" s="120">
        <v>44362</v>
      </c>
      <c r="B22" s="37" t="s">
        <v>1632</v>
      </c>
      <c r="C22" s="37">
        <v>75772</v>
      </c>
      <c r="D22" s="38" t="s">
        <v>279</v>
      </c>
      <c r="E22" s="12" t="s">
        <v>22</v>
      </c>
      <c r="F22" s="13" t="s">
        <v>995</v>
      </c>
      <c r="G22" s="102">
        <v>1000</v>
      </c>
      <c r="H22" s="104"/>
      <c r="I22" s="104"/>
      <c r="J22" s="94"/>
    </row>
    <row r="23" spans="1:12" s="95" customFormat="1" ht="21" x14ac:dyDescent="0.35">
      <c r="A23" s="120">
        <v>44362</v>
      </c>
      <c r="B23" s="37">
        <v>100446</v>
      </c>
      <c r="C23" s="37">
        <v>75773</v>
      </c>
      <c r="D23" s="38" t="s">
        <v>272</v>
      </c>
      <c r="E23" s="12" t="s">
        <v>22</v>
      </c>
      <c r="F23" s="16" t="s">
        <v>995</v>
      </c>
      <c r="G23" s="102">
        <v>1944</v>
      </c>
      <c r="H23" s="104"/>
      <c r="I23" s="104"/>
      <c r="J23" s="94"/>
    </row>
    <row r="24" spans="1:12" s="95" customFormat="1" ht="21" x14ac:dyDescent="0.35">
      <c r="A24" s="120">
        <v>44362</v>
      </c>
      <c r="B24" s="37" t="s">
        <v>1632</v>
      </c>
      <c r="C24" s="37">
        <v>75774</v>
      </c>
      <c r="D24" s="38" t="s">
        <v>279</v>
      </c>
      <c r="E24" s="12" t="s">
        <v>22</v>
      </c>
      <c r="F24" s="16" t="s">
        <v>995</v>
      </c>
      <c r="G24" s="102">
        <v>1000</v>
      </c>
      <c r="H24" s="104"/>
      <c r="I24" s="104"/>
      <c r="J24" s="94"/>
    </row>
    <row r="25" spans="1:12" s="95" customFormat="1" ht="21" x14ac:dyDescent="0.35">
      <c r="A25" s="120">
        <v>44362</v>
      </c>
      <c r="B25" s="37">
        <v>100393</v>
      </c>
      <c r="C25" s="37">
        <v>75775</v>
      </c>
      <c r="D25" s="38" t="s">
        <v>1541</v>
      </c>
      <c r="E25" s="12" t="s">
        <v>41</v>
      </c>
      <c r="F25" s="16" t="s">
        <v>42</v>
      </c>
      <c r="G25" s="102">
        <v>15</v>
      </c>
      <c r="H25" s="104"/>
      <c r="I25" s="104"/>
      <c r="J25" s="94"/>
    </row>
    <row r="26" spans="1:12" s="95" customFormat="1" ht="21" x14ac:dyDescent="0.35">
      <c r="A26" s="120">
        <v>44362</v>
      </c>
      <c r="B26" s="37">
        <v>100393</v>
      </c>
      <c r="C26" s="37">
        <v>75775</v>
      </c>
      <c r="D26" s="38" t="s">
        <v>1541</v>
      </c>
      <c r="E26" s="12" t="s">
        <v>224</v>
      </c>
      <c r="F26" s="16" t="s">
        <v>225</v>
      </c>
      <c r="G26" s="102"/>
      <c r="H26" s="104">
        <v>2</v>
      </c>
      <c r="I26" s="104"/>
      <c r="J26" s="94"/>
    </row>
    <row r="27" spans="1:12" s="95" customFormat="1" ht="21" x14ac:dyDescent="0.35">
      <c r="A27" s="120">
        <v>44362</v>
      </c>
      <c r="B27" s="37">
        <v>100393</v>
      </c>
      <c r="C27" s="37">
        <v>75775</v>
      </c>
      <c r="D27" s="38" t="s">
        <v>1541</v>
      </c>
      <c r="E27" s="12" t="s">
        <v>105</v>
      </c>
      <c r="F27" s="16" t="s">
        <v>106</v>
      </c>
      <c r="G27" s="102"/>
      <c r="H27" s="104">
        <v>2</v>
      </c>
      <c r="I27" s="104"/>
      <c r="J27" s="94"/>
    </row>
    <row r="28" spans="1:12" s="95" customFormat="1" ht="21" x14ac:dyDescent="0.35">
      <c r="A28" s="120">
        <v>44362</v>
      </c>
      <c r="B28" s="37">
        <v>100393</v>
      </c>
      <c r="C28" s="37">
        <v>75775</v>
      </c>
      <c r="D28" s="38" t="s">
        <v>1541</v>
      </c>
      <c r="E28" s="12" t="s">
        <v>2096</v>
      </c>
      <c r="F28" s="16" t="s">
        <v>2093</v>
      </c>
      <c r="G28" s="102"/>
      <c r="H28" s="104">
        <v>2</v>
      </c>
      <c r="I28" s="104"/>
      <c r="J28" s="94"/>
    </row>
    <row r="29" spans="1:12" s="95" customFormat="1" ht="21" x14ac:dyDescent="0.35">
      <c r="A29" s="120">
        <v>44362</v>
      </c>
      <c r="B29" s="37">
        <v>100447</v>
      </c>
      <c r="C29" s="37">
        <v>75776</v>
      </c>
      <c r="D29" s="38" t="s">
        <v>220</v>
      </c>
      <c r="E29" s="12" t="s">
        <v>22</v>
      </c>
      <c r="F29" s="16" t="s">
        <v>995</v>
      </c>
      <c r="G29" s="102">
        <v>2500</v>
      </c>
      <c r="H29" s="104"/>
      <c r="I29" s="104"/>
      <c r="J29" s="94"/>
    </row>
    <row r="30" spans="1:12" s="95" customFormat="1" ht="21" x14ac:dyDescent="0.35">
      <c r="A30" s="120">
        <v>44362</v>
      </c>
      <c r="B30" s="37">
        <v>100448</v>
      </c>
      <c r="C30" s="37">
        <v>75777</v>
      </c>
      <c r="D30" s="38" t="s">
        <v>950</v>
      </c>
      <c r="E30" s="12" t="s">
        <v>22</v>
      </c>
      <c r="F30" s="16" t="s">
        <v>995</v>
      </c>
      <c r="G30" s="102">
        <v>852</v>
      </c>
      <c r="H30" s="104"/>
      <c r="I30" s="104"/>
      <c r="J30" s="94"/>
    </row>
    <row r="31" spans="1:12" s="95" customFormat="1" ht="21" x14ac:dyDescent="0.35">
      <c r="A31" s="120">
        <v>44362</v>
      </c>
      <c r="B31" s="37">
        <v>100449</v>
      </c>
      <c r="C31" s="37">
        <v>75778</v>
      </c>
      <c r="D31" s="38" t="s">
        <v>128</v>
      </c>
      <c r="E31" s="12" t="s">
        <v>22</v>
      </c>
      <c r="F31" s="16" t="s">
        <v>995</v>
      </c>
      <c r="G31" s="102">
        <v>900</v>
      </c>
      <c r="H31" s="104"/>
      <c r="I31" s="104"/>
      <c r="J31" s="94"/>
    </row>
    <row r="32" spans="1:12" s="95" customFormat="1" ht="21" x14ac:dyDescent="0.35">
      <c r="A32" s="120">
        <v>44362</v>
      </c>
      <c r="B32" s="37">
        <v>100450</v>
      </c>
      <c r="C32" s="37">
        <v>75779</v>
      </c>
      <c r="D32" s="38" t="s">
        <v>1954</v>
      </c>
      <c r="E32" s="12" t="s">
        <v>17</v>
      </c>
      <c r="F32" s="16" t="s">
        <v>18</v>
      </c>
      <c r="G32" s="102">
        <v>400</v>
      </c>
      <c r="H32" s="104"/>
      <c r="I32" s="104"/>
      <c r="J32" s="94"/>
    </row>
    <row r="33" spans="1:12" s="95" customFormat="1" ht="21" x14ac:dyDescent="0.35">
      <c r="A33" s="120">
        <v>44362</v>
      </c>
      <c r="B33" s="37">
        <v>100450</v>
      </c>
      <c r="C33" s="37">
        <v>75779</v>
      </c>
      <c r="D33" s="38" t="s">
        <v>1954</v>
      </c>
      <c r="E33" s="12" t="s">
        <v>22</v>
      </c>
      <c r="F33" s="16" t="s">
        <v>995</v>
      </c>
      <c r="G33" s="102">
        <v>500</v>
      </c>
      <c r="H33" s="104"/>
      <c r="I33" s="104"/>
      <c r="J33" s="94"/>
    </row>
    <row r="34" spans="1:12" s="95" customFormat="1" ht="21" x14ac:dyDescent="0.35">
      <c r="A34" s="120">
        <v>44362</v>
      </c>
      <c r="B34" s="37">
        <v>100451</v>
      </c>
      <c r="C34" s="37">
        <v>75780</v>
      </c>
      <c r="D34" s="38" t="s">
        <v>1608</v>
      </c>
      <c r="E34" s="12" t="s">
        <v>63</v>
      </c>
      <c r="F34" s="16" t="s">
        <v>64</v>
      </c>
      <c r="G34" s="102">
        <v>1000</v>
      </c>
      <c r="H34" s="104"/>
      <c r="I34" s="104"/>
      <c r="J34" s="94"/>
    </row>
    <row r="35" spans="1:12" s="95" customFormat="1" ht="21" x14ac:dyDescent="0.35">
      <c r="A35" s="120">
        <v>44362</v>
      </c>
      <c r="B35" s="37">
        <v>100452</v>
      </c>
      <c r="C35" s="37">
        <v>75781</v>
      </c>
      <c r="D35" s="38" t="s">
        <v>2262</v>
      </c>
      <c r="E35" s="12" t="s">
        <v>22</v>
      </c>
      <c r="F35" s="16" t="s">
        <v>995</v>
      </c>
      <c r="G35" s="102">
        <v>2000</v>
      </c>
      <c r="H35" s="104"/>
      <c r="I35" s="104"/>
      <c r="J35" s="94"/>
    </row>
    <row r="36" spans="1:12" s="95" customFormat="1" ht="21" x14ac:dyDescent="0.35">
      <c r="A36" s="120">
        <v>44362</v>
      </c>
      <c r="B36" s="37">
        <v>100453</v>
      </c>
      <c r="C36" s="37">
        <v>75782</v>
      </c>
      <c r="D36" s="38" t="s">
        <v>128</v>
      </c>
      <c r="E36" s="12" t="s">
        <v>17</v>
      </c>
      <c r="F36" s="16" t="s">
        <v>18</v>
      </c>
      <c r="G36" s="102">
        <v>900</v>
      </c>
      <c r="H36" s="104"/>
      <c r="I36" s="104"/>
      <c r="J36" s="94"/>
    </row>
    <row r="37" spans="1:12" s="95" customFormat="1" ht="21" x14ac:dyDescent="0.35">
      <c r="A37" s="120">
        <v>44362</v>
      </c>
      <c r="B37" s="37">
        <v>100454</v>
      </c>
      <c r="C37" s="37">
        <v>75783</v>
      </c>
      <c r="D37" s="38" t="s">
        <v>2262</v>
      </c>
      <c r="E37" s="12" t="s">
        <v>22</v>
      </c>
      <c r="F37" s="16" t="s">
        <v>995</v>
      </c>
      <c r="G37" s="102">
        <v>800</v>
      </c>
      <c r="H37" s="104"/>
      <c r="I37" s="104"/>
      <c r="J37" s="94"/>
    </row>
    <row r="38" spans="1:12" s="95" customFormat="1" ht="24.75" x14ac:dyDescent="0.45">
      <c r="A38" s="120">
        <v>44362</v>
      </c>
      <c r="B38" s="37">
        <v>100455</v>
      </c>
      <c r="C38" s="37">
        <v>75784</v>
      </c>
      <c r="D38" s="38" t="s">
        <v>2263</v>
      </c>
      <c r="E38" s="12" t="s">
        <v>421</v>
      </c>
      <c r="F38" s="16" t="s">
        <v>422</v>
      </c>
      <c r="G38" s="102">
        <v>500</v>
      </c>
      <c r="H38" s="104"/>
      <c r="I38" s="104"/>
      <c r="J38" s="94"/>
      <c r="K38" s="49"/>
      <c r="L38" s="50"/>
    </row>
    <row r="39" spans="1:12" s="95" customFormat="1" ht="24.75" x14ac:dyDescent="0.45">
      <c r="A39" s="120">
        <v>44362</v>
      </c>
      <c r="B39" s="37">
        <v>100455</v>
      </c>
      <c r="C39" s="37">
        <v>75784</v>
      </c>
      <c r="D39" s="38" t="s">
        <v>2263</v>
      </c>
      <c r="E39" s="12" t="s">
        <v>297</v>
      </c>
      <c r="F39" s="16" t="s">
        <v>298</v>
      </c>
      <c r="G39" s="102">
        <v>500</v>
      </c>
      <c r="H39" s="104"/>
      <c r="I39" s="104"/>
      <c r="J39" s="94"/>
      <c r="K39" s="49"/>
      <c r="L39" s="50"/>
    </row>
    <row r="40" spans="1:12" s="95" customFormat="1" ht="24.75" x14ac:dyDescent="0.45">
      <c r="A40" s="120">
        <v>44362</v>
      </c>
      <c r="B40" s="37">
        <v>100455</v>
      </c>
      <c r="C40" s="37">
        <v>75784</v>
      </c>
      <c r="D40" s="38" t="s">
        <v>2263</v>
      </c>
      <c r="E40" s="12" t="s">
        <v>299</v>
      </c>
      <c r="F40" s="16" t="s">
        <v>216</v>
      </c>
      <c r="G40" s="102">
        <v>700</v>
      </c>
      <c r="H40" s="104"/>
      <c r="I40" s="104"/>
      <c r="J40" s="94"/>
      <c r="K40" s="49"/>
      <c r="L40" s="50"/>
    </row>
    <row r="41" spans="1:12" s="95" customFormat="1" ht="21" x14ac:dyDescent="0.35">
      <c r="A41" s="120">
        <v>44362</v>
      </c>
      <c r="B41" s="37">
        <v>100456</v>
      </c>
      <c r="C41" s="37">
        <v>75785</v>
      </c>
      <c r="D41" s="38" t="s">
        <v>622</v>
      </c>
      <c r="E41" s="12" t="s">
        <v>17</v>
      </c>
      <c r="F41" s="16" t="s">
        <v>18</v>
      </c>
      <c r="G41" s="102">
        <v>500</v>
      </c>
      <c r="H41" s="104"/>
      <c r="I41" s="104"/>
      <c r="J41" s="94"/>
    </row>
    <row r="42" spans="1:12" s="95" customFormat="1" ht="21" x14ac:dyDescent="0.35">
      <c r="A42" s="120">
        <v>44362</v>
      </c>
      <c r="B42" s="37">
        <v>100456</v>
      </c>
      <c r="C42" s="37">
        <v>75785</v>
      </c>
      <c r="D42" s="38" t="s">
        <v>622</v>
      </c>
      <c r="E42" s="12" t="s">
        <v>14</v>
      </c>
      <c r="F42" s="16" t="s">
        <v>15</v>
      </c>
      <c r="G42" s="102">
        <v>400</v>
      </c>
      <c r="H42" s="104"/>
      <c r="I42" s="104"/>
      <c r="J42" s="94"/>
    </row>
    <row r="43" spans="1:12" s="95" customFormat="1" ht="21" x14ac:dyDescent="0.35">
      <c r="A43" s="120">
        <v>44362</v>
      </c>
      <c r="B43" s="37">
        <v>100457</v>
      </c>
      <c r="C43" s="37">
        <v>75786</v>
      </c>
      <c r="D43" s="38" t="s">
        <v>887</v>
      </c>
      <c r="E43" s="12" t="s">
        <v>22</v>
      </c>
      <c r="F43" s="13" t="s">
        <v>995</v>
      </c>
      <c r="G43" s="102">
        <v>900</v>
      </c>
      <c r="H43" s="104"/>
      <c r="I43" s="104"/>
      <c r="J43" s="94"/>
    </row>
    <row r="44" spans="1:12" s="95" customFormat="1" ht="21" x14ac:dyDescent="0.35">
      <c r="A44" s="120">
        <v>44362</v>
      </c>
      <c r="B44" s="37">
        <v>100461</v>
      </c>
      <c r="C44" s="37">
        <v>75787</v>
      </c>
      <c r="D44" s="38" t="s">
        <v>256</v>
      </c>
      <c r="E44" s="12" t="s">
        <v>17</v>
      </c>
      <c r="F44" s="13" t="s">
        <v>18</v>
      </c>
      <c r="G44" s="102">
        <v>1000</v>
      </c>
      <c r="H44" s="104"/>
      <c r="I44" s="104"/>
      <c r="J44" s="121"/>
    </row>
    <row r="45" spans="1:12" s="95" customFormat="1" ht="21" x14ac:dyDescent="0.35">
      <c r="A45" s="120">
        <v>44362</v>
      </c>
      <c r="B45" s="37">
        <v>100458</v>
      </c>
      <c r="C45" s="37">
        <v>75788</v>
      </c>
      <c r="D45" s="38" t="s">
        <v>1392</v>
      </c>
      <c r="E45" s="12" t="s">
        <v>17</v>
      </c>
      <c r="F45" s="16" t="s">
        <v>18</v>
      </c>
      <c r="G45" s="102">
        <v>900</v>
      </c>
      <c r="H45" s="104"/>
      <c r="I45" s="104"/>
      <c r="J45" s="121"/>
    </row>
    <row r="46" spans="1:12" s="95" customFormat="1" ht="21" x14ac:dyDescent="0.35">
      <c r="A46" s="120">
        <v>44362</v>
      </c>
      <c r="B46" s="37">
        <v>16699</v>
      </c>
      <c r="C46" s="37">
        <v>75789</v>
      </c>
      <c r="D46" s="38" t="s">
        <v>325</v>
      </c>
      <c r="E46" s="12" t="s">
        <v>17</v>
      </c>
      <c r="F46" s="16" t="s">
        <v>18</v>
      </c>
      <c r="G46" s="102">
        <v>680</v>
      </c>
      <c r="H46" s="104"/>
      <c r="I46" s="104"/>
      <c r="J46" s="121"/>
    </row>
    <row r="47" spans="1:12" s="95" customFormat="1" ht="21" x14ac:dyDescent="0.35">
      <c r="A47" s="120">
        <v>44362</v>
      </c>
      <c r="B47" s="37">
        <v>16699</v>
      </c>
      <c r="C47" s="37">
        <v>75789</v>
      </c>
      <c r="D47" s="38" t="s">
        <v>325</v>
      </c>
      <c r="E47" s="12" t="s">
        <v>14</v>
      </c>
      <c r="F47" s="16" t="s">
        <v>15</v>
      </c>
      <c r="G47" s="102">
        <v>155</v>
      </c>
      <c r="H47" s="104"/>
      <c r="I47" s="104"/>
      <c r="J47" s="121"/>
    </row>
    <row r="48" spans="1:12" s="95" customFormat="1" ht="21" x14ac:dyDescent="0.35">
      <c r="A48" s="120">
        <v>44362</v>
      </c>
      <c r="B48" s="37">
        <v>16701</v>
      </c>
      <c r="C48" s="37">
        <v>75790</v>
      </c>
      <c r="D48" s="38" t="s">
        <v>325</v>
      </c>
      <c r="E48" s="12">
        <v>9800001</v>
      </c>
      <c r="F48" s="16" t="s">
        <v>1934</v>
      </c>
      <c r="G48" s="102">
        <v>0</v>
      </c>
      <c r="H48" s="104"/>
      <c r="I48" s="104"/>
      <c r="J48" s="94"/>
    </row>
    <row r="49" spans="1:10" s="95" customFormat="1" ht="21" x14ac:dyDescent="0.35">
      <c r="A49" s="120">
        <v>44362</v>
      </c>
      <c r="B49" s="37">
        <v>16679</v>
      </c>
      <c r="C49" s="37">
        <v>75791</v>
      </c>
      <c r="D49" s="38" t="s">
        <v>325</v>
      </c>
      <c r="E49" s="12" t="s">
        <v>14</v>
      </c>
      <c r="F49" s="16" t="s">
        <v>15</v>
      </c>
      <c r="G49" s="102">
        <v>790</v>
      </c>
      <c r="H49" s="104"/>
      <c r="I49" s="104"/>
      <c r="J49" s="94"/>
    </row>
    <row r="50" spans="1:10" s="95" customFormat="1" ht="21" x14ac:dyDescent="0.35">
      <c r="A50" s="120">
        <v>44362</v>
      </c>
      <c r="B50" s="37">
        <v>16694</v>
      </c>
      <c r="C50" s="37">
        <v>75792</v>
      </c>
      <c r="D50" s="38" t="s">
        <v>325</v>
      </c>
      <c r="E50" s="12">
        <v>9800001</v>
      </c>
      <c r="F50" s="16" t="s">
        <v>1934</v>
      </c>
      <c r="G50" s="102">
        <v>0</v>
      </c>
      <c r="H50" s="104"/>
      <c r="I50" s="104"/>
      <c r="J50" s="94"/>
    </row>
    <row r="51" spans="1:10" s="95" customFormat="1" ht="21" x14ac:dyDescent="0.35">
      <c r="A51" s="120">
        <v>44362</v>
      </c>
      <c r="B51" s="37">
        <v>16679</v>
      </c>
      <c r="C51" s="37">
        <v>75793</v>
      </c>
      <c r="D51" s="38" t="s">
        <v>325</v>
      </c>
      <c r="E51" s="12" t="s">
        <v>17</v>
      </c>
      <c r="F51" s="16" t="s">
        <v>18</v>
      </c>
      <c r="G51" s="102">
        <v>60</v>
      </c>
      <c r="H51" s="104"/>
      <c r="I51" s="104"/>
      <c r="J51" s="94"/>
    </row>
    <row r="52" spans="1:10" s="95" customFormat="1" ht="21" x14ac:dyDescent="0.35">
      <c r="A52" s="120">
        <v>44362</v>
      </c>
      <c r="B52" s="37">
        <v>16694</v>
      </c>
      <c r="C52" s="37">
        <v>75794</v>
      </c>
      <c r="D52" s="38" t="s">
        <v>325</v>
      </c>
      <c r="E52" s="12">
        <v>9800001</v>
      </c>
      <c r="F52" s="16" t="s">
        <v>1934</v>
      </c>
      <c r="G52" s="102">
        <v>0</v>
      </c>
      <c r="H52" s="104"/>
      <c r="I52" s="104"/>
      <c r="J52" s="94"/>
    </row>
    <row r="53" spans="1:10" s="95" customFormat="1" ht="21" x14ac:dyDescent="0.35">
      <c r="A53" s="120">
        <v>44362</v>
      </c>
      <c r="B53" s="37">
        <v>16682</v>
      </c>
      <c r="C53" s="37">
        <v>75795</v>
      </c>
      <c r="D53" s="38" t="s">
        <v>325</v>
      </c>
      <c r="E53" s="12" t="s">
        <v>17</v>
      </c>
      <c r="F53" s="13" t="s">
        <v>18</v>
      </c>
      <c r="G53" s="102">
        <v>540</v>
      </c>
      <c r="H53" s="104"/>
      <c r="I53" s="104"/>
      <c r="J53" s="94"/>
    </row>
    <row r="54" spans="1:10" s="95" customFormat="1" ht="21" x14ac:dyDescent="0.35">
      <c r="A54" s="120">
        <v>44362</v>
      </c>
      <c r="B54" s="37">
        <v>100459</v>
      </c>
      <c r="C54" s="37">
        <v>75796</v>
      </c>
      <c r="D54" s="38" t="s">
        <v>2099</v>
      </c>
      <c r="E54" s="12" t="s">
        <v>14</v>
      </c>
      <c r="F54" s="16" t="s">
        <v>15</v>
      </c>
      <c r="G54" s="102">
        <v>2500</v>
      </c>
      <c r="H54" s="104"/>
      <c r="I54" s="104"/>
      <c r="J54" s="94"/>
    </row>
    <row r="55" spans="1:10" s="95" customFormat="1" ht="21" x14ac:dyDescent="0.35">
      <c r="A55" s="120">
        <v>44362</v>
      </c>
      <c r="B55" s="37">
        <v>100462</v>
      </c>
      <c r="C55" s="37">
        <v>75797</v>
      </c>
      <c r="D55" s="38" t="s">
        <v>308</v>
      </c>
      <c r="E55" s="12" t="s">
        <v>17</v>
      </c>
      <c r="F55" s="16" t="s">
        <v>18</v>
      </c>
      <c r="G55" s="102">
        <v>925</v>
      </c>
      <c r="H55" s="104"/>
      <c r="I55" s="104"/>
      <c r="J55" s="94"/>
    </row>
    <row r="56" spans="1:10" s="95" customFormat="1" ht="21" x14ac:dyDescent="0.35">
      <c r="A56" s="120">
        <v>44362</v>
      </c>
      <c r="B56" s="37">
        <v>100442</v>
      </c>
      <c r="C56" s="37">
        <v>75798</v>
      </c>
      <c r="D56" s="38" t="s">
        <v>1583</v>
      </c>
      <c r="E56" s="12" t="s">
        <v>22</v>
      </c>
      <c r="F56" s="16" t="s">
        <v>995</v>
      </c>
      <c r="G56" s="102">
        <v>3000</v>
      </c>
      <c r="H56" s="104"/>
      <c r="I56" s="104"/>
      <c r="J56" s="94"/>
    </row>
    <row r="57" spans="1:10" s="95" customFormat="1" ht="21" x14ac:dyDescent="0.35">
      <c r="A57" s="120">
        <v>44362</v>
      </c>
      <c r="B57" s="37">
        <v>100463</v>
      </c>
      <c r="C57" s="37">
        <v>75799</v>
      </c>
      <c r="D57" s="38" t="s">
        <v>848</v>
      </c>
      <c r="E57" s="12" t="s">
        <v>63</v>
      </c>
      <c r="F57" s="16" t="s">
        <v>64</v>
      </c>
      <c r="G57" s="102">
        <v>1000</v>
      </c>
      <c r="H57" s="104"/>
      <c r="I57" s="104"/>
      <c r="J57" s="94"/>
    </row>
    <row r="58" spans="1:10" s="95" customFormat="1" ht="21" x14ac:dyDescent="0.35">
      <c r="A58" s="120">
        <v>44362</v>
      </c>
      <c r="B58" s="37">
        <v>100464</v>
      </c>
      <c r="C58" s="37">
        <v>75800</v>
      </c>
      <c r="D58" s="38" t="s">
        <v>67</v>
      </c>
      <c r="E58" s="12" t="s">
        <v>17</v>
      </c>
      <c r="F58" s="16" t="s">
        <v>18</v>
      </c>
      <c r="G58" s="102">
        <v>1200</v>
      </c>
      <c r="H58" s="104"/>
      <c r="I58" s="104"/>
      <c r="J58" s="94"/>
    </row>
    <row r="59" spans="1:10" s="95" customFormat="1" ht="21" x14ac:dyDescent="0.35">
      <c r="A59" s="120">
        <v>44362</v>
      </c>
      <c r="B59" s="37">
        <v>100465</v>
      </c>
      <c r="C59" s="37">
        <v>75801</v>
      </c>
      <c r="D59" s="38" t="s">
        <v>1247</v>
      </c>
      <c r="E59" s="12" t="s">
        <v>22</v>
      </c>
      <c r="F59" s="16" t="s">
        <v>995</v>
      </c>
      <c r="G59" s="102">
        <v>900</v>
      </c>
      <c r="H59" s="104"/>
      <c r="I59" s="104"/>
      <c r="J59" s="94"/>
    </row>
    <row r="60" spans="1:10" s="95" customFormat="1" ht="21" x14ac:dyDescent="0.35">
      <c r="A60" s="120">
        <v>44362</v>
      </c>
      <c r="B60" s="37">
        <v>100467</v>
      </c>
      <c r="C60" s="37">
        <v>75802</v>
      </c>
      <c r="D60" s="38" t="s">
        <v>123</v>
      </c>
      <c r="E60" s="12" t="s">
        <v>22</v>
      </c>
      <c r="F60" s="16" t="s">
        <v>995</v>
      </c>
      <c r="G60" s="102">
        <v>600</v>
      </c>
      <c r="H60" s="104"/>
      <c r="I60" s="104"/>
      <c r="J60" s="94"/>
    </row>
    <row r="61" spans="1:10" s="95" customFormat="1" ht="21" x14ac:dyDescent="0.35">
      <c r="A61" s="120">
        <v>44362</v>
      </c>
      <c r="B61" s="37">
        <v>100468</v>
      </c>
      <c r="C61" s="37">
        <v>75803</v>
      </c>
      <c r="D61" s="38" t="s">
        <v>2264</v>
      </c>
      <c r="E61" s="12" t="s">
        <v>22</v>
      </c>
      <c r="F61" s="16" t="s">
        <v>995</v>
      </c>
      <c r="G61" s="102">
        <v>400</v>
      </c>
      <c r="H61" s="104"/>
      <c r="I61" s="104"/>
      <c r="J61" s="94"/>
    </row>
    <row r="62" spans="1:10" s="95" customFormat="1" ht="21" x14ac:dyDescent="0.35">
      <c r="A62" s="120">
        <v>44362</v>
      </c>
      <c r="B62" s="37">
        <v>100469</v>
      </c>
      <c r="C62" s="37">
        <v>75804</v>
      </c>
      <c r="D62" s="38" t="s">
        <v>2265</v>
      </c>
      <c r="E62" s="12" t="s">
        <v>14</v>
      </c>
      <c r="F62" s="16" t="s">
        <v>15</v>
      </c>
      <c r="G62" s="102">
        <v>1000</v>
      </c>
      <c r="H62" s="104"/>
      <c r="I62" s="104"/>
      <c r="J62" s="94"/>
    </row>
    <row r="63" spans="1:10" s="95" customFormat="1" ht="21" x14ac:dyDescent="0.35">
      <c r="A63" s="120">
        <v>44362</v>
      </c>
      <c r="B63" s="37">
        <v>100470</v>
      </c>
      <c r="C63" s="37">
        <v>75805</v>
      </c>
      <c r="D63" s="38" t="s">
        <v>1970</v>
      </c>
      <c r="E63" s="12" t="s">
        <v>22</v>
      </c>
      <c r="F63" s="16" t="s">
        <v>995</v>
      </c>
      <c r="G63" s="102">
        <v>2800</v>
      </c>
      <c r="H63" s="104"/>
      <c r="I63" s="104"/>
      <c r="J63" s="94"/>
    </row>
    <row r="64" spans="1:10" s="95" customFormat="1" ht="21" x14ac:dyDescent="0.35">
      <c r="A64" s="120">
        <v>44362</v>
      </c>
      <c r="B64" s="37">
        <v>100461</v>
      </c>
      <c r="C64" s="37">
        <v>75806</v>
      </c>
      <c r="D64" s="38" t="s">
        <v>256</v>
      </c>
      <c r="E64" s="12" t="s">
        <v>22</v>
      </c>
      <c r="F64" s="16" t="s">
        <v>995</v>
      </c>
      <c r="G64" s="102">
        <v>1000</v>
      </c>
      <c r="H64" s="104"/>
      <c r="I64" s="104"/>
      <c r="J64" s="94"/>
    </row>
    <row r="65" spans="1:10" s="95" customFormat="1" ht="21" x14ac:dyDescent="0.35">
      <c r="A65" s="120">
        <v>44362</v>
      </c>
      <c r="B65" s="37">
        <v>100471</v>
      </c>
      <c r="C65" s="37">
        <v>75807</v>
      </c>
      <c r="D65" s="38" t="s">
        <v>37</v>
      </c>
      <c r="E65" s="12" t="s">
        <v>17</v>
      </c>
      <c r="F65" s="13" t="s">
        <v>18</v>
      </c>
      <c r="G65" s="102">
        <v>660</v>
      </c>
      <c r="H65" s="104"/>
      <c r="I65" s="104"/>
      <c r="J65" s="94"/>
    </row>
    <row r="66" spans="1:10" s="95" customFormat="1" ht="21" x14ac:dyDescent="0.35">
      <c r="A66" s="120">
        <v>44362</v>
      </c>
      <c r="B66" s="37">
        <v>100472</v>
      </c>
      <c r="C66" s="37">
        <v>75808</v>
      </c>
      <c r="D66" s="38" t="s">
        <v>109</v>
      </c>
      <c r="E66" s="12" t="s">
        <v>17</v>
      </c>
      <c r="F66" s="13" t="s">
        <v>18</v>
      </c>
      <c r="G66" s="102">
        <v>1500</v>
      </c>
      <c r="H66" s="104"/>
      <c r="I66" s="104"/>
      <c r="J66" s="94"/>
    </row>
    <row r="67" spans="1:10" s="95" customFormat="1" ht="21" x14ac:dyDescent="0.35">
      <c r="A67" s="120">
        <v>44362</v>
      </c>
      <c r="B67" s="37">
        <v>100474</v>
      </c>
      <c r="C67" s="37">
        <v>75809</v>
      </c>
      <c r="D67" s="38" t="s">
        <v>2266</v>
      </c>
      <c r="E67" s="12" t="s">
        <v>17</v>
      </c>
      <c r="F67" s="13" t="s">
        <v>18</v>
      </c>
      <c r="G67" s="102">
        <v>100</v>
      </c>
      <c r="H67" s="104"/>
      <c r="I67" s="104"/>
      <c r="J67" s="94"/>
    </row>
    <row r="68" spans="1:10" s="95" customFormat="1" ht="21" x14ac:dyDescent="0.35">
      <c r="A68" s="120">
        <v>44362</v>
      </c>
      <c r="B68" s="37">
        <v>100473</v>
      </c>
      <c r="C68" s="37">
        <v>75810</v>
      </c>
      <c r="D68" s="38" t="s">
        <v>2266</v>
      </c>
      <c r="E68" s="12" t="s">
        <v>17</v>
      </c>
      <c r="F68" s="13" t="s">
        <v>18</v>
      </c>
      <c r="G68" s="102">
        <v>900</v>
      </c>
      <c r="H68" s="104"/>
      <c r="I68" s="104"/>
      <c r="J68" s="94"/>
    </row>
    <row r="69" spans="1:10" s="95" customFormat="1" ht="21" x14ac:dyDescent="0.35">
      <c r="A69" s="120">
        <v>44362</v>
      </c>
      <c r="B69" s="37">
        <v>100476</v>
      </c>
      <c r="C69" s="37">
        <v>75811</v>
      </c>
      <c r="D69" s="38" t="s">
        <v>308</v>
      </c>
      <c r="E69" s="12" t="s">
        <v>17</v>
      </c>
      <c r="F69" s="16" t="s">
        <v>18</v>
      </c>
      <c r="G69" s="102">
        <v>925</v>
      </c>
      <c r="H69" s="104"/>
      <c r="I69" s="104"/>
      <c r="J69" s="94"/>
    </row>
    <row r="70" spans="1:10" ht="21" x14ac:dyDescent="0.35">
      <c r="A70" s="175" t="s">
        <v>26</v>
      </c>
      <c r="B70" s="176"/>
      <c r="C70" s="165" t="s">
        <v>25</v>
      </c>
      <c r="D70" s="168"/>
      <c r="E70" s="168"/>
      <c r="F70" s="169"/>
      <c r="G70" s="27">
        <f>SUM(G9:G69)</f>
        <v>53746</v>
      </c>
      <c r="H70" s="109">
        <f>SUM(H9:H69)</f>
        <v>6</v>
      </c>
      <c r="I70" s="100"/>
      <c r="J70" s="15"/>
    </row>
    <row r="71" spans="1:10" ht="21" x14ac:dyDescent="0.35">
      <c r="B71"/>
      <c r="C71" s="118"/>
      <c r="D71" s="121"/>
      <c r="E71" s="121"/>
      <c r="F71" s="121"/>
      <c r="H71" s="1"/>
      <c r="J71" s="1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F73" s="47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B79"/>
      <c r="C79"/>
      <c r="H79" s="1"/>
      <c r="I79" s="1"/>
      <c r="J79" s="1"/>
    </row>
    <row r="80" spans="1:10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C83"/>
      <c r="H83" s="1"/>
      <c r="I83" s="1"/>
      <c r="J83" s="1"/>
    </row>
    <row r="84" spans="2:10" x14ac:dyDescent="0.25"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5" spans="8:10" x14ac:dyDescent="0.25">
      <c r="H125" s="35"/>
      <c r="I125" s="35"/>
      <c r="J125" s="35"/>
    </row>
  </sheetData>
  <autoFilter ref="E8:G70" xr:uid="{5C302DE7-FC05-4078-8891-823EF56BDFCF}"/>
  <mergeCells count="7">
    <mergeCell ref="K6:L6"/>
    <mergeCell ref="A7:G7"/>
    <mergeCell ref="A70:B70"/>
    <mergeCell ref="C70:F7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24595-1C25-460B-82DE-B7EA14C0EFB1}">
  <dimension ref="A2:L92"/>
  <sheetViews>
    <sheetView topLeftCell="D28" zoomScale="87" zoomScaleNormal="8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5" si="0">SUMIFS($G$9:$G$36,$F$9:$F$36,K8)</f>
        <v>10158</v>
      </c>
    </row>
    <row r="9" spans="1:12" s="95" customFormat="1" ht="21" x14ac:dyDescent="0.35">
      <c r="A9" s="120">
        <v>44363</v>
      </c>
      <c r="B9" s="37">
        <v>100534</v>
      </c>
      <c r="C9" s="37">
        <v>75812</v>
      </c>
      <c r="D9" s="38" t="s">
        <v>2267</v>
      </c>
      <c r="E9" s="12" t="s">
        <v>22</v>
      </c>
      <c r="F9" s="16" t="s">
        <v>995</v>
      </c>
      <c r="G9" s="102">
        <v>700</v>
      </c>
      <c r="H9" s="104"/>
      <c r="I9" s="104"/>
      <c r="J9" s="94"/>
      <c r="K9" s="16" t="s">
        <v>995</v>
      </c>
      <c r="L9" s="119">
        <f t="shared" si="0"/>
        <v>6644</v>
      </c>
    </row>
    <row r="10" spans="1:12" s="95" customFormat="1" ht="21" x14ac:dyDescent="0.35">
      <c r="A10" s="120">
        <v>44363</v>
      </c>
      <c r="B10" s="37">
        <v>100535</v>
      </c>
      <c r="C10" s="37">
        <v>75813</v>
      </c>
      <c r="D10" s="38" t="s">
        <v>926</v>
      </c>
      <c r="E10" s="12" t="s">
        <v>17</v>
      </c>
      <c r="F10" s="16" t="s">
        <v>18</v>
      </c>
      <c r="G10" s="102">
        <v>700</v>
      </c>
      <c r="H10" s="104"/>
      <c r="I10" s="104"/>
      <c r="J10" s="94"/>
      <c r="K10" s="16" t="s">
        <v>15</v>
      </c>
      <c r="L10" s="119">
        <f t="shared" si="0"/>
        <v>1970</v>
      </c>
    </row>
    <row r="11" spans="1:12" s="95" customFormat="1" ht="21" x14ac:dyDescent="0.35">
      <c r="A11" s="120">
        <v>44363</v>
      </c>
      <c r="B11" s="37">
        <v>100536</v>
      </c>
      <c r="C11" s="37">
        <v>75814</v>
      </c>
      <c r="D11" s="38" t="s">
        <v>2268</v>
      </c>
      <c r="E11" s="12" t="s">
        <v>17</v>
      </c>
      <c r="F11" s="16" t="s">
        <v>18</v>
      </c>
      <c r="G11" s="102">
        <v>698</v>
      </c>
      <c r="H11" s="104"/>
      <c r="I11" s="104"/>
      <c r="J11" s="94"/>
      <c r="K11" s="16" t="s">
        <v>596</v>
      </c>
      <c r="L11" s="119">
        <f t="shared" si="0"/>
        <v>700</v>
      </c>
    </row>
    <row r="12" spans="1:12" s="95" customFormat="1" ht="21" x14ac:dyDescent="0.35">
      <c r="A12" s="120">
        <v>44363</v>
      </c>
      <c r="B12" s="37">
        <v>100537</v>
      </c>
      <c r="C12" s="37">
        <v>75815</v>
      </c>
      <c r="D12" s="38" t="s">
        <v>272</v>
      </c>
      <c r="E12" s="12" t="s">
        <v>22</v>
      </c>
      <c r="F12" s="16" t="s">
        <v>995</v>
      </c>
      <c r="G12" s="102">
        <v>1944</v>
      </c>
      <c r="H12" s="104"/>
      <c r="I12" s="104"/>
      <c r="J12" s="94"/>
      <c r="K12" s="16" t="s">
        <v>2085</v>
      </c>
      <c r="L12" s="119">
        <f t="shared" si="0"/>
        <v>130</v>
      </c>
    </row>
    <row r="13" spans="1:12" s="95" customFormat="1" ht="21" x14ac:dyDescent="0.35">
      <c r="A13" s="120">
        <v>44363</v>
      </c>
      <c r="B13" s="37">
        <v>100538</v>
      </c>
      <c r="C13" s="37">
        <v>75816</v>
      </c>
      <c r="D13" s="38" t="s">
        <v>111</v>
      </c>
      <c r="E13" s="12" t="s">
        <v>22</v>
      </c>
      <c r="F13" s="16" t="s">
        <v>995</v>
      </c>
      <c r="G13" s="102">
        <v>900</v>
      </c>
      <c r="H13" s="104"/>
      <c r="I13" s="104"/>
      <c r="J13" s="94"/>
      <c r="K13" s="16" t="s">
        <v>64</v>
      </c>
      <c r="L13" s="119">
        <f t="shared" si="0"/>
        <v>150</v>
      </c>
    </row>
    <row r="14" spans="1:12" s="95" customFormat="1" ht="21" x14ac:dyDescent="0.35">
      <c r="A14" s="120">
        <v>44363</v>
      </c>
      <c r="B14" s="37">
        <v>100539</v>
      </c>
      <c r="C14" s="37">
        <v>75817</v>
      </c>
      <c r="D14" s="38" t="s">
        <v>170</v>
      </c>
      <c r="E14" s="12" t="s">
        <v>22</v>
      </c>
      <c r="F14" s="16" t="s">
        <v>995</v>
      </c>
      <c r="G14" s="102">
        <v>2100</v>
      </c>
      <c r="H14" s="104"/>
      <c r="I14" s="104"/>
      <c r="J14" s="94"/>
      <c r="K14" s="16" t="s">
        <v>42</v>
      </c>
      <c r="L14" s="119">
        <f t="shared" si="0"/>
        <v>6560</v>
      </c>
    </row>
    <row r="15" spans="1:12" s="95" customFormat="1" ht="21" x14ac:dyDescent="0.35">
      <c r="A15" s="120">
        <v>44363</v>
      </c>
      <c r="B15" s="37">
        <v>100540</v>
      </c>
      <c r="C15" s="37">
        <v>75818</v>
      </c>
      <c r="D15" s="38" t="s">
        <v>1583</v>
      </c>
      <c r="E15" s="12" t="s">
        <v>17</v>
      </c>
      <c r="F15" s="16" t="s">
        <v>18</v>
      </c>
      <c r="G15" s="102">
        <v>3000</v>
      </c>
      <c r="H15" s="104"/>
      <c r="I15" s="104"/>
      <c r="J15" s="94"/>
      <c r="K15" s="16" t="s">
        <v>947</v>
      </c>
      <c r="L15" s="119">
        <f t="shared" si="0"/>
        <v>600</v>
      </c>
    </row>
    <row r="16" spans="1:12" s="95" customFormat="1" ht="21.75" thickBot="1" x14ac:dyDescent="0.4">
      <c r="A16" s="120">
        <v>44363</v>
      </c>
      <c r="B16" s="37">
        <v>100541</v>
      </c>
      <c r="C16" s="37">
        <v>75819</v>
      </c>
      <c r="D16" s="38" t="s">
        <v>256</v>
      </c>
      <c r="E16" s="12" t="s">
        <v>17</v>
      </c>
      <c r="F16" s="16" t="s">
        <v>18</v>
      </c>
      <c r="G16" s="102">
        <v>1000</v>
      </c>
      <c r="H16" s="104"/>
      <c r="I16" s="104"/>
      <c r="J16" s="94"/>
      <c r="K16" s="16" t="s">
        <v>195</v>
      </c>
      <c r="L16" s="119">
        <f t="shared" ref="L16" si="1">SUMIFS($G$9:$G$36,$F$9:$F$36,K16)</f>
        <v>400</v>
      </c>
    </row>
    <row r="17" spans="1:12" s="95" customFormat="1" ht="25.5" thickBot="1" x14ac:dyDescent="0.5">
      <c r="A17" s="120">
        <v>44363</v>
      </c>
      <c r="B17" s="37">
        <v>100543</v>
      </c>
      <c r="C17" s="37">
        <v>75820</v>
      </c>
      <c r="D17" s="38" t="s">
        <v>632</v>
      </c>
      <c r="E17" s="12" t="s">
        <v>394</v>
      </c>
      <c r="F17" s="16" t="s">
        <v>596</v>
      </c>
      <c r="G17" s="102">
        <v>700</v>
      </c>
      <c r="H17" s="104"/>
      <c r="I17" s="104"/>
      <c r="J17" s="94"/>
      <c r="K17" s="17" t="s">
        <v>21</v>
      </c>
      <c r="L17" s="123">
        <f>SUM(L7:L16)</f>
        <v>27312</v>
      </c>
    </row>
    <row r="18" spans="1:12" s="95" customFormat="1" ht="21.75" thickBot="1" x14ac:dyDescent="0.4">
      <c r="A18" s="120">
        <v>44363</v>
      </c>
      <c r="B18" s="37">
        <v>100544</v>
      </c>
      <c r="C18" s="37">
        <v>75821</v>
      </c>
      <c r="D18" s="38" t="s">
        <v>537</v>
      </c>
      <c r="E18" s="12" t="s">
        <v>24</v>
      </c>
      <c r="F18" s="16" t="s">
        <v>947</v>
      </c>
      <c r="G18" s="102">
        <v>600</v>
      </c>
      <c r="H18" s="104"/>
      <c r="I18" s="104"/>
      <c r="J18" s="94"/>
    </row>
    <row r="19" spans="1:12" s="95" customFormat="1" ht="21.75" thickBot="1" x14ac:dyDescent="0.4">
      <c r="A19" s="120">
        <v>44363</v>
      </c>
      <c r="B19" s="37">
        <v>100545</v>
      </c>
      <c r="C19" s="37">
        <v>75822</v>
      </c>
      <c r="D19" s="38" t="s">
        <v>272</v>
      </c>
      <c r="E19" s="12" t="s">
        <v>41</v>
      </c>
      <c r="F19" s="16" t="s">
        <v>42</v>
      </c>
      <c r="G19" s="102">
        <v>6560</v>
      </c>
      <c r="H19" s="104"/>
      <c r="I19" s="104"/>
      <c r="J19" s="94"/>
      <c r="K19" s="5" t="s">
        <v>139</v>
      </c>
      <c r="L19" s="5" t="s">
        <v>5</v>
      </c>
    </row>
    <row r="20" spans="1:12" s="95" customFormat="1" ht="21.75" thickBot="1" x14ac:dyDescent="0.4">
      <c r="A20" s="120">
        <v>44363</v>
      </c>
      <c r="B20" s="37">
        <v>100546</v>
      </c>
      <c r="C20" s="37">
        <v>75823</v>
      </c>
      <c r="D20" s="38" t="s">
        <v>2269</v>
      </c>
      <c r="E20" s="12" t="s">
        <v>2013</v>
      </c>
      <c r="F20" s="16" t="s">
        <v>2085</v>
      </c>
      <c r="G20" s="102">
        <v>65</v>
      </c>
      <c r="H20" s="104"/>
      <c r="I20" s="104"/>
      <c r="J20" s="94"/>
      <c r="K20" s="113" t="s">
        <v>1264</v>
      </c>
      <c r="L20" s="99">
        <v>30</v>
      </c>
    </row>
    <row r="21" spans="1:12" s="95" customFormat="1" ht="25.5" thickBot="1" x14ac:dyDescent="0.5">
      <c r="A21" s="120">
        <v>44363</v>
      </c>
      <c r="B21" s="37">
        <v>100541</v>
      </c>
      <c r="C21" s="37">
        <v>75824</v>
      </c>
      <c r="D21" s="38" t="s">
        <v>256</v>
      </c>
      <c r="E21" s="12" t="s">
        <v>22</v>
      </c>
      <c r="F21" s="13" t="s">
        <v>995</v>
      </c>
      <c r="G21" s="102">
        <v>1000</v>
      </c>
      <c r="H21" s="104"/>
      <c r="I21" s="104"/>
      <c r="J21" s="94"/>
      <c r="K21" s="17" t="s">
        <v>21</v>
      </c>
      <c r="L21" s="123">
        <v>30</v>
      </c>
    </row>
    <row r="22" spans="1:12" s="95" customFormat="1" ht="21" x14ac:dyDescent="0.35">
      <c r="A22" s="120">
        <v>44363</v>
      </c>
      <c r="B22" s="37">
        <v>100547</v>
      </c>
      <c r="C22" s="37">
        <v>75825</v>
      </c>
      <c r="D22" s="38" t="s">
        <v>2270</v>
      </c>
      <c r="E22" s="12" t="s">
        <v>17</v>
      </c>
      <c r="F22" s="16" t="s">
        <v>18</v>
      </c>
      <c r="G22" s="102">
        <v>100</v>
      </c>
      <c r="H22" s="104"/>
      <c r="I22" s="104"/>
      <c r="J22" s="94"/>
    </row>
    <row r="23" spans="1:12" s="95" customFormat="1" ht="21" x14ac:dyDescent="0.35">
      <c r="A23" s="120">
        <v>44363</v>
      </c>
      <c r="B23" s="37">
        <v>100547</v>
      </c>
      <c r="C23" s="37">
        <v>75825</v>
      </c>
      <c r="D23" s="38" t="s">
        <v>2270</v>
      </c>
      <c r="E23" s="12" t="s">
        <v>14</v>
      </c>
      <c r="F23" s="16" t="s">
        <v>15</v>
      </c>
      <c r="G23" s="102">
        <v>220</v>
      </c>
      <c r="H23" s="104"/>
      <c r="I23" s="104"/>
      <c r="J23" s="94"/>
    </row>
    <row r="24" spans="1:12" s="95" customFormat="1" ht="21" x14ac:dyDescent="0.35">
      <c r="A24" s="120">
        <v>44363</v>
      </c>
      <c r="B24" s="37">
        <v>100546</v>
      </c>
      <c r="C24" s="37">
        <v>75826</v>
      </c>
      <c r="D24" s="38" t="s">
        <v>2269</v>
      </c>
      <c r="E24" s="12" t="s">
        <v>2013</v>
      </c>
      <c r="F24" s="16" t="s">
        <v>2085</v>
      </c>
      <c r="G24" s="102">
        <v>65</v>
      </c>
      <c r="H24" s="104"/>
      <c r="I24" s="104"/>
      <c r="J24" s="94"/>
    </row>
    <row r="25" spans="1:12" s="95" customFormat="1" ht="21" x14ac:dyDescent="0.35">
      <c r="A25" s="120">
        <v>44363</v>
      </c>
      <c r="B25" s="37">
        <v>100548</v>
      </c>
      <c r="C25" s="37">
        <v>75827</v>
      </c>
      <c r="D25" s="38" t="s">
        <v>253</v>
      </c>
      <c r="E25" s="12" t="s">
        <v>17</v>
      </c>
      <c r="F25" s="16" t="s">
        <v>18</v>
      </c>
      <c r="G25" s="102">
        <v>3000</v>
      </c>
      <c r="H25" s="104"/>
      <c r="I25" s="104"/>
      <c r="J25" s="94"/>
    </row>
    <row r="26" spans="1:12" s="95" customFormat="1" ht="21" x14ac:dyDescent="0.35">
      <c r="A26" s="120">
        <v>44363</v>
      </c>
      <c r="B26" s="37">
        <v>100549</v>
      </c>
      <c r="C26" s="37">
        <v>75828</v>
      </c>
      <c r="D26" s="38" t="s">
        <v>2271</v>
      </c>
      <c r="E26" s="12" t="s">
        <v>17</v>
      </c>
      <c r="F26" s="16" t="s">
        <v>18</v>
      </c>
      <c r="G26" s="102">
        <v>500</v>
      </c>
      <c r="H26" s="104"/>
      <c r="I26" s="104"/>
      <c r="J26" s="94"/>
    </row>
    <row r="27" spans="1:12" s="95" customFormat="1" ht="21" x14ac:dyDescent="0.35">
      <c r="A27" s="120">
        <v>44363</v>
      </c>
      <c r="B27" s="37">
        <v>100549</v>
      </c>
      <c r="C27" s="37">
        <v>75828</v>
      </c>
      <c r="D27" s="38" t="s">
        <v>2271</v>
      </c>
      <c r="E27" s="12" t="s">
        <v>14</v>
      </c>
      <c r="F27" s="16" t="s">
        <v>15</v>
      </c>
      <c r="G27" s="102">
        <v>400</v>
      </c>
      <c r="H27" s="104"/>
      <c r="I27" s="104"/>
      <c r="J27" s="94"/>
    </row>
    <row r="28" spans="1:12" s="95" customFormat="1" ht="21" x14ac:dyDescent="0.35">
      <c r="A28" s="120">
        <v>44363</v>
      </c>
      <c r="B28" s="37">
        <v>17299</v>
      </c>
      <c r="C28" s="37">
        <v>75829</v>
      </c>
      <c r="D28" s="38" t="s">
        <v>1741</v>
      </c>
      <c r="E28" s="12" t="s">
        <v>17</v>
      </c>
      <c r="F28" s="16" t="s">
        <v>18</v>
      </c>
      <c r="G28" s="102">
        <v>400</v>
      </c>
      <c r="H28" s="104"/>
      <c r="I28" s="104"/>
      <c r="J28" s="94"/>
    </row>
    <row r="29" spans="1:12" s="95" customFormat="1" ht="21" x14ac:dyDescent="0.35">
      <c r="A29" s="120">
        <v>44363</v>
      </c>
      <c r="B29" s="37">
        <v>17299</v>
      </c>
      <c r="C29" s="37">
        <v>75829</v>
      </c>
      <c r="D29" s="38" t="s">
        <v>1741</v>
      </c>
      <c r="E29" s="12" t="s">
        <v>14</v>
      </c>
      <c r="F29" s="16" t="s">
        <v>15</v>
      </c>
      <c r="G29" s="102">
        <v>500</v>
      </c>
      <c r="H29" s="104"/>
      <c r="I29" s="104"/>
      <c r="J29" s="94"/>
    </row>
    <row r="30" spans="1:12" s="95" customFormat="1" ht="21" x14ac:dyDescent="0.35">
      <c r="A30" s="120">
        <v>44363</v>
      </c>
      <c r="B30" s="37">
        <v>17299</v>
      </c>
      <c r="C30" s="37">
        <v>75830</v>
      </c>
      <c r="D30" s="38" t="s">
        <v>1741</v>
      </c>
      <c r="E30" s="12">
        <v>98000001</v>
      </c>
      <c r="F30" s="16" t="s">
        <v>1934</v>
      </c>
      <c r="G30" s="102">
        <v>0</v>
      </c>
      <c r="H30" s="104"/>
      <c r="I30" s="104"/>
      <c r="J30" s="94"/>
    </row>
    <row r="31" spans="1:12" s="95" customFormat="1" ht="21" x14ac:dyDescent="0.35">
      <c r="A31" s="120">
        <v>44363</v>
      </c>
      <c r="B31" s="37">
        <v>100550</v>
      </c>
      <c r="C31" s="37">
        <v>75831</v>
      </c>
      <c r="D31" s="38" t="s">
        <v>119</v>
      </c>
      <c r="E31" s="12" t="s">
        <v>14</v>
      </c>
      <c r="F31" s="16" t="s">
        <v>15</v>
      </c>
      <c r="G31" s="102">
        <v>850</v>
      </c>
      <c r="H31" s="104"/>
      <c r="I31" s="104"/>
      <c r="J31" s="94"/>
    </row>
    <row r="32" spans="1:12" s="95" customFormat="1" ht="21" x14ac:dyDescent="0.35">
      <c r="A32" s="120">
        <v>44363</v>
      </c>
      <c r="B32" s="37">
        <v>100551</v>
      </c>
      <c r="C32" s="37">
        <v>75832</v>
      </c>
      <c r="D32" s="38" t="s">
        <v>37</v>
      </c>
      <c r="E32" s="12" t="s">
        <v>17</v>
      </c>
      <c r="F32" s="16" t="s">
        <v>18</v>
      </c>
      <c r="G32" s="102">
        <v>660</v>
      </c>
      <c r="H32" s="104"/>
      <c r="I32" s="104"/>
      <c r="J32" s="94"/>
    </row>
    <row r="33" spans="1:10" s="95" customFormat="1" ht="21" x14ac:dyDescent="0.35">
      <c r="A33" s="120">
        <v>44363</v>
      </c>
      <c r="B33" s="37">
        <v>100552</v>
      </c>
      <c r="C33" s="37">
        <v>75833</v>
      </c>
      <c r="D33" s="38" t="s">
        <v>220</v>
      </c>
      <c r="E33" s="12" t="s">
        <v>423</v>
      </c>
      <c r="F33" s="16" t="s">
        <v>195</v>
      </c>
      <c r="G33" s="102">
        <v>400</v>
      </c>
      <c r="H33" s="104"/>
      <c r="I33" s="104"/>
      <c r="J33" s="94"/>
    </row>
    <row r="34" spans="1:10" s="95" customFormat="1" ht="21" x14ac:dyDescent="0.35">
      <c r="A34" s="120">
        <v>44363</v>
      </c>
      <c r="B34" s="37">
        <v>100491</v>
      </c>
      <c r="C34" s="37">
        <v>75834</v>
      </c>
      <c r="D34" s="38" t="s">
        <v>2101</v>
      </c>
      <c r="E34" s="12" t="s">
        <v>312</v>
      </c>
      <c r="F34" s="16" t="s">
        <v>2206</v>
      </c>
      <c r="G34" s="102">
        <v>0</v>
      </c>
      <c r="H34" s="104">
        <v>30</v>
      </c>
      <c r="I34" s="104"/>
      <c r="J34" s="94"/>
    </row>
    <row r="35" spans="1:10" s="95" customFormat="1" ht="21" x14ac:dyDescent="0.35">
      <c r="A35" s="120">
        <v>44363</v>
      </c>
      <c r="B35" s="37">
        <v>100512</v>
      </c>
      <c r="C35" s="37">
        <v>75835</v>
      </c>
      <c r="D35" s="38" t="s">
        <v>2272</v>
      </c>
      <c r="E35" s="12" t="s">
        <v>17</v>
      </c>
      <c r="F35" s="16" t="s">
        <v>18</v>
      </c>
      <c r="G35" s="102">
        <v>100</v>
      </c>
      <c r="H35" s="104"/>
      <c r="I35" s="104"/>
      <c r="J35" s="94"/>
    </row>
    <row r="36" spans="1:10" s="95" customFormat="1" ht="21" x14ac:dyDescent="0.35">
      <c r="A36" s="120">
        <v>44363</v>
      </c>
      <c r="B36" s="37">
        <v>100555</v>
      </c>
      <c r="C36" s="37">
        <v>75836</v>
      </c>
      <c r="D36" s="38" t="s">
        <v>2273</v>
      </c>
      <c r="E36" s="12" t="s">
        <v>63</v>
      </c>
      <c r="F36" s="16" t="s">
        <v>64</v>
      </c>
      <c r="G36" s="102">
        <v>150</v>
      </c>
      <c r="H36" s="104"/>
      <c r="I36" s="104"/>
      <c r="J36" s="94"/>
    </row>
    <row r="37" spans="1:10" ht="21" x14ac:dyDescent="0.35">
      <c r="A37" s="175" t="s">
        <v>26</v>
      </c>
      <c r="B37" s="176"/>
      <c r="C37" s="165" t="s">
        <v>25</v>
      </c>
      <c r="D37" s="168"/>
      <c r="E37" s="168"/>
      <c r="F37" s="169"/>
      <c r="G37" s="27">
        <f>SUM(G9:G36)</f>
        <v>27312</v>
      </c>
      <c r="H37" s="109">
        <f>SUM(H9:H36)</f>
        <v>30</v>
      </c>
      <c r="I37" s="100"/>
      <c r="J37" s="15"/>
    </row>
    <row r="38" spans="1:10" ht="21" x14ac:dyDescent="0.35">
      <c r="B38"/>
      <c r="C38" s="118"/>
      <c r="D38" s="121"/>
      <c r="E38" s="121"/>
      <c r="F38" s="121"/>
      <c r="H38" s="1"/>
      <c r="J38" s="1"/>
    </row>
    <row r="39" spans="1:10" x14ac:dyDescent="0.25">
      <c r="B39"/>
      <c r="C39"/>
      <c r="H39" s="1"/>
      <c r="I39" s="1"/>
      <c r="J39" s="1"/>
    </row>
    <row r="40" spans="1:10" x14ac:dyDescent="0.25">
      <c r="B40"/>
      <c r="C40"/>
      <c r="F40" s="47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C50"/>
      <c r="H50" s="1"/>
      <c r="I50" s="1"/>
      <c r="J50" s="1"/>
    </row>
    <row r="51" spans="2:10" x14ac:dyDescent="0.25"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2" spans="8:10" x14ac:dyDescent="0.25">
      <c r="H92" s="35"/>
      <c r="I92" s="35"/>
      <c r="J92" s="35"/>
    </row>
  </sheetData>
  <mergeCells count="7">
    <mergeCell ref="K6:L6"/>
    <mergeCell ref="A7:G7"/>
    <mergeCell ref="A37:B37"/>
    <mergeCell ref="C37:F3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64689-E8C4-4440-AC03-45FD71113EDC}">
  <dimension ref="A2:L114"/>
  <sheetViews>
    <sheetView topLeftCell="A46" zoomScale="75" zoomScaleNormal="7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5" si="0">SUMIFS($G$9:$G$60,$F$9:$F$60,K8)</f>
        <v>4150</v>
      </c>
    </row>
    <row r="9" spans="1:12" s="95" customFormat="1" ht="21" x14ac:dyDescent="0.35">
      <c r="A9" s="120">
        <v>44364</v>
      </c>
      <c r="B9" s="37">
        <v>100613</v>
      </c>
      <c r="C9" s="37">
        <v>75837</v>
      </c>
      <c r="D9" s="38" t="s">
        <v>732</v>
      </c>
      <c r="E9" s="12" t="s">
        <v>14</v>
      </c>
      <c r="F9" s="16" t="s">
        <v>15</v>
      </c>
      <c r="G9" s="102">
        <v>2500</v>
      </c>
      <c r="H9" s="104"/>
      <c r="I9" s="104"/>
      <c r="J9" s="94"/>
      <c r="K9" s="16" t="s">
        <v>995</v>
      </c>
      <c r="L9" s="119">
        <f t="shared" si="0"/>
        <v>2550</v>
      </c>
    </row>
    <row r="10" spans="1:12" s="95" customFormat="1" ht="21" x14ac:dyDescent="0.35">
      <c r="A10" s="120">
        <v>44364</v>
      </c>
      <c r="B10" s="37">
        <v>100614</v>
      </c>
      <c r="C10" s="37">
        <v>75838</v>
      </c>
      <c r="D10" s="38" t="s">
        <v>276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15</v>
      </c>
      <c r="L10" s="119">
        <f t="shared" si="0"/>
        <v>26912</v>
      </c>
    </row>
    <row r="11" spans="1:12" s="95" customFormat="1" ht="21" x14ac:dyDescent="0.35">
      <c r="A11" s="120">
        <v>44364</v>
      </c>
      <c r="B11" s="37">
        <v>100615</v>
      </c>
      <c r="C11" s="37">
        <v>75839</v>
      </c>
      <c r="D11" s="38" t="s">
        <v>848</v>
      </c>
      <c r="E11" s="12" t="s">
        <v>63</v>
      </c>
      <c r="F11" s="16" t="s">
        <v>64</v>
      </c>
      <c r="G11" s="102">
        <v>1000</v>
      </c>
      <c r="H11" s="104"/>
      <c r="I11" s="104"/>
      <c r="J11" s="94"/>
      <c r="K11" s="16" t="s">
        <v>64</v>
      </c>
      <c r="L11" s="119">
        <f t="shared" si="0"/>
        <v>2800</v>
      </c>
    </row>
    <row r="12" spans="1:12" s="95" customFormat="1" ht="21" x14ac:dyDescent="0.35">
      <c r="A12" s="120">
        <v>44364</v>
      </c>
      <c r="B12" s="37">
        <v>100617</v>
      </c>
      <c r="C12" s="37">
        <v>75840</v>
      </c>
      <c r="D12" s="38" t="s">
        <v>1539</v>
      </c>
      <c r="E12" s="12" t="s">
        <v>63</v>
      </c>
      <c r="F12" s="16" t="s">
        <v>64</v>
      </c>
      <c r="G12" s="102">
        <v>900</v>
      </c>
      <c r="H12" s="104"/>
      <c r="I12" s="104"/>
      <c r="J12" s="94"/>
      <c r="K12" s="16" t="s">
        <v>42</v>
      </c>
      <c r="L12" s="119">
        <f t="shared" si="0"/>
        <v>2500</v>
      </c>
    </row>
    <row r="13" spans="1:12" s="95" customFormat="1" ht="21" x14ac:dyDescent="0.35">
      <c r="A13" s="120">
        <v>44364</v>
      </c>
      <c r="B13" s="37">
        <v>100616</v>
      </c>
      <c r="C13" s="37">
        <v>75841</v>
      </c>
      <c r="D13" s="38" t="s">
        <v>2278</v>
      </c>
      <c r="E13" s="12" t="s">
        <v>14</v>
      </c>
      <c r="F13" s="16" t="s">
        <v>15</v>
      </c>
      <c r="G13" s="102">
        <v>1000</v>
      </c>
      <c r="H13" s="104"/>
      <c r="I13" s="104"/>
      <c r="J13" s="94"/>
      <c r="K13" s="16" t="s">
        <v>947</v>
      </c>
      <c r="L13" s="119">
        <f t="shared" si="0"/>
        <v>500</v>
      </c>
    </row>
    <row r="14" spans="1:12" s="95" customFormat="1" ht="21" x14ac:dyDescent="0.35">
      <c r="A14" s="120">
        <v>44364</v>
      </c>
      <c r="B14" s="37" t="s">
        <v>76</v>
      </c>
      <c r="C14" s="37">
        <v>75842</v>
      </c>
      <c r="D14" s="38" t="s">
        <v>76</v>
      </c>
      <c r="E14" s="12" t="s">
        <v>76</v>
      </c>
      <c r="F14" s="16" t="s">
        <v>76</v>
      </c>
      <c r="G14" s="102">
        <v>0</v>
      </c>
      <c r="H14" s="104"/>
      <c r="I14" s="104"/>
      <c r="J14" s="94"/>
      <c r="K14" s="16" t="s">
        <v>195</v>
      </c>
      <c r="L14" s="119">
        <f t="shared" si="0"/>
        <v>4650</v>
      </c>
    </row>
    <row r="15" spans="1:12" s="95" customFormat="1" ht="21.75" thickBot="1" x14ac:dyDescent="0.4">
      <c r="A15" s="120">
        <v>44364</v>
      </c>
      <c r="B15" s="37">
        <v>100618</v>
      </c>
      <c r="C15" s="37">
        <v>75843</v>
      </c>
      <c r="D15" s="38" t="s">
        <v>1539</v>
      </c>
      <c r="E15" s="12" t="s">
        <v>423</v>
      </c>
      <c r="F15" s="16" t="s">
        <v>195</v>
      </c>
      <c r="G15" s="102">
        <v>625</v>
      </c>
      <c r="H15" s="104"/>
      <c r="I15" s="104"/>
      <c r="J15" s="94"/>
      <c r="K15" s="16" t="s">
        <v>2288</v>
      </c>
      <c r="L15" s="119">
        <f t="shared" si="0"/>
        <v>800</v>
      </c>
    </row>
    <row r="16" spans="1:12" s="95" customFormat="1" ht="25.5" thickBot="1" x14ac:dyDescent="0.5">
      <c r="A16" s="120">
        <v>44364</v>
      </c>
      <c r="B16" s="37">
        <v>100619</v>
      </c>
      <c r="C16" s="37">
        <v>75844</v>
      </c>
      <c r="D16" s="38" t="s">
        <v>1582</v>
      </c>
      <c r="E16" s="12" t="s">
        <v>17</v>
      </c>
      <c r="F16" s="16" t="s">
        <v>18</v>
      </c>
      <c r="G16" s="102">
        <v>900</v>
      </c>
      <c r="H16" s="104"/>
      <c r="I16" s="104"/>
      <c r="J16" s="94"/>
      <c r="K16" s="17" t="s">
        <v>21</v>
      </c>
      <c r="L16" s="123">
        <f ca="1">SUM(L7:L16)</f>
        <v>44862</v>
      </c>
    </row>
    <row r="17" spans="1:11" s="95" customFormat="1" ht="21" x14ac:dyDescent="0.35">
      <c r="A17" s="120">
        <v>44364</v>
      </c>
      <c r="B17" s="37">
        <v>100620</v>
      </c>
      <c r="C17" s="37">
        <v>75845</v>
      </c>
      <c r="D17" s="38" t="s">
        <v>1895</v>
      </c>
      <c r="E17" s="12" t="s">
        <v>14</v>
      </c>
      <c r="F17" s="16" t="s">
        <v>15</v>
      </c>
      <c r="G17" s="102">
        <v>850</v>
      </c>
      <c r="H17" s="104"/>
      <c r="I17" s="104"/>
      <c r="J17" s="94"/>
    </row>
    <row r="18" spans="1:11" s="95" customFormat="1" ht="21" x14ac:dyDescent="0.35">
      <c r="A18" s="120">
        <v>44364</v>
      </c>
      <c r="B18" s="37">
        <v>100621</v>
      </c>
      <c r="C18" s="37">
        <v>75846</v>
      </c>
      <c r="D18" s="38" t="s">
        <v>2279</v>
      </c>
      <c r="E18" s="12" t="s">
        <v>22</v>
      </c>
      <c r="F18" s="13" t="s">
        <v>995</v>
      </c>
      <c r="G18" s="102">
        <v>700</v>
      </c>
      <c r="H18" s="104"/>
      <c r="I18" s="104"/>
      <c r="J18" s="94"/>
    </row>
    <row r="19" spans="1:11" s="95" customFormat="1" ht="21" x14ac:dyDescent="0.35">
      <c r="A19" s="120">
        <v>44364</v>
      </c>
      <c r="B19" s="37">
        <v>100622</v>
      </c>
      <c r="C19" s="37">
        <v>75847</v>
      </c>
      <c r="D19" s="38" t="s">
        <v>2279</v>
      </c>
      <c r="E19" s="12" t="s">
        <v>22</v>
      </c>
      <c r="F19" s="13" t="s">
        <v>995</v>
      </c>
      <c r="G19" s="102">
        <v>200</v>
      </c>
      <c r="H19" s="104"/>
      <c r="I19" s="104"/>
      <c r="J19" s="94"/>
    </row>
    <row r="20" spans="1:11" s="95" customFormat="1" ht="21" x14ac:dyDescent="0.35">
      <c r="A20" s="120">
        <v>44364</v>
      </c>
      <c r="B20" s="37">
        <v>10618</v>
      </c>
      <c r="C20" s="37">
        <v>75848</v>
      </c>
      <c r="D20" s="38" t="s">
        <v>1539</v>
      </c>
      <c r="E20" s="12" t="s">
        <v>423</v>
      </c>
      <c r="F20" s="16" t="s">
        <v>195</v>
      </c>
      <c r="G20" s="102">
        <v>625</v>
      </c>
      <c r="H20" s="104"/>
      <c r="I20" s="104"/>
      <c r="J20" s="94"/>
      <c r="K20" s="95" t="s">
        <v>815</v>
      </c>
    </row>
    <row r="21" spans="1:11" s="95" customFormat="1" ht="21" x14ac:dyDescent="0.35">
      <c r="A21" s="120">
        <v>44364</v>
      </c>
      <c r="B21" s="37">
        <v>100623</v>
      </c>
      <c r="C21" s="37">
        <v>75849</v>
      </c>
      <c r="D21" s="38" t="s">
        <v>768</v>
      </c>
      <c r="E21" s="12" t="s">
        <v>14</v>
      </c>
      <c r="F21" s="16" t="s">
        <v>15</v>
      </c>
      <c r="G21" s="102">
        <v>200</v>
      </c>
      <c r="H21" s="104"/>
      <c r="I21" s="104"/>
      <c r="J21" s="94"/>
    </row>
    <row r="22" spans="1:11" s="95" customFormat="1" ht="21" x14ac:dyDescent="0.35">
      <c r="A22" s="120">
        <v>44364</v>
      </c>
      <c r="B22" s="37">
        <v>100618</v>
      </c>
      <c r="C22" s="37">
        <v>75850</v>
      </c>
      <c r="D22" s="38" t="s">
        <v>1539</v>
      </c>
      <c r="E22" s="12" t="s">
        <v>423</v>
      </c>
      <c r="F22" s="16" t="s">
        <v>195</v>
      </c>
      <c r="G22" s="102">
        <v>625</v>
      </c>
      <c r="H22" s="104"/>
      <c r="I22" s="104"/>
      <c r="J22" s="94"/>
    </row>
    <row r="23" spans="1:11" s="95" customFormat="1" ht="21" x14ac:dyDescent="0.35">
      <c r="A23" s="120">
        <v>44364</v>
      </c>
      <c r="B23" s="37">
        <v>100617</v>
      </c>
      <c r="C23" s="37">
        <v>75851</v>
      </c>
      <c r="D23" s="38" t="s">
        <v>1539</v>
      </c>
      <c r="E23" s="12" t="s">
        <v>63</v>
      </c>
      <c r="F23" s="16" t="s">
        <v>64</v>
      </c>
      <c r="G23" s="102">
        <v>900</v>
      </c>
      <c r="H23" s="104"/>
      <c r="I23" s="104"/>
      <c r="J23" s="94"/>
    </row>
    <row r="24" spans="1:11" s="95" customFormat="1" ht="21" x14ac:dyDescent="0.35">
      <c r="A24" s="120">
        <v>44364</v>
      </c>
      <c r="B24" s="37">
        <v>100624</v>
      </c>
      <c r="C24" s="37">
        <v>75852</v>
      </c>
      <c r="D24" s="38" t="s">
        <v>820</v>
      </c>
      <c r="E24" s="12" t="s">
        <v>17</v>
      </c>
      <c r="F24" s="16" t="s">
        <v>18</v>
      </c>
      <c r="G24" s="102">
        <v>600</v>
      </c>
      <c r="H24" s="104"/>
      <c r="I24" s="104"/>
      <c r="J24" s="94"/>
    </row>
    <row r="25" spans="1:11" s="95" customFormat="1" ht="21" x14ac:dyDescent="0.35">
      <c r="A25" s="120">
        <v>44364</v>
      </c>
      <c r="B25" s="37">
        <v>100626</v>
      </c>
      <c r="C25" s="37">
        <v>75853</v>
      </c>
      <c r="D25" s="38" t="s">
        <v>168</v>
      </c>
      <c r="E25" s="12" t="s">
        <v>17</v>
      </c>
      <c r="F25" s="16" t="s">
        <v>18</v>
      </c>
      <c r="G25" s="102">
        <v>500</v>
      </c>
      <c r="H25" s="104"/>
      <c r="I25" s="104"/>
      <c r="J25" s="94"/>
    </row>
    <row r="26" spans="1:11" s="95" customFormat="1" ht="21" x14ac:dyDescent="0.35">
      <c r="A26" s="120">
        <v>44364</v>
      </c>
      <c r="B26" s="37">
        <v>100627</v>
      </c>
      <c r="C26" s="37">
        <v>75854</v>
      </c>
      <c r="D26" s="38" t="s">
        <v>2280</v>
      </c>
      <c r="E26" s="12" t="s">
        <v>22</v>
      </c>
      <c r="F26" s="13" t="s">
        <v>995</v>
      </c>
      <c r="G26" s="102">
        <v>175</v>
      </c>
      <c r="H26" s="104"/>
      <c r="I26" s="104"/>
      <c r="J26" s="94"/>
    </row>
    <row r="27" spans="1:11" s="95" customFormat="1" ht="21" x14ac:dyDescent="0.35">
      <c r="A27" s="120">
        <v>44364</v>
      </c>
      <c r="B27" s="37">
        <v>100628</v>
      </c>
      <c r="C27" s="37">
        <v>75855</v>
      </c>
      <c r="D27" s="38" t="s">
        <v>2281</v>
      </c>
      <c r="E27" s="12" t="s">
        <v>24</v>
      </c>
      <c r="F27" s="16" t="s">
        <v>947</v>
      </c>
      <c r="G27" s="102">
        <v>500</v>
      </c>
      <c r="H27" s="104"/>
      <c r="I27" s="104"/>
      <c r="J27" s="94"/>
    </row>
    <row r="28" spans="1:11" s="95" customFormat="1" ht="21" x14ac:dyDescent="0.35">
      <c r="A28" s="120">
        <v>44364</v>
      </c>
      <c r="B28" s="37">
        <v>100571</v>
      </c>
      <c r="C28" s="37">
        <v>75856</v>
      </c>
      <c r="D28" s="38" t="s">
        <v>168</v>
      </c>
      <c r="E28" s="12" t="s">
        <v>17</v>
      </c>
      <c r="F28" s="16" t="s">
        <v>18</v>
      </c>
      <c r="G28" s="102">
        <v>50</v>
      </c>
      <c r="H28" s="104"/>
      <c r="I28" s="104"/>
      <c r="J28" s="94"/>
    </row>
    <row r="29" spans="1:11" s="95" customFormat="1" ht="21" x14ac:dyDescent="0.35">
      <c r="A29" s="120">
        <v>44364</v>
      </c>
      <c r="B29" s="37">
        <v>100629</v>
      </c>
      <c r="C29" s="37">
        <v>75857</v>
      </c>
      <c r="D29" s="38" t="s">
        <v>2282</v>
      </c>
      <c r="E29" s="12" t="s">
        <v>14</v>
      </c>
      <c r="F29" s="16" t="s">
        <v>15</v>
      </c>
      <c r="G29" s="102">
        <v>2700</v>
      </c>
      <c r="H29" s="104"/>
      <c r="I29" s="104"/>
      <c r="J29" s="94"/>
    </row>
    <row r="30" spans="1:11" s="95" customFormat="1" ht="21" x14ac:dyDescent="0.35">
      <c r="A30" s="120">
        <v>44364</v>
      </c>
      <c r="B30" s="37">
        <v>100618</v>
      </c>
      <c r="C30" s="37">
        <v>75858</v>
      </c>
      <c r="D30" s="38" t="s">
        <v>1539</v>
      </c>
      <c r="E30" s="12" t="s">
        <v>423</v>
      </c>
      <c r="F30" s="16" t="s">
        <v>195</v>
      </c>
      <c r="G30" s="102">
        <v>625</v>
      </c>
      <c r="H30" s="104"/>
      <c r="I30" s="104"/>
      <c r="J30" s="94"/>
    </row>
    <row r="31" spans="1:11" s="95" customFormat="1" ht="21" x14ac:dyDescent="0.35">
      <c r="A31" s="120">
        <v>44364</v>
      </c>
      <c r="B31" s="37">
        <v>100619</v>
      </c>
      <c r="C31" s="37">
        <v>75859</v>
      </c>
      <c r="D31" s="38" t="s">
        <v>1582</v>
      </c>
      <c r="E31" s="12" t="s">
        <v>14</v>
      </c>
      <c r="F31" s="16" t="s">
        <v>15</v>
      </c>
      <c r="G31" s="102">
        <v>850</v>
      </c>
      <c r="H31" s="104"/>
      <c r="I31" s="104"/>
      <c r="J31" s="94"/>
    </row>
    <row r="32" spans="1:11" s="95" customFormat="1" ht="21" x14ac:dyDescent="0.35">
      <c r="A32" s="120">
        <v>44364</v>
      </c>
      <c r="B32" s="37">
        <v>100630</v>
      </c>
      <c r="C32" s="37">
        <v>75860</v>
      </c>
      <c r="D32" s="38" t="s">
        <v>1583</v>
      </c>
      <c r="E32" s="12" t="s">
        <v>14</v>
      </c>
      <c r="F32" s="16" t="s">
        <v>15</v>
      </c>
      <c r="G32" s="102">
        <v>2500</v>
      </c>
      <c r="H32" s="104"/>
      <c r="I32" s="104"/>
      <c r="J32" s="94"/>
    </row>
    <row r="33" spans="1:10" s="95" customFormat="1" ht="21" x14ac:dyDescent="0.35">
      <c r="A33" s="120">
        <v>44364</v>
      </c>
      <c r="B33" s="37">
        <v>100585</v>
      </c>
      <c r="C33" s="37">
        <v>75861</v>
      </c>
      <c r="D33" s="38" t="s">
        <v>229</v>
      </c>
      <c r="E33" s="12" t="s">
        <v>17</v>
      </c>
      <c r="F33" s="16" t="s">
        <v>18</v>
      </c>
      <c r="G33" s="102">
        <v>900</v>
      </c>
      <c r="H33" s="104"/>
      <c r="I33" s="104"/>
      <c r="J33" s="94"/>
    </row>
    <row r="34" spans="1:10" s="95" customFormat="1" ht="21" x14ac:dyDescent="0.35">
      <c r="A34" s="120">
        <v>44364</v>
      </c>
      <c r="B34" s="37">
        <v>100587</v>
      </c>
      <c r="C34" s="37">
        <v>75862</v>
      </c>
      <c r="D34" s="38" t="s">
        <v>229</v>
      </c>
      <c r="E34" s="12" t="s">
        <v>14</v>
      </c>
      <c r="F34" s="16" t="s">
        <v>15</v>
      </c>
      <c r="G34" s="102">
        <v>850</v>
      </c>
      <c r="H34" s="104"/>
      <c r="I34" s="104"/>
      <c r="J34" s="94"/>
    </row>
    <row r="35" spans="1:10" s="95" customFormat="1" ht="21" x14ac:dyDescent="0.35">
      <c r="A35" s="120">
        <v>44364</v>
      </c>
      <c r="B35" s="37">
        <v>100627</v>
      </c>
      <c r="C35" s="37">
        <v>75863</v>
      </c>
      <c r="D35" s="38" t="s">
        <v>2280</v>
      </c>
      <c r="E35" s="12" t="s">
        <v>22</v>
      </c>
      <c r="F35" s="13" t="s">
        <v>995</v>
      </c>
      <c r="G35" s="102">
        <v>175</v>
      </c>
      <c r="H35" s="104"/>
      <c r="I35" s="104"/>
      <c r="J35" s="94"/>
    </row>
    <row r="36" spans="1:10" s="95" customFormat="1" ht="21" x14ac:dyDescent="0.35">
      <c r="A36" s="120">
        <v>44364</v>
      </c>
      <c r="B36" s="37">
        <v>16258</v>
      </c>
      <c r="C36" s="37">
        <v>75864</v>
      </c>
      <c r="D36" s="38" t="s">
        <v>1741</v>
      </c>
      <c r="E36" s="12" t="s">
        <v>14</v>
      </c>
      <c r="F36" s="16" t="s">
        <v>15</v>
      </c>
      <c r="G36" s="102">
        <v>850</v>
      </c>
      <c r="H36" s="104"/>
      <c r="I36" s="104"/>
      <c r="J36" s="94"/>
    </row>
    <row r="37" spans="1:10" s="95" customFormat="1" ht="21" x14ac:dyDescent="0.35">
      <c r="A37" s="120">
        <v>44364</v>
      </c>
      <c r="B37" s="37">
        <v>16260</v>
      </c>
      <c r="C37" s="37">
        <v>75865</v>
      </c>
      <c r="D37" s="38" t="s">
        <v>1741</v>
      </c>
      <c r="E37" s="12">
        <v>98000001</v>
      </c>
      <c r="F37" s="16" t="s">
        <v>91</v>
      </c>
      <c r="G37" s="102">
        <v>0</v>
      </c>
      <c r="H37" s="104"/>
      <c r="I37" s="104"/>
      <c r="J37" s="94"/>
    </row>
    <row r="38" spans="1:10" s="95" customFormat="1" ht="21" x14ac:dyDescent="0.35">
      <c r="A38" s="120">
        <v>44364</v>
      </c>
      <c r="B38" s="37">
        <v>16258</v>
      </c>
      <c r="C38" s="37">
        <v>75866</v>
      </c>
      <c r="D38" s="38" t="s">
        <v>1741</v>
      </c>
      <c r="E38" s="12" t="s">
        <v>14</v>
      </c>
      <c r="F38" s="16" t="s">
        <v>15</v>
      </c>
      <c r="G38" s="102">
        <v>850</v>
      </c>
      <c r="H38" s="104"/>
      <c r="I38" s="104"/>
      <c r="J38" s="94"/>
    </row>
    <row r="39" spans="1:10" s="95" customFormat="1" ht="21" x14ac:dyDescent="0.35">
      <c r="A39" s="120">
        <v>44364</v>
      </c>
      <c r="B39" s="37">
        <v>16260</v>
      </c>
      <c r="C39" s="37">
        <v>75867</v>
      </c>
      <c r="D39" s="38" t="s">
        <v>1741</v>
      </c>
      <c r="E39" s="12">
        <v>98000001</v>
      </c>
      <c r="F39" s="16" t="s">
        <v>91</v>
      </c>
      <c r="G39" s="102">
        <v>0</v>
      </c>
      <c r="H39" s="104"/>
      <c r="I39" s="104"/>
      <c r="J39" s="94"/>
    </row>
    <row r="40" spans="1:10" s="95" customFormat="1" ht="21" x14ac:dyDescent="0.35">
      <c r="A40" s="120">
        <v>44364</v>
      </c>
      <c r="B40" s="37">
        <v>100631</v>
      </c>
      <c r="C40" s="37">
        <v>75868</v>
      </c>
      <c r="D40" s="38" t="s">
        <v>119</v>
      </c>
      <c r="E40" s="12" t="s">
        <v>14</v>
      </c>
      <c r="F40" s="16" t="s">
        <v>15</v>
      </c>
      <c r="G40" s="102">
        <v>850</v>
      </c>
      <c r="H40" s="104"/>
      <c r="I40" s="104"/>
      <c r="J40" s="94"/>
    </row>
    <row r="41" spans="1:10" s="95" customFormat="1" ht="21" x14ac:dyDescent="0.35">
      <c r="A41" s="120">
        <v>44364</v>
      </c>
      <c r="B41" s="37">
        <v>100632</v>
      </c>
      <c r="C41" s="37">
        <v>75869</v>
      </c>
      <c r="D41" s="38" t="s">
        <v>560</v>
      </c>
      <c r="E41" s="12" t="s">
        <v>17</v>
      </c>
      <c r="F41" s="16" t="s">
        <v>18</v>
      </c>
      <c r="G41" s="102">
        <v>200</v>
      </c>
      <c r="H41" s="104"/>
      <c r="I41" s="104"/>
      <c r="J41" s="94"/>
    </row>
    <row r="42" spans="1:10" s="95" customFormat="1" ht="21" x14ac:dyDescent="0.35">
      <c r="A42" s="120">
        <v>44364</v>
      </c>
      <c r="B42" s="37">
        <v>100633</v>
      </c>
      <c r="C42" s="37">
        <v>75870</v>
      </c>
      <c r="D42" s="38" t="s">
        <v>1667</v>
      </c>
      <c r="E42" s="12" t="s">
        <v>14</v>
      </c>
      <c r="F42" s="16" t="s">
        <v>15</v>
      </c>
      <c r="G42" s="102">
        <v>800</v>
      </c>
      <c r="H42" s="104"/>
      <c r="I42" s="104"/>
      <c r="J42" s="94"/>
    </row>
    <row r="43" spans="1:10" s="95" customFormat="1" ht="21" x14ac:dyDescent="0.35">
      <c r="A43" s="120">
        <v>44364</v>
      </c>
      <c r="B43" s="37">
        <v>100634</v>
      </c>
      <c r="C43" s="37">
        <v>75871</v>
      </c>
      <c r="D43" s="38" t="s">
        <v>1223</v>
      </c>
      <c r="E43" s="12" t="s">
        <v>41</v>
      </c>
      <c r="F43" s="16" t="s">
        <v>42</v>
      </c>
      <c r="G43" s="102">
        <v>2500</v>
      </c>
      <c r="H43" s="104"/>
      <c r="I43" s="104"/>
      <c r="J43" s="94"/>
    </row>
    <row r="44" spans="1:10" s="95" customFormat="1" ht="21" x14ac:dyDescent="0.35">
      <c r="A44" s="120">
        <v>44364</v>
      </c>
      <c r="B44" s="37">
        <v>100636</v>
      </c>
      <c r="C44" s="37">
        <v>75872</v>
      </c>
      <c r="D44" s="38" t="s">
        <v>2122</v>
      </c>
      <c r="E44" s="12" t="s">
        <v>17</v>
      </c>
      <c r="F44" s="16" t="s">
        <v>18</v>
      </c>
      <c r="G44" s="102">
        <v>1000</v>
      </c>
      <c r="H44" s="104"/>
      <c r="I44" s="104"/>
      <c r="J44" s="94"/>
    </row>
    <row r="45" spans="1:10" s="95" customFormat="1" ht="21" x14ac:dyDescent="0.35">
      <c r="A45" s="120">
        <v>44364</v>
      </c>
      <c r="B45" s="37">
        <v>100637</v>
      </c>
      <c r="C45" s="37">
        <v>75873</v>
      </c>
      <c r="D45" s="38" t="s">
        <v>2122</v>
      </c>
      <c r="E45" s="12">
        <v>98000001</v>
      </c>
      <c r="F45" s="16" t="s">
        <v>91</v>
      </c>
      <c r="G45" s="102">
        <v>0</v>
      </c>
      <c r="H45" s="104"/>
      <c r="I45" s="104"/>
      <c r="J45" s="94"/>
    </row>
    <row r="46" spans="1:10" s="95" customFormat="1" ht="21" x14ac:dyDescent="0.35">
      <c r="A46" s="120">
        <v>44364</v>
      </c>
      <c r="B46" s="37">
        <v>16258</v>
      </c>
      <c r="C46" s="37">
        <v>75874</v>
      </c>
      <c r="D46" s="38" t="s">
        <v>1741</v>
      </c>
      <c r="E46" s="12" t="s">
        <v>14</v>
      </c>
      <c r="F46" s="16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120">
        <v>44364</v>
      </c>
      <c r="B47" s="37">
        <v>16260</v>
      </c>
      <c r="C47" s="37">
        <v>75875</v>
      </c>
      <c r="D47" s="38" t="s">
        <v>1741</v>
      </c>
      <c r="E47" s="12">
        <v>98000001</v>
      </c>
      <c r="F47" s="16" t="s">
        <v>91</v>
      </c>
      <c r="G47" s="102">
        <v>0</v>
      </c>
      <c r="H47" s="104"/>
      <c r="I47" s="104"/>
      <c r="J47" s="94"/>
    </row>
    <row r="48" spans="1:10" s="95" customFormat="1" ht="21" x14ac:dyDescent="0.35">
      <c r="A48" s="120">
        <v>44364</v>
      </c>
      <c r="B48" s="37">
        <v>100639</v>
      </c>
      <c r="C48" s="37">
        <v>75876</v>
      </c>
      <c r="D48" s="38" t="s">
        <v>1908</v>
      </c>
      <c r="E48" s="12" t="s">
        <v>423</v>
      </c>
      <c r="F48" s="16" t="s">
        <v>195</v>
      </c>
      <c r="G48" s="102">
        <v>700</v>
      </c>
      <c r="H48" s="104"/>
      <c r="I48" s="104"/>
      <c r="J48" s="94"/>
    </row>
    <row r="49" spans="1:10" s="95" customFormat="1" ht="21" x14ac:dyDescent="0.35">
      <c r="A49" s="120">
        <v>44364</v>
      </c>
      <c r="B49" s="37">
        <v>100639</v>
      </c>
      <c r="C49" s="37">
        <v>75877</v>
      </c>
      <c r="D49" s="38" t="s">
        <v>1908</v>
      </c>
      <c r="E49" s="12" t="s">
        <v>423</v>
      </c>
      <c r="F49" s="16" t="s">
        <v>195</v>
      </c>
      <c r="G49" s="102">
        <v>750</v>
      </c>
      <c r="H49" s="104"/>
      <c r="I49" s="104"/>
      <c r="J49" s="94"/>
    </row>
    <row r="50" spans="1:10" s="95" customFormat="1" ht="21" x14ac:dyDescent="0.35">
      <c r="A50" s="120">
        <v>44364</v>
      </c>
      <c r="B50" s="37">
        <v>100638</v>
      </c>
      <c r="C50" s="37">
        <v>75878</v>
      </c>
      <c r="D50" s="38" t="s">
        <v>171</v>
      </c>
      <c r="E50" s="12" t="s">
        <v>22</v>
      </c>
      <c r="F50" s="13" t="s">
        <v>995</v>
      </c>
      <c r="G50" s="102">
        <v>1300</v>
      </c>
      <c r="H50" s="104"/>
      <c r="I50" s="104"/>
      <c r="J50" s="94"/>
    </row>
    <row r="51" spans="1:10" s="95" customFormat="1" ht="21" x14ac:dyDescent="0.35">
      <c r="A51" s="120">
        <v>44364</v>
      </c>
      <c r="B51" s="37">
        <v>100638</v>
      </c>
      <c r="C51" s="37">
        <v>75878</v>
      </c>
      <c r="D51" s="38" t="s">
        <v>171</v>
      </c>
      <c r="E51" s="12" t="s">
        <v>14</v>
      </c>
      <c r="F51" s="16" t="s">
        <v>15</v>
      </c>
      <c r="G51" s="102">
        <v>1300</v>
      </c>
      <c r="H51" s="104"/>
      <c r="I51" s="104"/>
      <c r="J51" s="94"/>
    </row>
    <row r="52" spans="1:10" s="95" customFormat="1" ht="21" x14ac:dyDescent="0.35">
      <c r="A52" s="120">
        <v>44364</v>
      </c>
      <c r="B52" s="37">
        <v>100640</v>
      </c>
      <c r="C52" s="37">
        <v>75879</v>
      </c>
      <c r="D52" s="38" t="s">
        <v>2283</v>
      </c>
      <c r="E52" s="12" t="s">
        <v>14</v>
      </c>
      <c r="F52" s="16" t="s">
        <v>15</v>
      </c>
      <c r="G52" s="102">
        <v>500</v>
      </c>
      <c r="H52" s="104"/>
      <c r="I52" s="104"/>
      <c r="J52" s="94"/>
    </row>
    <row r="53" spans="1:10" s="95" customFormat="1" ht="21" x14ac:dyDescent="0.35">
      <c r="A53" s="120">
        <v>44364</v>
      </c>
      <c r="B53" s="37">
        <v>100641</v>
      </c>
      <c r="C53" s="37">
        <v>75880</v>
      </c>
      <c r="D53" s="38" t="s">
        <v>2283</v>
      </c>
      <c r="E53" s="12" t="s">
        <v>14</v>
      </c>
      <c r="F53" s="16" t="s">
        <v>15</v>
      </c>
      <c r="G53" s="102">
        <v>500</v>
      </c>
      <c r="H53" s="104"/>
      <c r="I53" s="104"/>
      <c r="J53" s="94"/>
    </row>
    <row r="54" spans="1:10" s="95" customFormat="1" ht="21" x14ac:dyDescent="0.35">
      <c r="A54" s="120">
        <v>44364</v>
      </c>
      <c r="B54" s="37">
        <v>100642</v>
      </c>
      <c r="C54" s="37">
        <v>75881</v>
      </c>
      <c r="D54" s="38" t="s">
        <v>272</v>
      </c>
      <c r="E54" s="12" t="s">
        <v>14</v>
      </c>
      <c r="F54" s="16" t="s">
        <v>15</v>
      </c>
      <c r="G54" s="102">
        <v>1512</v>
      </c>
      <c r="H54" s="104"/>
      <c r="I54" s="104"/>
      <c r="J54" s="94"/>
    </row>
    <row r="55" spans="1:10" s="95" customFormat="1" ht="21" x14ac:dyDescent="0.35">
      <c r="A55" s="120">
        <v>44364</v>
      </c>
      <c r="B55" s="37">
        <v>100643</v>
      </c>
      <c r="C55" s="37">
        <v>75882</v>
      </c>
      <c r="D55" s="38" t="s">
        <v>1692</v>
      </c>
      <c r="E55" s="12" t="s">
        <v>14</v>
      </c>
      <c r="F55" s="16" t="s">
        <v>15</v>
      </c>
      <c r="G55" s="102">
        <v>2600</v>
      </c>
      <c r="H55" s="104"/>
      <c r="I55" s="104"/>
      <c r="J55" s="94"/>
    </row>
    <row r="56" spans="1:10" s="95" customFormat="1" ht="21" x14ac:dyDescent="0.35">
      <c r="A56" s="120">
        <v>44364</v>
      </c>
      <c r="B56" s="37">
        <v>100639</v>
      </c>
      <c r="C56" s="37">
        <v>75883</v>
      </c>
      <c r="D56" s="38" t="s">
        <v>1908</v>
      </c>
      <c r="E56" s="12" t="s">
        <v>423</v>
      </c>
      <c r="F56" s="16" t="s">
        <v>195</v>
      </c>
      <c r="G56" s="102">
        <v>700</v>
      </c>
      <c r="H56" s="104"/>
      <c r="I56" s="104"/>
      <c r="J56" s="94"/>
    </row>
    <row r="57" spans="1:10" s="95" customFormat="1" ht="21" x14ac:dyDescent="0.35">
      <c r="A57" s="120">
        <v>44364</v>
      </c>
      <c r="B57" s="37">
        <v>100644</v>
      </c>
      <c r="C57" s="37">
        <v>75884</v>
      </c>
      <c r="D57" s="38" t="s">
        <v>2199</v>
      </c>
      <c r="E57" s="12" t="s">
        <v>14</v>
      </c>
      <c r="F57" s="16" t="s">
        <v>15</v>
      </c>
      <c r="G57" s="102">
        <v>850</v>
      </c>
      <c r="H57" s="104"/>
      <c r="I57" s="104"/>
      <c r="J57" s="94"/>
    </row>
    <row r="58" spans="1:10" s="95" customFormat="1" ht="21" x14ac:dyDescent="0.35">
      <c r="A58" s="120">
        <v>44364</v>
      </c>
      <c r="B58" s="37">
        <v>100646</v>
      </c>
      <c r="C58" s="37">
        <v>75885</v>
      </c>
      <c r="D58" s="38" t="s">
        <v>2284</v>
      </c>
      <c r="E58" s="12" t="s">
        <v>14</v>
      </c>
      <c r="F58" s="16" t="s">
        <v>15</v>
      </c>
      <c r="G58" s="102">
        <v>1000</v>
      </c>
      <c r="H58" s="104"/>
      <c r="I58" s="104"/>
      <c r="J58" s="94"/>
    </row>
    <row r="59" spans="1:10" s="95" customFormat="1" ht="21" x14ac:dyDescent="0.35">
      <c r="A59" s="120">
        <v>44364</v>
      </c>
      <c r="B59" s="37">
        <v>100645</v>
      </c>
      <c r="C59" s="77" t="s">
        <v>2285</v>
      </c>
      <c r="D59" s="38" t="s">
        <v>37</v>
      </c>
      <c r="E59" s="12" t="s">
        <v>14</v>
      </c>
      <c r="F59" s="16" t="s">
        <v>15</v>
      </c>
      <c r="G59" s="102">
        <v>500</v>
      </c>
      <c r="H59" s="104"/>
      <c r="I59" s="104"/>
      <c r="J59" s="94"/>
    </row>
    <row r="60" spans="1:10" s="95" customFormat="1" ht="21" x14ac:dyDescent="0.35">
      <c r="A60" s="120">
        <v>44364</v>
      </c>
      <c r="B60" s="37"/>
      <c r="C60" s="77" t="s">
        <v>2286</v>
      </c>
      <c r="D60" s="38" t="s">
        <v>2287</v>
      </c>
      <c r="E60" s="12" t="s">
        <v>436</v>
      </c>
      <c r="F60" s="16" t="s">
        <v>2288</v>
      </c>
      <c r="G60" s="102">
        <v>800</v>
      </c>
      <c r="H60" s="104"/>
      <c r="I60" s="104"/>
      <c r="J60" s="94"/>
    </row>
    <row r="61" spans="1:10" ht="21" x14ac:dyDescent="0.35">
      <c r="A61" s="175" t="s">
        <v>26</v>
      </c>
      <c r="B61" s="176"/>
      <c r="C61" s="165" t="s">
        <v>25</v>
      </c>
      <c r="D61" s="168"/>
      <c r="E61" s="168"/>
      <c r="F61" s="169"/>
      <c r="G61" s="27">
        <f>SUM(G9:G60)</f>
        <v>44862</v>
      </c>
      <c r="H61" s="109">
        <f>SUM(H9:H60)</f>
        <v>0</v>
      </c>
      <c r="I61" s="100"/>
      <c r="J61" s="15"/>
    </row>
    <row r="62" spans="1:10" x14ac:dyDescent="0.25">
      <c r="B62"/>
      <c r="C62"/>
      <c r="F62" s="47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C72"/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4" spans="8:10" x14ac:dyDescent="0.25">
      <c r="H114" s="35"/>
      <c r="I114" s="35"/>
      <c r="J114" s="35"/>
    </row>
  </sheetData>
  <mergeCells count="7">
    <mergeCell ref="K6:L6"/>
    <mergeCell ref="A7:G7"/>
    <mergeCell ref="A61:B61"/>
    <mergeCell ref="C61:F61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0F54F-153A-4826-BB61-FC9622A19DBA}">
  <dimension ref="A2:L89"/>
  <sheetViews>
    <sheetView topLeftCell="A22" zoomScale="69" zoomScaleNormal="6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3" si="0">SUMIFS($G$9:$G$35,$F$9:$F$35,K8)</f>
        <v>3540</v>
      </c>
    </row>
    <row r="9" spans="1:12" s="95" customFormat="1" ht="21" x14ac:dyDescent="0.35">
      <c r="A9" s="120">
        <v>44365</v>
      </c>
      <c r="B9" s="37">
        <v>100691</v>
      </c>
      <c r="C9" s="37">
        <v>75886</v>
      </c>
      <c r="D9" s="38" t="s">
        <v>1908</v>
      </c>
      <c r="E9" s="12" t="s">
        <v>423</v>
      </c>
      <c r="F9" s="16" t="s">
        <v>195</v>
      </c>
      <c r="G9" s="102">
        <v>750</v>
      </c>
      <c r="H9" s="104"/>
      <c r="I9" s="104"/>
      <c r="J9" s="94"/>
      <c r="K9" s="16" t="s">
        <v>995</v>
      </c>
      <c r="L9" s="119">
        <f t="shared" si="0"/>
        <v>2600</v>
      </c>
    </row>
    <row r="10" spans="1:12" s="95" customFormat="1" ht="21" x14ac:dyDescent="0.35">
      <c r="A10" s="120">
        <v>44365</v>
      </c>
      <c r="B10" s="37">
        <v>100692</v>
      </c>
      <c r="C10" s="37">
        <v>75887</v>
      </c>
      <c r="D10" s="38" t="s">
        <v>1583</v>
      </c>
      <c r="E10" s="12" t="s">
        <v>22</v>
      </c>
      <c r="F10" s="13" t="s">
        <v>995</v>
      </c>
      <c r="G10" s="102">
        <v>2500</v>
      </c>
      <c r="H10" s="104"/>
      <c r="I10" s="104"/>
      <c r="J10" s="94"/>
      <c r="K10" s="16" t="s">
        <v>15</v>
      </c>
      <c r="L10" s="119">
        <f t="shared" si="0"/>
        <v>3230</v>
      </c>
    </row>
    <row r="11" spans="1:12" s="95" customFormat="1" ht="21" x14ac:dyDescent="0.35">
      <c r="A11" s="120">
        <v>44365</v>
      </c>
      <c r="B11" s="37">
        <v>100692</v>
      </c>
      <c r="C11" s="37">
        <v>75888</v>
      </c>
      <c r="D11" s="38" t="s">
        <v>1583</v>
      </c>
      <c r="E11" s="12" t="s">
        <v>17</v>
      </c>
      <c r="F11" s="16" t="s">
        <v>18</v>
      </c>
      <c r="G11" s="102">
        <v>500</v>
      </c>
      <c r="H11" s="104"/>
      <c r="I11" s="104"/>
      <c r="J11" s="94"/>
      <c r="K11" s="16" t="s">
        <v>64</v>
      </c>
      <c r="L11" s="119">
        <f t="shared" si="0"/>
        <v>1000</v>
      </c>
    </row>
    <row r="12" spans="1:12" s="95" customFormat="1" ht="21" x14ac:dyDescent="0.35">
      <c r="A12" s="120">
        <v>44365</v>
      </c>
      <c r="B12" s="37" t="s">
        <v>76</v>
      </c>
      <c r="C12" s="37">
        <v>75889</v>
      </c>
      <c r="D12" s="38" t="s">
        <v>76</v>
      </c>
      <c r="E12" s="12" t="s">
        <v>76</v>
      </c>
      <c r="F12" s="16" t="s">
        <v>76</v>
      </c>
      <c r="G12" s="102">
        <v>0</v>
      </c>
      <c r="H12" s="104"/>
      <c r="I12" s="104"/>
      <c r="J12" s="94"/>
      <c r="K12" s="16" t="s">
        <v>947</v>
      </c>
      <c r="L12" s="119">
        <f t="shared" si="0"/>
        <v>4050</v>
      </c>
    </row>
    <row r="13" spans="1:12" s="95" customFormat="1" ht="21.75" thickBot="1" x14ac:dyDescent="0.4">
      <c r="A13" s="120">
        <v>44365</v>
      </c>
      <c r="B13" s="37">
        <v>100691</v>
      </c>
      <c r="C13" s="37">
        <v>75890</v>
      </c>
      <c r="D13" s="38" t="s">
        <v>1908</v>
      </c>
      <c r="E13" s="12" t="s">
        <v>423</v>
      </c>
      <c r="F13" s="16" t="s">
        <v>195</v>
      </c>
      <c r="G13" s="102">
        <v>750</v>
      </c>
      <c r="H13" s="104"/>
      <c r="I13" s="104"/>
      <c r="J13" s="94"/>
      <c r="K13" s="16" t="s">
        <v>195</v>
      </c>
      <c r="L13" s="119">
        <f t="shared" si="0"/>
        <v>3400</v>
      </c>
    </row>
    <row r="14" spans="1:12" s="95" customFormat="1" ht="25.5" thickBot="1" x14ac:dyDescent="0.5">
      <c r="A14" s="120">
        <v>44365</v>
      </c>
      <c r="B14" s="37">
        <v>100694</v>
      </c>
      <c r="C14" s="37">
        <v>75891</v>
      </c>
      <c r="D14" s="38" t="s">
        <v>2289</v>
      </c>
      <c r="E14" s="12" t="s">
        <v>14</v>
      </c>
      <c r="F14" s="16" t="s">
        <v>15</v>
      </c>
      <c r="G14" s="102">
        <v>1500</v>
      </c>
      <c r="H14" s="104"/>
      <c r="I14" s="104"/>
      <c r="J14" s="94"/>
      <c r="K14" s="17" t="s">
        <v>21</v>
      </c>
      <c r="L14" s="123">
        <f ca="1">SUM(L8:L15)</f>
        <v>17820</v>
      </c>
    </row>
    <row r="15" spans="1:12" s="95" customFormat="1" ht="21" x14ac:dyDescent="0.35">
      <c r="A15" s="120">
        <v>44365</v>
      </c>
      <c r="B15" s="37">
        <v>100692</v>
      </c>
      <c r="C15" s="37">
        <v>75892</v>
      </c>
      <c r="D15" s="38" t="s">
        <v>1583</v>
      </c>
      <c r="E15" s="12" t="s">
        <v>17</v>
      </c>
      <c r="F15" s="16" t="s">
        <v>18</v>
      </c>
      <c r="G15" s="102">
        <v>1000</v>
      </c>
      <c r="H15" s="104"/>
      <c r="I15" s="104"/>
      <c r="J15" s="94"/>
    </row>
    <row r="16" spans="1:12" s="95" customFormat="1" ht="21" x14ac:dyDescent="0.35">
      <c r="A16" s="120">
        <v>44365</v>
      </c>
      <c r="B16" s="37">
        <v>100695</v>
      </c>
      <c r="C16" s="37">
        <v>75893</v>
      </c>
      <c r="D16" s="38" t="s">
        <v>768</v>
      </c>
      <c r="E16" s="12" t="s">
        <v>17</v>
      </c>
      <c r="F16" s="16" t="s">
        <v>18</v>
      </c>
      <c r="G16" s="102">
        <v>200</v>
      </c>
      <c r="H16" s="104"/>
      <c r="I16" s="104"/>
      <c r="J16" s="94"/>
    </row>
    <row r="17" spans="1:11" s="95" customFormat="1" ht="21" x14ac:dyDescent="0.35">
      <c r="A17" s="120">
        <v>44365</v>
      </c>
      <c r="B17" s="37">
        <v>100696</v>
      </c>
      <c r="C17" s="37">
        <v>75894</v>
      </c>
      <c r="D17" s="38" t="s">
        <v>768</v>
      </c>
      <c r="E17" s="12" t="s">
        <v>22</v>
      </c>
      <c r="F17" s="13" t="s">
        <v>995</v>
      </c>
      <c r="G17" s="102">
        <v>100</v>
      </c>
      <c r="H17" s="104"/>
      <c r="I17" s="104"/>
      <c r="J17" s="94"/>
    </row>
    <row r="18" spans="1:11" s="95" customFormat="1" ht="21" x14ac:dyDescent="0.35">
      <c r="A18" s="120">
        <v>44365</v>
      </c>
      <c r="B18" s="37">
        <v>100691</v>
      </c>
      <c r="C18" s="37">
        <v>75895</v>
      </c>
      <c r="D18" s="38" t="s">
        <v>1908</v>
      </c>
      <c r="E18" s="12" t="s">
        <v>423</v>
      </c>
      <c r="F18" s="16" t="s">
        <v>195</v>
      </c>
      <c r="G18" s="102">
        <v>750</v>
      </c>
      <c r="H18" s="104"/>
      <c r="I18" s="104"/>
      <c r="J18" s="94"/>
    </row>
    <row r="19" spans="1:11" s="95" customFormat="1" ht="21" x14ac:dyDescent="0.35">
      <c r="A19" s="120">
        <v>44365</v>
      </c>
      <c r="B19" s="37">
        <v>100697</v>
      </c>
      <c r="C19" s="37">
        <v>75896</v>
      </c>
      <c r="D19" s="38" t="s">
        <v>2135</v>
      </c>
      <c r="E19" s="12" t="s">
        <v>24</v>
      </c>
      <c r="F19" s="16" t="s">
        <v>947</v>
      </c>
      <c r="G19" s="102">
        <v>550</v>
      </c>
      <c r="H19" s="104"/>
      <c r="I19" s="104"/>
      <c r="J19" s="94"/>
    </row>
    <row r="20" spans="1:11" s="95" customFormat="1" ht="21" x14ac:dyDescent="0.35">
      <c r="A20" s="120">
        <v>44365</v>
      </c>
      <c r="B20" s="37">
        <v>100693</v>
      </c>
      <c r="C20" s="37">
        <v>75897</v>
      </c>
      <c r="D20" s="38" t="s">
        <v>2290</v>
      </c>
      <c r="E20" s="12" t="s">
        <v>14</v>
      </c>
      <c r="F20" s="16" t="s">
        <v>15</v>
      </c>
      <c r="G20" s="102">
        <v>77</v>
      </c>
      <c r="H20" s="104"/>
      <c r="I20" s="104"/>
      <c r="J20" s="94"/>
      <c r="K20" s="95" t="s">
        <v>815</v>
      </c>
    </row>
    <row r="21" spans="1:11" s="95" customFormat="1" ht="21" x14ac:dyDescent="0.35">
      <c r="A21" s="120">
        <v>44365</v>
      </c>
      <c r="B21" s="37">
        <v>100698</v>
      </c>
      <c r="C21" s="37">
        <v>75898</v>
      </c>
      <c r="D21" s="38" t="s">
        <v>2265</v>
      </c>
      <c r="E21" s="12" t="s">
        <v>17</v>
      </c>
      <c r="F21" s="16" t="s">
        <v>18</v>
      </c>
      <c r="G21" s="102">
        <v>1100</v>
      </c>
      <c r="H21" s="104"/>
      <c r="I21" s="104"/>
      <c r="J21" s="94"/>
    </row>
    <row r="22" spans="1:11" s="95" customFormat="1" ht="21" x14ac:dyDescent="0.35">
      <c r="A22" s="120">
        <v>44365</v>
      </c>
      <c r="B22" s="37">
        <v>16329</v>
      </c>
      <c r="C22" s="37">
        <v>75899</v>
      </c>
      <c r="D22" s="38" t="s">
        <v>199</v>
      </c>
      <c r="E22" s="12" t="s">
        <v>24</v>
      </c>
      <c r="F22" s="16" t="s">
        <v>947</v>
      </c>
      <c r="G22" s="102">
        <v>500</v>
      </c>
      <c r="H22" s="104"/>
      <c r="I22" s="104"/>
      <c r="J22" s="94"/>
    </row>
    <row r="23" spans="1:11" s="95" customFormat="1" ht="21" x14ac:dyDescent="0.35">
      <c r="A23" s="120">
        <v>44365</v>
      </c>
      <c r="B23" s="37">
        <v>16329</v>
      </c>
      <c r="C23" s="37">
        <v>75900</v>
      </c>
      <c r="D23" s="38" t="s">
        <v>199</v>
      </c>
      <c r="E23" s="12" t="s">
        <v>24</v>
      </c>
      <c r="F23" s="16" t="s">
        <v>947</v>
      </c>
      <c r="G23" s="102">
        <v>500</v>
      </c>
      <c r="H23" s="104"/>
      <c r="I23" s="104"/>
      <c r="J23" s="94"/>
    </row>
    <row r="24" spans="1:11" s="95" customFormat="1" ht="21" x14ac:dyDescent="0.35">
      <c r="A24" s="120">
        <v>44365</v>
      </c>
      <c r="B24" s="37">
        <v>16329</v>
      </c>
      <c r="C24" s="37">
        <v>75901</v>
      </c>
      <c r="D24" s="38" t="s">
        <v>199</v>
      </c>
      <c r="E24" s="12" t="s">
        <v>24</v>
      </c>
      <c r="F24" s="16" t="s">
        <v>947</v>
      </c>
      <c r="G24" s="102">
        <v>500</v>
      </c>
      <c r="H24" s="104"/>
      <c r="I24" s="104"/>
      <c r="J24" s="94"/>
    </row>
    <row r="25" spans="1:11" s="95" customFormat="1" ht="21" x14ac:dyDescent="0.35">
      <c r="A25" s="120">
        <v>44365</v>
      </c>
      <c r="B25" s="37">
        <v>16329</v>
      </c>
      <c r="C25" s="37">
        <v>75902</v>
      </c>
      <c r="D25" s="38" t="s">
        <v>199</v>
      </c>
      <c r="E25" s="12" t="s">
        <v>24</v>
      </c>
      <c r="F25" s="16" t="s">
        <v>947</v>
      </c>
      <c r="G25" s="102">
        <v>500</v>
      </c>
      <c r="H25" s="104"/>
      <c r="I25" s="104"/>
      <c r="J25" s="94"/>
    </row>
    <row r="26" spans="1:11" s="95" customFormat="1" ht="21" x14ac:dyDescent="0.35">
      <c r="A26" s="120">
        <v>44365</v>
      </c>
      <c r="B26" s="37">
        <v>16329</v>
      </c>
      <c r="C26" s="37">
        <v>75903</v>
      </c>
      <c r="D26" s="38" t="s">
        <v>199</v>
      </c>
      <c r="E26" s="12" t="s">
        <v>24</v>
      </c>
      <c r="F26" s="16" t="s">
        <v>947</v>
      </c>
      <c r="G26" s="102">
        <v>500</v>
      </c>
      <c r="H26" s="104"/>
      <c r="I26" s="104"/>
      <c r="J26" s="94"/>
    </row>
    <row r="27" spans="1:11" s="95" customFormat="1" ht="21" x14ac:dyDescent="0.35">
      <c r="A27" s="120">
        <v>44365</v>
      </c>
      <c r="B27" s="37">
        <v>16329</v>
      </c>
      <c r="C27" s="37">
        <v>75904</v>
      </c>
      <c r="D27" s="38" t="s">
        <v>199</v>
      </c>
      <c r="E27" s="12" t="s">
        <v>24</v>
      </c>
      <c r="F27" s="16" t="s">
        <v>947</v>
      </c>
      <c r="G27" s="102">
        <v>500</v>
      </c>
      <c r="H27" s="104"/>
      <c r="I27" s="104"/>
      <c r="J27" s="94"/>
    </row>
    <row r="28" spans="1:11" s="95" customFormat="1" ht="21" x14ac:dyDescent="0.35">
      <c r="A28" s="120">
        <v>44365</v>
      </c>
      <c r="B28" s="37">
        <v>16329</v>
      </c>
      <c r="C28" s="37">
        <v>75905</v>
      </c>
      <c r="D28" s="38" t="s">
        <v>199</v>
      </c>
      <c r="E28" s="12" t="s">
        <v>24</v>
      </c>
      <c r="F28" s="16" t="s">
        <v>947</v>
      </c>
      <c r="G28" s="102">
        <v>500</v>
      </c>
      <c r="H28" s="104"/>
      <c r="I28" s="104"/>
      <c r="J28" s="94"/>
    </row>
    <row r="29" spans="1:11" s="95" customFormat="1" ht="21" x14ac:dyDescent="0.35">
      <c r="A29" s="120">
        <v>44365</v>
      </c>
      <c r="B29" s="37">
        <v>100691</v>
      </c>
      <c r="C29" s="37">
        <v>75906</v>
      </c>
      <c r="D29" s="38" t="s">
        <v>1908</v>
      </c>
      <c r="E29" s="12" t="s">
        <v>423</v>
      </c>
      <c r="F29" s="16" t="s">
        <v>195</v>
      </c>
      <c r="G29" s="102">
        <v>750</v>
      </c>
      <c r="H29" s="104"/>
      <c r="I29" s="104"/>
      <c r="J29" s="94"/>
    </row>
    <row r="30" spans="1:11" s="95" customFormat="1" ht="21" x14ac:dyDescent="0.35">
      <c r="A30" s="120">
        <v>44365</v>
      </c>
      <c r="B30" s="37">
        <v>100693</v>
      </c>
      <c r="C30" s="37">
        <v>75907</v>
      </c>
      <c r="D30" s="38" t="s">
        <v>2290</v>
      </c>
      <c r="E30" s="12" t="s">
        <v>14</v>
      </c>
      <c r="F30" s="16" t="s">
        <v>15</v>
      </c>
      <c r="G30" s="102">
        <v>77</v>
      </c>
      <c r="H30" s="104"/>
      <c r="I30" s="104"/>
      <c r="J30" s="94"/>
    </row>
    <row r="31" spans="1:11" s="95" customFormat="1" ht="21" x14ac:dyDescent="0.35">
      <c r="A31" s="120">
        <v>44365</v>
      </c>
      <c r="B31" s="37">
        <v>100699</v>
      </c>
      <c r="C31" s="37">
        <v>75908</v>
      </c>
      <c r="D31" s="38" t="s">
        <v>848</v>
      </c>
      <c r="E31" s="12" t="s">
        <v>63</v>
      </c>
      <c r="F31" s="16" t="s">
        <v>64</v>
      </c>
      <c r="G31" s="102">
        <v>1000</v>
      </c>
      <c r="H31" s="104"/>
      <c r="I31" s="104"/>
      <c r="J31" s="94"/>
    </row>
    <row r="32" spans="1:11" s="95" customFormat="1" ht="21" x14ac:dyDescent="0.35">
      <c r="A32" s="120">
        <v>44365</v>
      </c>
      <c r="B32" s="37">
        <v>100693</v>
      </c>
      <c r="C32" s="37">
        <v>75909</v>
      </c>
      <c r="D32" s="38" t="s">
        <v>2290</v>
      </c>
      <c r="E32" s="12" t="s">
        <v>14</v>
      </c>
      <c r="F32" s="16" t="s">
        <v>15</v>
      </c>
      <c r="G32" s="102">
        <v>76</v>
      </c>
      <c r="H32" s="104"/>
      <c r="I32" s="104"/>
      <c r="J32" s="94"/>
    </row>
    <row r="33" spans="1:10" s="95" customFormat="1" ht="21" x14ac:dyDescent="0.35">
      <c r="A33" s="120">
        <v>44365</v>
      </c>
      <c r="B33" s="37">
        <v>100700</v>
      </c>
      <c r="C33" s="37">
        <v>75910</v>
      </c>
      <c r="D33" s="38" t="s">
        <v>220</v>
      </c>
      <c r="E33" s="12" t="s">
        <v>423</v>
      </c>
      <c r="F33" s="16" t="s">
        <v>195</v>
      </c>
      <c r="G33" s="102">
        <v>400</v>
      </c>
      <c r="H33" s="104"/>
      <c r="I33" s="104"/>
      <c r="J33" s="94"/>
    </row>
    <row r="34" spans="1:10" s="95" customFormat="1" ht="21" x14ac:dyDescent="0.35">
      <c r="A34" s="120">
        <v>44365</v>
      </c>
      <c r="B34" s="37">
        <v>100702</v>
      </c>
      <c r="C34" s="37">
        <v>75911</v>
      </c>
      <c r="D34" s="38" t="s">
        <v>67</v>
      </c>
      <c r="E34" s="12" t="s">
        <v>17</v>
      </c>
      <c r="F34" s="16" t="s">
        <v>18</v>
      </c>
      <c r="G34" s="102">
        <v>740</v>
      </c>
      <c r="H34" s="104"/>
      <c r="I34" s="104"/>
      <c r="J34" s="94"/>
    </row>
    <row r="35" spans="1:10" s="95" customFormat="1" ht="21" x14ac:dyDescent="0.35">
      <c r="A35" s="120">
        <v>44365</v>
      </c>
      <c r="B35" s="37">
        <v>100692</v>
      </c>
      <c r="C35" s="77" t="s">
        <v>2291</v>
      </c>
      <c r="D35" s="38" t="s">
        <v>1583</v>
      </c>
      <c r="E35" s="12" t="s">
        <v>14</v>
      </c>
      <c r="F35" s="16" t="s">
        <v>15</v>
      </c>
      <c r="G35" s="102">
        <v>1500</v>
      </c>
      <c r="H35" s="104"/>
      <c r="I35" s="104"/>
      <c r="J35" s="94"/>
    </row>
    <row r="36" spans="1:10" ht="21" x14ac:dyDescent="0.35">
      <c r="A36" s="175" t="s">
        <v>26</v>
      </c>
      <c r="B36" s="176"/>
      <c r="C36" s="165" t="s">
        <v>25</v>
      </c>
      <c r="D36" s="168"/>
      <c r="E36" s="168"/>
      <c r="F36" s="169"/>
      <c r="G36" s="27">
        <f>SUM(G9:G35)</f>
        <v>17820</v>
      </c>
      <c r="H36" s="109">
        <f>SUM(H9:H35)</f>
        <v>0</v>
      </c>
      <c r="I36" s="100"/>
      <c r="J36" s="15"/>
    </row>
    <row r="37" spans="1:10" x14ac:dyDescent="0.25">
      <c r="B37"/>
      <c r="C37"/>
      <c r="F37" s="47"/>
      <c r="H37" s="1"/>
      <c r="I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C47"/>
      <c r="H47" s="1"/>
      <c r="I47" s="1"/>
      <c r="J47" s="1"/>
    </row>
    <row r="48" spans="1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9" spans="8:10" x14ac:dyDescent="0.25">
      <c r="H89" s="35"/>
      <c r="I89" s="35"/>
      <c r="J89" s="35"/>
    </row>
  </sheetData>
  <mergeCells count="7">
    <mergeCell ref="K6:L6"/>
    <mergeCell ref="A7:G7"/>
    <mergeCell ref="A36:B36"/>
    <mergeCell ref="C36:F3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C6173-2EBB-4BCA-BCB6-374CCF27A109}">
  <dimension ref="A2:L99"/>
  <sheetViews>
    <sheetView topLeftCell="C31" zoomScale="73" zoomScaleNormal="7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14062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44366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 t="shared" ref="L8:L13" si="0">SUMIFS($G$9:$G$42,$F$9:$F$42,K8)</f>
        <v>4360</v>
      </c>
    </row>
    <row r="9" spans="1:12" s="95" customFormat="1" ht="21" x14ac:dyDescent="0.35">
      <c r="A9" s="120">
        <v>44366</v>
      </c>
      <c r="B9" s="37">
        <v>100735</v>
      </c>
      <c r="C9" s="37">
        <v>75912</v>
      </c>
      <c r="D9" s="38" t="s">
        <v>2121</v>
      </c>
      <c r="E9" s="12" t="s">
        <v>22</v>
      </c>
      <c r="F9" s="13" t="s">
        <v>995</v>
      </c>
      <c r="G9" s="102">
        <v>3000</v>
      </c>
      <c r="H9" s="104"/>
      <c r="I9" s="104"/>
      <c r="J9" s="94"/>
      <c r="K9" s="16" t="s">
        <v>995</v>
      </c>
      <c r="L9" s="119">
        <f t="shared" si="0"/>
        <v>19743</v>
      </c>
    </row>
    <row r="10" spans="1:12" s="95" customFormat="1" ht="21" x14ac:dyDescent="0.35">
      <c r="A10" s="120">
        <v>44366</v>
      </c>
      <c r="B10" s="37" t="s">
        <v>1632</v>
      </c>
      <c r="C10" s="37">
        <v>75913</v>
      </c>
      <c r="D10" s="38" t="s">
        <v>279</v>
      </c>
      <c r="E10" s="12" t="s">
        <v>22</v>
      </c>
      <c r="F10" s="13" t="s">
        <v>995</v>
      </c>
      <c r="G10" s="102">
        <v>1000</v>
      </c>
      <c r="H10" s="104"/>
      <c r="I10" s="104"/>
      <c r="J10" s="94"/>
      <c r="K10" s="16" t="s">
        <v>97</v>
      </c>
      <c r="L10" s="119">
        <f>SUMIFS($G$9:$G$44,$F$9:$F$44,K10)</f>
        <v>80</v>
      </c>
    </row>
    <row r="11" spans="1:12" s="95" customFormat="1" ht="21" x14ac:dyDescent="0.35">
      <c r="A11" s="120">
        <v>44366</v>
      </c>
      <c r="B11" s="37" t="s">
        <v>1632</v>
      </c>
      <c r="C11" s="37">
        <v>75914</v>
      </c>
      <c r="D11" s="38" t="s">
        <v>279</v>
      </c>
      <c r="E11" s="12" t="s">
        <v>22</v>
      </c>
      <c r="F11" s="13" t="s">
        <v>995</v>
      </c>
      <c r="G11" s="102">
        <v>1000</v>
      </c>
      <c r="H11" s="104"/>
      <c r="I11" s="104"/>
      <c r="J11" s="94"/>
      <c r="K11" s="16" t="s">
        <v>596</v>
      </c>
      <c r="L11" s="119">
        <f t="shared" si="0"/>
        <v>450</v>
      </c>
    </row>
    <row r="12" spans="1:12" s="95" customFormat="1" ht="21" x14ac:dyDescent="0.35">
      <c r="A12" s="120">
        <v>44366</v>
      </c>
      <c r="B12" s="37" t="s">
        <v>1632</v>
      </c>
      <c r="C12" s="37">
        <v>75915</v>
      </c>
      <c r="D12" s="38" t="s">
        <v>279</v>
      </c>
      <c r="E12" s="12" t="s">
        <v>22</v>
      </c>
      <c r="F12" s="13" t="s">
        <v>995</v>
      </c>
      <c r="G12" s="102">
        <v>1000</v>
      </c>
      <c r="H12" s="104"/>
      <c r="I12" s="104"/>
      <c r="J12" s="94"/>
      <c r="K12" s="16" t="s">
        <v>947</v>
      </c>
      <c r="L12" s="119">
        <f t="shared" si="0"/>
        <v>4600</v>
      </c>
    </row>
    <row r="13" spans="1:12" s="95" customFormat="1" ht="21.75" thickBot="1" x14ac:dyDescent="0.4">
      <c r="A13" s="120">
        <v>44366</v>
      </c>
      <c r="B13" s="37" t="s">
        <v>1632</v>
      </c>
      <c r="C13" s="37">
        <v>75916</v>
      </c>
      <c r="D13" s="38" t="s">
        <v>279</v>
      </c>
      <c r="E13" s="12" t="s">
        <v>22</v>
      </c>
      <c r="F13" s="13" t="s">
        <v>995</v>
      </c>
      <c r="G13" s="102">
        <v>1000</v>
      </c>
      <c r="H13" s="104"/>
      <c r="I13" s="104"/>
      <c r="J13" s="94"/>
      <c r="K13" s="16" t="s">
        <v>195</v>
      </c>
      <c r="L13" s="119">
        <f t="shared" si="0"/>
        <v>350</v>
      </c>
    </row>
    <row r="14" spans="1:12" s="95" customFormat="1" ht="25.5" thickBot="1" x14ac:dyDescent="0.5">
      <c r="A14" s="120">
        <v>44366</v>
      </c>
      <c r="B14" s="37" t="s">
        <v>1632</v>
      </c>
      <c r="C14" s="37">
        <v>75917</v>
      </c>
      <c r="D14" s="38" t="s">
        <v>279</v>
      </c>
      <c r="E14" s="12" t="s">
        <v>22</v>
      </c>
      <c r="F14" s="13" t="s">
        <v>995</v>
      </c>
      <c r="G14" s="102">
        <v>1000</v>
      </c>
      <c r="H14" s="104"/>
      <c r="I14" s="104"/>
      <c r="J14" s="94"/>
      <c r="K14" s="17" t="s">
        <v>21</v>
      </c>
      <c r="L14" s="123">
        <f>SUM(L8:L13)</f>
        <v>29583</v>
      </c>
    </row>
    <row r="15" spans="1:12" s="95" customFormat="1" ht="21.75" thickBot="1" x14ac:dyDescent="0.4">
      <c r="A15" s="120">
        <v>44366</v>
      </c>
      <c r="B15" s="37" t="s">
        <v>1632</v>
      </c>
      <c r="C15" s="37">
        <v>75918</v>
      </c>
      <c r="D15" s="38" t="s">
        <v>279</v>
      </c>
      <c r="E15" s="12" t="s">
        <v>22</v>
      </c>
      <c r="F15" s="13" t="s">
        <v>995</v>
      </c>
      <c r="G15" s="102">
        <v>1000</v>
      </c>
      <c r="H15" s="104"/>
      <c r="I15" s="104"/>
      <c r="J15" s="94"/>
    </row>
    <row r="16" spans="1:12" s="95" customFormat="1" ht="21.75" thickBot="1" x14ac:dyDescent="0.4">
      <c r="A16" s="120">
        <v>44366</v>
      </c>
      <c r="B16" s="37" t="s">
        <v>1632</v>
      </c>
      <c r="C16" s="37">
        <v>75919</v>
      </c>
      <c r="D16" s="38" t="s">
        <v>279</v>
      </c>
      <c r="E16" s="12" t="s">
        <v>22</v>
      </c>
      <c r="F16" s="13" t="s">
        <v>995</v>
      </c>
      <c r="G16" s="102">
        <v>1000</v>
      </c>
      <c r="H16" s="104"/>
      <c r="I16" s="104"/>
      <c r="J16" s="94"/>
      <c r="K16" s="5" t="s">
        <v>139</v>
      </c>
      <c r="L16" s="5" t="s">
        <v>5</v>
      </c>
    </row>
    <row r="17" spans="1:12" s="95" customFormat="1" ht="21.75" thickBot="1" x14ac:dyDescent="0.4">
      <c r="A17" s="120">
        <v>44366</v>
      </c>
      <c r="B17" s="37" t="s">
        <v>1632</v>
      </c>
      <c r="C17" s="37">
        <v>75920</v>
      </c>
      <c r="D17" s="38" t="s">
        <v>279</v>
      </c>
      <c r="E17" s="12" t="s">
        <v>22</v>
      </c>
      <c r="F17" s="13" t="s">
        <v>995</v>
      </c>
      <c r="G17" s="102">
        <v>1000</v>
      </c>
      <c r="H17" s="104"/>
      <c r="I17" s="104"/>
      <c r="J17" s="94"/>
      <c r="K17" s="113" t="s">
        <v>2297</v>
      </c>
      <c r="L17" s="99">
        <v>650</v>
      </c>
    </row>
    <row r="18" spans="1:12" s="95" customFormat="1" ht="25.5" thickBot="1" x14ac:dyDescent="0.5">
      <c r="A18" s="120">
        <v>44366</v>
      </c>
      <c r="B18" s="37" t="s">
        <v>1632</v>
      </c>
      <c r="C18" s="37">
        <v>75921</v>
      </c>
      <c r="D18" s="38" t="s">
        <v>279</v>
      </c>
      <c r="E18" s="12" t="s">
        <v>22</v>
      </c>
      <c r="F18" s="13" t="s">
        <v>995</v>
      </c>
      <c r="G18" s="102">
        <v>1000</v>
      </c>
      <c r="H18" s="104"/>
      <c r="I18" s="104"/>
      <c r="J18" s="94"/>
      <c r="K18" s="17" t="s">
        <v>21</v>
      </c>
      <c r="L18" s="123">
        <v>650</v>
      </c>
    </row>
    <row r="19" spans="1:12" s="95" customFormat="1" ht="21" x14ac:dyDescent="0.35">
      <c r="A19" s="120">
        <v>44366</v>
      </c>
      <c r="B19" s="37" t="s">
        <v>1632</v>
      </c>
      <c r="C19" s="37">
        <v>75922</v>
      </c>
      <c r="D19" s="38" t="s">
        <v>279</v>
      </c>
      <c r="E19" s="12" t="s">
        <v>22</v>
      </c>
      <c r="F19" s="13" t="s">
        <v>995</v>
      </c>
      <c r="G19" s="102">
        <v>1000</v>
      </c>
      <c r="H19" s="104"/>
      <c r="I19" s="104"/>
      <c r="J19" s="94"/>
    </row>
    <row r="20" spans="1:12" s="95" customFormat="1" ht="21" x14ac:dyDescent="0.35">
      <c r="A20" s="120">
        <v>44366</v>
      </c>
      <c r="B20" s="37" t="s">
        <v>1632</v>
      </c>
      <c r="C20" s="37">
        <v>75923</v>
      </c>
      <c r="D20" s="38" t="s">
        <v>279</v>
      </c>
      <c r="E20" s="12" t="s">
        <v>22</v>
      </c>
      <c r="F20" s="13" t="s">
        <v>995</v>
      </c>
      <c r="G20" s="102">
        <v>1000</v>
      </c>
      <c r="H20" s="104"/>
      <c r="I20" s="104"/>
      <c r="J20" s="94"/>
      <c r="K20" s="95" t="s">
        <v>815</v>
      </c>
    </row>
    <row r="21" spans="1:12" s="95" customFormat="1" ht="21" x14ac:dyDescent="0.35">
      <c r="A21" s="120">
        <v>44366</v>
      </c>
      <c r="B21" s="37">
        <v>10718</v>
      </c>
      <c r="C21" s="37">
        <v>75924</v>
      </c>
      <c r="D21" s="38" t="s">
        <v>272</v>
      </c>
      <c r="E21" s="12" t="s">
        <v>22</v>
      </c>
      <c r="F21" s="13" t="s">
        <v>995</v>
      </c>
      <c r="G21" s="102">
        <v>1944</v>
      </c>
      <c r="H21" s="104"/>
      <c r="I21" s="104"/>
      <c r="J21" s="94"/>
    </row>
    <row r="22" spans="1:12" s="95" customFormat="1" ht="21" x14ac:dyDescent="0.35">
      <c r="A22" s="120">
        <v>44366</v>
      </c>
      <c r="B22" s="37">
        <v>100719</v>
      </c>
      <c r="C22" s="37">
        <v>75925</v>
      </c>
      <c r="D22" s="38" t="s">
        <v>74</v>
      </c>
      <c r="E22" s="12" t="s">
        <v>17</v>
      </c>
      <c r="F22" s="16" t="s">
        <v>18</v>
      </c>
      <c r="G22" s="102">
        <v>400</v>
      </c>
      <c r="H22" s="104"/>
      <c r="I22" s="104"/>
      <c r="J22" s="94"/>
    </row>
    <row r="23" spans="1:12" s="95" customFormat="1" ht="21" x14ac:dyDescent="0.35">
      <c r="A23" s="120">
        <v>44366</v>
      </c>
      <c r="B23" s="37">
        <v>100720</v>
      </c>
      <c r="C23" s="37">
        <v>75926</v>
      </c>
      <c r="D23" s="38" t="s">
        <v>31</v>
      </c>
      <c r="E23" s="12" t="s">
        <v>17</v>
      </c>
      <c r="F23" s="16" t="s">
        <v>18</v>
      </c>
      <c r="G23" s="102">
        <v>3500</v>
      </c>
      <c r="H23" s="104"/>
      <c r="I23" s="104"/>
      <c r="J23" s="94"/>
    </row>
    <row r="24" spans="1:12" s="95" customFormat="1" ht="21" x14ac:dyDescent="0.35">
      <c r="A24" s="120">
        <v>44366</v>
      </c>
      <c r="B24" s="37">
        <v>100722</v>
      </c>
      <c r="C24" s="37">
        <v>75927</v>
      </c>
      <c r="D24" s="38" t="s">
        <v>2292</v>
      </c>
      <c r="E24" s="12" t="s">
        <v>24</v>
      </c>
      <c r="F24" s="16" t="s">
        <v>947</v>
      </c>
      <c r="G24" s="102">
        <v>500</v>
      </c>
      <c r="H24" s="104"/>
      <c r="I24" s="104"/>
      <c r="J24" s="94"/>
    </row>
    <row r="25" spans="1:12" s="95" customFormat="1" ht="21" x14ac:dyDescent="0.35">
      <c r="A25" s="120">
        <v>44366</v>
      </c>
      <c r="B25" s="37">
        <v>100723</v>
      </c>
      <c r="C25" s="37">
        <v>75928</v>
      </c>
      <c r="D25" s="38" t="s">
        <v>2292</v>
      </c>
      <c r="E25" s="12">
        <v>98000001</v>
      </c>
      <c r="F25" s="16" t="s">
        <v>91</v>
      </c>
      <c r="G25" s="102">
        <v>0</v>
      </c>
      <c r="H25" s="104"/>
      <c r="I25" s="104"/>
      <c r="J25" s="94"/>
    </row>
    <row r="26" spans="1:12" s="95" customFormat="1" ht="21" x14ac:dyDescent="0.35">
      <c r="A26" s="120">
        <v>44366</v>
      </c>
      <c r="B26" s="37" t="s">
        <v>76</v>
      </c>
      <c r="C26" s="37">
        <v>75929</v>
      </c>
      <c r="D26" s="38" t="s">
        <v>76</v>
      </c>
      <c r="E26" s="12" t="s">
        <v>76</v>
      </c>
      <c r="F26" s="16" t="s">
        <v>76</v>
      </c>
      <c r="G26" s="102">
        <v>0</v>
      </c>
      <c r="H26" s="104"/>
      <c r="I26" s="104"/>
      <c r="J26" s="94"/>
    </row>
    <row r="27" spans="1:12" s="95" customFormat="1" ht="21" x14ac:dyDescent="0.35">
      <c r="A27" s="120">
        <v>44366</v>
      </c>
      <c r="B27" s="37">
        <v>100724</v>
      </c>
      <c r="C27" s="37">
        <v>75930</v>
      </c>
      <c r="D27" s="38" t="s">
        <v>158</v>
      </c>
      <c r="E27" s="12" t="s">
        <v>423</v>
      </c>
      <c r="F27" s="16" t="s">
        <v>195</v>
      </c>
      <c r="G27" s="102">
        <v>350</v>
      </c>
      <c r="H27" s="104"/>
      <c r="I27" s="104"/>
      <c r="J27" s="94"/>
    </row>
    <row r="28" spans="1:12" s="95" customFormat="1" ht="21" x14ac:dyDescent="0.35">
      <c r="A28" s="120">
        <v>44366</v>
      </c>
      <c r="B28" s="37">
        <v>100725</v>
      </c>
      <c r="C28" s="37">
        <v>75931</v>
      </c>
      <c r="D28" s="38" t="s">
        <v>158</v>
      </c>
      <c r="E28" s="12" t="s">
        <v>394</v>
      </c>
      <c r="F28" s="16" t="s">
        <v>596</v>
      </c>
      <c r="G28" s="102">
        <v>450</v>
      </c>
      <c r="H28" s="104"/>
      <c r="I28" s="104"/>
      <c r="J28" s="94"/>
    </row>
    <row r="29" spans="1:12" s="95" customFormat="1" ht="21" x14ac:dyDescent="0.35">
      <c r="A29" s="120">
        <v>44366</v>
      </c>
      <c r="B29" s="37">
        <v>100727</v>
      </c>
      <c r="C29" s="37">
        <v>75932</v>
      </c>
      <c r="D29" s="38" t="s">
        <v>2293</v>
      </c>
      <c r="E29" s="12" t="s">
        <v>24</v>
      </c>
      <c r="F29" s="16" t="s">
        <v>947</v>
      </c>
      <c r="G29" s="102">
        <v>1600</v>
      </c>
      <c r="H29" s="104"/>
      <c r="I29" s="104"/>
      <c r="J29" s="94"/>
    </row>
    <row r="30" spans="1:12" s="95" customFormat="1" ht="21" x14ac:dyDescent="0.35">
      <c r="A30" s="120">
        <v>44366</v>
      </c>
      <c r="B30" s="37">
        <v>16329</v>
      </c>
      <c r="C30" s="37">
        <v>75933</v>
      </c>
      <c r="D30" s="38" t="s">
        <v>199</v>
      </c>
      <c r="E30" s="12" t="s">
        <v>24</v>
      </c>
      <c r="F30" s="16" t="s">
        <v>947</v>
      </c>
      <c r="G30" s="102">
        <v>500</v>
      </c>
      <c r="H30" s="104"/>
      <c r="I30" s="104"/>
      <c r="J30" s="94"/>
    </row>
    <row r="31" spans="1:12" s="95" customFormat="1" ht="21" x14ac:dyDescent="0.35">
      <c r="A31" s="120">
        <v>44366</v>
      </c>
      <c r="B31" s="37">
        <v>16329</v>
      </c>
      <c r="C31" s="37">
        <v>75934</v>
      </c>
      <c r="D31" s="38" t="s">
        <v>199</v>
      </c>
      <c r="E31" s="12" t="s">
        <v>24</v>
      </c>
      <c r="F31" s="16" t="s">
        <v>947</v>
      </c>
      <c r="G31" s="102">
        <v>500</v>
      </c>
      <c r="H31" s="104"/>
      <c r="I31" s="104"/>
      <c r="J31" s="94"/>
    </row>
    <row r="32" spans="1:12" s="95" customFormat="1" ht="21" x14ac:dyDescent="0.35">
      <c r="A32" s="120">
        <v>44366</v>
      </c>
      <c r="B32" s="37">
        <v>16329</v>
      </c>
      <c r="C32" s="37">
        <v>75935</v>
      </c>
      <c r="D32" s="38" t="s">
        <v>199</v>
      </c>
      <c r="E32" s="12" t="s">
        <v>24</v>
      </c>
      <c r="F32" s="16" t="s">
        <v>947</v>
      </c>
      <c r="G32" s="102">
        <v>500</v>
      </c>
      <c r="H32" s="104"/>
      <c r="I32" s="104"/>
      <c r="J32" s="94"/>
    </row>
    <row r="33" spans="1:10" s="95" customFormat="1" ht="21" x14ac:dyDescent="0.35">
      <c r="A33" s="120">
        <v>44366</v>
      </c>
      <c r="B33" s="37">
        <v>100728</v>
      </c>
      <c r="C33" s="37">
        <v>75936</v>
      </c>
      <c r="D33" s="38" t="s">
        <v>2294</v>
      </c>
      <c r="E33" s="12" t="s">
        <v>22</v>
      </c>
      <c r="F33" s="13" t="s">
        <v>995</v>
      </c>
      <c r="G33" s="102">
        <v>500</v>
      </c>
      <c r="H33" s="104"/>
      <c r="I33" s="104"/>
      <c r="J33" s="94"/>
    </row>
    <row r="34" spans="1:10" s="95" customFormat="1" ht="21" x14ac:dyDescent="0.35">
      <c r="A34" s="120">
        <v>44366</v>
      </c>
      <c r="B34" s="37">
        <v>16329</v>
      </c>
      <c r="C34" s="37">
        <v>75937</v>
      </c>
      <c r="D34" s="38" t="s">
        <v>199</v>
      </c>
      <c r="E34" s="12" t="s">
        <v>24</v>
      </c>
      <c r="F34" s="16" t="s">
        <v>947</v>
      </c>
      <c r="G34" s="102">
        <v>500</v>
      </c>
      <c r="H34" s="104"/>
      <c r="I34" s="104"/>
      <c r="J34" s="94"/>
    </row>
    <row r="35" spans="1:10" s="95" customFormat="1" ht="21" x14ac:dyDescent="0.35">
      <c r="A35" s="120">
        <v>44366</v>
      </c>
      <c r="B35" s="37">
        <v>100729</v>
      </c>
      <c r="C35" s="37">
        <v>75938</v>
      </c>
      <c r="D35" s="38" t="s">
        <v>169</v>
      </c>
      <c r="E35" s="12" t="s">
        <v>17</v>
      </c>
      <c r="F35" s="16" t="s">
        <v>18</v>
      </c>
      <c r="G35" s="102">
        <v>200</v>
      </c>
      <c r="H35" s="104"/>
      <c r="I35" s="104"/>
      <c r="J35" s="94"/>
    </row>
    <row r="36" spans="1:10" s="95" customFormat="1" ht="21" x14ac:dyDescent="0.35">
      <c r="A36" s="120">
        <v>44366</v>
      </c>
      <c r="B36" s="37">
        <v>100730</v>
      </c>
      <c r="C36" s="37">
        <v>75939</v>
      </c>
      <c r="D36" s="38" t="s">
        <v>197</v>
      </c>
      <c r="E36" s="12" t="s">
        <v>22</v>
      </c>
      <c r="F36" s="13" t="s">
        <v>995</v>
      </c>
      <c r="G36" s="102">
        <v>900</v>
      </c>
      <c r="H36" s="104"/>
      <c r="I36" s="104"/>
      <c r="J36" s="94"/>
    </row>
    <row r="37" spans="1:10" s="95" customFormat="1" ht="21" x14ac:dyDescent="0.35">
      <c r="A37" s="120">
        <v>44366</v>
      </c>
      <c r="B37" s="37">
        <v>16329</v>
      </c>
      <c r="C37" s="37">
        <v>75940</v>
      </c>
      <c r="D37" s="38" t="s">
        <v>199</v>
      </c>
      <c r="E37" s="12" t="s">
        <v>24</v>
      </c>
      <c r="F37" s="16" t="s">
        <v>947</v>
      </c>
      <c r="G37" s="102">
        <v>500</v>
      </c>
      <c r="H37" s="104"/>
      <c r="I37" s="104"/>
      <c r="J37" s="94"/>
    </row>
    <row r="38" spans="1:10" s="95" customFormat="1" ht="21" x14ac:dyDescent="0.35">
      <c r="A38" s="120">
        <v>44366</v>
      </c>
      <c r="B38" s="37">
        <v>100731</v>
      </c>
      <c r="C38" s="37">
        <v>75941</v>
      </c>
      <c r="D38" s="38" t="s">
        <v>1919</v>
      </c>
      <c r="E38" s="12" t="s">
        <v>22</v>
      </c>
      <c r="F38" s="13" t="s">
        <v>995</v>
      </c>
      <c r="G38" s="102">
        <v>1000</v>
      </c>
      <c r="H38" s="104"/>
      <c r="I38" s="104"/>
      <c r="J38" s="94"/>
    </row>
    <row r="39" spans="1:10" s="95" customFormat="1" ht="21" x14ac:dyDescent="0.35">
      <c r="A39" s="120">
        <v>44366</v>
      </c>
      <c r="B39" s="37">
        <v>100732</v>
      </c>
      <c r="C39" s="37">
        <v>75942</v>
      </c>
      <c r="D39" s="38" t="s">
        <v>1275</v>
      </c>
      <c r="E39" s="12" t="s">
        <v>22</v>
      </c>
      <c r="F39" s="13" t="s">
        <v>995</v>
      </c>
      <c r="G39" s="102">
        <v>300</v>
      </c>
      <c r="H39" s="104"/>
      <c r="I39" s="104"/>
      <c r="J39" s="94"/>
    </row>
    <row r="40" spans="1:10" s="95" customFormat="1" ht="21" x14ac:dyDescent="0.35">
      <c r="A40" s="120">
        <v>44366</v>
      </c>
      <c r="B40" s="37">
        <v>100733</v>
      </c>
      <c r="C40" s="37">
        <v>75943</v>
      </c>
      <c r="D40" s="38" t="s">
        <v>1402</v>
      </c>
      <c r="E40" s="12" t="s">
        <v>22</v>
      </c>
      <c r="F40" s="13" t="s">
        <v>995</v>
      </c>
      <c r="G40" s="102">
        <v>200</v>
      </c>
      <c r="H40" s="104"/>
      <c r="I40" s="104"/>
      <c r="J40" s="94"/>
    </row>
    <row r="41" spans="1:10" s="95" customFormat="1" ht="21" x14ac:dyDescent="0.35">
      <c r="A41" s="120">
        <v>44366</v>
      </c>
      <c r="B41" s="37">
        <v>100734</v>
      </c>
      <c r="C41" s="37">
        <v>75944</v>
      </c>
      <c r="D41" s="38" t="s">
        <v>887</v>
      </c>
      <c r="E41" s="12" t="s">
        <v>22</v>
      </c>
      <c r="F41" s="13" t="s">
        <v>995</v>
      </c>
      <c r="G41" s="102">
        <v>899</v>
      </c>
      <c r="H41" s="104"/>
      <c r="I41" s="104"/>
      <c r="J41" s="94"/>
    </row>
    <row r="42" spans="1:10" s="95" customFormat="1" ht="21" x14ac:dyDescent="0.35">
      <c r="A42" s="120">
        <v>44366</v>
      </c>
      <c r="B42" s="37">
        <v>100686</v>
      </c>
      <c r="C42" s="37">
        <v>75945</v>
      </c>
      <c r="D42" s="38" t="s">
        <v>2295</v>
      </c>
      <c r="E42" s="12" t="s">
        <v>17</v>
      </c>
      <c r="F42" s="16" t="s">
        <v>18</v>
      </c>
      <c r="G42" s="102">
        <v>260</v>
      </c>
      <c r="H42" s="104"/>
      <c r="I42" s="104"/>
      <c r="J42" s="94"/>
    </row>
    <row r="43" spans="1:10" s="95" customFormat="1" ht="21" x14ac:dyDescent="0.35">
      <c r="A43" s="120">
        <v>44366</v>
      </c>
      <c r="B43" s="37">
        <v>100735</v>
      </c>
      <c r="C43" s="37">
        <v>75946</v>
      </c>
      <c r="D43" s="38" t="s">
        <v>2296</v>
      </c>
      <c r="E43" s="12" t="s">
        <v>96</v>
      </c>
      <c r="F43" s="16" t="s">
        <v>97</v>
      </c>
      <c r="G43" s="53">
        <v>80</v>
      </c>
      <c r="H43" s="104"/>
      <c r="I43" s="104"/>
      <c r="J43" s="94"/>
    </row>
    <row r="44" spans="1:10" s="95" customFormat="1" ht="21" x14ac:dyDescent="0.35">
      <c r="A44" s="120">
        <v>44366</v>
      </c>
      <c r="B44" s="37">
        <v>100735</v>
      </c>
      <c r="C44" s="37">
        <v>75946</v>
      </c>
      <c r="D44" s="38" t="s">
        <v>2295</v>
      </c>
      <c r="E44" s="12" t="s">
        <v>105</v>
      </c>
      <c r="F44" s="16" t="s">
        <v>106</v>
      </c>
      <c r="G44" s="53">
        <v>0</v>
      </c>
      <c r="H44" s="104">
        <v>650</v>
      </c>
      <c r="I44" s="104"/>
      <c r="J44" s="94"/>
    </row>
    <row r="45" spans="1:10" s="95" customFormat="1" ht="21" x14ac:dyDescent="0.35">
      <c r="A45" s="135"/>
      <c r="B45" s="58"/>
      <c r="C45" s="39"/>
      <c r="D45" s="59"/>
      <c r="E45" s="44"/>
      <c r="F45" s="136"/>
      <c r="G45" s="53"/>
      <c r="H45" s="104"/>
      <c r="I45" s="104"/>
      <c r="J45" s="94"/>
    </row>
    <row r="46" spans="1:10" ht="21" x14ac:dyDescent="0.35">
      <c r="A46" s="175" t="s">
        <v>26</v>
      </c>
      <c r="B46" s="176"/>
      <c r="C46" s="165" t="s">
        <v>25</v>
      </c>
      <c r="D46" s="168"/>
      <c r="E46" s="168"/>
      <c r="F46" s="169"/>
      <c r="G46" s="27">
        <f>SUM(G9:G44)</f>
        <v>29583</v>
      </c>
      <c r="H46" s="109">
        <v>650</v>
      </c>
      <c r="I46" s="100"/>
      <c r="J46" s="15"/>
    </row>
    <row r="47" spans="1:10" x14ac:dyDescent="0.25">
      <c r="B47"/>
      <c r="C47"/>
      <c r="F47" s="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C57"/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9" spans="8:10" x14ac:dyDescent="0.25">
      <c r="H99" s="35"/>
      <c r="I99" s="35"/>
      <c r="J99" s="35"/>
    </row>
  </sheetData>
  <mergeCells count="7">
    <mergeCell ref="K6:L6"/>
    <mergeCell ref="A7:G7"/>
    <mergeCell ref="A46:B46"/>
    <mergeCell ref="C46:F4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307F-B044-488D-8793-D345E6D2F5E5}">
  <dimension ref="A2:L151"/>
  <sheetViews>
    <sheetView topLeftCell="A9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87" t="s">
        <v>18</v>
      </c>
      <c r="L8" s="119">
        <f>SUMIFS($G$9:$G$94,$F$9:$F$94,K8)</f>
        <v>19408</v>
      </c>
    </row>
    <row r="9" spans="1:12" s="95" customFormat="1" ht="21" x14ac:dyDescent="0.35">
      <c r="A9" s="120">
        <v>44368</v>
      </c>
      <c r="B9" s="37">
        <v>100840</v>
      </c>
      <c r="C9" s="37">
        <v>75947</v>
      </c>
      <c r="D9" s="38" t="s">
        <v>2183</v>
      </c>
      <c r="E9" s="12" t="s">
        <v>14</v>
      </c>
      <c r="F9" s="16" t="s">
        <v>15</v>
      </c>
      <c r="G9" s="102">
        <v>2200</v>
      </c>
      <c r="H9" s="104"/>
      <c r="I9" s="104"/>
      <c r="J9" s="94"/>
      <c r="K9" s="16" t="s">
        <v>995</v>
      </c>
      <c r="L9" s="119">
        <f>SUMIFS($G$9:$G$94,$F$9:$F$94,K9)</f>
        <v>21102</v>
      </c>
    </row>
    <row r="10" spans="1:12" s="95" customFormat="1" ht="21" x14ac:dyDescent="0.35">
      <c r="A10" s="120">
        <v>44368</v>
      </c>
      <c r="B10" s="37">
        <v>100841</v>
      </c>
      <c r="C10" s="37">
        <v>75948</v>
      </c>
      <c r="D10" s="38" t="s">
        <v>1583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15</v>
      </c>
      <c r="L10" s="119">
        <f>SUMIFS($G$9:$G$97,$F$9:$F$97,K10)</f>
        <v>25612</v>
      </c>
    </row>
    <row r="11" spans="1:12" s="95" customFormat="1" ht="21" x14ac:dyDescent="0.35">
      <c r="A11" s="120">
        <v>44368</v>
      </c>
      <c r="B11" s="37">
        <v>100842</v>
      </c>
      <c r="C11" s="37">
        <v>75949</v>
      </c>
      <c r="D11" s="38" t="s">
        <v>2121</v>
      </c>
      <c r="E11" s="12" t="s">
        <v>14</v>
      </c>
      <c r="F11" s="16" t="s">
        <v>15</v>
      </c>
      <c r="G11" s="102">
        <v>3000</v>
      </c>
      <c r="H11" s="104"/>
      <c r="I11" s="104"/>
      <c r="J11" s="94"/>
      <c r="K11" s="16" t="s">
        <v>97</v>
      </c>
      <c r="L11" s="119">
        <f>SUMIFS($G$9:$G$94,$F$9:$F$94,K11)</f>
        <v>2500</v>
      </c>
    </row>
    <row r="12" spans="1:12" s="95" customFormat="1" ht="21" x14ac:dyDescent="0.35">
      <c r="A12" s="120">
        <v>44368</v>
      </c>
      <c r="B12" s="37">
        <v>100843</v>
      </c>
      <c r="C12" s="37">
        <v>75950</v>
      </c>
      <c r="D12" s="38" t="s">
        <v>125</v>
      </c>
      <c r="E12" s="12" t="s">
        <v>17</v>
      </c>
      <c r="F12" s="16" t="s">
        <v>18</v>
      </c>
      <c r="G12" s="102">
        <v>2800</v>
      </c>
      <c r="H12" s="104"/>
      <c r="I12" s="104"/>
      <c r="J12" s="94"/>
      <c r="K12" s="16" t="s">
        <v>947</v>
      </c>
      <c r="L12" s="119">
        <f>SUMIFS($G$9:$G$94,$F$9:$F$94,K12)</f>
        <v>1350</v>
      </c>
    </row>
    <row r="13" spans="1:12" s="95" customFormat="1" ht="21" x14ac:dyDescent="0.35">
      <c r="A13" s="120">
        <v>44368</v>
      </c>
      <c r="B13" s="37" t="s">
        <v>76</v>
      </c>
      <c r="C13" s="37">
        <v>75951</v>
      </c>
      <c r="D13" s="38" t="s">
        <v>76</v>
      </c>
      <c r="E13" s="12" t="s">
        <v>76</v>
      </c>
      <c r="F13" s="13" t="s">
        <v>76</v>
      </c>
      <c r="G13" s="102">
        <v>0</v>
      </c>
      <c r="H13" s="104"/>
      <c r="I13" s="104"/>
      <c r="J13" s="94"/>
      <c r="K13" s="16" t="s">
        <v>2317</v>
      </c>
      <c r="L13" s="119">
        <f>SUMIFS($G$9:$G$97,$F$9:$F$97,K13)</f>
        <v>990</v>
      </c>
    </row>
    <row r="14" spans="1:12" s="95" customFormat="1" ht="21" x14ac:dyDescent="0.35">
      <c r="A14" s="120">
        <v>44368</v>
      </c>
      <c r="B14" s="37">
        <v>100844</v>
      </c>
      <c r="C14" s="37">
        <v>75952</v>
      </c>
      <c r="D14" s="38" t="s">
        <v>2126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6" t="s">
        <v>1938</v>
      </c>
      <c r="L14" s="119">
        <f>SUMIFS($G$9:$G$97,$F$9:$F$97,K14)</f>
        <v>900</v>
      </c>
    </row>
    <row r="15" spans="1:12" s="95" customFormat="1" ht="21" x14ac:dyDescent="0.35">
      <c r="A15" s="120">
        <v>44368</v>
      </c>
      <c r="B15" s="37">
        <v>100845</v>
      </c>
      <c r="C15" s="37">
        <v>75953</v>
      </c>
      <c r="D15" s="38" t="s">
        <v>119</v>
      </c>
      <c r="E15" s="12" t="s">
        <v>22</v>
      </c>
      <c r="F15" s="13" t="s">
        <v>995</v>
      </c>
      <c r="G15" s="102">
        <v>900</v>
      </c>
      <c r="H15" s="104"/>
      <c r="I15" s="104"/>
      <c r="J15" s="94"/>
      <c r="K15" s="16" t="s">
        <v>64</v>
      </c>
      <c r="L15" s="119">
        <f>SUMIFS($G$9:$G$94,$F$9:$F$94,K15)</f>
        <v>1000</v>
      </c>
    </row>
    <row r="16" spans="1:12" s="95" customFormat="1" ht="21" x14ac:dyDescent="0.35">
      <c r="A16" s="120">
        <v>44368</v>
      </c>
      <c r="B16" s="37">
        <v>100749</v>
      </c>
      <c r="C16" s="37">
        <v>75954</v>
      </c>
      <c r="D16" s="38" t="s">
        <v>1232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 s="16" t="s">
        <v>195</v>
      </c>
      <c r="L16" s="119">
        <f>SUMIFS($G$9:$G$94,$F$9:$F$94,K16)</f>
        <v>2200</v>
      </c>
    </row>
    <row r="17" spans="1:12" s="95" customFormat="1" ht="21.75" thickBot="1" x14ac:dyDescent="0.4">
      <c r="A17" s="120">
        <v>44368</v>
      </c>
      <c r="B17" s="37">
        <v>100846</v>
      </c>
      <c r="C17" s="37">
        <v>75955</v>
      </c>
      <c r="D17" s="38" t="s">
        <v>1304</v>
      </c>
      <c r="E17" s="12" t="s">
        <v>17</v>
      </c>
      <c r="F17" s="16" t="s">
        <v>18</v>
      </c>
      <c r="G17" s="102">
        <v>1000</v>
      </c>
      <c r="H17" s="104"/>
      <c r="I17" s="104"/>
      <c r="J17" s="94"/>
      <c r="K17" s="13" t="s">
        <v>416</v>
      </c>
      <c r="L17" s="119">
        <f>SUMIFS($G$9:$G$94,$F$9:$F$94,K17)</f>
        <v>25</v>
      </c>
    </row>
    <row r="18" spans="1:12" s="95" customFormat="1" ht="25.5" thickBot="1" x14ac:dyDescent="0.5">
      <c r="A18" s="120">
        <v>44368</v>
      </c>
      <c r="B18" s="37">
        <v>100847</v>
      </c>
      <c r="C18" s="37">
        <v>75956</v>
      </c>
      <c r="D18" s="38" t="s">
        <v>734</v>
      </c>
      <c r="E18" s="12" t="s">
        <v>17</v>
      </c>
      <c r="F18" s="16" t="s">
        <v>18</v>
      </c>
      <c r="G18" s="102">
        <v>400</v>
      </c>
      <c r="H18" s="104"/>
      <c r="I18" s="104"/>
      <c r="J18" s="94"/>
      <c r="K18" s="17" t="s">
        <v>21</v>
      </c>
      <c r="L18" s="123">
        <f>SUM(L8:L17)</f>
        <v>75087</v>
      </c>
    </row>
    <row r="19" spans="1:12" s="95" customFormat="1" ht="21.75" thickBot="1" x14ac:dyDescent="0.4">
      <c r="A19" s="120">
        <v>44368</v>
      </c>
      <c r="B19" s="37">
        <v>100748</v>
      </c>
      <c r="C19" s="37">
        <v>75957</v>
      </c>
      <c r="D19" s="38" t="s">
        <v>1628</v>
      </c>
      <c r="E19" s="12" t="s">
        <v>17</v>
      </c>
      <c r="F19" s="16" t="s">
        <v>18</v>
      </c>
      <c r="G19" s="102">
        <v>900</v>
      </c>
      <c r="H19" s="104"/>
      <c r="I19" s="104"/>
      <c r="J19" s="94"/>
    </row>
    <row r="20" spans="1:12" s="95" customFormat="1" ht="21.75" thickBot="1" x14ac:dyDescent="0.4">
      <c r="A20" s="120">
        <v>44368</v>
      </c>
      <c r="B20" s="37">
        <v>100848</v>
      </c>
      <c r="C20" s="37">
        <v>75958</v>
      </c>
      <c r="D20" s="38" t="s">
        <v>197</v>
      </c>
      <c r="E20" s="12" t="s">
        <v>22</v>
      </c>
      <c r="F20" s="13" t="s">
        <v>995</v>
      </c>
      <c r="G20" s="102">
        <v>900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120">
        <v>44368</v>
      </c>
      <c r="B21" s="37">
        <v>100849</v>
      </c>
      <c r="C21" s="37">
        <v>75959</v>
      </c>
      <c r="D21" s="38" t="s">
        <v>1582</v>
      </c>
      <c r="E21" s="12" t="s">
        <v>17</v>
      </c>
      <c r="F21" s="16" t="s">
        <v>18</v>
      </c>
      <c r="G21" s="102">
        <v>900</v>
      </c>
      <c r="H21" s="104"/>
      <c r="I21" s="104"/>
      <c r="J21" s="94"/>
      <c r="K21" s="57" t="s">
        <v>967</v>
      </c>
      <c r="L21" s="8">
        <v>11</v>
      </c>
    </row>
    <row r="22" spans="1:12" s="95" customFormat="1" ht="21.75" thickBot="1" x14ac:dyDescent="0.4">
      <c r="A22" s="120">
        <v>44368</v>
      </c>
      <c r="B22" s="37">
        <v>100751</v>
      </c>
      <c r="C22" s="37">
        <v>75960</v>
      </c>
      <c r="D22" s="38" t="s">
        <v>229</v>
      </c>
      <c r="E22" s="12" t="s">
        <v>14</v>
      </c>
      <c r="F22" s="16" t="s">
        <v>15</v>
      </c>
      <c r="G22" s="102">
        <v>850</v>
      </c>
      <c r="H22" s="104"/>
      <c r="I22" s="104"/>
      <c r="J22" s="94"/>
      <c r="K22" s="57" t="s">
        <v>182</v>
      </c>
      <c r="L22" s="8">
        <v>7</v>
      </c>
    </row>
    <row r="23" spans="1:12" s="95" customFormat="1" ht="25.5" thickBot="1" x14ac:dyDescent="0.5">
      <c r="A23" s="120">
        <v>44368</v>
      </c>
      <c r="B23" s="37">
        <v>100850</v>
      </c>
      <c r="C23" s="37">
        <v>75961</v>
      </c>
      <c r="D23" s="38" t="s">
        <v>2298</v>
      </c>
      <c r="E23" s="12" t="s">
        <v>22</v>
      </c>
      <c r="F23" s="13" t="s">
        <v>995</v>
      </c>
      <c r="G23" s="102">
        <v>1450</v>
      </c>
      <c r="H23" s="104"/>
      <c r="I23" s="104"/>
      <c r="J23" s="94"/>
      <c r="K23" s="17" t="s">
        <v>21</v>
      </c>
      <c r="L23" s="18">
        <f>SUM(L21:L22)</f>
        <v>18</v>
      </c>
    </row>
    <row r="24" spans="1:12" s="95" customFormat="1" ht="21" x14ac:dyDescent="0.35">
      <c r="A24" s="120">
        <v>44368</v>
      </c>
      <c r="B24" s="37">
        <v>100851</v>
      </c>
      <c r="C24" s="37">
        <v>75962</v>
      </c>
      <c r="D24" s="38" t="s">
        <v>38</v>
      </c>
      <c r="E24" s="12" t="s">
        <v>17</v>
      </c>
      <c r="F24" s="16" t="s">
        <v>18</v>
      </c>
      <c r="G24" s="102">
        <v>1000</v>
      </c>
      <c r="H24" s="104"/>
      <c r="I24" s="104"/>
      <c r="J24" s="94"/>
    </row>
    <row r="25" spans="1:12" s="95" customFormat="1" ht="21" x14ac:dyDescent="0.35">
      <c r="A25" s="120">
        <v>44368</v>
      </c>
      <c r="B25" s="37">
        <v>100852</v>
      </c>
      <c r="C25" s="37">
        <v>75963</v>
      </c>
      <c r="D25" s="38" t="s">
        <v>848</v>
      </c>
      <c r="E25" s="12" t="s">
        <v>63</v>
      </c>
      <c r="F25" s="16" t="s">
        <v>64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44368</v>
      </c>
      <c r="B26" s="37">
        <v>100853</v>
      </c>
      <c r="C26" s="37">
        <v>75964</v>
      </c>
      <c r="D26" s="38" t="s">
        <v>256</v>
      </c>
      <c r="E26" s="12" t="s">
        <v>14</v>
      </c>
      <c r="F26" s="16" t="s">
        <v>15</v>
      </c>
      <c r="G26" s="102">
        <v>1000</v>
      </c>
      <c r="H26" s="104"/>
      <c r="I26" s="104"/>
      <c r="J26" s="94"/>
    </row>
    <row r="27" spans="1:12" s="95" customFormat="1" ht="21" x14ac:dyDescent="0.35">
      <c r="A27" s="120">
        <v>44368</v>
      </c>
      <c r="B27" s="37">
        <v>100839</v>
      </c>
      <c r="C27" s="37">
        <v>75965</v>
      </c>
      <c r="D27" s="38" t="s">
        <v>168</v>
      </c>
      <c r="E27" s="12" t="s">
        <v>14</v>
      </c>
      <c r="F27" s="16" t="s">
        <v>15</v>
      </c>
      <c r="G27" s="102">
        <v>400</v>
      </c>
      <c r="H27" s="104"/>
      <c r="I27" s="104"/>
      <c r="J27" s="94"/>
    </row>
    <row r="28" spans="1:12" s="95" customFormat="1" ht="21" x14ac:dyDescent="0.35">
      <c r="A28" s="120">
        <v>44368</v>
      </c>
      <c r="B28" s="37">
        <v>100854</v>
      </c>
      <c r="C28" s="37">
        <v>75966</v>
      </c>
      <c r="D28" s="38" t="s">
        <v>1247</v>
      </c>
      <c r="E28" s="12" t="s">
        <v>22</v>
      </c>
      <c r="F28" s="13" t="s">
        <v>995</v>
      </c>
      <c r="G28" s="102">
        <v>900</v>
      </c>
      <c r="H28" s="104"/>
      <c r="I28" s="104"/>
      <c r="J28" s="94"/>
    </row>
    <row r="29" spans="1:12" s="95" customFormat="1" ht="21" x14ac:dyDescent="0.35">
      <c r="A29" s="120">
        <v>44368</v>
      </c>
      <c r="B29" s="37">
        <v>100856</v>
      </c>
      <c r="C29" s="37">
        <v>75967</v>
      </c>
      <c r="D29" s="38" t="s">
        <v>37</v>
      </c>
      <c r="E29" s="12" t="s">
        <v>22</v>
      </c>
      <c r="F29" s="13" t="s">
        <v>995</v>
      </c>
      <c r="G29" s="102">
        <v>550</v>
      </c>
      <c r="H29" s="104"/>
      <c r="I29" s="104"/>
      <c r="J29" s="94"/>
    </row>
    <row r="30" spans="1:12" s="95" customFormat="1" ht="21" x14ac:dyDescent="0.35">
      <c r="A30" s="120">
        <v>44368</v>
      </c>
      <c r="B30" s="37">
        <v>100857</v>
      </c>
      <c r="C30" s="37">
        <v>75968</v>
      </c>
      <c r="D30" s="38" t="s">
        <v>37</v>
      </c>
      <c r="E30" s="12" t="s">
        <v>17</v>
      </c>
      <c r="F30" s="16" t="s">
        <v>18</v>
      </c>
      <c r="G30" s="102">
        <v>660</v>
      </c>
      <c r="H30" s="104"/>
      <c r="I30" s="104"/>
      <c r="J30" s="94"/>
    </row>
    <row r="31" spans="1:12" s="95" customFormat="1" ht="21" x14ac:dyDescent="0.35">
      <c r="A31" s="120">
        <v>44368</v>
      </c>
      <c r="B31" s="37">
        <v>17219</v>
      </c>
      <c r="C31" s="37">
        <v>75969</v>
      </c>
      <c r="D31" s="38" t="s">
        <v>325</v>
      </c>
      <c r="E31" s="12" t="s">
        <v>14</v>
      </c>
      <c r="F31" s="16" t="s">
        <v>15</v>
      </c>
      <c r="G31" s="102">
        <v>300</v>
      </c>
      <c r="H31" s="104"/>
      <c r="I31" s="104"/>
      <c r="J31" s="94"/>
    </row>
    <row r="32" spans="1:12" s="95" customFormat="1" ht="21" x14ac:dyDescent="0.35">
      <c r="A32" s="120">
        <v>44368</v>
      </c>
      <c r="B32" s="37">
        <v>17220</v>
      </c>
      <c r="C32" s="37">
        <v>75970</v>
      </c>
      <c r="D32" s="38" t="s">
        <v>325</v>
      </c>
      <c r="E32" s="12">
        <v>98000001</v>
      </c>
      <c r="F32" s="16" t="s">
        <v>91</v>
      </c>
      <c r="G32" s="102">
        <v>0</v>
      </c>
      <c r="H32" s="104"/>
      <c r="I32" s="104"/>
      <c r="J32" s="94"/>
    </row>
    <row r="33" spans="1:10" s="95" customFormat="1" ht="21" x14ac:dyDescent="0.35">
      <c r="A33" s="120">
        <v>44368</v>
      </c>
      <c r="B33" s="37">
        <v>100858</v>
      </c>
      <c r="C33" s="37">
        <v>75971</v>
      </c>
      <c r="D33" s="38" t="s">
        <v>272</v>
      </c>
      <c r="E33" s="12" t="s">
        <v>14</v>
      </c>
      <c r="F33" s="16" t="s">
        <v>15</v>
      </c>
      <c r="G33" s="102">
        <v>1512</v>
      </c>
      <c r="H33" s="104"/>
      <c r="I33" s="104"/>
      <c r="J33" s="94"/>
    </row>
    <row r="34" spans="1:10" s="95" customFormat="1" ht="21" x14ac:dyDescent="0.35">
      <c r="A34" s="120">
        <v>44368</v>
      </c>
      <c r="B34" s="37">
        <v>100860</v>
      </c>
      <c r="C34" s="37">
        <v>75972</v>
      </c>
      <c r="D34" s="38" t="s">
        <v>78</v>
      </c>
      <c r="E34" s="12" t="s">
        <v>22</v>
      </c>
      <c r="F34" s="13" t="s">
        <v>995</v>
      </c>
      <c r="G34" s="102">
        <v>3000</v>
      </c>
      <c r="H34" s="104"/>
      <c r="I34" s="104"/>
      <c r="J34" s="94"/>
    </row>
    <row r="35" spans="1:10" s="95" customFormat="1" ht="21" x14ac:dyDescent="0.35">
      <c r="A35" s="120">
        <v>44368</v>
      </c>
      <c r="B35" s="37">
        <v>100863</v>
      </c>
      <c r="C35" s="37">
        <v>75973</v>
      </c>
      <c r="D35" s="38" t="s">
        <v>962</v>
      </c>
      <c r="E35" s="12" t="s">
        <v>1878</v>
      </c>
      <c r="F35" s="57" t="s">
        <v>967</v>
      </c>
      <c r="G35" s="102">
        <v>0</v>
      </c>
      <c r="H35" s="104"/>
      <c r="I35" s="104">
        <v>2</v>
      </c>
      <c r="J35" s="94"/>
    </row>
    <row r="36" spans="1:10" s="95" customFormat="1" ht="21" x14ac:dyDescent="0.35">
      <c r="A36" s="120">
        <v>44368</v>
      </c>
      <c r="B36" s="37">
        <v>100863</v>
      </c>
      <c r="C36" s="37">
        <v>75974</v>
      </c>
      <c r="D36" s="38" t="s">
        <v>962</v>
      </c>
      <c r="E36" s="12" t="s">
        <v>1878</v>
      </c>
      <c r="F36" s="57" t="s">
        <v>967</v>
      </c>
      <c r="G36" s="102">
        <v>0</v>
      </c>
      <c r="H36" s="104"/>
      <c r="I36" s="104">
        <v>2</v>
      </c>
      <c r="J36" s="94"/>
    </row>
    <row r="37" spans="1:10" s="95" customFormat="1" ht="21" x14ac:dyDescent="0.35">
      <c r="A37" s="120">
        <v>44368</v>
      </c>
      <c r="B37" s="37">
        <v>100859</v>
      </c>
      <c r="C37" s="37">
        <v>75975</v>
      </c>
      <c r="D37" s="38" t="s">
        <v>158</v>
      </c>
      <c r="E37" s="12" t="s">
        <v>14</v>
      </c>
      <c r="F37" s="16" t="s">
        <v>15</v>
      </c>
      <c r="G37" s="102">
        <v>500</v>
      </c>
      <c r="H37" s="104"/>
      <c r="I37" s="104"/>
      <c r="J37" s="94"/>
    </row>
    <row r="38" spans="1:10" s="95" customFormat="1" ht="21" x14ac:dyDescent="0.35">
      <c r="A38" s="120">
        <v>44368</v>
      </c>
      <c r="B38" s="37">
        <v>100861</v>
      </c>
      <c r="C38" s="37">
        <v>75976</v>
      </c>
      <c r="D38" s="38" t="s">
        <v>158</v>
      </c>
      <c r="E38" s="12" t="s">
        <v>24</v>
      </c>
      <c r="F38" s="16" t="s">
        <v>947</v>
      </c>
      <c r="G38" s="102">
        <v>250</v>
      </c>
      <c r="H38" s="104"/>
      <c r="I38" s="104"/>
      <c r="J38" s="94"/>
    </row>
    <row r="39" spans="1:10" s="95" customFormat="1" ht="21" x14ac:dyDescent="0.35">
      <c r="A39" s="120">
        <v>44368</v>
      </c>
      <c r="B39" s="37">
        <v>100863</v>
      </c>
      <c r="C39" s="37">
        <v>75977</v>
      </c>
      <c r="D39" s="38" t="s">
        <v>962</v>
      </c>
      <c r="E39" s="12" t="s">
        <v>1878</v>
      </c>
      <c r="F39" s="57" t="s">
        <v>967</v>
      </c>
      <c r="G39" s="102">
        <v>0</v>
      </c>
      <c r="H39" s="104"/>
      <c r="I39" s="104">
        <v>2</v>
      </c>
      <c r="J39" s="94"/>
    </row>
    <row r="40" spans="1:10" s="95" customFormat="1" ht="21" x14ac:dyDescent="0.35">
      <c r="A40" s="120">
        <v>44368</v>
      </c>
      <c r="B40" s="37">
        <v>100862</v>
      </c>
      <c r="C40" s="37">
        <v>75978</v>
      </c>
      <c r="D40" s="38" t="s">
        <v>950</v>
      </c>
      <c r="E40" s="12" t="s">
        <v>14</v>
      </c>
      <c r="F40" s="16" t="s">
        <v>15</v>
      </c>
      <c r="G40" s="102">
        <v>30</v>
      </c>
      <c r="H40" s="104"/>
      <c r="I40" s="104"/>
      <c r="J40" s="94"/>
    </row>
    <row r="41" spans="1:10" s="95" customFormat="1" ht="21" x14ac:dyDescent="0.35">
      <c r="A41" s="120">
        <v>44368</v>
      </c>
      <c r="B41" s="37">
        <v>100864</v>
      </c>
      <c r="C41" s="37">
        <v>75979</v>
      </c>
      <c r="D41" s="38" t="s">
        <v>950</v>
      </c>
      <c r="E41" s="12" t="s">
        <v>14</v>
      </c>
      <c r="F41" s="16" t="s">
        <v>15</v>
      </c>
      <c r="G41" s="102">
        <v>136</v>
      </c>
      <c r="H41" s="104"/>
      <c r="I41" s="104"/>
      <c r="J41" s="94"/>
    </row>
    <row r="42" spans="1:10" s="95" customFormat="1" ht="21" x14ac:dyDescent="0.35">
      <c r="A42" s="120">
        <v>44368</v>
      </c>
      <c r="B42" s="37">
        <v>100865</v>
      </c>
      <c r="C42" s="37">
        <v>75980</v>
      </c>
      <c r="D42" s="38" t="s">
        <v>950</v>
      </c>
      <c r="E42" s="12" t="s">
        <v>14</v>
      </c>
      <c r="F42" s="16" t="s">
        <v>15</v>
      </c>
      <c r="G42" s="102">
        <v>114</v>
      </c>
      <c r="H42" s="104"/>
      <c r="I42" s="104"/>
      <c r="J42" s="94"/>
    </row>
    <row r="43" spans="1:10" s="95" customFormat="1" ht="21" x14ac:dyDescent="0.35">
      <c r="A43" s="120">
        <v>44368</v>
      </c>
      <c r="B43" s="37">
        <v>100866</v>
      </c>
      <c r="C43" s="37">
        <v>75981</v>
      </c>
      <c r="D43" s="38" t="s">
        <v>2267</v>
      </c>
      <c r="E43" s="12" t="s">
        <v>14</v>
      </c>
      <c r="F43" s="16" t="s">
        <v>15</v>
      </c>
      <c r="G43" s="102">
        <v>800</v>
      </c>
      <c r="H43" s="104"/>
      <c r="I43" s="104"/>
      <c r="J43" s="94"/>
    </row>
    <row r="44" spans="1:10" s="95" customFormat="1" ht="21" x14ac:dyDescent="0.35">
      <c r="A44" s="120">
        <v>44368</v>
      </c>
      <c r="B44" s="37">
        <v>100863</v>
      </c>
      <c r="C44" s="37">
        <v>75982</v>
      </c>
      <c r="D44" s="38" t="s">
        <v>962</v>
      </c>
      <c r="E44" s="12" t="s">
        <v>1878</v>
      </c>
      <c r="F44" s="57" t="s">
        <v>967</v>
      </c>
      <c r="G44" s="102">
        <v>0</v>
      </c>
      <c r="H44" s="104"/>
      <c r="I44" s="104">
        <v>2</v>
      </c>
      <c r="J44" s="94"/>
    </row>
    <row r="45" spans="1:10" s="95" customFormat="1" ht="21" x14ac:dyDescent="0.35">
      <c r="A45" s="120">
        <v>44368</v>
      </c>
      <c r="B45" s="37">
        <v>100863</v>
      </c>
      <c r="C45" s="37">
        <v>75983</v>
      </c>
      <c r="D45" s="38" t="s">
        <v>962</v>
      </c>
      <c r="E45" s="12" t="s">
        <v>1878</v>
      </c>
      <c r="F45" s="57" t="s">
        <v>967</v>
      </c>
      <c r="G45" s="102">
        <v>0</v>
      </c>
      <c r="H45" s="104"/>
      <c r="I45" s="104">
        <v>2</v>
      </c>
      <c r="J45" s="94"/>
    </row>
    <row r="46" spans="1:10" s="95" customFormat="1" ht="21" x14ac:dyDescent="0.35">
      <c r="A46" s="120">
        <v>44368</v>
      </c>
      <c r="B46" s="37">
        <v>100863</v>
      </c>
      <c r="C46" s="37">
        <v>75984</v>
      </c>
      <c r="D46" s="38" t="s">
        <v>962</v>
      </c>
      <c r="E46" s="12" t="s">
        <v>1878</v>
      </c>
      <c r="F46" s="57" t="s">
        <v>967</v>
      </c>
      <c r="G46" s="102">
        <v>0</v>
      </c>
      <c r="H46" s="104"/>
      <c r="I46" s="104">
        <v>1</v>
      </c>
      <c r="J46" s="94"/>
    </row>
    <row r="47" spans="1:10" s="95" customFormat="1" ht="21" x14ac:dyDescent="0.35">
      <c r="A47" s="120">
        <v>44368</v>
      </c>
      <c r="B47" s="37">
        <v>100867</v>
      </c>
      <c r="C47" s="37">
        <v>75985</v>
      </c>
      <c r="D47" s="38" t="s">
        <v>2299</v>
      </c>
      <c r="E47" s="12" t="s">
        <v>181</v>
      </c>
      <c r="F47" s="57" t="s">
        <v>182</v>
      </c>
      <c r="G47" s="102">
        <v>0</v>
      </c>
      <c r="H47" s="104"/>
      <c r="I47" s="104">
        <v>1</v>
      </c>
      <c r="J47" s="94"/>
    </row>
    <row r="48" spans="1:10" s="95" customFormat="1" ht="21" x14ac:dyDescent="0.35">
      <c r="A48" s="120">
        <v>44368</v>
      </c>
      <c r="B48" s="37">
        <v>100868</v>
      </c>
      <c r="C48" s="37">
        <v>75986</v>
      </c>
      <c r="D48" s="38" t="s">
        <v>207</v>
      </c>
      <c r="E48" s="12" t="s">
        <v>22</v>
      </c>
      <c r="F48" s="13" t="s">
        <v>995</v>
      </c>
      <c r="G48" s="102">
        <v>800</v>
      </c>
      <c r="H48" s="104"/>
      <c r="I48" s="104"/>
      <c r="J48" s="94"/>
    </row>
    <row r="49" spans="1:10" s="95" customFormat="1" ht="21" x14ac:dyDescent="0.35">
      <c r="A49" s="120">
        <v>44368</v>
      </c>
      <c r="B49" s="37">
        <v>100869</v>
      </c>
      <c r="C49" s="37">
        <v>75987</v>
      </c>
      <c r="D49" s="38" t="s">
        <v>159</v>
      </c>
      <c r="E49" s="12" t="s">
        <v>22</v>
      </c>
      <c r="F49" s="13" t="s">
        <v>995</v>
      </c>
      <c r="G49" s="102">
        <v>2396</v>
      </c>
      <c r="H49" s="104"/>
      <c r="I49" s="104"/>
      <c r="J49" s="94"/>
    </row>
    <row r="50" spans="1:10" s="95" customFormat="1" ht="21" x14ac:dyDescent="0.35">
      <c r="A50" s="120">
        <v>44368</v>
      </c>
      <c r="B50" s="37">
        <v>100870</v>
      </c>
      <c r="C50" s="37">
        <v>75988</v>
      </c>
      <c r="D50" s="38" t="s">
        <v>159</v>
      </c>
      <c r="E50" s="12" t="s">
        <v>17</v>
      </c>
      <c r="F50" s="16" t="s">
        <v>18</v>
      </c>
      <c r="G50" s="102">
        <v>600</v>
      </c>
      <c r="H50" s="104"/>
      <c r="I50" s="104"/>
      <c r="J50" s="94"/>
    </row>
    <row r="51" spans="1:10" s="95" customFormat="1" ht="21" x14ac:dyDescent="0.35">
      <c r="A51" s="120">
        <v>44368</v>
      </c>
      <c r="B51" s="37">
        <v>100867</v>
      </c>
      <c r="C51" s="37">
        <v>75989</v>
      </c>
      <c r="D51" s="38" t="s">
        <v>2299</v>
      </c>
      <c r="E51" s="12" t="s">
        <v>181</v>
      </c>
      <c r="F51" s="57" t="s">
        <v>182</v>
      </c>
      <c r="G51" s="102">
        <v>0</v>
      </c>
      <c r="H51" s="104"/>
      <c r="I51" s="104">
        <v>2</v>
      </c>
      <c r="J51" s="94"/>
    </row>
    <row r="52" spans="1:10" s="95" customFormat="1" ht="21" x14ac:dyDescent="0.35">
      <c r="A52" s="120">
        <v>44368</v>
      </c>
      <c r="B52" s="37">
        <v>100867</v>
      </c>
      <c r="C52" s="37">
        <v>75990</v>
      </c>
      <c r="D52" s="38" t="s">
        <v>2299</v>
      </c>
      <c r="E52" s="12" t="s">
        <v>181</v>
      </c>
      <c r="F52" s="57" t="s">
        <v>182</v>
      </c>
      <c r="G52" s="102">
        <v>0</v>
      </c>
      <c r="H52" s="104"/>
      <c r="I52" s="104">
        <v>2</v>
      </c>
      <c r="J52" s="94"/>
    </row>
    <row r="53" spans="1:10" s="95" customFormat="1" ht="21" x14ac:dyDescent="0.35">
      <c r="A53" s="120">
        <v>44368</v>
      </c>
      <c r="B53" s="37">
        <v>100806</v>
      </c>
      <c r="C53" s="37">
        <v>75991</v>
      </c>
      <c r="D53" s="38" t="s">
        <v>2300</v>
      </c>
      <c r="E53" s="12" t="s">
        <v>2301</v>
      </c>
      <c r="F53" s="13" t="s">
        <v>416</v>
      </c>
      <c r="G53" s="102">
        <v>25</v>
      </c>
      <c r="H53" s="104"/>
      <c r="I53" s="104"/>
      <c r="J53" s="94"/>
    </row>
    <row r="54" spans="1:10" s="95" customFormat="1" ht="21" x14ac:dyDescent="0.35">
      <c r="A54" s="120">
        <v>44368</v>
      </c>
      <c r="B54" s="37">
        <v>100871</v>
      </c>
      <c r="C54" s="37">
        <v>75992</v>
      </c>
      <c r="D54" s="38" t="s">
        <v>276</v>
      </c>
      <c r="E54" s="12" t="s">
        <v>22</v>
      </c>
      <c r="F54" s="13" t="s">
        <v>995</v>
      </c>
      <c r="G54" s="102">
        <v>500</v>
      </c>
      <c r="H54" s="104"/>
      <c r="I54" s="104"/>
      <c r="J54" s="94"/>
    </row>
    <row r="55" spans="1:10" s="95" customFormat="1" ht="21" x14ac:dyDescent="0.35">
      <c r="A55" s="120">
        <v>44368</v>
      </c>
      <c r="B55" s="37">
        <v>100875</v>
      </c>
      <c r="C55" s="37">
        <v>75993</v>
      </c>
      <c r="D55" s="38" t="s">
        <v>2302</v>
      </c>
      <c r="E55" s="12" t="s">
        <v>22</v>
      </c>
      <c r="F55" s="13" t="s">
        <v>995</v>
      </c>
      <c r="G55" s="102">
        <v>800</v>
      </c>
      <c r="H55" s="104"/>
      <c r="I55" s="104"/>
      <c r="J55" s="94"/>
    </row>
    <row r="56" spans="1:10" s="95" customFormat="1" ht="21" x14ac:dyDescent="0.35">
      <c r="A56" s="120">
        <v>44368</v>
      </c>
      <c r="B56" s="37">
        <v>100867</v>
      </c>
      <c r="C56" s="37">
        <v>75994</v>
      </c>
      <c r="D56" s="38" t="s">
        <v>2299</v>
      </c>
      <c r="E56" s="12" t="s">
        <v>181</v>
      </c>
      <c r="F56" s="57" t="s">
        <v>182</v>
      </c>
      <c r="G56" s="102">
        <v>0</v>
      </c>
      <c r="H56" s="104"/>
      <c r="I56" s="104">
        <v>2</v>
      </c>
      <c r="J56" s="94"/>
    </row>
    <row r="57" spans="1:10" s="95" customFormat="1" ht="21" x14ac:dyDescent="0.35">
      <c r="A57" s="120">
        <v>44368</v>
      </c>
      <c r="B57" s="37">
        <v>17354</v>
      </c>
      <c r="C57" s="37">
        <v>75995</v>
      </c>
      <c r="D57" s="38" t="s">
        <v>2303</v>
      </c>
      <c r="E57" s="12" t="s">
        <v>24</v>
      </c>
      <c r="F57" s="16" t="s">
        <v>947</v>
      </c>
      <c r="G57" s="102">
        <v>550</v>
      </c>
      <c r="H57" s="104"/>
      <c r="I57" s="104"/>
      <c r="J57" s="94"/>
    </row>
    <row r="58" spans="1:10" s="95" customFormat="1" ht="21" x14ac:dyDescent="0.35">
      <c r="A58" s="120">
        <v>44368</v>
      </c>
      <c r="B58" s="37">
        <v>100876</v>
      </c>
      <c r="C58" s="37">
        <v>75996</v>
      </c>
      <c r="D58" s="38" t="s">
        <v>2268</v>
      </c>
      <c r="E58" s="12" t="s">
        <v>17</v>
      </c>
      <c r="F58" s="16" t="s">
        <v>18</v>
      </c>
      <c r="G58" s="102">
        <v>699</v>
      </c>
      <c r="H58" s="104"/>
      <c r="I58" s="104"/>
      <c r="J58" s="94"/>
    </row>
    <row r="59" spans="1:10" s="95" customFormat="1" ht="21" x14ac:dyDescent="0.35">
      <c r="A59" s="120">
        <v>44368</v>
      </c>
      <c r="B59" s="37">
        <v>100877</v>
      </c>
      <c r="C59" s="37">
        <v>75997</v>
      </c>
      <c r="D59" s="38" t="s">
        <v>2304</v>
      </c>
      <c r="E59" s="12" t="s">
        <v>17</v>
      </c>
      <c r="F59" s="16" t="s">
        <v>18</v>
      </c>
      <c r="G59" s="102">
        <v>1200</v>
      </c>
      <c r="H59" s="104"/>
      <c r="I59" s="104"/>
      <c r="J59" s="94"/>
    </row>
    <row r="60" spans="1:10" s="95" customFormat="1" ht="21" x14ac:dyDescent="0.35">
      <c r="A60" s="120">
        <v>44368</v>
      </c>
      <c r="B60" s="37">
        <v>100878</v>
      </c>
      <c r="C60" s="37">
        <v>75998</v>
      </c>
      <c r="D60" s="38" t="s">
        <v>2304</v>
      </c>
      <c r="E60" s="12" t="s">
        <v>17</v>
      </c>
      <c r="F60" s="16" t="s">
        <v>18</v>
      </c>
      <c r="G60" s="102">
        <v>1600</v>
      </c>
      <c r="H60" s="104"/>
      <c r="I60" s="104"/>
      <c r="J60" s="94"/>
    </row>
    <row r="61" spans="1:10" s="95" customFormat="1" ht="21" x14ac:dyDescent="0.35">
      <c r="A61" s="120">
        <v>44368</v>
      </c>
      <c r="B61" s="37">
        <v>100879</v>
      </c>
      <c r="C61" s="37">
        <v>75999</v>
      </c>
      <c r="D61" s="38" t="s">
        <v>2305</v>
      </c>
      <c r="E61" s="12" t="s">
        <v>17</v>
      </c>
      <c r="F61" s="16" t="s">
        <v>18</v>
      </c>
      <c r="G61" s="102">
        <v>650</v>
      </c>
      <c r="H61" s="104"/>
      <c r="I61" s="104"/>
      <c r="J61" s="94"/>
    </row>
    <row r="62" spans="1:10" s="95" customFormat="1" ht="21" x14ac:dyDescent="0.35">
      <c r="A62" s="120">
        <v>44368</v>
      </c>
      <c r="B62" s="37">
        <v>100880</v>
      </c>
      <c r="C62" s="37">
        <v>76000</v>
      </c>
      <c r="D62" s="38" t="s">
        <v>2306</v>
      </c>
      <c r="E62" s="12" t="s">
        <v>22</v>
      </c>
      <c r="F62" s="13" t="s">
        <v>995</v>
      </c>
      <c r="G62" s="102">
        <v>500</v>
      </c>
      <c r="H62" s="104"/>
      <c r="I62" s="104"/>
      <c r="J62" s="94"/>
    </row>
    <row r="63" spans="1:10" s="95" customFormat="1" ht="21" x14ac:dyDescent="0.35">
      <c r="A63" s="120">
        <v>44368</v>
      </c>
      <c r="B63" s="37">
        <v>100881</v>
      </c>
      <c r="C63" s="37">
        <v>76001</v>
      </c>
      <c r="D63" s="38" t="s">
        <v>2306</v>
      </c>
      <c r="E63" s="12" t="s">
        <v>14</v>
      </c>
      <c r="F63" s="16" t="s">
        <v>15</v>
      </c>
      <c r="G63" s="102">
        <v>400</v>
      </c>
      <c r="H63" s="104"/>
      <c r="I63" s="104"/>
      <c r="J63" s="94"/>
    </row>
    <row r="64" spans="1:10" s="95" customFormat="1" ht="21" x14ac:dyDescent="0.35">
      <c r="A64" s="120">
        <v>44368</v>
      </c>
      <c r="B64" s="37">
        <v>17354</v>
      </c>
      <c r="C64" s="37">
        <v>76002</v>
      </c>
      <c r="D64" s="38" t="s">
        <v>2303</v>
      </c>
      <c r="E64" s="12" t="s">
        <v>24</v>
      </c>
      <c r="F64" s="16" t="s">
        <v>947</v>
      </c>
      <c r="G64" s="102">
        <v>550</v>
      </c>
      <c r="H64" s="104"/>
      <c r="I64" s="104"/>
      <c r="J64" s="94"/>
    </row>
    <row r="65" spans="1:10" s="95" customFormat="1" ht="21" x14ac:dyDescent="0.35">
      <c r="A65" s="120">
        <v>44368</v>
      </c>
      <c r="B65" s="37">
        <v>100882</v>
      </c>
      <c r="C65" s="37">
        <v>76003</v>
      </c>
      <c r="D65" s="38" t="s">
        <v>109</v>
      </c>
      <c r="E65" s="12" t="s">
        <v>17</v>
      </c>
      <c r="F65" s="16" t="s">
        <v>18</v>
      </c>
      <c r="G65" s="102">
        <v>1500</v>
      </c>
      <c r="H65" s="104"/>
      <c r="I65" s="104"/>
      <c r="J65" s="94"/>
    </row>
    <row r="66" spans="1:10" s="95" customFormat="1" ht="21" x14ac:dyDescent="0.35">
      <c r="A66" s="120">
        <v>44368</v>
      </c>
      <c r="B66" s="37">
        <v>100883</v>
      </c>
      <c r="C66" s="37">
        <v>76004</v>
      </c>
      <c r="D66" s="38" t="s">
        <v>272</v>
      </c>
      <c r="E66" s="12" t="s">
        <v>423</v>
      </c>
      <c r="F66" s="16" t="s">
        <v>195</v>
      </c>
      <c r="G66" s="102">
        <v>900</v>
      </c>
      <c r="H66" s="104"/>
      <c r="I66" s="104"/>
      <c r="J66" s="94"/>
    </row>
    <row r="67" spans="1:10" s="95" customFormat="1" ht="21" x14ac:dyDescent="0.35">
      <c r="A67" s="120">
        <v>44368</v>
      </c>
      <c r="B67" s="37">
        <v>100884</v>
      </c>
      <c r="C67" s="37">
        <v>76005</v>
      </c>
      <c r="D67" s="38" t="s">
        <v>272</v>
      </c>
      <c r="E67" s="12" t="s">
        <v>423</v>
      </c>
      <c r="F67" s="16" t="s">
        <v>195</v>
      </c>
      <c r="G67" s="102">
        <v>1000</v>
      </c>
      <c r="H67" s="104"/>
      <c r="I67" s="104"/>
      <c r="J67" s="94"/>
    </row>
    <row r="68" spans="1:10" s="95" customFormat="1" ht="21" x14ac:dyDescent="0.35">
      <c r="A68" s="120">
        <v>44368</v>
      </c>
      <c r="B68" s="37">
        <v>100885</v>
      </c>
      <c r="C68" s="37">
        <v>76006</v>
      </c>
      <c r="D68" s="38" t="s">
        <v>179</v>
      </c>
      <c r="E68" s="12" t="s">
        <v>17</v>
      </c>
      <c r="F68" s="16" t="s">
        <v>18</v>
      </c>
      <c r="G68" s="102">
        <v>199</v>
      </c>
      <c r="H68" s="104"/>
      <c r="I68" s="104"/>
      <c r="J68" s="94"/>
    </row>
    <row r="69" spans="1:10" s="95" customFormat="1" ht="21" x14ac:dyDescent="0.35">
      <c r="A69" s="120">
        <v>44368</v>
      </c>
      <c r="B69" s="37">
        <v>100886</v>
      </c>
      <c r="C69" s="37">
        <v>76007</v>
      </c>
      <c r="D69" s="38" t="s">
        <v>179</v>
      </c>
      <c r="E69" s="12" t="s">
        <v>17</v>
      </c>
      <c r="F69" s="16" t="s">
        <v>18</v>
      </c>
      <c r="G69" s="102">
        <v>1000</v>
      </c>
      <c r="H69" s="104"/>
      <c r="I69" s="104"/>
      <c r="J69" s="94"/>
    </row>
    <row r="70" spans="1:10" s="95" customFormat="1" ht="21" x14ac:dyDescent="0.35">
      <c r="A70" s="120">
        <v>44368</v>
      </c>
      <c r="B70" s="37">
        <v>100887</v>
      </c>
      <c r="C70" s="37">
        <v>76008</v>
      </c>
      <c r="D70" s="38" t="s">
        <v>220</v>
      </c>
      <c r="E70" s="12" t="s">
        <v>423</v>
      </c>
      <c r="F70" s="16" t="s">
        <v>195</v>
      </c>
      <c r="G70" s="102">
        <v>300</v>
      </c>
      <c r="H70" s="104"/>
      <c r="I70" s="104"/>
      <c r="J70" s="94"/>
    </row>
    <row r="71" spans="1:10" s="95" customFormat="1" ht="21" x14ac:dyDescent="0.35">
      <c r="A71" s="120">
        <v>44368</v>
      </c>
      <c r="B71" s="37">
        <v>100888</v>
      </c>
      <c r="C71" s="37">
        <v>76009</v>
      </c>
      <c r="D71" s="38" t="s">
        <v>69</v>
      </c>
      <c r="E71" s="12" t="s">
        <v>17</v>
      </c>
      <c r="F71" s="16" t="s">
        <v>18</v>
      </c>
      <c r="G71" s="102">
        <v>1300</v>
      </c>
      <c r="H71" s="104"/>
      <c r="I71" s="104"/>
      <c r="J71" s="94"/>
    </row>
    <row r="72" spans="1:10" s="95" customFormat="1" ht="21" x14ac:dyDescent="0.35">
      <c r="A72" s="120">
        <v>44368</v>
      </c>
      <c r="B72" s="37">
        <v>100889</v>
      </c>
      <c r="C72" s="37">
        <v>76010</v>
      </c>
      <c r="D72" s="38" t="s">
        <v>78</v>
      </c>
      <c r="E72" s="12" t="s">
        <v>96</v>
      </c>
      <c r="F72" s="16" t="s">
        <v>97</v>
      </c>
      <c r="G72" s="102">
        <v>2500</v>
      </c>
      <c r="H72" s="104"/>
      <c r="I72" s="104"/>
      <c r="J72" s="94"/>
    </row>
    <row r="73" spans="1:10" s="95" customFormat="1" ht="21" x14ac:dyDescent="0.35">
      <c r="A73" s="120">
        <v>44368</v>
      </c>
      <c r="B73" s="37">
        <v>100890</v>
      </c>
      <c r="C73" s="37">
        <v>76011</v>
      </c>
      <c r="D73" s="38" t="s">
        <v>108</v>
      </c>
      <c r="E73" s="12" t="s">
        <v>14</v>
      </c>
      <c r="F73" s="16" t="s">
        <v>15</v>
      </c>
      <c r="G73" s="102">
        <v>1000</v>
      </c>
      <c r="H73" s="104"/>
      <c r="I73" s="104"/>
      <c r="J73" s="94"/>
    </row>
    <row r="74" spans="1:10" s="95" customFormat="1" ht="21" x14ac:dyDescent="0.35">
      <c r="A74" s="120">
        <v>44368</v>
      </c>
      <c r="B74" s="37">
        <v>100891</v>
      </c>
      <c r="C74" s="37">
        <v>76012</v>
      </c>
      <c r="D74" s="38" t="s">
        <v>900</v>
      </c>
      <c r="E74" s="12" t="s">
        <v>22</v>
      </c>
      <c r="F74" s="13" t="s">
        <v>995</v>
      </c>
      <c r="G74" s="102">
        <v>61</v>
      </c>
      <c r="H74" s="104"/>
      <c r="I74" s="104"/>
      <c r="J74" s="94"/>
    </row>
    <row r="75" spans="1:10" s="95" customFormat="1" ht="21" x14ac:dyDescent="0.35">
      <c r="A75" s="120">
        <v>44368</v>
      </c>
      <c r="B75" s="37">
        <v>100892</v>
      </c>
      <c r="C75" s="37">
        <v>76013</v>
      </c>
      <c r="D75" s="38" t="s">
        <v>900</v>
      </c>
      <c r="E75" s="12" t="s">
        <v>22</v>
      </c>
      <c r="F75" s="13" t="s">
        <v>995</v>
      </c>
      <c r="G75" s="102">
        <v>2200</v>
      </c>
      <c r="H75" s="104"/>
      <c r="I75" s="104"/>
      <c r="J75" s="94"/>
    </row>
    <row r="76" spans="1:10" s="95" customFormat="1" ht="21" x14ac:dyDescent="0.35">
      <c r="A76" s="120">
        <v>44368</v>
      </c>
      <c r="B76" s="37">
        <v>100893</v>
      </c>
      <c r="C76" s="37">
        <v>76014</v>
      </c>
      <c r="D76" s="38" t="s">
        <v>78</v>
      </c>
      <c r="E76" s="12" t="s">
        <v>14</v>
      </c>
      <c r="F76" s="16" t="s">
        <v>15</v>
      </c>
      <c r="G76" s="102">
        <v>1500</v>
      </c>
      <c r="H76" s="104"/>
      <c r="I76" s="104"/>
      <c r="J76" s="94"/>
    </row>
    <row r="77" spans="1:10" s="95" customFormat="1" ht="21" x14ac:dyDescent="0.35">
      <c r="A77" s="120">
        <v>44368</v>
      </c>
      <c r="B77" s="37">
        <v>100894</v>
      </c>
      <c r="C77" s="37">
        <v>76015</v>
      </c>
      <c r="D77" s="38" t="s">
        <v>2156</v>
      </c>
      <c r="E77" s="12" t="s">
        <v>17</v>
      </c>
      <c r="F77" s="16" t="s">
        <v>18</v>
      </c>
      <c r="G77" s="102">
        <v>1500</v>
      </c>
      <c r="H77" s="104"/>
      <c r="I77" s="104"/>
      <c r="J77" s="94"/>
    </row>
    <row r="78" spans="1:10" s="95" customFormat="1" ht="21" x14ac:dyDescent="0.35">
      <c r="A78" s="120">
        <v>44368</v>
      </c>
      <c r="B78" s="37">
        <v>100894</v>
      </c>
      <c r="C78" s="37">
        <v>76015</v>
      </c>
      <c r="D78" s="38" t="s">
        <v>2156</v>
      </c>
      <c r="E78" s="12" t="s">
        <v>14</v>
      </c>
      <c r="F78" s="16" t="s">
        <v>15</v>
      </c>
      <c r="G78" s="102">
        <v>1200</v>
      </c>
      <c r="H78" s="104"/>
      <c r="I78" s="104"/>
      <c r="J78" s="94"/>
    </row>
    <row r="79" spans="1:10" s="95" customFormat="1" ht="21" x14ac:dyDescent="0.35">
      <c r="A79" s="120">
        <v>44368</v>
      </c>
      <c r="B79" s="37">
        <v>100895</v>
      </c>
      <c r="C79" s="37">
        <v>76016</v>
      </c>
      <c r="D79" s="38" t="s">
        <v>630</v>
      </c>
      <c r="E79" s="12" t="s">
        <v>14</v>
      </c>
      <c r="F79" s="16" t="s">
        <v>15</v>
      </c>
      <c r="G79" s="102">
        <v>1734</v>
      </c>
      <c r="H79" s="104"/>
      <c r="I79" s="104"/>
      <c r="J79" s="94"/>
    </row>
    <row r="80" spans="1:10" s="95" customFormat="1" ht="21" x14ac:dyDescent="0.35">
      <c r="A80" s="120">
        <v>44368</v>
      </c>
      <c r="B80" s="37">
        <v>100839</v>
      </c>
      <c r="C80" s="37">
        <v>76017</v>
      </c>
      <c r="D80" s="38" t="s">
        <v>168</v>
      </c>
      <c r="E80" s="12" t="s">
        <v>14</v>
      </c>
      <c r="F80" s="16" t="s">
        <v>15</v>
      </c>
      <c r="G80" s="102">
        <v>400</v>
      </c>
      <c r="H80" s="104"/>
      <c r="I80" s="104"/>
      <c r="J80" s="94"/>
    </row>
    <row r="81" spans="1:10" s="95" customFormat="1" ht="21" x14ac:dyDescent="0.35">
      <c r="A81" s="120">
        <v>44368</v>
      </c>
      <c r="B81" s="37">
        <v>100896</v>
      </c>
      <c r="C81" s="37">
        <v>76018</v>
      </c>
      <c r="D81" s="38" t="s">
        <v>2258</v>
      </c>
      <c r="E81" s="12" t="s">
        <v>17</v>
      </c>
      <c r="F81" s="16" t="s">
        <v>18</v>
      </c>
      <c r="G81" s="102">
        <v>1000</v>
      </c>
      <c r="H81" s="104"/>
      <c r="I81" s="104"/>
      <c r="J81" s="94"/>
    </row>
    <row r="82" spans="1:10" s="95" customFormat="1" ht="21" x14ac:dyDescent="0.35">
      <c r="A82" s="120">
        <v>44368</v>
      </c>
      <c r="B82" s="37">
        <v>100860</v>
      </c>
      <c r="C82" s="37">
        <v>76019</v>
      </c>
      <c r="D82" s="38" t="s">
        <v>78</v>
      </c>
      <c r="E82" s="12" t="s">
        <v>22</v>
      </c>
      <c r="F82" s="13" t="s">
        <v>995</v>
      </c>
      <c r="G82" s="102">
        <v>1500</v>
      </c>
      <c r="H82" s="104"/>
      <c r="I82" s="104"/>
      <c r="J82" s="94"/>
    </row>
    <row r="83" spans="1:10" s="95" customFormat="1" ht="21" x14ac:dyDescent="0.35">
      <c r="A83" s="120">
        <v>44368</v>
      </c>
      <c r="B83" s="37">
        <v>100897</v>
      </c>
      <c r="C83" s="37">
        <v>76020</v>
      </c>
      <c r="D83" s="38" t="s">
        <v>78</v>
      </c>
      <c r="E83" s="12" t="s">
        <v>22</v>
      </c>
      <c r="F83" s="13" t="s">
        <v>995</v>
      </c>
      <c r="G83" s="102">
        <v>1500</v>
      </c>
      <c r="H83" s="104"/>
      <c r="I83" s="104"/>
      <c r="J83" s="94"/>
    </row>
    <row r="84" spans="1:10" s="95" customFormat="1" ht="21" x14ac:dyDescent="0.35">
      <c r="A84" s="120">
        <v>44368</v>
      </c>
      <c r="B84" s="37">
        <v>100898</v>
      </c>
      <c r="C84" s="37">
        <v>76021</v>
      </c>
      <c r="D84" s="38" t="s">
        <v>2101</v>
      </c>
      <c r="E84" s="12" t="s">
        <v>14</v>
      </c>
      <c r="F84" s="16" t="s">
        <v>15</v>
      </c>
      <c r="G84" s="102">
        <v>800</v>
      </c>
      <c r="H84" s="104"/>
      <c r="I84" s="104"/>
      <c r="J84" s="94"/>
    </row>
    <row r="85" spans="1:10" s="95" customFormat="1" ht="21" x14ac:dyDescent="0.35">
      <c r="A85" s="120">
        <v>44368</v>
      </c>
      <c r="B85" s="37">
        <v>100899</v>
      </c>
      <c r="C85" s="37">
        <v>76022</v>
      </c>
      <c r="D85" s="38" t="s">
        <v>950</v>
      </c>
      <c r="E85" s="12" t="s">
        <v>22</v>
      </c>
      <c r="F85" s="13" t="s">
        <v>995</v>
      </c>
      <c r="G85" s="102">
        <v>2095</v>
      </c>
      <c r="H85" s="104"/>
      <c r="I85" s="104"/>
      <c r="J85" s="94"/>
    </row>
    <row r="86" spans="1:10" s="95" customFormat="1" ht="21" x14ac:dyDescent="0.35">
      <c r="A86" s="120">
        <v>44368</v>
      </c>
      <c r="B86" s="37">
        <v>100899</v>
      </c>
      <c r="C86" s="37">
        <v>76022</v>
      </c>
      <c r="D86" s="38" t="s">
        <v>950</v>
      </c>
      <c r="E86" s="12" t="s">
        <v>14</v>
      </c>
      <c r="F86" s="16" t="s">
        <v>15</v>
      </c>
      <c r="G86" s="102">
        <v>270</v>
      </c>
      <c r="H86" s="104"/>
      <c r="I86" s="104"/>
      <c r="J86" s="94"/>
    </row>
    <row r="87" spans="1:10" s="95" customFormat="1" ht="21" x14ac:dyDescent="0.35">
      <c r="A87" s="120">
        <v>44368</v>
      </c>
      <c r="B87" s="37">
        <v>100901</v>
      </c>
      <c r="C87" s="37">
        <v>76023</v>
      </c>
      <c r="D87" s="38" t="s">
        <v>1224</v>
      </c>
      <c r="E87" s="12">
        <v>98000001</v>
      </c>
      <c r="F87" s="16" t="s">
        <v>91</v>
      </c>
      <c r="G87" s="102">
        <v>0</v>
      </c>
      <c r="H87" s="104"/>
      <c r="I87" s="104"/>
      <c r="J87" s="94"/>
    </row>
    <row r="88" spans="1:10" s="95" customFormat="1" ht="21" x14ac:dyDescent="0.35">
      <c r="A88" s="120">
        <v>44368</v>
      </c>
      <c r="B88" s="37">
        <v>100901</v>
      </c>
      <c r="C88" s="37">
        <v>76024</v>
      </c>
      <c r="D88" s="38" t="s">
        <v>2307</v>
      </c>
      <c r="E88" s="12" t="s">
        <v>14</v>
      </c>
      <c r="F88" s="16" t="s">
        <v>15</v>
      </c>
      <c r="G88" s="102">
        <v>400</v>
      </c>
      <c r="H88" s="104"/>
      <c r="I88" s="104"/>
      <c r="J88" s="94"/>
    </row>
    <row r="89" spans="1:10" s="95" customFormat="1" ht="21" x14ac:dyDescent="0.35">
      <c r="A89" s="120">
        <v>44368</v>
      </c>
      <c r="B89" s="37">
        <v>100902</v>
      </c>
      <c r="C89" s="37">
        <v>76025</v>
      </c>
      <c r="D89" s="38" t="s">
        <v>2307</v>
      </c>
      <c r="E89" s="12" t="s">
        <v>14</v>
      </c>
      <c r="F89" s="16" t="s">
        <v>15</v>
      </c>
      <c r="G89" s="102">
        <v>400</v>
      </c>
      <c r="H89" s="104"/>
      <c r="I89" s="104"/>
      <c r="J89" s="94"/>
    </row>
    <row r="90" spans="1:10" s="95" customFormat="1" ht="21" x14ac:dyDescent="0.35">
      <c r="A90" s="120">
        <v>44368</v>
      </c>
      <c r="B90" s="37">
        <v>100850</v>
      </c>
      <c r="C90" s="77" t="s">
        <v>2309</v>
      </c>
      <c r="D90" s="38" t="s">
        <v>2308</v>
      </c>
      <c r="E90" s="12" t="s">
        <v>22</v>
      </c>
      <c r="F90" s="13" t="s">
        <v>995</v>
      </c>
      <c r="G90" s="102">
        <v>550</v>
      </c>
      <c r="H90" s="104"/>
      <c r="I90" s="104"/>
      <c r="J90" s="94"/>
    </row>
    <row r="91" spans="1:10" s="95" customFormat="1" ht="21" x14ac:dyDescent="0.35">
      <c r="A91" s="120">
        <v>44368</v>
      </c>
      <c r="B91" s="37">
        <v>100872</v>
      </c>
      <c r="C91" s="77" t="s">
        <v>2310</v>
      </c>
      <c r="D91" s="38" t="s">
        <v>276</v>
      </c>
      <c r="E91" s="12" t="s">
        <v>17</v>
      </c>
      <c r="F91" s="16" t="s">
        <v>18</v>
      </c>
      <c r="G91" s="102">
        <v>500</v>
      </c>
      <c r="H91" s="104"/>
      <c r="I91" s="104"/>
      <c r="J91" s="94"/>
    </row>
    <row r="92" spans="1:10" s="95" customFormat="1" ht="21" x14ac:dyDescent="0.35">
      <c r="A92" s="120">
        <v>44368</v>
      </c>
      <c r="B92" s="37">
        <v>100872</v>
      </c>
      <c r="C92" s="77" t="s">
        <v>2310</v>
      </c>
      <c r="D92" s="38" t="s">
        <v>276</v>
      </c>
      <c r="E92" s="12" t="s">
        <v>22</v>
      </c>
      <c r="F92" s="13" t="s">
        <v>995</v>
      </c>
      <c r="G92" s="102">
        <v>500</v>
      </c>
      <c r="H92" s="104"/>
      <c r="I92" s="104"/>
      <c r="J92" s="94"/>
    </row>
    <row r="93" spans="1:10" s="95" customFormat="1" ht="21" x14ac:dyDescent="0.35">
      <c r="A93" s="120">
        <v>44368</v>
      </c>
      <c r="B93" s="37">
        <v>100872</v>
      </c>
      <c r="C93" s="77" t="s">
        <v>2310</v>
      </c>
      <c r="D93" s="38" t="s">
        <v>276</v>
      </c>
      <c r="E93" s="12" t="s">
        <v>14</v>
      </c>
      <c r="F93" s="16" t="s">
        <v>15</v>
      </c>
      <c r="G93" s="102">
        <v>1000</v>
      </c>
      <c r="H93" s="104"/>
      <c r="I93" s="104"/>
      <c r="J93" s="94"/>
    </row>
    <row r="94" spans="1:10" s="95" customFormat="1" ht="21" x14ac:dyDescent="0.35">
      <c r="A94" s="120">
        <v>44368</v>
      </c>
      <c r="B94" s="37">
        <v>100873</v>
      </c>
      <c r="C94" s="77" t="s">
        <v>2311</v>
      </c>
      <c r="D94" s="38" t="s">
        <v>78</v>
      </c>
      <c r="E94" s="12" t="s">
        <v>14</v>
      </c>
      <c r="F94" s="16" t="s">
        <v>15</v>
      </c>
      <c r="G94" s="102">
        <v>1000</v>
      </c>
      <c r="H94" s="104"/>
      <c r="I94" s="104"/>
      <c r="J94" s="94"/>
    </row>
    <row r="95" spans="1:10" s="95" customFormat="1" ht="21" x14ac:dyDescent="0.35">
      <c r="A95" s="120">
        <v>44368</v>
      </c>
      <c r="B95" s="37">
        <v>100874</v>
      </c>
      <c r="C95" s="77" t="s">
        <v>2312</v>
      </c>
      <c r="D95" s="38" t="s">
        <v>630</v>
      </c>
      <c r="E95" s="12" t="s">
        <v>14</v>
      </c>
      <c r="F95" s="16" t="s">
        <v>15</v>
      </c>
      <c r="G95" s="53">
        <v>466</v>
      </c>
      <c r="H95" s="104"/>
      <c r="I95" s="104"/>
      <c r="J95" s="94"/>
    </row>
    <row r="96" spans="1:10" s="95" customFormat="1" ht="21" x14ac:dyDescent="0.35">
      <c r="A96" s="120">
        <v>44368</v>
      </c>
      <c r="B96" s="37" t="s">
        <v>2314</v>
      </c>
      <c r="C96" s="77" t="s">
        <v>2313</v>
      </c>
      <c r="D96" s="38" t="s">
        <v>2315</v>
      </c>
      <c r="E96" s="12" t="s">
        <v>2316</v>
      </c>
      <c r="F96" s="16" t="s">
        <v>1938</v>
      </c>
      <c r="G96" s="53">
        <v>900</v>
      </c>
      <c r="H96" s="104"/>
      <c r="I96" s="104"/>
      <c r="J96" s="94"/>
    </row>
    <row r="97" spans="1:10" s="95" customFormat="1" ht="21" x14ac:dyDescent="0.35">
      <c r="A97" s="120">
        <v>44368</v>
      </c>
      <c r="B97" s="37" t="s">
        <v>2314</v>
      </c>
      <c r="C97" s="77" t="s">
        <v>2313</v>
      </c>
      <c r="D97" s="38" t="s">
        <v>2315</v>
      </c>
      <c r="E97" s="12" t="s">
        <v>2120</v>
      </c>
      <c r="F97" s="16" t="s">
        <v>2317</v>
      </c>
      <c r="G97" s="53">
        <v>990</v>
      </c>
      <c r="H97" s="104"/>
      <c r="I97" s="104"/>
      <c r="J97" s="94"/>
    </row>
    <row r="98" spans="1:10" ht="21" x14ac:dyDescent="0.35">
      <c r="A98" s="175" t="s">
        <v>26</v>
      </c>
      <c r="B98" s="176"/>
      <c r="C98" s="165" t="s">
        <v>25</v>
      </c>
      <c r="D98" s="168"/>
      <c r="E98" s="168"/>
      <c r="F98" s="169"/>
      <c r="G98" s="27">
        <f>SUM(G9:G97)</f>
        <v>75087</v>
      </c>
      <c r="H98" s="109">
        <f>SUM(H35:H97)</f>
        <v>0</v>
      </c>
      <c r="I98" s="109">
        <f>SUM(I35:I97)</f>
        <v>18</v>
      </c>
      <c r="J98" s="15"/>
    </row>
    <row r="99" spans="1:10" x14ac:dyDescent="0.25">
      <c r="B99"/>
      <c r="C99"/>
      <c r="F99" s="47"/>
      <c r="H99" s="1"/>
      <c r="I99" s="1"/>
      <c r="J99" s="1"/>
    </row>
    <row r="100" spans="1:10" x14ac:dyDescent="0.25">
      <c r="B100"/>
      <c r="C100"/>
      <c r="H100" s="1"/>
      <c r="I100" s="1"/>
      <c r="J100" s="1"/>
    </row>
    <row r="101" spans="1:10" x14ac:dyDescent="0.25">
      <c r="B101"/>
      <c r="C101"/>
      <c r="H101" s="1"/>
      <c r="I101" s="1"/>
      <c r="J101" s="1"/>
    </row>
    <row r="102" spans="1:10" x14ac:dyDescent="0.25">
      <c r="B102"/>
      <c r="C102"/>
      <c r="H102" s="1"/>
      <c r="I102" s="1"/>
      <c r="J102" s="1"/>
    </row>
    <row r="103" spans="1:10" x14ac:dyDescent="0.25">
      <c r="B103"/>
      <c r="C103"/>
      <c r="H103" s="1"/>
      <c r="I103" s="1"/>
      <c r="J103" s="1"/>
    </row>
    <row r="104" spans="1:10" x14ac:dyDescent="0.25">
      <c r="B104"/>
      <c r="C104"/>
      <c r="H104" s="1"/>
      <c r="I104" s="1"/>
      <c r="J104" s="1"/>
    </row>
    <row r="105" spans="1:10" x14ac:dyDescent="0.25">
      <c r="B105"/>
      <c r="C105"/>
      <c r="H105" s="1"/>
      <c r="I105" s="1"/>
      <c r="J105" s="1"/>
    </row>
    <row r="106" spans="1:10" x14ac:dyDescent="0.25">
      <c r="B106"/>
      <c r="C106"/>
      <c r="H106" s="1"/>
      <c r="I106" s="1"/>
      <c r="J106" s="1"/>
    </row>
    <row r="107" spans="1:10" x14ac:dyDescent="0.25">
      <c r="B107"/>
      <c r="C107"/>
      <c r="H107" s="1"/>
      <c r="I107" s="1"/>
      <c r="J107" s="1"/>
    </row>
    <row r="108" spans="1:10" x14ac:dyDescent="0.25">
      <c r="B108"/>
      <c r="C108"/>
      <c r="H108" s="1"/>
      <c r="I108" s="1"/>
      <c r="J108" s="1"/>
    </row>
    <row r="109" spans="1:10" x14ac:dyDescent="0.25">
      <c r="C109"/>
      <c r="H109" s="1"/>
      <c r="I109" s="1"/>
      <c r="J109" s="1"/>
    </row>
    <row r="110" spans="1:10" x14ac:dyDescent="0.25">
      <c r="H110" s="1"/>
      <c r="I110" s="1"/>
      <c r="J110" s="1"/>
    </row>
    <row r="111" spans="1:10" x14ac:dyDescent="0.25">
      <c r="H111" s="1"/>
      <c r="I111" s="1"/>
      <c r="J111" s="1"/>
    </row>
    <row r="112" spans="1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2" spans="8:10" x14ac:dyDescent="0.25">
      <c r="H132" s="1"/>
      <c r="I132" s="1"/>
      <c r="J132" s="1"/>
    </row>
    <row r="133" spans="8:10" x14ac:dyDescent="0.25">
      <c r="H133" s="1"/>
      <c r="I133" s="1"/>
      <c r="J133" s="1"/>
    </row>
    <row r="134" spans="8:10" x14ac:dyDescent="0.25">
      <c r="H134" s="1"/>
      <c r="I134" s="1"/>
      <c r="J134" s="1"/>
    </row>
    <row r="135" spans="8:10" x14ac:dyDescent="0.25">
      <c r="H135" s="1"/>
      <c r="I135" s="1"/>
      <c r="J135" s="1"/>
    </row>
    <row r="136" spans="8:10" x14ac:dyDescent="0.25">
      <c r="H136" s="1"/>
      <c r="I136" s="1"/>
      <c r="J136" s="1"/>
    </row>
    <row r="137" spans="8:10" x14ac:dyDescent="0.25">
      <c r="H137" s="1"/>
      <c r="I137" s="1"/>
      <c r="J137" s="1"/>
    </row>
    <row r="138" spans="8:10" x14ac:dyDescent="0.25">
      <c r="H138" s="1"/>
      <c r="I138" s="1"/>
      <c r="J138" s="1"/>
    </row>
    <row r="139" spans="8:10" x14ac:dyDescent="0.25">
      <c r="H139" s="1"/>
      <c r="I139" s="1"/>
      <c r="J139" s="1"/>
    </row>
    <row r="140" spans="8:10" x14ac:dyDescent="0.25">
      <c r="H140" s="1"/>
      <c r="I140" s="1"/>
      <c r="J140" s="1"/>
    </row>
    <row r="141" spans="8:10" x14ac:dyDescent="0.25">
      <c r="H141" s="1"/>
      <c r="I141" s="1"/>
      <c r="J141" s="1"/>
    </row>
    <row r="142" spans="8:10" x14ac:dyDescent="0.25">
      <c r="H142" s="1"/>
      <c r="I142" s="1"/>
      <c r="J142" s="1"/>
    </row>
    <row r="143" spans="8:10" x14ac:dyDescent="0.25">
      <c r="H143" s="1"/>
      <c r="I143" s="1"/>
      <c r="J143" s="1"/>
    </row>
    <row r="144" spans="8:10" x14ac:dyDescent="0.25">
      <c r="H144" s="1"/>
      <c r="I144" s="1"/>
      <c r="J144" s="1"/>
    </row>
    <row r="145" spans="8:10" x14ac:dyDescent="0.25">
      <c r="H145" s="1"/>
      <c r="I145" s="1"/>
      <c r="J145" s="1"/>
    </row>
    <row r="146" spans="8:10" x14ac:dyDescent="0.25">
      <c r="H146" s="1"/>
      <c r="I146" s="1"/>
      <c r="J146" s="1"/>
    </row>
    <row r="147" spans="8:10" x14ac:dyDescent="0.25">
      <c r="H147" s="1"/>
      <c r="I147" s="1"/>
      <c r="J147" s="1"/>
    </row>
    <row r="148" spans="8:10" x14ac:dyDescent="0.25">
      <c r="H148" s="1"/>
      <c r="I148" s="1"/>
      <c r="J148" s="1"/>
    </row>
    <row r="149" spans="8:10" x14ac:dyDescent="0.25">
      <c r="H149" s="1"/>
      <c r="I149" s="1"/>
      <c r="J149" s="1"/>
    </row>
    <row r="151" spans="8:10" x14ac:dyDescent="0.25">
      <c r="H151" s="35"/>
      <c r="I151" s="35"/>
      <c r="J151" s="35"/>
    </row>
  </sheetData>
  <autoFilter ref="E8:G98" xr:uid="{7307EB09-D0C2-426D-B12E-E7B54A651872}"/>
  <mergeCells count="7">
    <mergeCell ref="K6:L6"/>
    <mergeCell ref="A7:G7"/>
    <mergeCell ref="A98:B98"/>
    <mergeCell ref="C98:F98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DBCA-D1D7-413E-8B9A-54CCEB4D7303}">
  <dimension ref="A2:N123"/>
  <sheetViews>
    <sheetView topLeftCell="A55" zoomScale="68" zoomScaleNormal="68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48.7109375" customWidth="1"/>
    <col min="5" max="5" width="22.7109375" customWidth="1"/>
    <col min="6" max="6" width="43.28515625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  <c r="N2" t="s">
        <v>15</v>
      </c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t="s">
        <v>947</v>
      </c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t="s">
        <v>64</v>
      </c>
    </row>
    <row r="5" spans="1:14" ht="20.100000000000001" customHeight="1" x14ac:dyDescent="0.25">
      <c r="H5" s="1"/>
      <c r="I5" s="1"/>
      <c r="J5" s="1"/>
      <c r="N5" s="95" t="s">
        <v>97</v>
      </c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44369</v>
      </c>
      <c r="L6" s="173"/>
      <c r="N6" s="95" t="s">
        <v>18</v>
      </c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 t="s">
        <v>995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SUMIFS($G$9:$G$69,$F$9:$F$69,K8)</f>
        <v>2400</v>
      </c>
      <c r="N8" s="95" t="s">
        <v>2335</v>
      </c>
    </row>
    <row r="9" spans="1:14" s="95" customFormat="1" ht="21" x14ac:dyDescent="0.35">
      <c r="A9" s="120">
        <v>44369</v>
      </c>
      <c r="B9" s="37">
        <v>100986</v>
      </c>
      <c r="C9" s="37">
        <v>76026</v>
      </c>
      <c r="D9" s="38" t="s">
        <v>2318</v>
      </c>
      <c r="E9" s="12" t="s">
        <v>14</v>
      </c>
      <c r="F9" s="16" t="s">
        <v>15</v>
      </c>
      <c r="G9" s="102">
        <v>2000</v>
      </c>
      <c r="H9" s="104"/>
      <c r="I9" s="104"/>
      <c r="J9" s="94"/>
      <c r="K9" s="16" t="s">
        <v>995</v>
      </c>
      <c r="L9" s="119">
        <f t="shared" si="0"/>
        <v>10745</v>
      </c>
      <c r="N9" t="s">
        <v>461</v>
      </c>
    </row>
    <row r="10" spans="1:14" s="95" customFormat="1" ht="21" x14ac:dyDescent="0.35">
      <c r="A10" s="120">
        <v>44369</v>
      </c>
      <c r="B10" s="37">
        <v>100987</v>
      </c>
      <c r="C10" s="37">
        <v>76027</v>
      </c>
      <c r="D10" s="38" t="s">
        <v>331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87" t="s">
        <v>15</v>
      </c>
      <c r="L10" s="119">
        <f t="shared" si="0"/>
        <v>23920</v>
      </c>
    </row>
    <row r="11" spans="1:14" s="95" customFormat="1" ht="21" x14ac:dyDescent="0.35">
      <c r="A11" s="120">
        <v>44369</v>
      </c>
      <c r="B11" s="37">
        <v>100988</v>
      </c>
      <c r="C11" s="37">
        <v>76028</v>
      </c>
      <c r="D11" s="38" t="s">
        <v>2216</v>
      </c>
      <c r="E11" s="12" t="s">
        <v>460</v>
      </c>
      <c r="F11" s="92" t="s">
        <v>461</v>
      </c>
      <c r="G11" s="102">
        <v>0</v>
      </c>
      <c r="H11" s="104"/>
      <c r="I11" s="104">
        <v>19</v>
      </c>
      <c r="J11" s="94"/>
      <c r="K11" s="16" t="s">
        <v>97</v>
      </c>
      <c r="L11" s="119">
        <f t="shared" si="0"/>
        <v>1000</v>
      </c>
    </row>
    <row r="12" spans="1:14" s="95" customFormat="1" ht="21" x14ac:dyDescent="0.35">
      <c r="A12" s="120">
        <v>44369</v>
      </c>
      <c r="B12" s="37">
        <v>100989</v>
      </c>
      <c r="C12" s="37">
        <v>76029</v>
      </c>
      <c r="D12" s="38" t="s">
        <v>356</v>
      </c>
      <c r="E12" s="12" t="s">
        <v>24</v>
      </c>
      <c r="F12" s="16" t="s">
        <v>947</v>
      </c>
      <c r="G12" s="102">
        <v>450</v>
      </c>
      <c r="H12" s="104"/>
      <c r="I12" s="104"/>
      <c r="J12" s="94"/>
      <c r="K12" s="16" t="s">
        <v>947</v>
      </c>
      <c r="L12" s="119">
        <f t="shared" si="0"/>
        <v>3500</v>
      </c>
      <c r="N12"/>
    </row>
    <row r="13" spans="1:14" s="95" customFormat="1" ht="21" x14ac:dyDescent="0.35">
      <c r="A13" s="120">
        <v>44369</v>
      </c>
      <c r="B13" s="37">
        <v>100989</v>
      </c>
      <c r="C13" s="37">
        <v>76029</v>
      </c>
      <c r="D13" s="38" t="s">
        <v>356</v>
      </c>
      <c r="E13" s="12" t="s">
        <v>14</v>
      </c>
      <c r="F13" s="13" t="s">
        <v>15</v>
      </c>
      <c r="G13" s="102">
        <v>1750</v>
      </c>
      <c r="H13" s="104"/>
      <c r="I13" s="104"/>
      <c r="J13" s="94"/>
      <c r="K13" s="16" t="s">
        <v>2335</v>
      </c>
      <c r="L13" s="119">
        <f t="shared" si="0"/>
        <v>1700</v>
      </c>
      <c r="N13"/>
    </row>
    <row r="14" spans="1:14" s="95" customFormat="1" ht="21.75" thickBot="1" x14ac:dyDescent="0.4">
      <c r="A14" s="120">
        <v>44369</v>
      </c>
      <c r="B14" s="37">
        <v>100990</v>
      </c>
      <c r="C14" s="37">
        <v>76030</v>
      </c>
      <c r="D14" s="38" t="s">
        <v>150</v>
      </c>
      <c r="E14" s="12" t="s">
        <v>14</v>
      </c>
      <c r="F14" s="13" t="s">
        <v>15</v>
      </c>
      <c r="G14" s="102">
        <v>900</v>
      </c>
      <c r="H14" s="104"/>
      <c r="I14" s="104"/>
      <c r="J14" s="94"/>
      <c r="K14" s="16" t="s">
        <v>64</v>
      </c>
      <c r="L14" s="119">
        <f t="shared" si="0"/>
        <v>3000</v>
      </c>
      <c r="N14"/>
    </row>
    <row r="15" spans="1:14" s="95" customFormat="1" ht="25.5" thickBot="1" x14ac:dyDescent="0.5">
      <c r="A15" s="120">
        <v>44369</v>
      </c>
      <c r="B15" s="37">
        <v>100993</v>
      </c>
      <c r="C15" s="37">
        <v>76031</v>
      </c>
      <c r="D15" s="38" t="s">
        <v>848</v>
      </c>
      <c r="E15" s="12" t="s">
        <v>63</v>
      </c>
      <c r="F15" s="16" t="s">
        <v>64</v>
      </c>
      <c r="G15" s="102">
        <v>1000</v>
      </c>
      <c r="H15" s="104"/>
      <c r="I15" s="104"/>
      <c r="J15" s="94"/>
      <c r="K15" s="17" t="s">
        <v>21</v>
      </c>
      <c r="L15" s="123">
        <f>SUM(L8:L14)</f>
        <v>46265</v>
      </c>
      <c r="N15"/>
    </row>
    <row r="16" spans="1:14" s="95" customFormat="1" ht="21.75" thickBot="1" x14ac:dyDescent="0.4">
      <c r="A16" s="120">
        <v>44369</v>
      </c>
      <c r="B16" s="37">
        <v>100991</v>
      </c>
      <c r="C16" s="37">
        <v>76032</v>
      </c>
      <c r="D16" s="38" t="s">
        <v>2126</v>
      </c>
      <c r="E16" s="12" t="s">
        <v>14</v>
      </c>
      <c r="F16" s="13" t="s">
        <v>15</v>
      </c>
      <c r="G16" s="102">
        <v>850</v>
      </c>
      <c r="H16" s="104"/>
      <c r="I16" s="104"/>
      <c r="J16" s="94"/>
      <c r="N16"/>
    </row>
    <row r="17" spans="1:14" s="95" customFormat="1" ht="21.75" thickBot="1" x14ac:dyDescent="0.4">
      <c r="A17" s="120">
        <v>44369</v>
      </c>
      <c r="B17" s="37">
        <v>100993</v>
      </c>
      <c r="C17" s="37">
        <v>76033</v>
      </c>
      <c r="D17" s="38" t="s">
        <v>848</v>
      </c>
      <c r="E17" s="12" t="s">
        <v>63</v>
      </c>
      <c r="F17" s="16" t="s">
        <v>64</v>
      </c>
      <c r="G17" s="102">
        <v>1000</v>
      </c>
      <c r="H17" s="104"/>
      <c r="I17" s="104"/>
      <c r="J17" s="94"/>
      <c r="K17" s="5" t="s">
        <v>144</v>
      </c>
      <c r="L17" s="5" t="s">
        <v>5</v>
      </c>
      <c r="N17"/>
    </row>
    <row r="18" spans="1:14" s="95" customFormat="1" ht="21.75" thickBot="1" x14ac:dyDescent="0.4">
      <c r="A18" s="120">
        <v>44369</v>
      </c>
      <c r="B18" s="37">
        <v>100992</v>
      </c>
      <c r="C18" s="37">
        <v>76034</v>
      </c>
      <c r="D18" s="38" t="s">
        <v>846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K18" s="57" t="s">
        <v>2338</v>
      </c>
      <c r="L18" s="8">
        <v>19</v>
      </c>
      <c r="N18"/>
    </row>
    <row r="19" spans="1:14" s="95" customFormat="1" ht="25.5" thickBot="1" x14ac:dyDescent="0.5">
      <c r="A19" s="120">
        <v>44369</v>
      </c>
      <c r="B19" s="37">
        <v>100994</v>
      </c>
      <c r="C19" s="37">
        <v>76035</v>
      </c>
      <c r="D19" s="38" t="s">
        <v>69</v>
      </c>
      <c r="E19" s="12" t="s">
        <v>96</v>
      </c>
      <c r="F19" s="16" t="s">
        <v>97</v>
      </c>
      <c r="G19" s="102">
        <v>1000</v>
      </c>
      <c r="H19" s="104"/>
      <c r="I19" s="104"/>
      <c r="J19" s="94"/>
      <c r="K19" s="17" t="s">
        <v>21</v>
      </c>
      <c r="L19" s="18">
        <v>19</v>
      </c>
      <c r="N19"/>
    </row>
    <row r="20" spans="1:14" s="95" customFormat="1" ht="21" x14ac:dyDescent="0.35">
      <c r="A20" s="120">
        <v>44369</v>
      </c>
      <c r="B20" s="37">
        <v>100995</v>
      </c>
      <c r="C20" s="37">
        <v>76036</v>
      </c>
      <c r="D20" s="38" t="s">
        <v>2319</v>
      </c>
      <c r="E20" s="12" t="s">
        <v>17</v>
      </c>
      <c r="F20" s="16" t="s">
        <v>18</v>
      </c>
      <c r="G20" s="102">
        <v>1000</v>
      </c>
      <c r="H20" s="104"/>
      <c r="I20" s="104"/>
      <c r="J20" s="94"/>
      <c r="N20"/>
    </row>
    <row r="21" spans="1:14" s="95" customFormat="1" ht="21" x14ac:dyDescent="0.35">
      <c r="A21" s="120">
        <v>44369</v>
      </c>
      <c r="B21" s="37">
        <v>100996</v>
      </c>
      <c r="C21" s="37">
        <v>76037</v>
      </c>
      <c r="D21" s="38" t="s">
        <v>2320</v>
      </c>
      <c r="E21" s="12" t="s">
        <v>17</v>
      </c>
      <c r="F21" s="13" t="s">
        <v>18</v>
      </c>
      <c r="G21" s="102">
        <v>200</v>
      </c>
      <c r="H21" s="104"/>
      <c r="I21" s="104"/>
      <c r="J21" s="94"/>
      <c r="N21"/>
    </row>
    <row r="22" spans="1:14" s="95" customFormat="1" ht="21" x14ac:dyDescent="0.35">
      <c r="A22" s="120">
        <v>44369</v>
      </c>
      <c r="B22" s="37">
        <v>100996</v>
      </c>
      <c r="C22" s="37">
        <v>76037</v>
      </c>
      <c r="D22" s="38" t="s">
        <v>2320</v>
      </c>
      <c r="E22" s="12" t="s">
        <v>14</v>
      </c>
      <c r="F22" s="13" t="s">
        <v>15</v>
      </c>
      <c r="G22" s="102">
        <v>550</v>
      </c>
      <c r="H22" s="104"/>
      <c r="I22" s="104"/>
      <c r="J22" s="94"/>
      <c r="N22"/>
    </row>
    <row r="23" spans="1:14" s="95" customFormat="1" ht="21" x14ac:dyDescent="0.35">
      <c r="A23" s="120">
        <v>44369</v>
      </c>
      <c r="B23" s="37">
        <v>100997</v>
      </c>
      <c r="C23" s="37">
        <v>76038</v>
      </c>
      <c r="D23" s="38" t="s">
        <v>2321</v>
      </c>
      <c r="E23" s="12" t="s">
        <v>22</v>
      </c>
      <c r="F23" s="16" t="s">
        <v>995</v>
      </c>
      <c r="G23" s="102">
        <v>900</v>
      </c>
      <c r="H23" s="104"/>
      <c r="I23" s="104"/>
      <c r="J23" s="94"/>
      <c r="N23"/>
    </row>
    <row r="24" spans="1:14" s="95" customFormat="1" ht="21" x14ac:dyDescent="0.35">
      <c r="A24" s="120">
        <v>44369</v>
      </c>
      <c r="B24" s="37">
        <v>100926</v>
      </c>
      <c r="C24" s="37">
        <v>76039</v>
      </c>
      <c r="D24" s="38" t="s">
        <v>229</v>
      </c>
      <c r="E24" s="12" t="s">
        <v>14</v>
      </c>
      <c r="F24" s="13" t="s">
        <v>15</v>
      </c>
      <c r="G24" s="102">
        <v>850</v>
      </c>
      <c r="H24" s="104"/>
      <c r="I24" s="104"/>
      <c r="J24" s="94"/>
      <c r="N24"/>
    </row>
    <row r="25" spans="1:14" s="95" customFormat="1" ht="21" x14ac:dyDescent="0.35">
      <c r="A25" s="120">
        <v>44369</v>
      </c>
      <c r="B25" s="37">
        <v>100998</v>
      </c>
      <c r="C25" s="37">
        <v>76040</v>
      </c>
      <c r="D25" s="38" t="s">
        <v>119</v>
      </c>
      <c r="E25" s="12" t="s">
        <v>14</v>
      </c>
      <c r="F25" s="13" t="s">
        <v>15</v>
      </c>
      <c r="G25" s="102">
        <v>850</v>
      </c>
      <c r="H25" s="104"/>
      <c r="I25" s="104"/>
      <c r="J25" s="94"/>
      <c r="N25"/>
    </row>
    <row r="26" spans="1:14" s="95" customFormat="1" ht="21" x14ac:dyDescent="0.35">
      <c r="A26" s="120">
        <v>44369</v>
      </c>
      <c r="B26" s="37">
        <v>100999</v>
      </c>
      <c r="C26" s="37">
        <v>76041</v>
      </c>
      <c r="D26" s="38" t="s">
        <v>119</v>
      </c>
      <c r="E26" s="12" t="s">
        <v>14</v>
      </c>
      <c r="F26" s="13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120">
        <v>44369</v>
      </c>
      <c r="B27" s="37">
        <v>101000</v>
      </c>
      <c r="C27" s="37">
        <v>76042</v>
      </c>
      <c r="D27" s="38" t="s">
        <v>2322</v>
      </c>
      <c r="E27" s="12" t="s">
        <v>22</v>
      </c>
      <c r="F27" s="16" t="s">
        <v>995</v>
      </c>
      <c r="G27" s="102">
        <v>500</v>
      </c>
      <c r="H27" s="104"/>
      <c r="I27" s="104"/>
      <c r="J27" s="94"/>
      <c r="N27"/>
    </row>
    <row r="28" spans="1:14" s="95" customFormat="1" ht="21" x14ac:dyDescent="0.35">
      <c r="A28" s="120">
        <v>44369</v>
      </c>
      <c r="B28" s="37">
        <v>101000</v>
      </c>
      <c r="C28" s="37">
        <v>76042</v>
      </c>
      <c r="D28" s="38" t="s">
        <v>2322</v>
      </c>
      <c r="E28" s="12" t="s">
        <v>14</v>
      </c>
      <c r="F28" s="13" t="s">
        <v>15</v>
      </c>
      <c r="G28" s="102">
        <v>350</v>
      </c>
      <c r="H28" s="104"/>
      <c r="I28" s="104"/>
      <c r="J28" s="94"/>
      <c r="N28"/>
    </row>
    <row r="29" spans="1:14" s="95" customFormat="1" ht="21" x14ac:dyDescent="0.35">
      <c r="A29" s="120">
        <v>44369</v>
      </c>
      <c r="B29" s="37">
        <v>100993</v>
      </c>
      <c r="C29" s="37">
        <v>76043</v>
      </c>
      <c r="D29" s="38" t="s">
        <v>848</v>
      </c>
      <c r="E29" s="12" t="s">
        <v>63</v>
      </c>
      <c r="F29" s="16" t="s">
        <v>64</v>
      </c>
      <c r="G29" s="102">
        <v>1000</v>
      </c>
      <c r="H29" s="104"/>
      <c r="I29" s="104"/>
      <c r="J29" s="94"/>
      <c r="N29"/>
    </row>
    <row r="30" spans="1:14" s="95" customFormat="1" ht="21" x14ac:dyDescent="0.35">
      <c r="A30" s="120">
        <v>44369</v>
      </c>
      <c r="B30" s="37">
        <v>101001</v>
      </c>
      <c r="C30" s="37">
        <v>76044</v>
      </c>
      <c r="D30" s="38" t="s">
        <v>37</v>
      </c>
      <c r="E30" s="12" t="s">
        <v>22</v>
      </c>
      <c r="F30" s="16" t="s">
        <v>995</v>
      </c>
      <c r="G30" s="102">
        <v>550</v>
      </c>
      <c r="H30" s="104"/>
      <c r="I30" s="104"/>
      <c r="J30" s="94"/>
      <c r="N30"/>
    </row>
    <row r="31" spans="1:14" s="95" customFormat="1" ht="21" x14ac:dyDescent="0.35">
      <c r="A31" s="120">
        <v>44369</v>
      </c>
      <c r="B31" s="37">
        <v>101002</v>
      </c>
      <c r="C31" s="37">
        <v>76045</v>
      </c>
      <c r="D31" s="38" t="s">
        <v>108</v>
      </c>
      <c r="E31" s="12" t="s">
        <v>14</v>
      </c>
      <c r="F31" s="13" t="s">
        <v>15</v>
      </c>
      <c r="G31" s="102">
        <v>1000</v>
      </c>
      <c r="H31" s="104"/>
      <c r="I31" s="104"/>
      <c r="J31" s="94"/>
      <c r="N31"/>
    </row>
    <row r="32" spans="1:14" s="95" customFormat="1" ht="21" x14ac:dyDescent="0.35">
      <c r="A32" s="120">
        <v>44369</v>
      </c>
      <c r="B32" s="37">
        <v>101003</v>
      </c>
      <c r="C32" s="37">
        <v>76046</v>
      </c>
      <c r="D32" s="38" t="s">
        <v>2323</v>
      </c>
      <c r="E32" s="12" t="s">
        <v>22</v>
      </c>
      <c r="F32" s="16" t="s">
        <v>995</v>
      </c>
      <c r="G32" s="102">
        <v>600</v>
      </c>
      <c r="H32" s="104"/>
      <c r="I32" s="104"/>
      <c r="J32" s="94"/>
      <c r="N32"/>
    </row>
    <row r="33" spans="1:14" s="95" customFormat="1" ht="21" x14ac:dyDescent="0.35">
      <c r="A33" s="120">
        <v>44369</v>
      </c>
      <c r="B33" s="37">
        <v>101004</v>
      </c>
      <c r="C33" s="37">
        <v>76047</v>
      </c>
      <c r="D33" s="38" t="s">
        <v>1106</v>
      </c>
      <c r="E33" s="12" t="s">
        <v>22</v>
      </c>
      <c r="F33" s="16" t="s">
        <v>995</v>
      </c>
      <c r="G33" s="102">
        <v>2500</v>
      </c>
      <c r="H33" s="104"/>
      <c r="I33" s="104"/>
      <c r="J33" s="94"/>
      <c r="N33"/>
    </row>
    <row r="34" spans="1:14" s="95" customFormat="1" ht="21" x14ac:dyDescent="0.35">
      <c r="A34" s="120">
        <v>44369</v>
      </c>
      <c r="B34" s="37">
        <v>101005</v>
      </c>
      <c r="C34" s="37">
        <v>76048</v>
      </c>
      <c r="D34" s="38" t="s">
        <v>2134</v>
      </c>
      <c r="E34" s="12" t="s">
        <v>14</v>
      </c>
      <c r="F34" s="13" t="s">
        <v>15</v>
      </c>
      <c r="G34" s="102">
        <v>825</v>
      </c>
      <c r="H34" s="104"/>
      <c r="I34" s="104"/>
      <c r="J34" s="94"/>
      <c r="N34"/>
    </row>
    <row r="35" spans="1:14" s="95" customFormat="1" ht="21" x14ac:dyDescent="0.35">
      <c r="A35" s="120">
        <v>44369</v>
      </c>
      <c r="B35" s="37">
        <v>101006</v>
      </c>
      <c r="C35" s="37">
        <v>76049</v>
      </c>
      <c r="D35" s="38" t="s">
        <v>2292</v>
      </c>
      <c r="E35" s="12" t="s">
        <v>24</v>
      </c>
      <c r="F35" s="16" t="s">
        <v>947</v>
      </c>
      <c r="G35" s="102">
        <v>500</v>
      </c>
      <c r="H35" s="104"/>
      <c r="I35" s="104"/>
      <c r="J35" s="94"/>
      <c r="N35"/>
    </row>
    <row r="36" spans="1:14" s="95" customFormat="1" ht="21" x14ac:dyDescent="0.35">
      <c r="A36" s="120">
        <v>44369</v>
      </c>
      <c r="B36" s="37">
        <v>101117</v>
      </c>
      <c r="C36" s="37">
        <v>76050</v>
      </c>
      <c r="D36" s="38" t="s">
        <v>2292</v>
      </c>
      <c r="E36" s="12">
        <v>98000001</v>
      </c>
      <c r="F36" s="16" t="s">
        <v>91</v>
      </c>
      <c r="G36" s="102">
        <v>0</v>
      </c>
      <c r="H36" s="104"/>
      <c r="I36" s="104"/>
      <c r="J36" s="94"/>
      <c r="N36"/>
    </row>
    <row r="37" spans="1:14" s="95" customFormat="1" ht="21" x14ac:dyDescent="0.35">
      <c r="A37" s="120">
        <v>44369</v>
      </c>
      <c r="B37" s="37">
        <v>101007</v>
      </c>
      <c r="C37" s="37">
        <v>76051</v>
      </c>
      <c r="D37" s="38" t="s">
        <v>2254</v>
      </c>
      <c r="E37" s="12" t="s">
        <v>14</v>
      </c>
      <c r="F37" s="13" t="s">
        <v>15</v>
      </c>
      <c r="G37" s="102">
        <v>700</v>
      </c>
      <c r="H37" s="104"/>
      <c r="I37" s="104"/>
      <c r="J37" s="94"/>
      <c r="N37"/>
    </row>
    <row r="38" spans="1:14" s="95" customFormat="1" ht="21" x14ac:dyDescent="0.35">
      <c r="A38" s="120">
        <v>44369</v>
      </c>
      <c r="B38" s="37">
        <v>101008</v>
      </c>
      <c r="C38" s="37">
        <v>76052</v>
      </c>
      <c r="D38" s="38" t="s">
        <v>2324</v>
      </c>
      <c r="E38" s="12" t="s">
        <v>22</v>
      </c>
      <c r="F38" s="16" t="s">
        <v>995</v>
      </c>
      <c r="G38" s="102">
        <v>2095</v>
      </c>
      <c r="H38" s="104"/>
      <c r="I38" s="104"/>
      <c r="J38" s="94"/>
      <c r="N38"/>
    </row>
    <row r="39" spans="1:14" s="95" customFormat="1" ht="21" x14ac:dyDescent="0.35">
      <c r="A39" s="120">
        <v>44369</v>
      </c>
      <c r="B39" s="37">
        <v>101008</v>
      </c>
      <c r="C39" s="37">
        <v>76052</v>
      </c>
      <c r="D39" s="38" t="s">
        <v>2324</v>
      </c>
      <c r="E39" s="12" t="s">
        <v>14</v>
      </c>
      <c r="F39" s="13" t="s">
        <v>15</v>
      </c>
      <c r="G39" s="102">
        <v>270</v>
      </c>
      <c r="H39" s="104"/>
      <c r="I39" s="104"/>
      <c r="J39" s="94"/>
      <c r="N39"/>
    </row>
    <row r="40" spans="1:14" s="95" customFormat="1" ht="21" x14ac:dyDescent="0.35">
      <c r="A40" s="120">
        <v>44369</v>
      </c>
      <c r="B40" s="37">
        <v>101009</v>
      </c>
      <c r="C40" s="37">
        <v>76053</v>
      </c>
      <c r="D40" s="38" t="s">
        <v>2325</v>
      </c>
      <c r="E40" s="12" t="s">
        <v>14</v>
      </c>
      <c r="F40" s="13" t="s">
        <v>15</v>
      </c>
      <c r="G40" s="102">
        <v>850</v>
      </c>
      <c r="H40" s="104"/>
      <c r="I40" s="104"/>
      <c r="J40" s="94"/>
      <c r="N40"/>
    </row>
    <row r="41" spans="1:14" s="95" customFormat="1" ht="21" x14ac:dyDescent="0.35">
      <c r="A41" s="120">
        <v>44369</v>
      </c>
      <c r="B41" s="37">
        <v>101006</v>
      </c>
      <c r="C41" s="37">
        <v>76054</v>
      </c>
      <c r="D41" s="38" t="s">
        <v>2292</v>
      </c>
      <c r="E41" s="12" t="s">
        <v>24</v>
      </c>
      <c r="F41" s="16" t="s">
        <v>947</v>
      </c>
      <c r="G41" s="102">
        <v>500</v>
      </c>
      <c r="H41" s="104"/>
      <c r="I41" s="104"/>
      <c r="J41" s="94"/>
      <c r="N41"/>
    </row>
    <row r="42" spans="1:14" s="95" customFormat="1" ht="21" x14ac:dyDescent="0.35">
      <c r="A42" s="120">
        <v>44369</v>
      </c>
      <c r="B42" s="37">
        <v>17124</v>
      </c>
      <c r="C42" s="37">
        <v>76055</v>
      </c>
      <c r="D42" s="38" t="s">
        <v>2292</v>
      </c>
      <c r="E42" s="12">
        <v>98000001</v>
      </c>
      <c r="F42" s="16" t="s">
        <v>91</v>
      </c>
      <c r="G42" s="102">
        <v>0</v>
      </c>
      <c r="H42" s="104"/>
      <c r="I42" s="104"/>
      <c r="J42" s="94"/>
      <c r="N42"/>
    </row>
    <row r="43" spans="1:14" s="95" customFormat="1" ht="21" x14ac:dyDescent="0.35">
      <c r="A43" s="120">
        <v>44369</v>
      </c>
      <c r="B43" s="37">
        <v>101010</v>
      </c>
      <c r="C43" s="37">
        <v>76056</v>
      </c>
      <c r="D43" s="38" t="s">
        <v>2326</v>
      </c>
      <c r="E43" s="12" t="s">
        <v>22</v>
      </c>
      <c r="F43" s="16" t="s">
        <v>995</v>
      </c>
      <c r="G43" s="102">
        <v>2200</v>
      </c>
      <c r="H43" s="104"/>
      <c r="I43" s="104"/>
      <c r="J43" s="94"/>
      <c r="N43"/>
    </row>
    <row r="44" spans="1:14" s="95" customFormat="1" ht="21" x14ac:dyDescent="0.35">
      <c r="A44" s="120">
        <v>44369</v>
      </c>
      <c r="B44" s="37">
        <v>100965</v>
      </c>
      <c r="C44" s="37">
        <v>76057</v>
      </c>
      <c r="D44" s="38" t="s">
        <v>229</v>
      </c>
      <c r="E44" s="12" t="s">
        <v>14</v>
      </c>
      <c r="F44" s="13" t="s">
        <v>15</v>
      </c>
      <c r="G44" s="102">
        <v>850</v>
      </c>
      <c r="H44" s="104"/>
      <c r="I44" s="104"/>
      <c r="J44" s="94"/>
      <c r="N44"/>
    </row>
    <row r="45" spans="1:14" s="95" customFormat="1" ht="21" x14ac:dyDescent="0.35">
      <c r="A45" s="120">
        <v>44369</v>
      </c>
      <c r="B45" s="37">
        <v>101011</v>
      </c>
      <c r="C45" s="37">
        <v>76058</v>
      </c>
      <c r="D45" s="38" t="s">
        <v>2327</v>
      </c>
      <c r="E45" s="12" t="s">
        <v>22</v>
      </c>
      <c r="F45" s="16" t="s">
        <v>995</v>
      </c>
      <c r="G45" s="102">
        <v>400</v>
      </c>
      <c r="H45" s="104"/>
      <c r="I45" s="104"/>
      <c r="J45" s="94"/>
      <c r="N45"/>
    </row>
    <row r="46" spans="1:14" s="95" customFormat="1" ht="21" x14ac:dyDescent="0.35">
      <c r="A46" s="120">
        <v>44369</v>
      </c>
      <c r="B46" s="37">
        <v>101012</v>
      </c>
      <c r="C46" s="37">
        <v>76059</v>
      </c>
      <c r="D46" s="38" t="s">
        <v>2103</v>
      </c>
      <c r="E46" s="12" t="s">
        <v>14</v>
      </c>
      <c r="F46" s="13" t="s">
        <v>15</v>
      </c>
      <c r="G46" s="102">
        <v>700</v>
      </c>
      <c r="H46" s="104"/>
      <c r="I46" s="104"/>
      <c r="J46" s="94"/>
      <c r="N46"/>
    </row>
    <row r="47" spans="1:14" s="95" customFormat="1" ht="21" x14ac:dyDescent="0.35">
      <c r="A47" s="120">
        <v>44369</v>
      </c>
      <c r="B47" s="37">
        <v>101013</v>
      </c>
      <c r="C47" s="37">
        <v>76060</v>
      </c>
      <c r="D47" s="38" t="s">
        <v>2103</v>
      </c>
      <c r="E47" s="12" t="s">
        <v>14</v>
      </c>
      <c r="F47" s="13" t="s">
        <v>15</v>
      </c>
      <c r="G47" s="102">
        <v>150</v>
      </c>
      <c r="H47" s="104"/>
      <c r="I47" s="104"/>
      <c r="J47" s="94"/>
      <c r="N47"/>
    </row>
    <row r="48" spans="1:14" s="95" customFormat="1" ht="21" x14ac:dyDescent="0.35">
      <c r="A48" s="120">
        <v>44369</v>
      </c>
      <c r="B48" s="37">
        <v>101014</v>
      </c>
      <c r="C48" s="37">
        <v>76061</v>
      </c>
      <c r="D48" s="38" t="s">
        <v>169</v>
      </c>
      <c r="E48" s="12" t="s">
        <v>17</v>
      </c>
      <c r="F48" s="13" t="s">
        <v>18</v>
      </c>
      <c r="G48" s="102">
        <v>200</v>
      </c>
      <c r="H48" s="104"/>
      <c r="I48" s="104"/>
      <c r="J48" s="94"/>
      <c r="N48"/>
    </row>
    <row r="49" spans="1:14" s="95" customFormat="1" ht="21" x14ac:dyDescent="0.35">
      <c r="A49" s="120">
        <v>44369</v>
      </c>
      <c r="B49" s="37">
        <v>101006</v>
      </c>
      <c r="C49" s="37">
        <v>76062</v>
      </c>
      <c r="D49" s="38" t="s">
        <v>2292</v>
      </c>
      <c r="E49" s="12" t="s">
        <v>24</v>
      </c>
      <c r="F49" s="16" t="s">
        <v>947</v>
      </c>
      <c r="G49" s="102">
        <v>500</v>
      </c>
      <c r="H49" s="104"/>
      <c r="I49" s="104"/>
      <c r="J49" s="94"/>
      <c r="N49"/>
    </row>
    <row r="50" spans="1:14" s="95" customFormat="1" ht="21" x14ac:dyDescent="0.35">
      <c r="A50" s="120">
        <v>44369</v>
      </c>
      <c r="B50" s="37">
        <v>101117</v>
      </c>
      <c r="C50" s="37">
        <v>76063</v>
      </c>
      <c r="D50" s="38" t="s">
        <v>2292</v>
      </c>
      <c r="E50" s="12">
        <v>98000001</v>
      </c>
      <c r="F50" s="16" t="s">
        <v>91</v>
      </c>
      <c r="G50" s="102">
        <v>0</v>
      </c>
      <c r="H50" s="104"/>
      <c r="I50" s="104"/>
      <c r="J50" s="94"/>
      <c r="N50"/>
    </row>
    <row r="51" spans="1:14" s="95" customFormat="1" ht="21" x14ac:dyDescent="0.35">
      <c r="A51" s="120">
        <v>44369</v>
      </c>
      <c r="B51" s="37">
        <v>101006</v>
      </c>
      <c r="C51" s="37">
        <v>76064</v>
      </c>
      <c r="D51" s="38" t="s">
        <v>2292</v>
      </c>
      <c r="E51" s="12" t="s">
        <v>24</v>
      </c>
      <c r="F51" s="16" t="s">
        <v>947</v>
      </c>
      <c r="G51" s="102">
        <v>500</v>
      </c>
      <c r="H51" s="104"/>
      <c r="I51" s="104"/>
      <c r="J51" s="94"/>
      <c r="N51"/>
    </row>
    <row r="52" spans="1:14" s="95" customFormat="1" ht="21" x14ac:dyDescent="0.35">
      <c r="A52" s="120">
        <v>44369</v>
      </c>
      <c r="B52" s="37">
        <v>101117</v>
      </c>
      <c r="C52" s="37">
        <v>76065</v>
      </c>
      <c r="D52" s="38" t="s">
        <v>2292</v>
      </c>
      <c r="E52" s="12">
        <v>98000001</v>
      </c>
      <c r="F52" s="16" t="s">
        <v>91</v>
      </c>
      <c r="G52" s="102">
        <v>0</v>
      </c>
      <c r="H52" s="104"/>
      <c r="I52" s="104"/>
      <c r="J52" s="94"/>
      <c r="N52"/>
    </row>
    <row r="53" spans="1:14" s="95" customFormat="1" ht="21" x14ac:dyDescent="0.35">
      <c r="A53" s="120">
        <v>44369</v>
      </c>
      <c r="B53" s="37">
        <v>101006</v>
      </c>
      <c r="C53" s="37">
        <v>76066</v>
      </c>
      <c r="D53" s="38" t="s">
        <v>2292</v>
      </c>
      <c r="E53" s="12" t="s">
        <v>24</v>
      </c>
      <c r="F53" s="16" t="s">
        <v>947</v>
      </c>
      <c r="G53" s="102">
        <v>500</v>
      </c>
      <c r="H53" s="104"/>
      <c r="I53" s="104"/>
      <c r="J53" s="94"/>
      <c r="N53"/>
    </row>
    <row r="54" spans="1:14" s="95" customFormat="1" ht="21" x14ac:dyDescent="0.35">
      <c r="A54" s="120">
        <v>44369</v>
      </c>
      <c r="B54" s="37">
        <v>101117</v>
      </c>
      <c r="C54" s="37">
        <v>76067</v>
      </c>
      <c r="D54" s="38" t="s">
        <v>2292</v>
      </c>
      <c r="E54" s="12">
        <v>98000001</v>
      </c>
      <c r="F54" s="16" t="s">
        <v>91</v>
      </c>
      <c r="G54" s="102">
        <v>0</v>
      </c>
      <c r="H54" s="104"/>
      <c r="I54" s="104"/>
      <c r="J54" s="94"/>
      <c r="N54"/>
    </row>
    <row r="55" spans="1:14" s="95" customFormat="1" ht="21" x14ac:dyDescent="0.35">
      <c r="A55" s="120">
        <v>44369</v>
      </c>
      <c r="B55" s="37">
        <v>101015</v>
      </c>
      <c r="C55" s="37">
        <v>76068</v>
      </c>
      <c r="D55" s="38" t="s">
        <v>1106</v>
      </c>
      <c r="E55" s="12" t="s">
        <v>14</v>
      </c>
      <c r="F55" s="13" t="s">
        <v>15</v>
      </c>
      <c r="G55" s="102">
        <v>2300</v>
      </c>
      <c r="H55" s="104"/>
      <c r="I55" s="104"/>
      <c r="J55" s="94"/>
      <c r="N55"/>
    </row>
    <row r="56" spans="1:14" s="95" customFormat="1" ht="21" x14ac:dyDescent="0.35">
      <c r="A56" s="120">
        <v>44369</v>
      </c>
      <c r="B56" s="37">
        <v>101005</v>
      </c>
      <c r="C56" s="37">
        <v>76069</v>
      </c>
      <c r="D56" s="38" t="s">
        <v>2134</v>
      </c>
      <c r="E56" s="12" t="s">
        <v>14</v>
      </c>
      <c r="F56" s="13" t="s">
        <v>15</v>
      </c>
      <c r="G56" s="102">
        <v>825</v>
      </c>
      <c r="H56" s="104"/>
      <c r="I56" s="104"/>
      <c r="J56" s="94"/>
      <c r="N56"/>
    </row>
    <row r="57" spans="1:14" s="95" customFormat="1" ht="21" x14ac:dyDescent="0.35">
      <c r="A57" s="120">
        <v>44369</v>
      </c>
      <c r="B57" s="37">
        <v>17474</v>
      </c>
      <c r="C57" s="37">
        <v>76070</v>
      </c>
      <c r="D57" s="38" t="s">
        <v>1741</v>
      </c>
      <c r="E57" s="12" t="s">
        <v>24</v>
      </c>
      <c r="F57" s="16" t="s">
        <v>947</v>
      </c>
      <c r="G57" s="102">
        <v>550</v>
      </c>
      <c r="H57" s="104"/>
      <c r="I57" s="104"/>
      <c r="J57" s="94"/>
      <c r="N57"/>
    </row>
    <row r="58" spans="1:14" s="95" customFormat="1" ht="21" x14ac:dyDescent="0.35">
      <c r="A58" s="120">
        <v>44369</v>
      </c>
      <c r="B58" s="37">
        <v>17478</v>
      </c>
      <c r="C58" s="37">
        <v>76071</v>
      </c>
      <c r="D58" s="38" t="s">
        <v>1741</v>
      </c>
      <c r="E58" s="12">
        <v>9800001</v>
      </c>
      <c r="F58" s="13" t="s">
        <v>91</v>
      </c>
      <c r="G58" s="102"/>
      <c r="H58" s="104"/>
      <c r="I58" s="104"/>
      <c r="J58" s="94"/>
      <c r="N58"/>
    </row>
    <row r="59" spans="1:14" s="95" customFormat="1" ht="21" x14ac:dyDescent="0.35">
      <c r="A59" s="120">
        <v>44369</v>
      </c>
      <c r="B59" s="37">
        <v>101016</v>
      </c>
      <c r="C59" s="37">
        <v>76072</v>
      </c>
      <c r="D59" s="38" t="s">
        <v>2259</v>
      </c>
      <c r="E59" s="12" t="s">
        <v>14</v>
      </c>
      <c r="F59" s="13" t="s">
        <v>15</v>
      </c>
      <c r="G59" s="102">
        <v>150</v>
      </c>
      <c r="H59" s="104"/>
      <c r="I59" s="104"/>
      <c r="J59" s="94"/>
      <c r="N59"/>
    </row>
    <row r="60" spans="1:14" s="95" customFormat="1" ht="21" x14ac:dyDescent="0.35">
      <c r="A60" s="120">
        <v>44369</v>
      </c>
      <c r="B60" s="37">
        <v>101017</v>
      </c>
      <c r="C60" s="37">
        <v>76073</v>
      </c>
      <c r="D60" s="38" t="s">
        <v>2259</v>
      </c>
      <c r="E60" s="12" t="s">
        <v>14</v>
      </c>
      <c r="F60" s="13" t="s">
        <v>15</v>
      </c>
      <c r="G60" s="102">
        <v>700</v>
      </c>
      <c r="H60" s="104"/>
      <c r="I60" s="104"/>
      <c r="J60" s="94"/>
      <c r="N60"/>
    </row>
    <row r="61" spans="1:14" s="95" customFormat="1" ht="21" x14ac:dyDescent="0.35">
      <c r="A61" s="120">
        <v>44369</v>
      </c>
      <c r="B61" s="37">
        <v>101018</v>
      </c>
      <c r="C61" s="37">
        <v>76074</v>
      </c>
      <c r="D61" s="38" t="s">
        <v>2328</v>
      </c>
      <c r="E61" s="12" t="s">
        <v>14</v>
      </c>
      <c r="F61" s="13" t="s">
        <v>15</v>
      </c>
      <c r="G61" s="102">
        <v>800</v>
      </c>
      <c r="H61" s="104"/>
      <c r="I61" s="104"/>
      <c r="J61" s="94"/>
      <c r="N61"/>
    </row>
    <row r="62" spans="1:14" s="95" customFormat="1" ht="21" x14ac:dyDescent="0.35">
      <c r="A62" s="120">
        <v>44369</v>
      </c>
      <c r="B62" s="37">
        <v>101019</v>
      </c>
      <c r="C62" s="37">
        <v>76075</v>
      </c>
      <c r="D62" s="38" t="s">
        <v>87</v>
      </c>
      <c r="E62" s="12" t="s">
        <v>17</v>
      </c>
      <c r="F62" s="16" t="s">
        <v>18</v>
      </c>
      <c r="G62" s="102">
        <v>1000</v>
      </c>
      <c r="H62" s="104"/>
      <c r="I62" s="104"/>
      <c r="J62" s="94"/>
      <c r="N62"/>
    </row>
    <row r="63" spans="1:14" s="95" customFormat="1" ht="21" x14ac:dyDescent="0.35">
      <c r="A63" s="120">
        <v>44369</v>
      </c>
      <c r="B63" s="37">
        <v>101019</v>
      </c>
      <c r="C63" s="37">
        <v>76075</v>
      </c>
      <c r="D63" s="38" t="s">
        <v>87</v>
      </c>
      <c r="E63" s="12" t="s">
        <v>22</v>
      </c>
      <c r="F63" s="16" t="s">
        <v>995</v>
      </c>
      <c r="G63" s="102">
        <v>1000</v>
      </c>
      <c r="H63" s="104"/>
      <c r="I63" s="104"/>
      <c r="J63" s="94"/>
      <c r="N63"/>
    </row>
    <row r="64" spans="1:14" s="95" customFormat="1" ht="21" x14ac:dyDescent="0.35">
      <c r="A64" s="120">
        <v>44369</v>
      </c>
      <c r="B64" s="37">
        <v>101019</v>
      </c>
      <c r="C64" s="37">
        <v>76075</v>
      </c>
      <c r="D64" s="38" t="s">
        <v>87</v>
      </c>
      <c r="E64" s="12" t="s">
        <v>14</v>
      </c>
      <c r="F64" s="16" t="s">
        <v>15</v>
      </c>
      <c r="G64" s="102">
        <v>1000</v>
      </c>
      <c r="H64" s="104"/>
      <c r="I64" s="104"/>
      <c r="J64" s="94"/>
      <c r="N64"/>
    </row>
    <row r="65" spans="1:14" s="95" customFormat="1" ht="21" x14ac:dyDescent="0.35">
      <c r="A65" s="120">
        <v>44369</v>
      </c>
      <c r="B65" s="125" t="s">
        <v>2329</v>
      </c>
      <c r="C65" s="37">
        <v>16928</v>
      </c>
      <c r="D65" s="38" t="s">
        <v>2318</v>
      </c>
      <c r="E65" s="12" t="s">
        <v>14</v>
      </c>
      <c r="F65" s="16" t="s">
        <v>15</v>
      </c>
      <c r="G65" s="102">
        <v>500</v>
      </c>
      <c r="H65" s="104"/>
      <c r="I65" s="104"/>
      <c r="J65" s="94"/>
      <c r="N65"/>
    </row>
    <row r="66" spans="1:14" s="95" customFormat="1" ht="21" x14ac:dyDescent="0.35">
      <c r="A66" s="120">
        <v>44369</v>
      </c>
      <c r="B66" s="125" t="s">
        <v>2330</v>
      </c>
      <c r="C66" s="37" t="s">
        <v>2331</v>
      </c>
      <c r="D66" s="38" t="s">
        <v>2331</v>
      </c>
      <c r="E66" s="12" t="s">
        <v>2331</v>
      </c>
      <c r="F66" s="13" t="s">
        <v>2331</v>
      </c>
      <c r="G66" s="102"/>
      <c r="H66" s="104"/>
      <c r="I66" s="104"/>
      <c r="J66" s="94"/>
      <c r="N66"/>
    </row>
    <row r="67" spans="1:14" s="95" customFormat="1" ht="21" x14ac:dyDescent="0.35">
      <c r="A67" s="120">
        <v>44369</v>
      </c>
      <c r="B67" s="125" t="s">
        <v>2332</v>
      </c>
      <c r="C67" s="37" t="s">
        <v>2331</v>
      </c>
      <c r="D67" s="38" t="s">
        <v>2331</v>
      </c>
      <c r="E67" s="12" t="s">
        <v>2331</v>
      </c>
      <c r="F67" s="16" t="s">
        <v>2331</v>
      </c>
      <c r="G67" s="102"/>
      <c r="H67" s="104"/>
      <c r="I67" s="104"/>
      <c r="J67" s="94"/>
      <c r="N67"/>
    </row>
    <row r="68" spans="1:14" s="95" customFormat="1" ht="21" x14ac:dyDescent="0.35">
      <c r="A68" s="120">
        <v>44369</v>
      </c>
      <c r="B68" s="125" t="s">
        <v>2333</v>
      </c>
      <c r="C68" s="37" t="s">
        <v>2334</v>
      </c>
      <c r="D68" s="38" t="s">
        <v>1995</v>
      </c>
      <c r="E68" s="12" t="s">
        <v>438</v>
      </c>
      <c r="F68" s="16" t="s">
        <v>2335</v>
      </c>
      <c r="G68" s="102">
        <v>1700</v>
      </c>
      <c r="H68" s="104"/>
      <c r="I68" s="104"/>
      <c r="J68" s="94"/>
      <c r="N68"/>
    </row>
    <row r="69" spans="1:14" s="95" customFormat="1" ht="21" x14ac:dyDescent="0.35">
      <c r="A69" s="120">
        <v>44369</v>
      </c>
      <c r="B69" s="125" t="s">
        <v>2336</v>
      </c>
      <c r="C69" s="37" t="s">
        <v>2337</v>
      </c>
      <c r="D69" s="38" t="s">
        <v>1995</v>
      </c>
      <c r="E69" s="12">
        <v>9800001</v>
      </c>
      <c r="F69" s="16" t="s">
        <v>91</v>
      </c>
      <c r="G69" s="102"/>
      <c r="H69" s="104"/>
      <c r="I69" s="104"/>
      <c r="J69" s="94"/>
      <c r="N69"/>
    </row>
    <row r="70" spans="1:14" ht="21" x14ac:dyDescent="0.35">
      <c r="A70" s="175" t="s">
        <v>26</v>
      </c>
      <c r="B70" s="176"/>
      <c r="C70" s="165" t="s">
        <v>25</v>
      </c>
      <c r="D70" s="168"/>
      <c r="E70" s="168"/>
      <c r="F70" s="169"/>
      <c r="G70" s="27">
        <f>SUM(G9:G69)</f>
        <v>46265</v>
      </c>
      <c r="H70" s="109">
        <f>SUM(H38:H69)</f>
        <v>0</v>
      </c>
      <c r="I70" s="109">
        <v>19</v>
      </c>
      <c r="J70" s="15"/>
    </row>
    <row r="71" spans="1:14" x14ac:dyDescent="0.25">
      <c r="B71"/>
      <c r="C71"/>
      <c r="F71" s="47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3:10" x14ac:dyDescent="0.25">
      <c r="C81"/>
      <c r="H81" s="1"/>
      <c r="I81" s="1"/>
      <c r="J81" s="1"/>
    </row>
    <row r="82" spans="3:10" x14ac:dyDescent="0.25">
      <c r="H82" s="1"/>
      <c r="I82" s="1"/>
      <c r="J82" s="1"/>
    </row>
    <row r="83" spans="3:10" x14ac:dyDescent="0.25">
      <c r="H83" s="1"/>
      <c r="I83" s="1"/>
      <c r="J83" s="1"/>
    </row>
    <row r="84" spans="3:10" x14ac:dyDescent="0.25">
      <c r="H84" s="1"/>
      <c r="I84" s="1"/>
      <c r="J84" s="1"/>
    </row>
    <row r="85" spans="3:10" x14ac:dyDescent="0.25">
      <c r="H85" s="1"/>
      <c r="I85" s="1"/>
      <c r="J85" s="1"/>
    </row>
    <row r="86" spans="3:10" x14ac:dyDescent="0.25">
      <c r="H86" s="1"/>
      <c r="I86" s="1"/>
      <c r="J86" s="1"/>
    </row>
    <row r="87" spans="3:10" x14ac:dyDescent="0.25">
      <c r="H87" s="1"/>
      <c r="I87" s="1"/>
      <c r="J87" s="1"/>
    </row>
    <row r="88" spans="3:10" x14ac:dyDescent="0.25">
      <c r="H88" s="1"/>
      <c r="I88" s="1"/>
      <c r="J88" s="1"/>
    </row>
    <row r="89" spans="3:10" x14ac:dyDescent="0.25">
      <c r="H89" s="1"/>
      <c r="I89" s="1"/>
      <c r="J89" s="1"/>
    </row>
    <row r="90" spans="3:10" x14ac:dyDescent="0.25">
      <c r="H90" s="1"/>
      <c r="I90" s="1"/>
      <c r="J90" s="1"/>
    </row>
    <row r="91" spans="3:10" x14ac:dyDescent="0.25">
      <c r="H91" s="1"/>
      <c r="I91" s="1"/>
      <c r="J91" s="1"/>
    </row>
    <row r="92" spans="3:10" x14ac:dyDescent="0.25">
      <c r="H92" s="1"/>
      <c r="I92" s="1"/>
      <c r="J92" s="1"/>
    </row>
    <row r="93" spans="3:10" x14ac:dyDescent="0.25">
      <c r="H93" s="1"/>
      <c r="I93" s="1"/>
      <c r="J93" s="1"/>
    </row>
    <row r="94" spans="3:10" x14ac:dyDescent="0.25">
      <c r="H94" s="1"/>
      <c r="I94" s="1"/>
      <c r="J94" s="1"/>
    </row>
    <row r="95" spans="3:10" x14ac:dyDescent="0.25">
      <c r="H95" s="1"/>
      <c r="I95" s="1"/>
      <c r="J95" s="1"/>
    </row>
    <row r="96" spans="3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3" spans="8:10" x14ac:dyDescent="0.25">
      <c r="H123" s="35"/>
      <c r="I123" s="35"/>
      <c r="J123" s="35"/>
    </row>
  </sheetData>
  <autoFilter ref="E8:G70" xr:uid="{7307EB09-D0C2-426D-B12E-E7B54A651872}"/>
  <mergeCells count="7">
    <mergeCell ref="K6:L6"/>
    <mergeCell ref="A7:G7"/>
    <mergeCell ref="A70:B70"/>
    <mergeCell ref="C70:F7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406F-BBAC-422F-B1D6-FC8F9774DF93}">
  <dimension ref="A2:N118"/>
  <sheetViews>
    <sheetView topLeftCell="A11" zoomScale="73" zoomScaleNormal="7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43.28515625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  <c r="N2" t="s">
        <v>15</v>
      </c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t="s">
        <v>947</v>
      </c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t="s">
        <v>64</v>
      </c>
    </row>
    <row r="5" spans="1:14" ht="20.100000000000001" customHeight="1" x14ac:dyDescent="0.25">
      <c r="H5" s="1"/>
      <c r="I5" s="1"/>
      <c r="J5" s="1"/>
      <c r="N5" s="95" t="s">
        <v>97</v>
      </c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44370</v>
      </c>
      <c r="L6" s="173"/>
      <c r="N6" s="95" t="s">
        <v>18</v>
      </c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 t="s">
        <v>995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SUMIFS($G$9:$G$64,$F$9:$F$64,K8)</f>
        <v>11078</v>
      </c>
      <c r="N8" s="95" t="s">
        <v>2335</v>
      </c>
    </row>
    <row r="9" spans="1:14" s="95" customFormat="1" ht="21" x14ac:dyDescent="0.35">
      <c r="A9" s="120">
        <v>44370</v>
      </c>
      <c r="B9" s="37">
        <v>101115</v>
      </c>
      <c r="C9" s="37">
        <v>76076</v>
      </c>
      <c r="D9" s="38" t="s">
        <v>2121</v>
      </c>
      <c r="E9" s="12" t="s">
        <v>24</v>
      </c>
      <c r="F9" s="16" t="s">
        <v>947</v>
      </c>
      <c r="G9" s="102">
        <v>2000</v>
      </c>
      <c r="H9" s="104"/>
      <c r="I9" s="104"/>
      <c r="J9" s="94"/>
      <c r="K9" s="16" t="s">
        <v>995</v>
      </c>
      <c r="L9" s="119">
        <f>SUMIFS($G$9:$G$48,$F$9:$F$48,K9)</f>
        <v>1300</v>
      </c>
      <c r="N9" t="s">
        <v>461</v>
      </c>
    </row>
    <row r="10" spans="1:14" s="95" customFormat="1" ht="21" x14ac:dyDescent="0.35">
      <c r="A10" s="120">
        <v>44370</v>
      </c>
      <c r="B10" s="37">
        <v>101095</v>
      </c>
      <c r="C10" s="37">
        <v>76077</v>
      </c>
      <c r="D10" s="38" t="s">
        <v>78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1035</v>
      </c>
      <c r="L10" s="119">
        <f t="shared" ref="L10:L20" si="0">SUMIFS($G$9:$G$64,$F$9:$F$64,K10)</f>
        <v>987</v>
      </c>
    </row>
    <row r="11" spans="1:14" s="95" customFormat="1" ht="21" x14ac:dyDescent="0.35">
      <c r="A11" s="120">
        <v>44370</v>
      </c>
      <c r="B11" s="37">
        <v>101096</v>
      </c>
      <c r="C11" s="37">
        <v>76078</v>
      </c>
      <c r="D11" s="38" t="s">
        <v>170</v>
      </c>
      <c r="E11" s="12" t="s">
        <v>14</v>
      </c>
      <c r="F11" s="16" t="s">
        <v>15</v>
      </c>
      <c r="G11" s="102">
        <v>1100</v>
      </c>
      <c r="H11" s="104"/>
      <c r="I11" s="104"/>
      <c r="J11" s="94"/>
      <c r="K11" s="16" t="s">
        <v>1034</v>
      </c>
      <c r="L11" s="119">
        <f t="shared" si="0"/>
        <v>121</v>
      </c>
    </row>
    <row r="12" spans="1:14" s="95" customFormat="1" ht="21" x14ac:dyDescent="0.35">
      <c r="A12" s="120">
        <v>44370</v>
      </c>
      <c r="B12" s="37">
        <v>101097</v>
      </c>
      <c r="C12" s="37">
        <v>76079</v>
      </c>
      <c r="D12" s="38" t="s">
        <v>2339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87" t="s">
        <v>15</v>
      </c>
      <c r="L12" s="119">
        <f t="shared" si="0"/>
        <v>11650</v>
      </c>
      <c r="N12"/>
    </row>
    <row r="13" spans="1:14" s="95" customFormat="1" ht="21" x14ac:dyDescent="0.35">
      <c r="A13" s="120">
        <v>44370</v>
      </c>
      <c r="B13" s="37">
        <v>17474</v>
      </c>
      <c r="C13" s="37">
        <v>76080</v>
      </c>
      <c r="D13" s="38" t="s">
        <v>1741</v>
      </c>
      <c r="E13" s="12" t="s">
        <v>24</v>
      </c>
      <c r="F13" s="16" t="s">
        <v>947</v>
      </c>
      <c r="G13" s="102">
        <v>550</v>
      </c>
      <c r="H13" s="104"/>
      <c r="I13" s="104"/>
      <c r="J13" s="94"/>
      <c r="K13" s="16" t="s">
        <v>97</v>
      </c>
      <c r="L13" s="119">
        <f t="shared" si="0"/>
        <v>2927</v>
      </c>
      <c r="N13"/>
    </row>
    <row r="14" spans="1:14" s="95" customFormat="1" ht="21" x14ac:dyDescent="0.35">
      <c r="A14" s="120">
        <v>44370</v>
      </c>
      <c r="B14" s="37">
        <v>17478</v>
      </c>
      <c r="C14" s="37">
        <v>76081</v>
      </c>
      <c r="D14" s="38" t="s">
        <v>1741</v>
      </c>
      <c r="E14" s="12">
        <v>98000001</v>
      </c>
      <c r="F14" s="16" t="s">
        <v>91</v>
      </c>
      <c r="G14" s="102">
        <v>0</v>
      </c>
      <c r="H14" s="104"/>
      <c r="I14" s="104"/>
      <c r="J14" s="94"/>
      <c r="K14" s="16" t="s">
        <v>136</v>
      </c>
      <c r="L14" s="119">
        <f t="shared" si="0"/>
        <v>136</v>
      </c>
      <c r="N14"/>
    </row>
    <row r="15" spans="1:14" s="95" customFormat="1" ht="21" x14ac:dyDescent="0.35">
      <c r="A15" s="120">
        <v>44370</v>
      </c>
      <c r="B15" s="37">
        <v>101098</v>
      </c>
      <c r="C15" s="37">
        <v>76082</v>
      </c>
      <c r="D15" s="38" t="s">
        <v>542</v>
      </c>
      <c r="E15" s="12" t="s">
        <v>14</v>
      </c>
      <c r="F15" s="16" t="s">
        <v>15</v>
      </c>
      <c r="G15" s="102">
        <v>400</v>
      </c>
      <c r="H15" s="104"/>
      <c r="I15" s="104"/>
      <c r="J15" s="94"/>
      <c r="K15" s="16" t="s">
        <v>495</v>
      </c>
      <c r="L15" s="119">
        <f t="shared" si="0"/>
        <v>113</v>
      </c>
      <c r="N15"/>
    </row>
    <row r="16" spans="1:14" s="95" customFormat="1" ht="21" x14ac:dyDescent="0.35">
      <c r="A16" s="120">
        <v>44370</v>
      </c>
      <c r="B16" s="37">
        <v>101099</v>
      </c>
      <c r="C16" s="37">
        <v>76083</v>
      </c>
      <c r="D16" s="38" t="s">
        <v>127</v>
      </c>
      <c r="E16" s="12" t="s">
        <v>22</v>
      </c>
      <c r="F16" s="16" t="s">
        <v>995</v>
      </c>
      <c r="G16" s="102">
        <v>500</v>
      </c>
      <c r="H16" s="104"/>
      <c r="I16" s="104"/>
      <c r="J16" s="94"/>
      <c r="K16" s="16" t="s">
        <v>1418</v>
      </c>
      <c r="L16" s="119">
        <f t="shared" si="0"/>
        <v>7</v>
      </c>
      <c r="N16"/>
    </row>
    <row r="17" spans="1:14" s="95" customFormat="1" ht="21" x14ac:dyDescent="0.35">
      <c r="A17" s="120">
        <v>44370</v>
      </c>
      <c r="B17" s="37">
        <v>101099</v>
      </c>
      <c r="C17" s="37">
        <v>76084</v>
      </c>
      <c r="D17" s="38" t="s">
        <v>127</v>
      </c>
      <c r="E17" s="12" t="s">
        <v>14</v>
      </c>
      <c r="F17" s="16" t="s">
        <v>15</v>
      </c>
      <c r="G17" s="102">
        <v>700</v>
      </c>
      <c r="H17" s="104"/>
      <c r="I17" s="104"/>
      <c r="J17" s="94"/>
      <c r="K17" s="16" t="s">
        <v>947</v>
      </c>
      <c r="L17" s="119">
        <f t="shared" si="0"/>
        <v>2550</v>
      </c>
      <c r="N17"/>
    </row>
    <row r="18" spans="1:14" s="95" customFormat="1" ht="21" x14ac:dyDescent="0.35">
      <c r="A18" s="120">
        <v>44370</v>
      </c>
      <c r="B18" s="37">
        <v>101100</v>
      </c>
      <c r="C18" s="37">
        <v>76085</v>
      </c>
      <c r="D18" s="38" t="s">
        <v>848</v>
      </c>
      <c r="E18" s="12" t="s">
        <v>63</v>
      </c>
      <c r="F18" s="16" t="s">
        <v>64</v>
      </c>
      <c r="G18" s="102">
        <v>1000</v>
      </c>
      <c r="H18" s="104"/>
      <c r="I18" s="104"/>
      <c r="J18" s="94"/>
      <c r="K18" s="16" t="s">
        <v>2335</v>
      </c>
      <c r="L18" s="119">
        <f t="shared" si="0"/>
        <v>1700</v>
      </c>
      <c r="N18"/>
    </row>
    <row r="19" spans="1:14" s="95" customFormat="1" ht="21" x14ac:dyDescent="0.35">
      <c r="A19" s="120">
        <v>44370</v>
      </c>
      <c r="B19" s="37">
        <v>101101</v>
      </c>
      <c r="C19" s="37">
        <v>76086</v>
      </c>
      <c r="D19" s="38" t="s">
        <v>2156</v>
      </c>
      <c r="E19" s="12" t="s">
        <v>17</v>
      </c>
      <c r="F19" s="16" t="s">
        <v>18</v>
      </c>
      <c r="G19" s="102">
        <v>1870</v>
      </c>
      <c r="H19" s="104"/>
      <c r="I19" s="104"/>
      <c r="J19" s="94"/>
      <c r="K19" s="16" t="s">
        <v>246</v>
      </c>
      <c r="L19" s="119">
        <f t="shared" si="0"/>
        <v>12</v>
      </c>
      <c r="N19"/>
    </row>
    <row r="20" spans="1:14" s="95" customFormat="1" ht="21" x14ac:dyDescent="0.35">
      <c r="A20" s="120">
        <v>44370</v>
      </c>
      <c r="B20" s="37">
        <v>101101</v>
      </c>
      <c r="C20" s="37">
        <v>76086</v>
      </c>
      <c r="D20" s="38" t="s">
        <v>2156</v>
      </c>
      <c r="E20" s="12" t="s">
        <v>14</v>
      </c>
      <c r="F20" s="13" t="s">
        <v>15</v>
      </c>
      <c r="G20" s="102">
        <v>900</v>
      </c>
      <c r="H20" s="104"/>
      <c r="I20" s="104"/>
      <c r="J20" s="94"/>
      <c r="K20" s="16" t="s">
        <v>64</v>
      </c>
      <c r="L20" s="119">
        <f t="shared" si="0"/>
        <v>2000</v>
      </c>
      <c r="N20"/>
    </row>
    <row r="21" spans="1:14" s="95" customFormat="1" ht="21" x14ac:dyDescent="0.35">
      <c r="A21" s="120">
        <v>44370</v>
      </c>
      <c r="B21" s="37">
        <v>100102</v>
      </c>
      <c r="C21" s="37">
        <v>76087</v>
      </c>
      <c r="D21" s="38" t="s">
        <v>178</v>
      </c>
      <c r="E21" s="12" t="s">
        <v>14</v>
      </c>
      <c r="F21" s="13" t="s">
        <v>15</v>
      </c>
      <c r="G21" s="102">
        <v>2500</v>
      </c>
      <c r="H21" s="104"/>
      <c r="I21" s="104"/>
      <c r="J21" s="94"/>
      <c r="K21" s="16" t="s">
        <v>2342</v>
      </c>
      <c r="L21" s="119">
        <f t="shared" ref="L21" si="1">SUMIFS($G$9:$G$48,$F$9:$F$48,K21)</f>
        <v>2000</v>
      </c>
      <c r="N21"/>
    </row>
    <row r="22" spans="1:14" s="95" customFormat="1" ht="21.75" thickBot="1" x14ac:dyDescent="0.4">
      <c r="A22" s="120">
        <v>44370</v>
      </c>
      <c r="B22" s="37">
        <v>101103</v>
      </c>
      <c r="C22" s="37">
        <v>76088</v>
      </c>
      <c r="D22" s="38" t="s">
        <v>2340</v>
      </c>
      <c r="E22" s="12" t="s">
        <v>96</v>
      </c>
      <c r="F22" s="16" t="s">
        <v>97</v>
      </c>
      <c r="G22" s="102">
        <v>400</v>
      </c>
      <c r="H22" s="104"/>
      <c r="I22" s="104"/>
      <c r="J22" s="94"/>
      <c r="K22" s="16" t="s">
        <v>195</v>
      </c>
      <c r="L22" s="119">
        <f>SUMIFS($G$9:$G$64,$F$9:$F$64,K22)</f>
        <v>1305</v>
      </c>
      <c r="N22"/>
    </row>
    <row r="23" spans="1:14" s="95" customFormat="1" ht="25.5" thickBot="1" x14ac:dyDescent="0.5">
      <c r="A23" s="120">
        <v>44370</v>
      </c>
      <c r="B23" s="37">
        <v>101103</v>
      </c>
      <c r="C23" s="37">
        <v>76088</v>
      </c>
      <c r="D23" s="38" t="s">
        <v>2340</v>
      </c>
      <c r="E23" s="12" t="s">
        <v>17</v>
      </c>
      <c r="F23" s="16" t="s">
        <v>18</v>
      </c>
      <c r="G23" s="102">
        <v>500</v>
      </c>
      <c r="H23" s="104"/>
      <c r="I23" s="104"/>
      <c r="J23" s="94"/>
      <c r="K23" s="17" t="s">
        <v>21</v>
      </c>
      <c r="L23" s="123">
        <f ca="1">SUM(L8:L23)</f>
        <v>37886</v>
      </c>
      <c r="N23"/>
    </row>
    <row r="24" spans="1:14" s="95" customFormat="1" ht="21" x14ac:dyDescent="0.35">
      <c r="A24" s="120">
        <v>44370</v>
      </c>
      <c r="B24" s="37">
        <v>101105</v>
      </c>
      <c r="C24" s="37">
        <v>76089</v>
      </c>
      <c r="D24" s="38" t="s">
        <v>169</v>
      </c>
      <c r="E24" s="12" t="s">
        <v>17</v>
      </c>
      <c r="F24" s="16" t="s">
        <v>18</v>
      </c>
      <c r="G24" s="102">
        <v>200</v>
      </c>
      <c r="H24" s="104"/>
      <c r="I24" s="104"/>
      <c r="J24" s="94"/>
      <c r="N24"/>
    </row>
    <row r="25" spans="1:14" s="95" customFormat="1" ht="21" x14ac:dyDescent="0.35">
      <c r="A25" s="120">
        <v>44370</v>
      </c>
      <c r="B25" s="37">
        <v>101100</v>
      </c>
      <c r="C25" s="37">
        <v>76090</v>
      </c>
      <c r="D25" s="38" t="s">
        <v>848</v>
      </c>
      <c r="E25" s="12" t="s">
        <v>63</v>
      </c>
      <c r="F25" s="16" t="s">
        <v>64</v>
      </c>
      <c r="G25" s="102">
        <v>1000</v>
      </c>
      <c r="H25" s="104"/>
      <c r="I25" s="104"/>
      <c r="J25" s="94"/>
      <c r="N25"/>
    </row>
    <row r="26" spans="1:14" s="95" customFormat="1" ht="21" x14ac:dyDescent="0.35">
      <c r="A26" s="120">
        <v>44370</v>
      </c>
      <c r="B26" s="37">
        <v>100107</v>
      </c>
      <c r="C26" s="37">
        <v>76091</v>
      </c>
      <c r="D26" s="38" t="s">
        <v>158</v>
      </c>
      <c r="E26" s="12" t="s">
        <v>2341</v>
      </c>
      <c r="F26" s="16" t="s">
        <v>2342</v>
      </c>
      <c r="G26" s="102">
        <v>1000</v>
      </c>
      <c r="H26" s="104"/>
      <c r="I26" s="104"/>
      <c r="J26" s="94"/>
      <c r="N26"/>
    </row>
    <row r="27" spans="1:14" s="95" customFormat="1" ht="21" x14ac:dyDescent="0.35">
      <c r="A27" s="120">
        <v>44370</v>
      </c>
      <c r="B27" s="37">
        <v>100107</v>
      </c>
      <c r="C27" s="37">
        <v>76092</v>
      </c>
      <c r="D27" s="38" t="s">
        <v>158</v>
      </c>
      <c r="E27" s="12" t="s">
        <v>2341</v>
      </c>
      <c r="F27" s="16" t="s">
        <v>2342</v>
      </c>
      <c r="G27" s="102">
        <v>1000</v>
      </c>
      <c r="H27" s="104"/>
      <c r="I27" s="104"/>
      <c r="J27" s="94"/>
      <c r="N27"/>
    </row>
    <row r="28" spans="1:14" s="95" customFormat="1" ht="21" x14ac:dyDescent="0.35">
      <c r="A28" s="120">
        <v>44370</v>
      </c>
      <c r="B28" s="37">
        <v>101106</v>
      </c>
      <c r="C28" s="37">
        <v>76093</v>
      </c>
      <c r="D28" s="38" t="s">
        <v>69</v>
      </c>
      <c r="E28" s="12" t="s">
        <v>96</v>
      </c>
      <c r="F28" s="16" t="s">
        <v>97</v>
      </c>
      <c r="G28" s="102">
        <v>600</v>
      </c>
      <c r="H28" s="104"/>
      <c r="I28" s="104"/>
      <c r="J28" s="94"/>
      <c r="N28"/>
    </row>
    <row r="29" spans="1:14" s="95" customFormat="1" ht="21" x14ac:dyDescent="0.35">
      <c r="A29" s="120">
        <v>44370</v>
      </c>
      <c r="B29" s="37">
        <v>101108</v>
      </c>
      <c r="C29" s="37">
        <v>76094</v>
      </c>
      <c r="D29" s="38" t="s">
        <v>69</v>
      </c>
      <c r="E29" s="12" t="s">
        <v>22</v>
      </c>
      <c r="F29" s="16" t="s">
        <v>995</v>
      </c>
      <c r="G29" s="102">
        <v>300</v>
      </c>
      <c r="H29" s="104"/>
      <c r="I29" s="104"/>
      <c r="J29" s="94"/>
      <c r="N29"/>
    </row>
    <row r="30" spans="1:14" s="95" customFormat="1" ht="21" x14ac:dyDescent="0.35">
      <c r="A30" s="120">
        <v>44370</v>
      </c>
      <c r="B30" s="37">
        <v>101109</v>
      </c>
      <c r="C30" s="37">
        <v>76095</v>
      </c>
      <c r="D30" s="38" t="s">
        <v>1583</v>
      </c>
      <c r="E30" s="12" t="s">
        <v>17</v>
      </c>
      <c r="F30" s="16" t="s">
        <v>18</v>
      </c>
      <c r="G30" s="102">
        <v>3000</v>
      </c>
      <c r="H30" s="104"/>
      <c r="I30" s="104"/>
      <c r="J30" s="94"/>
      <c r="N30"/>
    </row>
    <row r="31" spans="1:14" s="95" customFormat="1" ht="21" x14ac:dyDescent="0.35">
      <c r="A31" s="120">
        <v>44370</v>
      </c>
      <c r="B31" s="37">
        <v>94031</v>
      </c>
      <c r="C31" s="37">
        <v>76096</v>
      </c>
      <c r="D31" s="38" t="s">
        <v>2343</v>
      </c>
      <c r="E31" s="12" t="s">
        <v>17</v>
      </c>
      <c r="F31" s="16" t="s">
        <v>18</v>
      </c>
      <c r="G31" s="102">
        <v>1500</v>
      </c>
      <c r="H31" s="104"/>
      <c r="I31" s="104"/>
      <c r="J31" s="94"/>
      <c r="N31"/>
    </row>
    <row r="32" spans="1:14" s="95" customFormat="1" ht="21" x14ac:dyDescent="0.35">
      <c r="A32" s="120">
        <v>44370</v>
      </c>
      <c r="B32" s="37">
        <v>94031</v>
      </c>
      <c r="C32" s="37">
        <v>76096</v>
      </c>
      <c r="D32" s="38" t="s">
        <v>2343</v>
      </c>
      <c r="E32" s="12" t="s">
        <v>14</v>
      </c>
      <c r="F32" s="13" t="s">
        <v>15</v>
      </c>
      <c r="G32" s="102">
        <v>1200</v>
      </c>
      <c r="H32" s="104"/>
      <c r="I32" s="104"/>
      <c r="J32" s="94"/>
      <c r="N32"/>
    </row>
    <row r="33" spans="1:14" s="95" customFormat="1" ht="21" x14ac:dyDescent="0.35">
      <c r="A33" s="120">
        <v>44370</v>
      </c>
      <c r="B33" s="37">
        <v>101110</v>
      </c>
      <c r="C33" s="37">
        <v>76097</v>
      </c>
      <c r="D33" s="38" t="s">
        <v>2268</v>
      </c>
      <c r="E33" s="12" t="s">
        <v>17</v>
      </c>
      <c r="F33" s="16" t="s">
        <v>18</v>
      </c>
      <c r="G33" s="102">
        <v>788</v>
      </c>
      <c r="H33" s="104"/>
      <c r="I33" s="104"/>
      <c r="J33" s="94"/>
      <c r="N33"/>
    </row>
    <row r="34" spans="1:14" s="95" customFormat="1" ht="21" x14ac:dyDescent="0.35">
      <c r="A34" s="120">
        <v>44370</v>
      </c>
      <c r="B34" s="37">
        <v>101111</v>
      </c>
      <c r="C34" s="37">
        <v>76098</v>
      </c>
      <c r="D34" s="38" t="s">
        <v>2122</v>
      </c>
      <c r="E34" s="12" t="s">
        <v>17</v>
      </c>
      <c r="F34" s="16" t="s">
        <v>18</v>
      </c>
      <c r="G34" s="102">
        <v>1000</v>
      </c>
      <c r="H34" s="104"/>
      <c r="I34" s="104"/>
      <c r="J34" s="94"/>
      <c r="N34"/>
    </row>
    <row r="35" spans="1:14" s="95" customFormat="1" ht="21" x14ac:dyDescent="0.35">
      <c r="A35" s="120">
        <v>44370</v>
      </c>
      <c r="B35" s="37">
        <v>101112</v>
      </c>
      <c r="C35" s="37">
        <v>76099</v>
      </c>
      <c r="D35" s="38" t="s">
        <v>2122</v>
      </c>
      <c r="E35" s="12">
        <v>98000001</v>
      </c>
      <c r="F35" s="16" t="s">
        <v>91</v>
      </c>
      <c r="G35" s="102">
        <v>0</v>
      </c>
      <c r="H35" s="104"/>
      <c r="I35" s="104"/>
      <c r="J35" s="94"/>
      <c r="N35"/>
    </row>
    <row r="36" spans="1:14" s="95" customFormat="1" ht="21" x14ac:dyDescent="0.35">
      <c r="A36" s="120">
        <v>44370</v>
      </c>
      <c r="B36" s="37">
        <v>101112</v>
      </c>
      <c r="C36" s="37">
        <v>76100</v>
      </c>
      <c r="D36" s="38" t="s">
        <v>2122</v>
      </c>
      <c r="E36" s="12">
        <v>98000001</v>
      </c>
      <c r="F36" s="16" t="s">
        <v>91</v>
      </c>
      <c r="G36" s="102">
        <v>0</v>
      </c>
      <c r="H36" s="104"/>
      <c r="I36" s="104"/>
      <c r="J36" s="94"/>
      <c r="N36"/>
    </row>
    <row r="37" spans="1:14" s="95" customFormat="1" ht="21" x14ac:dyDescent="0.35">
      <c r="A37" s="120">
        <v>44370</v>
      </c>
      <c r="B37" s="37">
        <v>101113</v>
      </c>
      <c r="C37" s="37">
        <v>76101</v>
      </c>
      <c r="D37" s="38" t="s">
        <v>2344</v>
      </c>
      <c r="E37" s="12" t="s">
        <v>423</v>
      </c>
      <c r="F37" s="16" t="s">
        <v>195</v>
      </c>
      <c r="G37" s="102">
        <v>652</v>
      </c>
      <c r="H37" s="104"/>
      <c r="I37" s="104"/>
      <c r="J37" s="94"/>
      <c r="N37"/>
    </row>
    <row r="38" spans="1:14" s="95" customFormat="1" ht="21" x14ac:dyDescent="0.35">
      <c r="A38" s="120">
        <v>44370</v>
      </c>
      <c r="B38" s="37">
        <v>101113</v>
      </c>
      <c r="C38" s="37">
        <v>76102</v>
      </c>
      <c r="D38" s="38" t="s">
        <v>2344</v>
      </c>
      <c r="E38" s="12" t="s">
        <v>423</v>
      </c>
      <c r="F38" s="16" t="s">
        <v>195</v>
      </c>
      <c r="G38" s="102">
        <v>653</v>
      </c>
      <c r="H38" s="104"/>
      <c r="I38" s="104"/>
      <c r="J38" s="94"/>
      <c r="N38"/>
    </row>
    <row r="39" spans="1:14" s="95" customFormat="1" ht="21" x14ac:dyDescent="0.35">
      <c r="A39" s="120">
        <v>44370</v>
      </c>
      <c r="B39" s="37">
        <v>101087</v>
      </c>
      <c r="C39" s="37">
        <v>76103</v>
      </c>
      <c r="D39" s="38" t="s">
        <v>2345</v>
      </c>
      <c r="E39" s="12" t="s">
        <v>22</v>
      </c>
      <c r="F39" s="16" t="s">
        <v>995</v>
      </c>
      <c r="G39" s="102">
        <v>100</v>
      </c>
      <c r="H39" s="104"/>
      <c r="I39" s="104"/>
      <c r="J39" s="94"/>
      <c r="N39"/>
    </row>
    <row r="40" spans="1:14" s="95" customFormat="1" ht="21" x14ac:dyDescent="0.35">
      <c r="A40" s="120">
        <v>44370</v>
      </c>
      <c r="B40" s="37">
        <v>99557</v>
      </c>
      <c r="C40" s="37">
        <v>76104</v>
      </c>
      <c r="D40" s="38" t="s">
        <v>2346</v>
      </c>
      <c r="E40" s="12" t="s">
        <v>22</v>
      </c>
      <c r="F40" s="16" t="s">
        <v>995</v>
      </c>
      <c r="G40" s="102">
        <v>400</v>
      </c>
      <c r="H40" s="104"/>
      <c r="I40" s="104"/>
      <c r="J40" s="94"/>
      <c r="N40"/>
    </row>
    <row r="41" spans="1:14" s="95" customFormat="1" ht="21" x14ac:dyDescent="0.35">
      <c r="A41" s="120">
        <v>44370</v>
      </c>
      <c r="B41" s="37">
        <v>101114</v>
      </c>
      <c r="C41" s="37">
        <v>76105</v>
      </c>
      <c r="D41" s="38" t="s">
        <v>220</v>
      </c>
      <c r="E41" s="12" t="s">
        <v>14</v>
      </c>
      <c r="F41" s="13" t="s">
        <v>15</v>
      </c>
      <c r="G41" s="102">
        <v>1500</v>
      </c>
      <c r="H41" s="104"/>
      <c r="I41" s="104"/>
      <c r="J41" s="94"/>
      <c r="N41"/>
    </row>
    <row r="42" spans="1:14" s="95" customFormat="1" ht="21" x14ac:dyDescent="0.35">
      <c r="A42" s="120">
        <v>44370</v>
      </c>
      <c r="B42" s="37">
        <v>101115</v>
      </c>
      <c r="C42" s="37">
        <v>76106</v>
      </c>
      <c r="D42" s="38" t="s">
        <v>220</v>
      </c>
      <c r="E42" s="12" t="s">
        <v>17</v>
      </c>
      <c r="F42" s="16" t="s">
        <v>18</v>
      </c>
      <c r="G42" s="102">
        <v>1000</v>
      </c>
      <c r="H42" s="104"/>
      <c r="I42" s="104"/>
      <c r="J42" s="94"/>
      <c r="N42"/>
    </row>
    <row r="43" spans="1:14" s="95" customFormat="1" ht="21" x14ac:dyDescent="0.35">
      <c r="A43" s="120">
        <v>44370</v>
      </c>
      <c r="B43" s="37" t="s">
        <v>76</v>
      </c>
      <c r="C43" s="77" t="s">
        <v>2347</v>
      </c>
      <c r="D43" s="38" t="s">
        <v>76</v>
      </c>
      <c r="E43" s="12" t="s">
        <v>76</v>
      </c>
      <c r="F43" s="13" t="s">
        <v>76</v>
      </c>
      <c r="G43" s="102">
        <v>0</v>
      </c>
      <c r="H43" s="104"/>
      <c r="I43" s="104"/>
      <c r="J43" s="94"/>
      <c r="N43"/>
    </row>
    <row r="44" spans="1:14" s="95" customFormat="1" ht="21" x14ac:dyDescent="0.35">
      <c r="A44" s="120">
        <v>44370</v>
      </c>
      <c r="B44" s="37" t="s">
        <v>76</v>
      </c>
      <c r="C44" s="77" t="s">
        <v>2348</v>
      </c>
      <c r="D44" s="38" t="s">
        <v>76</v>
      </c>
      <c r="E44" s="12" t="s">
        <v>76</v>
      </c>
      <c r="F44" s="16" t="s">
        <v>76</v>
      </c>
      <c r="G44" s="102">
        <v>0</v>
      </c>
      <c r="H44" s="104"/>
      <c r="I44" s="104"/>
      <c r="J44" s="94"/>
      <c r="N44"/>
    </row>
    <row r="45" spans="1:14" s="95" customFormat="1" ht="21" x14ac:dyDescent="0.35">
      <c r="A45" s="120">
        <v>44370</v>
      </c>
      <c r="B45" s="37" t="s">
        <v>2334</v>
      </c>
      <c r="C45" s="77" t="s">
        <v>2349</v>
      </c>
      <c r="D45" s="38" t="s">
        <v>1995</v>
      </c>
      <c r="E45" s="12" t="s">
        <v>438</v>
      </c>
      <c r="F45" s="16" t="s">
        <v>2335</v>
      </c>
      <c r="G45" s="102">
        <v>1700</v>
      </c>
      <c r="H45" s="104"/>
      <c r="I45" s="104"/>
      <c r="J45" s="94"/>
      <c r="N45"/>
    </row>
    <row r="46" spans="1:14" s="95" customFormat="1" ht="21" x14ac:dyDescent="0.35">
      <c r="A46" s="120">
        <v>44370</v>
      </c>
      <c r="B46" s="37" t="s">
        <v>2337</v>
      </c>
      <c r="C46" s="77" t="s">
        <v>2350</v>
      </c>
      <c r="D46" s="38" t="s">
        <v>1995</v>
      </c>
      <c r="E46" s="12">
        <v>98000001</v>
      </c>
      <c r="F46" s="16" t="s">
        <v>91</v>
      </c>
      <c r="G46" s="102">
        <v>0</v>
      </c>
      <c r="H46" s="104"/>
      <c r="I46" s="104"/>
      <c r="J46" s="94"/>
      <c r="N46"/>
    </row>
    <row r="47" spans="1:14" s="95" customFormat="1" ht="21" x14ac:dyDescent="0.35">
      <c r="A47" s="120">
        <v>44370</v>
      </c>
      <c r="B47" s="37">
        <v>101111</v>
      </c>
      <c r="C47" s="77" t="s">
        <v>2351</v>
      </c>
      <c r="D47" s="38" t="s">
        <v>2122</v>
      </c>
      <c r="E47" s="12" t="s">
        <v>17</v>
      </c>
      <c r="F47" s="16" t="s">
        <v>18</v>
      </c>
      <c r="G47" s="102">
        <v>1000</v>
      </c>
      <c r="H47" s="104"/>
      <c r="I47" s="104"/>
      <c r="J47" s="94"/>
      <c r="N47"/>
    </row>
    <row r="48" spans="1:14" s="95" customFormat="1" ht="21" x14ac:dyDescent="0.35">
      <c r="A48" s="120">
        <v>44370</v>
      </c>
      <c r="B48" s="37" t="s">
        <v>76</v>
      </c>
      <c r="C48" s="77" t="s">
        <v>2352</v>
      </c>
      <c r="D48" s="38" t="s">
        <v>76</v>
      </c>
      <c r="E48" s="12" t="s">
        <v>76</v>
      </c>
      <c r="F48" s="16" t="s">
        <v>76</v>
      </c>
      <c r="G48" s="102">
        <v>0</v>
      </c>
      <c r="H48" s="104"/>
      <c r="I48" s="104"/>
      <c r="J48" s="94"/>
      <c r="N48"/>
    </row>
    <row r="49" spans="1:14" s="95" customFormat="1" ht="21" x14ac:dyDescent="0.35">
      <c r="A49" s="120">
        <v>44370</v>
      </c>
      <c r="B49" s="37" t="s">
        <v>2361</v>
      </c>
      <c r="C49" s="77" t="s">
        <v>2353</v>
      </c>
      <c r="D49" s="38" t="s">
        <v>2354</v>
      </c>
      <c r="E49" s="12" t="s">
        <v>96</v>
      </c>
      <c r="F49" s="16" t="s">
        <v>97</v>
      </c>
      <c r="G49" s="102">
        <v>750</v>
      </c>
      <c r="H49" s="104"/>
      <c r="I49" s="104"/>
      <c r="J49" s="94"/>
      <c r="N49"/>
    </row>
    <row r="50" spans="1:14" s="95" customFormat="1" ht="21" x14ac:dyDescent="0.35">
      <c r="A50" s="120">
        <v>44370</v>
      </c>
      <c r="B50" s="37" t="s">
        <v>2362</v>
      </c>
      <c r="C50" s="77" t="s">
        <v>2355</v>
      </c>
      <c r="D50" s="38" t="s">
        <v>2356</v>
      </c>
      <c r="E50" s="12" t="s">
        <v>96</v>
      </c>
      <c r="F50" s="16" t="s">
        <v>97</v>
      </c>
      <c r="G50" s="102">
        <v>750</v>
      </c>
      <c r="H50" s="104"/>
      <c r="I50" s="104"/>
      <c r="J50" s="94"/>
      <c r="N50"/>
    </row>
    <row r="51" spans="1:14" s="95" customFormat="1" ht="21" x14ac:dyDescent="0.35">
      <c r="A51" s="120">
        <v>44370</v>
      </c>
      <c r="B51" s="37" t="s">
        <v>2361</v>
      </c>
      <c r="C51" s="77" t="s">
        <v>2357</v>
      </c>
      <c r="D51" s="38" t="s">
        <v>2354</v>
      </c>
      <c r="E51" s="12" t="s">
        <v>17</v>
      </c>
      <c r="F51" s="16" t="s">
        <v>18</v>
      </c>
      <c r="G51" s="102">
        <v>110</v>
      </c>
      <c r="H51" s="104"/>
      <c r="I51" s="104"/>
      <c r="J51" s="94"/>
      <c r="N51"/>
    </row>
    <row r="52" spans="1:14" s="95" customFormat="1" ht="21" x14ac:dyDescent="0.35">
      <c r="A52" s="120">
        <v>44370</v>
      </c>
      <c r="B52" s="37" t="s">
        <v>2361</v>
      </c>
      <c r="C52" s="77" t="s">
        <v>2357</v>
      </c>
      <c r="D52" s="38" t="s">
        <v>2354</v>
      </c>
      <c r="E52" s="12" t="s">
        <v>33</v>
      </c>
      <c r="F52" s="16" t="s">
        <v>1035</v>
      </c>
      <c r="G52" s="102">
        <v>315</v>
      </c>
      <c r="H52" s="104"/>
      <c r="I52" s="104"/>
      <c r="J52" s="94"/>
      <c r="N52"/>
    </row>
    <row r="53" spans="1:14" s="95" customFormat="1" ht="21" x14ac:dyDescent="0.35">
      <c r="A53" s="120">
        <v>44370</v>
      </c>
      <c r="B53" s="37" t="s">
        <v>2361</v>
      </c>
      <c r="C53" s="77" t="s">
        <v>2357</v>
      </c>
      <c r="D53" s="38" t="s">
        <v>2354</v>
      </c>
      <c r="E53" s="12" t="s">
        <v>96</v>
      </c>
      <c r="F53" s="16" t="s">
        <v>97</v>
      </c>
      <c r="G53" s="102">
        <v>350</v>
      </c>
      <c r="H53" s="104"/>
      <c r="I53" s="104"/>
      <c r="J53" s="94"/>
      <c r="N53"/>
    </row>
    <row r="54" spans="1:14" s="95" customFormat="1" ht="21" x14ac:dyDescent="0.35">
      <c r="A54" s="120">
        <v>44370</v>
      </c>
      <c r="B54" s="37" t="s">
        <v>2362</v>
      </c>
      <c r="C54" s="77" t="s">
        <v>2358</v>
      </c>
      <c r="D54" s="38" t="s">
        <v>2356</v>
      </c>
      <c r="E54" s="12" t="s">
        <v>33</v>
      </c>
      <c r="F54" s="16" t="s">
        <v>1035</v>
      </c>
      <c r="G54" s="102">
        <v>672</v>
      </c>
      <c r="H54" s="104"/>
      <c r="I54" s="104"/>
      <c r="J54" s="94"/>
      <c r="N54"/>
    </row>
    <row r="55" spans="1:14" s="95" customFormat="1" ht="21" x14ac:dyDescent="0.35">
      <c r="A55" s="120">
        <v>44370</v>
      </c>
      <c r="B55" s="37" t="s">
        <v>2362</v>
      </c>
      <c r="C55" s="77" t="s">
        <v>2358</v>
      </c>
      <c r="D55" s="38" t="s">
        <v>2356</v>
      </c>
      <c r="E55" s="12" t="s">
        <v>17</v>
      </c>
      <c r="F55" s="16" t="s">
        <v>18</v>
      </c>
      <c r="G55" s="102">
        <v>110</v>
      </c>
      <c r="H55" s="104"/>
      <c r="I55" s="104"/>
      <c r="J55" s="94"/>
      <c r="N55"/>
    </row>
    <row r="56" spans="1:14" s="95" customFormat="1" ht="21" x14ac:dyDescent="0.35">
      <c r="A56" s="120">
        <v>44370</v>
      </c>
      <c r="B56" s="37" t="s">
        <v>2361</v>
      </c>
      <c r="C56" s="77" t="s">
        <v>2359</v>
      </c>
      <c r="D56" s="38" t="s">
        <v>2354</v>
      </c>
      <c r="E56" s="12" t="s">
        <v>173</v>
      </c>
      <c r="F56" s="16" t="s">
        <v>1034</v>
      </c>
      <c r="G56" s="102">
        <v>35</v>
      </c>
      <c r="H56" s="104"/>
      <c r="I56" s="104"/>
      <c r="J56" s="94"/>
      <c r="N56"/>
    </row>
    <row r="57" spans="1:14" s="95" customFormat="1" ht="21" x14ac:dyDescent="0.35">
      <c r="A57" s="120">
        <v>44370</v>
      </c>
      <c r="B57" s="37" t="s">
        <v>2361</v>
      </c>
      <c r="C57" s="77" t="s">
        <v>2359</v>
      </c>
      <c r="D57" s="38" t="s">
        <v>2354</v>
      </c>
      <c r="E57" s="12" t="s">
        <v>135</v>
      </c>
      <c r="F57" s="16" t="s">
        <v>136</v>
      </c>
      <c r="G57" s="102">
        <v>80</v>
      </c>
      <c r="H57" s="104"/>
      <c r="I57" s="104"/>
      <c r="J57" s="94"/>
      <c r="N57"/>
    </row>
    <row r="58" spans="1:14" s="95" customFormat="1" ht="21" x14ac:dyDescent="0.35">
      <c r="A58" s="120">
        <v>44370</v>
      </c>
      <c r="B58" s="37" t="s">
        <v>2361</v>
      </c>
      <c r="C58" s="77" t="s">
        <v>2359</v>
      </c>
      <c r="D58" s="38" t="s">
        <v>2354</v>
      </c>
      <c r="E58" s="12" t="s">
        <v>384</v>
      </c>
      <c r="F58" s="16" t="s">
        <v>495</v>
      </c>
      <c r="G58" s="102">
        <v>37</v>
      </c>
      <c r="H58" s="104"/>
      <c r="I58" s="104"/>
      <c r="J58" s="94"/>
      <c r="N58"/>
    </row>
    <row r="59" spans="1:14" s="95" customFormat="1" ht="21" x14ac:dyDescent="0.35">
      <c r="A59" s="120">
        <v>44370</v>
      </c>
      <c r="B59" s="37" t="s">
        <v>2361</v>
      </c>
      <c r="C59" s="77" t="s">
        <v>2359</v>
      </c>
      <c r="D59" s="38" t="s">
        <v>2354</v>
      </c>
      <c r="E59" s="12" t="s">
        <v>391</v>
      </c>
      <c r="F59" s="16" t="s">
        <v>1418</v>
      </c>
      <c r="G59" s="102">
        <v>7</v>
      </c>
      <c r="H59" s="104"/>
      <c r="I59" s="104"/>
      <c r="J59" s="94"/>
      <c r="N59"/>
    </row>
    <row r="60" spans="1:14" s="95" customFormat="1" ht="21" x14ac:dyDescent="0.35">
      <c r="A60" s="120">
        <v>44370</v>
      </c>
      <c r="B60" s="37" t="s">
        <v>2362</v>
      </c>
      <c r="C60" s="77" t="s">
        <v>2360</v>
      </c>
      <c r="D60" s="38" t="s">
        <v>2356</v>
      </c>
      <c r="E60" s="12" t="s">
        <v>135</v>
      </c>
      <c r="F60" s="16" t="s">
        <v>136</v>
      </c>
      <c r="G60" s="102">
        <v>56</v>
      </c>
      <c r="H60" s="104"/>
      <c r="I60" s="104"/>
      <c r="J60" s="94"/>
      <c r="N60"/>
    </row>
    <row r="61" spans="1:14" s="95" customFormat="1" ht="21" x14ac:dyDescent="0.35">
      <c r="A61" s="120">
        <v>44370</v>
      </c>
      <c r="B61" s="37" t="s">
        <v>2362</v>
      </c>
      <c r="C61" s="77" t="s">
        <v>2360</v>
      </c>
      <c r="D61" s="38" t="s">
        <v>2356</v>
      </c>
      <c r="E61" s="12" t="s">
        <v>96</v>
      </c>
      <c r="F61" s="16" t="s">
        <v>97</v>
      </c>
      <c r="G61" s="102">
        <v>77</v>
      </c>
      <c r="H61" s="104"/>
      <c r="I61" s="104"/>
      <c r="J61" s="94"/>
      <c r="N61"/>
    </row>
    <row r="62" spans="1:14" s="95" customFormat="1" ht="21" x14ac:dyDescent="0.35">
      <c r="A62" s="120">
        <v>44370</v>
      </c>
      <c r="B62" s="37" t="s">
        <v>2362</v>
      </c>
      <c r="C62" s="77" t="s">
        <v>2360</v>
      </c>
      <c r="D62" s="38" t="s">
        <v>2356</v>
      </c>
      <c r="E62" s="12" t="s">
        <v>384</v>
      </c>
      <c r="F62" s="16" t="s">
        <v>495</v>
      </c>
      <c r="G62" s="102">
        <v>76</v>
      </c>
      <c r="H62" s="104"/>
      <c r="I62" s="104"/>
      <c r="J62" s="94"/>
      <c r="N62"/>
    </row>
    <row r="63" spans="1:14" s="95" customFormat="1" ht="21" x14ac:dyDescent="0.35">
      <c r="A63" s="120">
        <v>44370</v>
      </c>
      <c r="B63" s="37" t="s">
        <v>2362</v>
      </c>
      <c r="C63" s="77" t="s">
        <v>2360</v>
      </c>
      <c r="D63" s="38" t="s">
        <v>2356</v>
      </c>
      <c r="E63" s="12" t="s">
        <v>245</v>
      </c>
      <c r="F63" s="16" t="s">
        <v>246</v>
      </c>
      <c r="G63" s="102">
        <v>12</v>
      </c>
      <c r="H63" s="104"/>
      <c r="I63" s="104"/>
      <c r="J63" s="94"/>
      <c r="N63"/>
    </row>
    <row r="64" spans="1:14" s="95" customFormat="1" ht="21" x14ac:dyDescent="0.35">
      <c r="A64" s="120">
        <v>44370</v>
      </c>
      <c r="B64" s="37" t="s">
        <v>2362</v>
      </c>
      <c r="C64" s="77" t="s">
        <v>2360</v>
      </c>
      <c r="D64" s="38" t="s">
        <v>2356</v>
      </c>
      <c r="E64" s="12" t="s">
        <v>173</v>
      </c>
      <c r="F64" s="16" t="s">
        <v>1034</v>
      </c>
      <c r="G64" s="102">
        <v>86</v>
      </c>
      <c r="H64" s="104"/>
      <c r="I64" s="104"/>
      <c r="J64" s="94"/>
      <c r="N64"/>
    </row>
    <row r="65" spans="1:10" ht="21" x14ac:dyDescent="0.35">
      <c r="A65" s="175" t="s">
        <v>26</v>
      </c>
      <c r="B65" s="176"/>
      <c r="C65" s="165" t="s">
        <v>25</v>
      </c>
      <c r="D65" s="168"/>
      <c r="E65" s="168"/>
      <c r="F65" s="169"/>
      <c r="G65" s="27">
        <f>SUM(G9:G64)</f>
        <v>37886</v>
      </c>
      <c r="H65" s="109">
        <f>SUM(H41:H48)</f>
        <v>0</v>
      </c>
      <c r="I65" s="109">
        <v>19</v>
      </c>
      <c r="J65" s="15"/>
    </row>
    <row r="66" spans="1:10" x14ac:dyDescent="0.25">
      <c r="B66"/>
      <c r="C66"/>
      <c r="F66" s="47"/>
      <c r="H66" s="1"/>
      <c r="I66" s="1"/>
      <c r="J66" s="1"/>
    </row>
    <row r="67" spans="1:10" x14ac:dyDescent="0.25">
      <c r="B67"/>
      <c r="C67"/>
      <c r="H67" s="1"/>
      <c r="I67" s="1"/>
      <c r="J67" s="1"/>
    </row>
    <row r="68" spans="1:10" x14ac:dyDescent="0.25">
      <c r="B68"/>
      <c r="C68"/>
      <c r="H68" s="1"/>
      <c r="I68" s="1"/>
      <c r="J68" s="1"/>
    </row>
    <row r="69" spans="1:10" x14ac:dyDescent="0.25">
      <c r="B69"/>
      <c r="C69"/>
      <c r="H69" s="1"/>
      <c r="I69" s="1"/>
      <c r="J69" s="1"/>
    </row>
    <row r="70" spans="1:10" x14ac:dyDescent="0.25">
      <c r="B70"/>
      <c r="C70"/>
      <c r="H70" s="1"/>
      <c r="I70" s="1"/>
      <c r="J70" s="1"/>
    </row>
    <row r="71" spans="1:10" x14ac:dyDescent="0.25">
      <c r="B71"/>
      <c r="C71"/>
      <c r="H71" s="1"/>
      <c r="I71" s="1"/>
      <c r="J71" s="1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C76"/>
      <c r="H76" s="1"/>
      <c r="I76" s="1"/>
      <c r="J76" s="1"/>
    </row>
    <row r="77" spans="1:10" x14ac:dyDescent="0.25">
      <c r="H77" s="1"/>
      <c r="I77" s="1"/>
      <c r="J77" s="1"/>
    </row>
    <row r="78" spans="1:10" x14ac:dyDescent="0.25">
      <c r="H78" s="1"/>
      <c r="I78" s="1"/>
      <c r="J78" s="1"/>
    </row>
    <row r="79" spans="1:10" x14ac:dyDescent="0.25"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8" spans="8:10" x14ac:dyDescent="0.25">
      <c r="H118" s="35"/>
      <c r="I118" s="35"/>
      <c r="J118" s="35"/>
    </row>
  </sheetData>
  <autoFilter ref="E8:G65" xr:uid="{F314160F-E4BD-418A-98A1-13D788BE1126}"/>
  <mergeCells count="7">
    <mergeCell ref="K6:L6"/>
    <mergeCell ref="A7:G7"/>
    <mergeCell ref="A65:B65"/>
    <mergeCell ref="C65:F65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C0129-EFAD-4832-A376-ADEE57294A3D}">
  <dimension ref="A2:N96"/>
  <sheetViews>
    <sheetView topLeftCell="A3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43.28515625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45.8554687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44371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6" si="0">SUMIFS($G$9:$G$37,$F$9:$F$37,K8)</f>
        <v>4480</v>
      </c>
      <c r="N8" s="95"/>
    </row>
    <row r="9" spans="1:14" s="95" customFormat="1" ht="21" x14ac:dyDescent="0.35">
      <c r="A9" s="120">
        <v>44371</v>
      </c>
      <c r="B9" s="37">
        <v>101162</v>
      </c>
      <c r="C9" s="37">
        <v>76107</v>
      </c>
      <c r="D9" s="38" t="s">
        <v>2363</v>
      </c>
      <c r="E9" s="12" t="s">
        <v>22</v>
      </c>
      <c r="F9" s="16" t="s">
        <v>995</v>
      </c>
      <c r="G9" s="102">
        <v>1500</v>
      </c>
      <c r="H9" s="104"/>
      <c r="I9" s="104"/>
      <c r="J9" s="94"/>
      <c r="K9" s="16" t="s">
        <v>995</v>
      </c>
      <c r="L9" s="119">
        <f t="shared" si="0"/>
        <v>10150</v>
      </c>
      <c r="N9"/>
    </row>
    <row r="10" spans="1:14" s="95" customFormat="1" ht="21" x14ac:dyDescent="0.35">
      <c r="A10" s="120">
        <v>44371</v>
      </c>
      <c r="B10" s="37">
        <v>101164</v>
      </c>
      <c r="C10" s="37">
        <v>76108</v>
      </c>
      <c r="D10" s="38" t="s">
        <v>900</v>
      </c>
      <c r="E10" s="12" t="s">
        <v>14</v>
      </c>
      <c r="F10" s="16" t="s">
        <v>15</v>
      </c>
      <c r="G10" s="102">
        <v>750</v>
      </c>
      <c r="H10" s="104"/>
      <c r="I10" s="104"/>
      <c r="J10" s="94"/>
      <c r="K10" s="87" t="s">
        <v>15</v>
      </c>
      <c r="L10" s="119">
        <f t="shared" si="0"/>
        <v>2550</v>
      </c>
    </row>
    <row r="11" spans="1:14" s="95" customFormat="1" ht="21" x14ac:dyDescent="0.35">
      <c r="A11" s="120">
        <v>44371</v>
      </c>
      <c r="B11" s="37">
        <v>101165</v>
      </c>
      <c r="C11" s="37">
        <v>76109</v>
      </c>
      <c r="D11" s="38" t="s">
        <v>512</v>
      </c>
      <c r="E11" s="12" t="s">
        <v>423</v>
      </c>
      <c r="F11" s="16" t="s">
        <v>195</v>
      </c>
      <c r="G11" s="102">
        <v>105</v>
      </c>
      <c r="H11" s="104"/>
      <c r="I11" s="104"/>
      <c r="J11" s="94"/>
      <c r="K11" s="16" t="s">
        <v>947</v>
      </c>
      <c r="L11" s="119">
        <f t="shared" si="0"/>
        <v>1000</v>
      </c>
    </row>
    <row r="12" spans="1:14" s="95" customFormat="1" ht="21" x14ac:dyDescent="0.35">
      <c r="A12" s="120">
        <v>44371</v>
      </c>
      <c r="B12" s="37">
        <v>101166</v>
      </c>
      <c r="C12" s="37">
        <v>76110</v>
      </c>
      <c r="D12" s="38" t="s">
        <v>512</v>
      </c>
      <c r="E12" s="12" t="s">
        <v>24</v>
      </c>
      <c r="F12" s="16" t="s">
        <v>947</v>
      </c>
      <c r="G12" s="102">
        <v>400</v>
      </c>
      <c r="H12" s="104"/>
      <c r="I12" s="104"/>
      <c r="J12" s="94"/>
      <c r="K12" s="13" t="s">
        <v>2370</v>
      </c>
      <c r="L12" s="119">
        <f t="shared" si="0"/>
        <v>1400</v>
      </c>
      <c r="N12"/>
    </row>
    <row r="13" spans="1:14" s="95" customFormat="1" ht="21" x14ac:dyDescent="0.35">
      <c r="A13" s="120">
        <v>44371</v>
      </c>
      <c r="B13" s="37">
        <v>101166</v>
      </c>
      <c r="C13" s="37">
        <v>76110</v>
      </c>
      <c r="D13" s="38" t="s">
        <v>512</v>
      </c>
      <c r="E13" s="12" t="s">
        <v>423</v>
      </c>
      <c r="F13" s="16" t="s">
        <v>195</v>
      </c>
      <c r="G13" s="102">
        <v>400</v>
      </c>
      <c r="H13" s="104"/>
      <c r="I13" s="104"/>
      <c r="J13" s="94"/>
      <c r="K13" s="16" t="s">
        <v>195</v>
      </c>
      <c r="L13" s="119">
        <f t="shared" si="0"/>
        <v>785</v>
      </c>
      <c r="N13"/>
    </row>
    <row r="14" spans="1:14" s="95" customFormat="1" ht="21" x14ac:dyDescent="0.35">
      <c r="A14" s="120">
        <v>44371</v>
      </c>
      <c r="B14" s="37">
        <v>101167</v>
      </c>
      <c r="C14" s="37">
        <v>76111</v>
      </c>
      <c r="D14" s="38" t="s">
        <v>512</v>
      </c>
      <c r="E14" s="12" t="s">
        <v>423</v>
      </c>
      <c r="F14" s="16" t="s">
        <v>195</v>
      </c>
      <c r="G14" s="102">
        <v>280</v>
      </c>
      <c r="H14" s="104"/>
      <c r="I14" s="104"/>
      <c r="J14" s="94"/>
      <c r="K14" s="16" t="s">
        <v>42</v>
      </c>
      <c r="L14" s="119">
        <f t="shared" si="0"/>
        <v>66</v>
      </c>
      <c r="N14"/>
    </row>
    <row r="15" spans="1:14" s="95" customFormat="1" ht="21" x14ac:dyDescent="0.35">
      <c r="A15" s="120">
        <v>44371</v>
      </c>
      <c r="B15" s="37" t="s">
        <v>1632</v>
      </c>
      <c r="C15" s="37">
        <v>76112</v>
      </c>
      <c r="D15" s="38" t="s">
        <v>279</v>
      </c>
      <c r="E15" s="12" t="s">
        <v>22</v>
      </c>
      <c r="F15" s="16" t="s">
        <v>995</v>
      </c>
      <c r="G15" s="102">
        <v>1000</v>
      </c>
      <c r="H15" s="104"/>
      <c r="I15" s="104"/>
      <c r="J15" s="94"/>
      <c r="K15" s="16" t="s">
        <v>422</v>
      </c>
      <c r="L15" s="119">
        <f t="shared" si="0"/>
        <v>67</v>
      </c>
      <c r="N15"/>
    </row>
    <row r="16" spans="1:14" s="95" customFormat="1" ht="21" x14ac:dyDescent="0.35">
      <c r="A16" s="120">
        <v>44371</v>
      </c>
      <c r="B16" s="37" t="s">
        <v>1632</v>
      </c>
      <c r="C16" s="37">
        <v>76113</v>
      </c>
      <c r="D16" s="38" t="s">
        <v>279</v>
      </c>
      <c r="E16" s="12" t="s">
        <v>22</v>
      </c>
      <c r="F16" s="16" t="s">
        <v>995</v>
      </c>
      <c r="G16" s="102">
        <v>1000</v>
      </c>
      <c r="H16" s="104"/>
      <c r="I16" s="104"/>
      <c r="J16" s="94"/>
      <c r="K16" s="16" t="s">
        <v>216</v>
      </c>
      <c r="L16" s="119">
        <f t="shared" si="0"/>
        <v>67</v>
      </c>
      <c r="N16"/>
    </row>
    <row r="17" spans="1:14" s="95" customFormat="1" ht="21.75" thickBot="1" x14ac:dyDescent="0.4">
      <c r="A17" s="120">
        <v>44371</v>
      </c>
      <c r="B17" s="37" t="s">
        <v>1632</v>
      </c>
      <c r="C17" s="37">
        <v>76114</v>
      </c>
      <c r="D17" s="38" t="s">
        <v>279</v>
      </c>
      <c r="E17" s="12" t="s">
        <v>22</v>
      </c>
      <c r="F17" s="16" t="s">
        <v>995</v>
      </c>
      <c r="G17" s="102">
        <v>1000</v>
      </c>
      <c r="H17" s="104"/>
      <c r="I17" s="104"/>
      <c r="J17" s="94"/>
      <c r="K17" s="38" t="s">
        <v>2288</v>
      </c>
      <c r="L17" s="119">
        <f>SUMIFS($G$9:$G$42,$F$9:$F$42,K17)</f>
        <v>500</v>
      </c>
      <c r="N17"/>
    </row>
    <row r="18" spans="1:14" s="95" customFormat="1" ht="25.5" thickBot="1" x14ac:dyDescent="0.5">
      <c r="A18" s="120">
        <v>44371</v>
      </c>
      <c r="B18" s="37" t="s">
        <v>1632</v>
      </c>
      <c r="C18" s="37">
        <v>76115</v>
      </c>
      <c r="D18" s="38" t="s">
        <v>279</v>
      </c>
      <c r="E18" s="12" t="s">
        <v>22</v>
      </c>
      <c r="F18" s="16" t="s">
        <v>995</v>
      </c>
      <c r="G18" s="102">
        <v>1000</v>
      </c>
      <c r="H18" s="104"/>
      <c r="I18" s="104"/>
      <c r="J18" s="94"/>
      <c r="K18" s="17" t="s">
        <v>21</v>
      </c>
      <c r="L18" s="123">
        <f>SUM(L8:L17)</f>
        <v>21065</v>
      </c>
      <c r="N18"/>
    </row>
    <row r="19" spans="1:14" s="95" customFormat="1" ht="21" x14ac:dyDescent="0.35">
      <c r="A19" s="120">
        <v>44371</v>
      </c>
      <c r="B19" s="37" t="s">
        <v>1632</v>
      </c>
      <c r="C19" s="37">
        <v>76116</v>
      </c>
      <c r="D19" s="38" t="s">
        <v>279</v>
      </c>
      <c r="E19" s="12" t="s">
        <v>22</v>
      </c>
      <c r="F19" s="16" t="s">
        <v>995</v>
      </c>
      <c r="G19" s="102">
        <v>1000</v>
      </c>
      <c r="H19" s="104"/>
      <c r="I19" s="104"/>
      <c r="J19" s="94"/>
      <c r="N19"/>
    </row>
    <row r="20" spans="1:14" s="95" customFormat="1" ht="21" x14ac:dyDescent="0.35">
      <c r="A20" s="120">
        <v>44371</v>
      </c>
      <c r="B20" s="37">
        <v>101168</v>
      </c>
      <c r="C20" s="37">
        <v>76117</v>
      </c>
      <c r="D20" s="38" t="s">
        <v>1769</v>
      </c>
      <c r="E20" s="12" t="s">
        <v>22</v>
      </c>
      <c r="F20" s="16" t="s">
        <v>995</v>
      </c>
      <c r="G20" s="102">
        <v>100</v>
      </c>
      <c r="H20" s="104"/>
      <c r="I20" s="104"/>
      <c r="J20" s="94"/>
      <c r="N20"/>
    </row>
    <row r="21" spans="1:14" s="95" customFormat="1" ht="21" x14ac:dyDescent="0.35">
      <c r="A21" s="120">
        <v>44371</v>
      </c>
      <c r="B21" s="37">
        <v>101168</v>
      </c>
      <c r="C21" s="37">
        <v>76117</v>
      </c>
      <c r="D21" s="38" t="s">
        <v>1769</v>
      </c>
      <c r="E21" s="12" t="s">
        <v>14</v>
      </c>
      <c r="F21" s="16" t="s">
        <v>15</v>
      </c>
      <c r="G21" s="102">
        <v>800</v>
      </c>
      <c r="H21" s="104"/>
      <c r="I21" s="104"/>
      <c r="J21" s="130"/>
      <c r="N21"/>
    </row>
    <row r="22" spans="1:14" s="95" customFormat="1" ht="21" x14ac:dyDescent="0.35">
      <c r="A22" s="120">
        <v>44371</v>
      </c>
      <c r="B22" s="37">
        <v>101169</v>
      </c>
      <c r="C22" s="37">
        <v>76118</v>
      </c>
      <c r="D22" s="38" t="s">
        <v>512</v>
      </c>
      <c r="E22" s="12" t="s">
        <v>24</v>
      </c>
      <c r="F22" s="16" t="s">
        <v>947</v>
      </c>
      <c r="G22" s="102">
        <v>600</v>
      </c>
      <c r="H22" s="104"/>
      <c r="I22" s="104"/>
      <c r="J22" s="130"/>
      <c r="N22"/>
    </row>
    <row r="23" spans="1:14" s="95" customFormat="1" ht="21" x14ac:dyDescent="0.35">
      <c r="A23" s="120">
        <v>44371</v>
      </c>
      <c r="B23" s="37">
        <v>101170</v>
      </c>
      <c r="C23" s="37">
        <v>76119</v>
      </c>
      <c r="D23" s="38" t="s">
        <v>234</v>
      </c>
      <c r="E23" s="12" t="s">
        <v>17</v>
      </c>
      <c r="F23" s="16" t="s">
        <v>18</v>
      </c>
      <c r="G23" s="102">
        <v>100</v>
      </c>
      <c r="H23" s="104"/>
      <c r="I23" s="104"/>
      <c r="J23" s="130"/>
      <c r="N23"/>
    </row>
    <row r="24" spans="1:14" s="95" customFormat="1" ht="21" x14ac:dyDescent="0.35">
      <c r="A24" s="120">
        <v>44371</v>
      </c>
      <c r="B24" s="37">
        <v>101171</v>
      </c>
      <c r="C24" s="37">
        <v>76120</v>
      </c>
      <c r="D24" s="38" t="s">
        <v>2364</v>
      </c>
      <c r="E24" s="12" t="s">
        <v>17</v>
      </c>
      <c r="F24" s="16" t="s">
        <v>18</v>
      </c>
      <c r="G24" s="102">
        <v>700</v>
      </c>
      <c r="H24" s="104"/>
      <c r="I24" s="104"/>
      <c r="J24" s="94"/>
      <c r="N24"/>
    </row>
    <row r="25" spans="1:14" s="95" customFormat="1" ht="21" x14ac:dyDescent="0.35">
      <c r="A25" s="120">
        <v>44371</v>
      </c>
      <c r="B25" s="37">
        <v>101170</v>
      </c>
      <c r="C25" s="37">
        <v>76121</v>
      </c>
      <c r="D25" s="38" t="s">
        <v>234</v>
      </c>
      <c r="E25" s="12" t="s">
        <v>17</v>
      </c>
      <c r="F25" s="16" t="s">
        <v>18</v>
      </c>
      <c r="G25" s="102">
        <v>300</v>
      </c>
      <c r="H25" s="104"/>
      <c r="I25" s="104"/>
      <c r="J25" s="94"/>
      <c r="N25"/>
    </row>
    <row r="26" spans="1:14" s="95" customFormat="1" ht="21" x14ac:dyDescent="0.35">
      <c r="A26" s="120">
        <v>44371</v>
      </c>
      <c r="B26" s="37">
        <v>101172</v>
      </c>
      <c r="C26" s="37">
        <v>76122</v>
      </c>
      <c r="D26" s="38" t="s">
        <v>2365</v>
      </c>
      <c r="E26" s="12" t="s">
        <v>22</v>
      </c>
      <c r="F26" s="16" t="s">
        <v>995</v>
      </c>
      <c r="G26" s="102">
        <v>550</v>
      </c>
      <c r="H26" s="104"/>
      <c r="I26" s="104"/>
      <c r="J26" s="94"/>
      <c r="N26"/>
    </row>
    <row r="27" spans="1:14" s="95" customFormat="1" ht="21" x14ac:dyDescent="0.35">
      <c r="A27" s="120">
        <v>44371</v>
      </c>
      <c r="B27" s="37">
        <v>101173</v>
      </c>
      <c r="C27" s="37">
        <v>76123</v>
      </c>
      <c r="D27" s="38" t="s">
        <v>272</v>
      </c>
      <c r="E27" s="12" t="s">
        <v>17</v>
      </c>
      <c r="F27" s="16" t="s">
        <v>18</v>
      </c>
      <c r="G27" s="102">
        <v>1980</v>
      </c>
      <c r="H27" s="104"/>
      <c r="I27" s="104"/>
      <c r="J27" s="94"/>
      <c r="N27"/>
    </row>
    <row r="28" spans="1:14" s="95" customFormat="1" ht="21" x14ac:dyDescent="0.35">
      <c r="A28" s="120">
        <v>44371</v>
      </c>
      <c r="B28" s="37">
        <v>101174</v>
      </c>
      <c r="C28" s="37">
        <v>76124</v>
      </c>
      <c r="D28" s="38" t="s">
        <v>2258</v>
      </c>
      <c r="E28" s="12" t="s">
        <v>14</v>
      </c>
      <c r="F28" s="16" t="s">
        <v>15</v>
      </c>
      <c r="G28" s="102">
        <v>1000</v>
      </c>
      <c r="H28" s="104"/>
      <c r="I28" s="104"/>
      <c r="J28" s="94"/>
      <c r="N28"/>
    </row>
    <row r="29" spans="1:14" s="95" customFormat="1" ht="21" x14ac:dyDescent="0.35">
      <c r="A29" s="120">
        <v>44371</v>
      </c>
      <c r="B29" s="37">
        <v>101175</v>
      </c>
      <c r="C29" s="37">
        <v>76125</v>
      </c>
      <c r="D29" s="38" t="s">
        <v>2271</v>
      </c>
      <c r="E29" s="12" t="s">
        <v>17</v>
      </c>
      <c r="F29" s="16" t="s">
        <v>18</v>
      </c>
      <c r="G29" s="102">
        <v>900</v>
      </c>
      <c r="H29" s="104"/>
      <c r="I29" s="104"/>
      <c r="J29" s="94"/>
      <c r="N29"/>
    </row>
    <row r="30" spans="1:14" s="95" customFormat="1" ht="21" x14ac:dyDescent="0.35">
      <c r="A30" s="120">
        <v>44371</v>
      </c>
      <c r="B30" s="37">
        <v>101158</v>
      </c>
      <c r="C30" s="37">
        <v>76126</v>
      </c>
      <c r="D30" s="38" t="s">
        <v>1808</v>
      </c>
      <c r="E30" s="12" t="s">
        <v>41</v>
      </c>
      <c r="F30" s="16" t="s">
        <v>42</v>
      </c>
      <c r="G30" s="102">
        <v>66</v>
      </c>
      <c r="H30" s="104"/>
      <c r="I30" s="104"/>
      <c r="J30" s="94"/>
      <c r="N30"/>
    </row>
    <row r="31" spans="1:14" s="95" customFormat="1" ht="21" x14ac:dyDescent="0.35">
      <c r="A31" s="120">
        <v>44371</v>
      </c>
      <c r="B31" s="37">
        <v>101158</v>
      </c>
      <c r="C31" s="37">
        <v>76126</v>
      </c>
      <c r="D31" s="38" t="s">
        <v>1808</v>
      </c>
      <c r="E31" s="12" t="s">
        <v>421</v>
      </c>
      <c r="F31" s="16" t="s">
        <v>422</v>
      </c>
      <c r="G31" s="102">
        <v>67</v>
      </c>
      <c r="H31" s="104"/>
      <c r="I31" s="104"/>
      <c r="J31" s="94"/>
      <c r="N31"/>
    </row>
    <row r="32" spans="1:14" s="95" customFormat="1" ht="21" x14ac:dyDescent="0.35">
      <c r="A32" s="120">
        <v>44371</v>
      </c>
      <c r="B32" s="37">
        <v>101158</v>
      </c>
      <c r="C32" s="37">
        <v>76126</v>
      </c>
      <c r="D32" s="38" t="s">
        <v>1808</v>
      </c>
      <c r="E32" s="12" t="s">
        <v>299</v>
      </c>
      <c r="F32" s="16" t="s">
        <v>216</v>
      </c>
      <c r="G32" s="102">
        <v>67</v>
      </c>
      <c r="H32" s="104"/>
      <c r="I32" s="104"/>
      <c r="J32" s="94"/>
      <c r="N32"/>
    </row>
    <row r="33" spans="1:14" s="95" customFormat="1" ht="21" x14ac:dyDescent="0.35">
      <c r="A33" s="120">
        <v>44371</v>
      </c>
      <c r="B33" s="37">
        <v>101176</v>
      </c>
      <c r="C33" s="37">
        <v>76127</v>
      </c>
      <c r="D33" s="38" t="s">
        <v>78</v>
      </c>
      <c r="E33" s="12" t="s">
        <v>22</v>
      </c>
      <c r="F33" s="16" t="s">
        <v>995</v>
      </c>
      <c r="G33" s="102">
        <v>3000</v>
      </c>
      <c r="H33" s="104"/>
      <c r="I33" s="104"/>
      <c r="J33" s="94"/>
      <c r="N33"/>
    </row>
    <row r="34" spans="1:14" s="95" customFormat="1" ht="21" x14ac:dyDescent="0.35">
      <c r="A34" s="120">
        <v>44371</v>
      </c>
      <c r="B34" s="37">
        <v>101177</v>
      </c>
      <c r="C34" s="37">
        <v>76128</v>
      </c>
      <c r="D34" s="38" t="s">
        <v>110</v>
      </c>
      <c r="E34" s="12" t="s">
        <v>17</v>
      </c>
      <c r="F34" s="16" t="s">
        <v>18</v>
      </c>
      <c r="G34" s="102">
        <v>500</v>
      </c>
      <c r="H34" s="104"/>
      <c r="I34" s="104"/>
      <c r="J34" s="94"/>
      <c r="N34"/>
    </row>
    <row r="35" spans="1:14" s="95" customFormat="1" ht="21" x14ac:dyDescent="0.35">
      <c r="A35" s="120">
        <v>44371</v>
      </c>
      <c r="B35" s="37" t="s">
        <v>76</v>
      </c>
      <c r="C35" s="77" t="s">
        <v>2366</v>
      </c>
      <c r="D35" s="38" t="s">
        <v>76</v>
      </c>
      <c r="E35" s="12" t="s">
        <v>76</v>
      </c>
      <c r="F35" s="16" t="s">
        <v>76</v>
      </c>
      <c r="G35" s="102">
        <v>0</v>
      </c>
      <c r="H35" s="104"/>
      <c r="I35" s="104"/>
      <c r="J35" s="94"/>
      <c r="N35"/>
    </row>
    <row r="36" spans="1:14" s="95" customFormat="1" ht="21" x14ac:dyDescent="0.35">
      <c r="A36" s="120">
        <v>44371</v>
      </c>
      <c r="B36" s="37" t="s">
        <v>2369</v>
      </c>
      <c r="C36" s="77" t="s">
        <v>2367</v>
      </c>
      <c r="D36" s="38" t="s">
        <v>1995</v>
      </c>
      <c r="E36" s="12" t="s">
        <v>264</v>
      </c>
      <c r="F36" s="13" t="s">
        <v>2370</v>
      </c>
      <c r="G36" s="102">
        <v>1400</v>
      </c>
      <c r="H36" s="104"/>
      <c r="I36" s="104"/>
      <c r="J36" s="94"/>
      <c r="N36"/>
    </row>
    <row r="37" spans="1:14" s="95" customFormat="1" ht="21" x14ac:dyDescent="0.35">
      <c r="A37" s="120">
        <v>44371</v>
      </c>
      <c r="B37" s="37" t="s">
        <v>2371</v>
      </c>
      <c r="C37" s="77" t="s">
        <v>2368</v>
      </c>
      <c r="D37" s="38" t="s">
        <v>1995</v>
      </c>
      <c r="E37" s="12">
        <v>98000001</v>
      </c>
      <c r="F37" s="16" t="s">
        <v>91</v>
      </c>
      <c r="G37" s="102">
        <v>0</v>
      </c>
      <c r="H37" s="104"/>
      <c r="I37" s="104"/>
      <c r="J37" s="94"/>
      <c r="N37"/>
    </row>
    <row r="38" spans="1:14" s="95" customFormat="1" ht="21" x14ac:dyDescent="0.35">
      <c r="A38" s="120">
        <v>44371</v>
      </c>
      <c r="B38" s="58" t="s">
        <v>2373</v>
      </c>
      <c r="C38" s="77" t="s">
        <v>2372</v>
      </c>
      <c r="D38" s="38" t="s">
        <v>2287</v>
      </c>
      <c r="E38" s="12" t="s">
        <v>2378</v>
      </c>
      <c r="F38" s="38" t="s">
        <v>2374</v>
      </c>
      <c r="G38" s="53">
        <v>0</v>
      </c>
      <c r="H38" s="104"/>
      <c r="I38" s="104"/>
      <c r="J38" s="94"/>
      <c r="N38"/>
    </row>
    <row r="39" spans="1:14" s="95" customFormat="1" ht="21" x14ac:dyDescent="0.35">
      <c r="A39" s="120">
        <v>44371</v>
      </c>
      <c r="B39" s="58" t="s">
        <v>2373</v>
      </c>
      <c r="C39" s="77" t="s">
        <v>2368</v>
      </c>
      <c r="D39" s="38" t="s">
        <v>2287</v>
      </c>
      <c r="E39" s="12"/>
      <c r="F39" s="38" t="s">
        <v>2375</v>
      </c>
      <c r="G39" s="53">
        <v>0</v>
      </c>
      <c r="H39" s="104"/>
      <c r="I39" s="104"/>
      <c r="J39" s="94"/>
      <c r="N39"/>
    </row>
    <row r="40" spans="1:14" s="95" customFormat="1" ht="21" x14ac:dyDescent="0.35">
      <c r="A40" s="120">
        <v>44371</v>
      </c>
      <c r="B40" s="58" t="s">
        <v>2373</v>
      </c>
      <c r="C40" s="77" t="s">
        <v>2368</v>
      </c>
      <c r="D40" s="38" t="s">
        <v>2287</v>
      </c>
      <c r="E40" s="12" t="s">
        <v>2378</v>
      </c>
      <c r="F40" s="38" t="s">
        <v>2376</v>
      </c>
      <c r="G40" s="53">
        <v>0</v>
      </c>
      <c r="H40" s="104"/>
      <c r="I40" s="104"/>
      <c r="J40" s="94"/>
      <c r="N40"/>
    </row>
    <row r="41" spans="1:14" s="95" customFormat="1" ht="21" x14ac:dyDescent="0.35">
      <c r="A41" s="120">
        <v>44371</v>
      </c>
      <c r="B41" s="58" t="s">
        <v>2373</v>
      </c>
      <c r="C41" s="77" t="s">
        <v>2368</v>
      </c>
      <c r="D41" s="38" t="s">
        <v>2287</v>
      </c>
      <c r="E41" s="12" t="s">
        <v>2378</v>
      </c>
      <c r="F41" s="38" t="s">
        <v>2377</v>
      </c>
      <c r="G41" s="53">
        <v>0</v>
      </c>
      <c r="H41" s="104"/>
      <c r="I41" s="104"/>
      <c r="J41" s="94"/>
      <c r="N41"/>
    </row>
    <row r="42" spans="1:14" s="95" customFormat="1" ht="21" x14ac:dyDescent="0.35">
      <c r="A42" s="120">
        <v>44371</v>
      </c>
      <c r="B42" s="58" t="s">
        <v>2373</v>
      </c>
      <c r="C42" s="77" t="s">
        <v>2368</v>
      </c>
      <c r="D42" s="38" t="s">
        <v>2287</v>
      </c>
      <c r="E42" s="12" t="s">
        <v>436</v>
      </c>
      <c r="F42" s="38" t="s">
        <v>2288</v>
      </c>
      <c r="G42" s="53">
        <v>500</v>
      </c>
      <c r="H42" s="104"/>
      <c r="I42" s="104"/>
      <c r="J42" s="94"/>
      <c r="N42"/>
    </row>
    <row r="43" spans="1:14" ht="21" x14ac:dyDescent="0.35">
      <c r="A43" s="175" t="s">
        <v>26</v>
      </c>
      <c r="B43" s="176"/>
      <c r="C43" s="165" t="s">
        <v>25</v>
      </c>
      <c r="D43" s="168"/>
      <c r="E43" s="168"/>
      <c r="F43" s="169"/>
      <c r="G43" s="27">
        <f>SUM(G9:G37)</f>
        <v>20565</v>
      </c>
      <c r="H43" s="109"/>
      <c r="I43" s="109"/>
      <c r="J43" s="15"/>
    </row>
    <row r="44" spans="1:14" x14ac:dyDescent="0.25">
      <c r="B44"/>
      <c r="C44"/>
      <c r="F44" s="47"/>
      <c r="H44" s="1"/>
      <c r="I44" s="1"/>
      <c r="J44" s="1"/>
    </row>
    <row r="45" spans="1:14" x14ac:dyDescent="0.25">
      <c r="B45"/>
      <c r="C45"/>
      <c r="H45" s="1"/>
      <c r="I45" s="1"/>
      <c r="J45" s="1"/>
    </row>
    <row r="46" spans="1:14" x14ac:dyDescent="0.25">
      <c r="B46"/>
      <c r="C46"/>
      <c r="H46" s="1"/>
      <c r="I46" s="1"/>
      <c r="J46" s="1"/>
    </row>
    <row r="47" spans="1:14" x14ac:dyDescent="0.25">
      <c r="B47"/>
      <c r="C47"/>
      <c r="H47" s="1"/>
      <c r="I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C54"/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6" spans="8:10" x14ac:dyDescent="0.25">
      <c r="H96" s="35"/>
      <c r="I96" s="35"/>
      <c r="J96" s="35"/>
    </row>
  </sheetData>
  <autoFilter ref="E8:G43" xr:uid="{BAF70D84-0242-403B-9221-4AC73519F201}"/>
  <mergeCells count="7">
    <mergeCell ref="K6:L6"/>
    <mergeCell ref="A7:G7"/>
    <mergeCell ref="A43:B43"/>
    <mergeCell ref="C43:F43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2DE46-97A4-4312-99F7-325EB0BF4909}">
  <dimension ref="A2:N87"/>
  <sheetViews>
    <sheetView topLeftCell="A22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44372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SUMIFS($G$9:$G$33,$F$9:$F$33,K8)</f>
        <v>2077</v>
      </c>
    </row>
    <row r="9" spans="1:14" s="95" customFormat="1" ht="21" x14ac:dyDescent="0.35">
      <c r="A9" s="120">
        <v>44372</v>
      </c>
      <c r="B9" s="37">
        <v>101285</v>
      </c>
      <c r="C9" s="37">
        <v>76129</v>
      </c>
      <c r="D9" s="38" t="s">
        <v>2379</v>
      </c>
      <c r="E9" s="12" t="s">
        <v>14</v>
      </c>
      <c r="F9" s="16" t="s">
        <v>15</v>
      </c>
      <c r="G9" s="102">
        <v>850</v>
      </c>
      <c r="H9" s="104"/>
      <c r="I9" s="104"/>
      <c r="J9" s="94"/>
      <c r="K9" s="16" t="s">
        <v>995</v>
      </c>
      <c r="L9" s="119">
        <f>SUMIFS($G$9:$G$33,$F$9:$F$33,K9)</f>
        <v>2795</v>
      </c>
      <c r="N9"/>
    </row>
    <row r="10" spans="1:14" s="95" customFormat="1" ht="21" x14ac:dyDescent="0.35">
      <c r="A10" s="120">
        <v>44372</v>
      </c>
      <c r="B10" s="37">
        <v>101283</v>
      </c>
      <c r="C10" s="37">
        <v>76130</v>
      </c>
      <c r="D10" s="38" t="s">
        <v>2380</v>
      </c>
      <c r="E10" s="12" t="s">
        <v>22</v>
      </c>
      <c r="F10" s="16" t="s">
        <v>995</v>
      </c>
      <c r="G10" s="102">
        <v>100</v>
      </c>
      <c r="H10" s="104"/>
      <c r="I10" s="104"/>
      <c r="J10" s="94"/>
      <c r="K10" s="87" t="s">
        <v>15</v>
      </c>
      <c r="L10" s="119">
        <f>SUMIFS($G$9:$G$33,$F$9:$F$33,K10)</f>
        <v>6570</v>
      </c>
      <c r="N10"/>
    </row>
    <row r="11" spans="1:14" s="95" customFormat="1" ht="21.75" thickBot="1" x14ac:dyDescent="0.4">
      <c r="A11" s="120">
        <v>44372</v>
      </c>
      <c r="B11" s="37">
        <v>101283</v>
      </c>
      <c r="C11" s="37">
        <v>76130</v>
      </c>
      <c r="D11" s="38" t="s">
        <v>2380</v>
      </c>
      <c r="E11" s="12" t="s">
        <v>14</v>
      </c>
      <c r="F11" s="16" t="s">
        <v>15</v>
      </c>
      <c r="G11" s="102">
        <v>800</v>
      </c>
      <c r="H11" s="104"/>
      <c r="I11" s="104"/>
      <c r="J11" s="94"/>
      <c r="K11" s="16" t="s">
        <v>947</v>
      </c>
      <c r="L11" s="119">
        <f>SUMIFS($G$9:$G$33,$F$9:$F$33,K11)</f>
        <v>1000</v>
      </c>
      <c r="N11"/>
    </row>
    <row r="12" spans="1:14" s="95" customFormat="1" ht="25.5" thickBot="1" x14ac:dyDescent="0.5">
      <c r="A12" s="120">
        <v>44372</v>
      </c>
      <c r="B12" s="37">
        <v>101281</v>
      </c>
      <c r="C12" s="37">
        <v>76131</v>
      </c>
      <c r="D12" s="38" t="s">
        <v>2218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7" t="s">
        <v>21</v>
      </c>
      <c r="L12" s="123">
        <f>SUM(L8:L11)</f>
        <v>12442</v>
      </c>
      <c r="N12"/>
    </row>
    <row r="13" spans="1:14" s="95" customFormat="1" ht="21.75" thickBot="1" x14ac:dyDescent="0.4">
      <c r="A13" s="120">
        <v>44372</v>
      </c>
      <c r="B13" s="37">
        <v>101280</v>
      </c>
      <c r="C13" s="37">
        <v>76132</v>
      </c>
      <c r="D13" s="38" t="s">
        <v>2381</v>
      </c>
      <c r="E13" s="12" t="s">
        <v>14</v>
      </c>
      <c r="F13" s="16" t="s">
        <v>15</v>
      </c>
      <c r="G13" s="102">
        <v>800</v>
      </c>
      <c r="H13" s="104"/>
      <c r="I13" s="104"/>
      <c r="J13" s="94"/>
      <c r="K13"/>
      <c r="L13"/>
      <c r="N13"/>
    </row>
    <row r="14" spans="1:14" s="95" customFormat="1" ht="21.75" thickBot="1" x14ac:dyDescent="0.4">
      <c r="A14" s="120">
        <v>44372</v>
      </c>
      <c r="B14" s="37">
        <v>101279</v>
      </c>
      <c r="C14" s="37">
        <v>76133</v>
      </c>
      <c r="D14" s="38" t="s">
        <v>1583</v>
      </c>
      <c r="E14" s="12" t="s">
        <v>14</v>
      </c>
      <c r="F14" s="16" t="s">
        <v>15</v>
      </c>
      <c r="G14" s="102">
        <v>1000</v>
      </c>
      <c r="H14" s="104"/>
      <c r="I14" s="104"/>
      <c r="J14" s="94"/>
      <c r="K14" s="5" t="s">
        <v>2390</v>
      </c>
      <c r="L14" s="140" t="s">
        <v>5</v>
      </c>
      <c r="N14"/>
    </row>
    <row r="15" spans="1:14" s="95" customFormat="1" ht="21.75" thickBot="1" x14ac:dyDescent="0.4">
      <c r="A15" s="120">
        <v>44372</v>
      </c>
      <c r="B15" s="37">
        <v>101278</v>
      </c>
      <c r="C15" s="37">
        <v>76134</v>
      </c>
      <c r="D15" s="38" t="s">
        <v>1583</v>
      </c>
      <c r="E15" s="12" t="s">
        <v>14</v>
      </c>
      <c r="F15" s="16" t="s">
        <v>15</v>
      </c>
      <c r="G15" s="102">
        <v>500</v>
      </c>
      <c r="H15" s="104"/>
      <c r="I15" s="104"/>
      <c r="J15" s="94"/>
      <c r="K15" s="141" t="s">
        <v>2206</v>
      </c>
      <c r="L15" s="119">
        <f>SUMIFS($H$9:$H$33,$F$9:$F$33,K15)</f>
        <v>70</v>
      </c>
      <c r="N15"/>
    </row>
    <row r="16" spans="1:14" s="95" customFormat="1" ht="21.75" thickBot="1" x14ac:dyDescent="0.4">
      <c r="A16" s="120">
        <v>44372</v>
      </c>
      <c r="B16" s="37">
        <v>101277</v>
      </c>
      <c r="C16" s="37">
        <v>76135</v>
      </c>
      <c r="D16" s="38" t="s">
        <v>1791</v>
      </c>
      <c r="E16" s="12" t="s">
        <v>14</v>
      </c>
      <c r="F16" s="16" t="s">
        <v>15</v>
      </c>
      <c r="G16" s="102">
        <v>350</v>
      </c>
      <c r="H16" s="104"/>
      <c r="I16" s="104"/>
      <c r="J16" s="94"/>
      <c r="K16" s="141" t="s">
        <v>102</v>
      </c>
      <c r="L16" s="119">
        <f t="shared" ref="L16:L19" si="0">SUMIFS($H$9:$H$33,$F$9:$F$33,K16)</f>
        <v>51</v>
      </c>
      <c r="N16"/>
    </row>
    <row r="17" spans="1:14" s="95" customFormat="1" ht="21.75" thickBot="1" x14ac:dyDescent="0.4">
      <c r="A17" s="120">
        <v>44372</v>
      </c>
      <c r="B17" s="37">
        <v>101276</v>
      </c>
      <c r="C17" s="37">
        <v>76136</v>
      </c>
      <c r="D17" s="38" t="s">
        <v>2382</v>
      </c>
      <c r="E17" s="12" t="s">
        <v>22</v>
      </c>
      <c r="F17" s="16" t="s">
        <v>995</v>
      </c>
      <c r="G17" s="102">
        <v>2095</v>
      </c>
      <c r="H17" s="104"/>
      <c r="I17" s="104"/>
      <c r="J17" s="94"/>
      <c r="K17" s="141" t="s">
        <v>2388</v>
      </c>
      <c r="L17" s="119">
        <f t="shared" si="0"/>
        <v>51</v>
      </c>
      <c r="N17"/>
    </row>
    <row r="18" spans="1:14" s="95" customFormat="1" ht="21.75" thickBot="1" x14ac:dyDescent="0.4">
      <c r="A18" s="120">
        <v>44372</v>
      </c>
      <c r="B18" s="37">
        <v>101276</v>
      </c>
      <c r="C18" s="37">
        <v>76136</v>
      </c>
      <c r="D18" s="38" t="s">
        <v>2382</v>
      </c>
      <c r="E18" s="12" t="s">
        <v>14</v>
      </c>
      <c r="F18" s="16" t="s">
        <v>15</v>
      </c>
      <c r="G18" s="102">
        <v>270</v>
      </c>
      <c r="H18" s="104"/>
      <c r="I18" s="104"/>
      <c r="J18" s="94"/>
      <c r="K18" s="141" t="s">
        <v>2389</v>
      </c>
      <c r="L18" s="119">
        <f t="shared" si="0"/>
        <v>51</v>
      </c>
      <c r="N18"/>
    </row>
    <row r="19" spans="1:14" s="95" customFormat="1" ht="21.75" thickBot="1" x14ac:dyDescent="0.4">
      <c r="A19" s="120">
        <v>44372</v>
      </c>
      <c r="B19" s="37">
        <v>101275</v>
      </c>
      <c r="C19" s="37">
        <v>76137</v>
      </c>
      <c r="D19" s="38" t="s">
        <v>2383</v>
      </c>
      <c r="E19" s="12" t="s">
        <v>2384</v>
      </c>
      <c r="F19" s="16" t="s">
        <v>1798</v>
      </c>
      <c r="G19" s="102">
        <v>0</v>
      </c>
      <c r="H19" s="104"/>
      <c r="I19" s="104">
        <v>4</v>
      </c>
      <c r="J19" s="94"/>
      <c r="K19" s="141" t="s">
        <v>2093</v>
      </c>
      <c r="L19" s="119">
        <f t="shared" si="0"/>
        <v>51</v>
      </c>
      <c r="N19"/>
    </row>
    <row r="20" spans="1:14" s="95" customFormat="1" ht="25.5" thickBot="1" x14ac:dyDescent="0.5">
      <c r="A20" s="120">
        <v>44372</v>
      </c>
      <c r="B20" s="37">
        <v>101275</v>
      </c>
      <c r="C20" s="37">
        <v>76137</v>
      </c>
      <c r="D20" s="38" t="s">
        <v>2383</v>
      </c>
      <c r="E20" s="12" t="s">
        <v>46</v>
      </c>
      <c r="F20" s="16" t="s">
        <v>47</v>
      </c>
      <c r="G20" s="102">
        <v>0</v>
      </c>
      <c r="H20" s="104"/>
      <c r="I20" s="104">
        <v>4</v>
      </c>
      <c r="J20" s="130"/>
      <c r="K20" s="17" t="s">
        <v>21</v>
      </c>
      <c r="L20" s="123">
        <f>SUM(L15:L19)</f>
        <v>274</v>
      </c>
      <c r="N20"/>
    </row>
    <row r="21" spans="1:14" s="95" customFormat="1" ht="21.75" thickBot="1" x14ac:dyDescent="0.4">
      <c r="A21" s="120">
        <v>44372</v>
      </c>
      <c r="B21" s="37">
        <v>101274</v>
      </c>
      <c r="C21" s="37">
        <v>76138</v>
      </c>
      <c r="D21" s="38" t="s">
        <v>2323</v>
      </c>
      <c r="E21" s="12" t="s">
        <v>22</v>
      </c>
      <c r="F21" s="16" t="s">
        <v>995</v>
      </c>
      <c r="G21" s="102">
        <v>600</v>
      </c>
      <c r="H21" s="104"/>
      <c r="I21" s="104"/>
      <c r="J21" s="130"/>
      <c r="K21"/>
      <c r="L21"/>
      <c r="N21"/>
    </row>
    <row r="22" spans="1:14" s="95" customFormat="1" ht="21.75" thickBot="1" x14ac:dyDescent="0.4">
      <c r="A22" s="120">
        <v>44372</v>
      </c>
      <c r="B22" s="37">
        <v>101273</v>
      </c>
      <c r="C22" s="37">
        <v>76139</v>
      </c>
      <c r="D22" s="38" t="s">
        <v>2385</v>
      </c>
      <c r="E22" s="12" t="s">
        <v>17</v>
      </c>
      <c r="F22" s="16" t="s">
        <v>18</v>
      </c>
      <c r="G22" s="102">
        <v>1630</v>
      </c>
      <c r="H22" s="104"/>
      <c r="I22" s="104"/>
      <c r="J22" s="130"/>
      <c r="K22" s="5" t="s">
        <v>4</v>
      </c>
      <c r="L22" s="140" t="s">
        <v>5</v>
      </c>
      <c r="N22"/>
    </row>
    <row r="23" spans="1:14" s="95" customFormat="1" ht="21.75" thickBot="1" x14ac:dyDescent="0.4">
      <c r="A23" s="120">
        <v>44372</v>
      </c>
      <c r="B23" s="37">
        <v>101272</v>
      </c>
      <c r="C23" s="37">
        <v>76140</v>
      </c>
      <c r="D23" s="38" t="s">
        <v>2385</v>
      </c>
      <c r="E23" s="12" t="s">
        <v>17</v>
      </c>
      <c r="F23" s="16" t="s">
        <v>18</v>
      </c>
      <c r="G23" s="102">
        <v>152</v>
      </c>
      <c r="H23" s="104"/>
      <c r="I23" s="104"/>
      <c r="J23" s="130"/>
      <c r="K23" s="141" t="s">
        <v>1798</v>
      </c>
      <c r="L23" s="119">
        <f t="shared" ref="L23:L24" si="1">SUMIFS($I$9:$I$33,$F$9:$F$33,K23)</f>
        <v>4</v>
      </c>
      <c r="N23"/>
    </row>
    <row r="24" spans="1:14" s="95" customFormat="1" ht="21.75" thickBot="1" x14ac:dyDescent="0.4">
      <c r="A24" s="120">
        <v>44372</v>
      </c>
      <c r="B24" s="37">
        <v>101271</v>
      </c>
      <c r="C24" s="37">
        <v>76141</v>
      </c>
      <c r="D24" s="38" t="s">
        <v>169</v>
      </c>
      <c r="E24" s="12" t="s">
        <v>14</v>
      </c>
      <c r="F24" s="16" t="s">
        <v>15</v>
      </c>
      <c r="G24" s="102">
        <v>150</v>
      </c>
      <c r="H24" s="104"/>
      <c r="I24" s="104"/>
      <c r="J24" s="94"/>
      <c r="K24" s="141" t="s">
        <v>47</v>
      </c>
      <c r="L24" s="119">
        <f t="shared" si="1"/>
        <v>4</v>
      </c>
      <c r="N24"/>
    </row>
    <row r="25" spans="1:14" s="95" customFormat="1" ht="25.5" thickBot="1" x14ac:dyDescent="0.5">
      <c r="A25" s="120">
        <v>44372</v>
      </c>
      <c r="B25" s="37">
        <v>101264</v>
      </c>
      <c r="C25" s="37">
        <v>76142</v>
      </c>
      <c r="D25" s="38" t="s">
        <v>1007</v>
      </c>
      <c r="E25" s="12" t="s">
        <v>17</v>
      </c>
      <c r="F25" s="16" t="s">
        <v>18</v>
      </c>
      <c r="G25" s="102">
        <v>245</v>
      </c>
      <c r="H25" s="104"/>
      <c r="I25" s="104"/>
      <c r="J25" s="94"/>
      <c r="K25" s="142" t="s">
        <v>21</v>
      </c>
      <c r="L25" s="138">
        <f>SUM(L23:L24)</f>
        <v>8</v>
      </c>
      <c r="N25"/>
    </row>
    <row r="26" spans="1:14" s="95" customFormat="1" ht="21" x14ac:dyDescent="0.35">
      <c r="A26" s="120">
        <v>44372</v>
      </c>
      <c r="B26" s="37">
        <v>101264</v>
      </c>
      <c r="C26" s="37">
        <v>76142</v>
      </c>
      <c r="D26" s="38" t="s">
        <v>1007</v>
      </c>
      <c r="E26" s="12" t="s">
        <v>312</v>
      </c>
      <c r="F26" s="16" t="s">
        <v>2206</v>
      </c>
      <c r="G26" s="102"/>
      <c r="H26" s="104">
        <v>70</v>
      </c>
      <c r="I26" s="104"/>
      <c r="J26" s="94"/>
      <c r="N26"/>
    </row>
    <row r="27" spans="1:14" s="95" customFormat="1" ht="21" x14ac:dyDescent="0.35">
      <c r="A27" s="120">
        <v>44372</v>
      </c>
      <c r="B27" s="37">
        <v>101270</v>
      </c>
      <c r="C27" s="37">
        <v>76143</v>
      </c>
      <c r="D27" s="38" t="s">
        <v>272</v>
      </c>
      <c r="E27" s="12" t="s">
        <v>24</v>
      </c>
      <c r="F27" s="16" t="s">
        <v>947</v>
      </c>
      <c r="G27" s="102">
        <v>1000</v>
      </c>
      <c r="H27" s="104"/>
      <c r="I27" s="104"/>
      <c r="J27" s="94"/>
      <c r="N27"/>
    </row>
    <row r="28" spans="1:14" s="95" customFormat="1" ht="21" x14ac:dyDescent="0.35">
      <c r="A28" s="120">
        <v>44372</v>
      </c>
      <c r="B28" s="37">
        <v>101292</v>
      </c>
      <c r="C28" s="37">
        <v>76144</v>
      </c>
      <c r="D28" s="38" t="s">
        <v>169</v>
      </c>
      <c r="E28" s="12" t="s">
        <v>17</v>
      </c>
      <c r="F28" s="16" t="s">
        <v>18</v>
      </c>
      <c r="G28" s="102">
        <v>50</v>
      </c>
      <c r="H28" s="104"/>
      <c r="I28" s="104"/>
      <c r="J28" s="94"/>
      <c r="N28"/>
    </row>
    <row r="29" spans="1:14" s="95" customFormat="1" ht="21" x14ac:dyDescent="0.35">
      <c r="A29" s="120">
        <v>44372</v>
      </c>
      <c r="B29" s="37">
        <v>101266</v>
      </c>
      <c r="C29" s="37">
        <v>76145</v>
      </c>
      <c r="D29" s="38" t="s">
        <v>169</v>
      </c>
      <c r="E29" s="12" t="s">
        <v>101</v>
      </c>
      <c r="F29" s="16" t="s">
        <v>102</v>
      </c>
      <c r="G29" s="102"/>
      <c r="H29" s="104">
        <v>51</v>
      </c>
      <c r="I29" s="104"/>
      <c r="J29" s="94"/>
      <c r="N29"/>
    </row>
    <row r="30" spans="1:14" s="95" customFormat="1" ht="21" x14ac:dyDescent="0.35">
      <c r="A30" s="120">
        <v>44372</v>
      </c>
      <c r="B30" s="37">
        <v>101266</v>
      </c>
      <c r="C30" s="37">
        <v>76145</v>
      </c>
      <c r="D30" s="38" t="s">
        <v>169</v>
      </c>
      <c r="E30" s="12" t="s">
        <v>2387</v>
      </c>
      <c r="F30" s="16" t="s">
        <v>2388</v>
      </c>
      <c r="G30" s="102"/>
      <c r="H30" s="104">
        <v>51</v>
      </c>
      <c r="I30" s="104"/>
      <c r="J30" s="94"/>
      <c r="N30"/>
    </row>
    <row r="31" spans="1:14" s="95" customFormat="1" ht="21" x14ac:dyDescent="0.35">
      <c r="A31" s="120">
        <v>44372</v>
      </c>
      <c r="B31" s="37">
        <v>101266</v>
      </c>
      <c r="C31" s="37">
        <v>76145</v>
      </c>
      <c r="D31" s="38" t="s">
        <v>169</v>
      </c>
      <c r="E31" s="12" t="s">
        <v>105</v>
      </c>
      <c r="F31" s="16" t="s">
        <v>2389</v>
      </c>
      <c r="G31" s="102"/>
      <c r="H31" s="104">
        <v>51</v>
      </c>
      <c r="I31" s="104"/>
      <c r="J31" s="94"/>
      <c r="N31"/>
    </row>
    <row r="32" spans="1:14" s="95" customFormat="1" ht="21" x14ac:dyDescent="0.35">
      <c r="A32" s="120">
        <v>44372</v>
      </c>
      <c r="B32" s="37">
        <v>101266</v>
      </c>
      <c r="C32" s="37">
        <v>76145</v>
      </c>
      <c r="D32" s="38" t="s">
        <v>169</v>
      </c>
      <c r="E32" s="12" t="s">
        <v>2096</v>
      </c>
      <c r="F32" s="16" t="s">
        <v>2093</v>
      </c>
      <c r="G32" s="102"/>
      <c r="H32" s="104">
        <v>51</v>
      </c>
      <c r="I32" s="104"/>
      <c r="J32" s="94"/>
      <c r="N32"/>
    </row>
    <row r="33" spans="1:14" s="95" customFormat="1" ht="21" x14ac:dyDescent="0.35">
      <c r="A33" s="120">
        <v>44372</v>
      </c>
      <c r="B33" s="37">
        <v>101279</v>
      </c>
      <c r="C33" s="145" t="s">
        <v>2386</v>
      </c>
      <c r="D33" s="38" t="s">
        <v>1583</v>
      </c>
      <c r="E33" s="12" t="s">
        <v>14</v>
      </c>
      <c r="F33" s="16" t="s">
        <v>15</v>
      </c>
      <c r="G33" s="102">
        <v>1000</v>
      </c>
      <c r="H33" s="104"/>
      <c r="I33" s="104"/>
      <c r="J33" s="94"/>
      <c r="N33"/>
    </row>
    <row r="34" spans="1:14" ht="21" x14ac:dyDescent="0.35">
      <c r="A34" s="175" t="s">
        <v>26</v>
      </c>
      <c r="B34" s="176"/>
      <c r="C34" s="165" t="s">
        <v>25</v>
      </c>
      <c r="D34" s="168"/>
      <c r="E34" s="168"/>
      <c r="F34" s="169"/>
      <c r="G34" s="27">
        <f>SUM(G9:G33)</f>
        <v>12442</v>
      </c>
      <c r="H34" s="109"/>
      <c r="I34" s="109"/>
      <c r="J34" s="15"/>
    </row>
    <row r="35" spans="1:14" x14ac:dyDescent="0.25">
      <c r="B35"/>
      <c r="C35"/>
      <c r="F35" s="47"/>
      <c r="H35" s="1"/>
      <c r="I35" s="1"/>
      <c r="J35" s="1"/>
    </row>
    <row r="36" spans="1:14" x14ac:dyDescent="0.25">
      <c r="B36"/>
      <c r="C36"/>
      <c r="H36" s="1"/>
      <c r="I36" s="1"/>
      <c r="J36" s="1"/>
    </row>
    <row r="37" spans="1:14" x14ac:dyDescent="0.25">
      <c r="B37"/>
      <c r="C37"/>
      <c r="H37" s="1"/>
      <c r="I37" s="1"/>
      <c r="J37" s="1"/>
    </row>
    <row r="38" spans="1:14" x14ac:dyDescent="0.25">
      <c r="B38"/>
      <c r="C38"/>
      <c r="H38" s="1"/>
      <c r="I38" s="1"/>
      <c r="J38" s="1"/>
    </row>
    <row r="39" spans="1:14" x14ac:dyDescent="0.25">
      <c r="B39"/>
      <c r="C39"/>
      <c r="H39" s="1"/>
      <c r="I39" s="1"/>
      <c r="J39" s="1"/>
    </row>
    <row r="40" spans="1:14" x14ac:dyDescent="0.25">
      <c r="B40"/>
      <c r="C40"/>
      <c r="H40" s="1"/>
      <c r="I40" s="1"/>
      <c r="J40" s="1"/>
    </row>
    <row r="41" spans="1:14" x14ac:dyDescent="0.25">
      <c r="B41"/>
      <c r="C41"/>
      <c r="H41" s="1"/>
      <c r="I41" s="1"/>
      <c r="J41" s="1"/>
    </row>
    <row r="42" spans="1:14" x14ac:dyDescent="0.25">
      <c r="B42"/>
      <c r="C42"/>
      <c r="H42" s="1"/>
      <c r="I42" s="1"/>
      <c r="J42" s="1"/>
    </row>
    <row r="43" spans="1:14" x14ac:dyDescent="0.25">
      <c r="B43"/>
      <c r="C43"/>
      <c r="H43" s="1"/>
      <c r="I43" s="1"/>
      <c r="J43" s="1"/>
    </row>
    <row r="44" spans="1:14" x14ac:dyDescent="0.25">
      <c r="B44"/>
      <c r="C44"/>
      <c r="H44" s="1"/>
      <c r="I44" s="1"/>
      <c r="J44" s="1"/>
    </row>
    <row r="45" spans="1:14" x14ac:dyDescent="0.25">
      <c r="C45"/>
      <c r="H45" s="1"/>
      <c r="I45" s="1"/>
      <c r="J45" s="1"/>
    </row>
    <row r="46" spans="1:14" x14ac:dyDescent="0.25">
      <c r="H46" s="1"/>
      <c r="I46" s="1"/>
      <c r="J46" s="1"/>
    </row>
    <row r="47" spans="1:14" x14ac:dyDescent="0.25">
      <c r="H47" s="1"/>
      <c r="I47" s="1"/>
      <c r="J47" s="1"/>
    </row>
    <row r="48" spans="1:14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7" spans="8:10" x14ac:dyDescent="0.25">
      <c r="H87" s="35"/>
      <c r="I87" s="35"/>
      <c r="J87" s="35"/>
    </row>
  </sheetData>
  <mergeCells count="7">
    <mergeCell ref="K6:L6"/>
    <mergeCell ref="A7:G7"/>
    <mergeCell ref="A34:B34"/>
    <mergeCell ref="C34:F3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892EB-8C78-4ED8-8660-F0C24213513F}">
  <dimension ref="A2:N70"/>
  <sheetViews>
    <sheetView topLeftCell="A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44373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SUMIFS($G$9:$G$16,$F$9:$F$16,K8)</f>
        <v>100</v>
      </c>
    </row>
    <row r="9" spans="1:14" s="95" customFormat="1" ht="21" x14ac:dyDescent="0.35">
      <c r="A9" s="120">
        <v>44373</v>
      </c>
      <c r="B9" s="37">
        <v>101349</v>
      </c>
      <c r="C9" s="37">
        <v>76146</v>
      </c>
      <c r="D9" s="38" t="s">
        <v>1320</v>
      </c>
      <c r="E9" s="12" t="s">
        <v>14</v>
      </c>
      <c r="F9" s="16" t="s">
        <v>15</v>
      </c>
      <c r="G9" s="102">
        <v>750</v>
      </c>
      <c r="H9" s="104"/>
      <c r="I9" s="104"/>
      <c r="J9" s="94"/>
      <c r="K9" s="16" t="s">
        <v>995</v>
      </c>
      <c r="L9" s="119">
        <f>SUMIFS($G$9:$G$16,$F$9:$F$16,K9)</f>
        <v>3545</v>
      </c>
      <c r="N9"/>
    </row>
    <row r="10" spans="1:14" s="95" customFormat="1" ht="21.75" thickBot="1" x14ac:dyDescent="0.4">
      <c r="A10" s="120">
        <v>44373</v>
      </c>
      <c r="B10" s="37">
        <v>101350</v>
      </c>
      <c r="C10" s="37">
        <v>76147</v>
      </c>
      <c r="D10" s="38" t="s">
        <v>2391</v>
      </c>
      <c r="E10" s="12" t="s">
        <v>22</v>
      </c>
      <c r="F10" s="16" t="s">
        <v>995</v>
      </c>
      <c r="G10" s="102">
        <v>2095</v>
      </c>
      <c r="H10" s="104"/>
      <c r="I10" s="104"/>
      <c r="J10" s="94"/>
      <c r="K10" s="87" t="s">
        <v>15</v>
      </c>
      <c r="L10" s="119">
        <f>SUMIFS($G$9:$G$16,$F$9:$F$16,K10)</f>
        <v>1320</v>
      </c>
      <c r="N10"/>
    </row>
    <row r="11" spans="1:14" s="95" customFormat="1" ht="25.5" thickBot="1" x14ac:dyDescent="0.5">
      <c r="A11" s="120">
        <v>44373</v>
      </c>
      <c r="B11" s="37">
        <v>101350</v>
      </c>
      <c r="C11" s="37">
        <v>76147</v>
      </c>
      <c r="D11" s="38" t="s">
        <v>2391</v>
      </c>
      <c r="E11" s="12" t="s">
        <v>14</v>
      </c>
      <c r="F11" s="16" t="s">
        <v>15</v>
      </c>
      <c r="G11" s="102">
        <v>156</v>
      </c>
      <c r="H11" s="104"/>
      <c r="I11" s="104"/>
      <c r="J11" s="94"/>
      <c r="K11" s="17" t="s">
        <v>21</v>
      </c>
      <c r="L11" s="123">
        <f ca="1">SUM(L8:L12)</f>
        <v>4965</v>
      </c>
      <c r="N11"/>
    </row>
    <row r="12" spans="1:14" s="95" customFormat="1" ht="24.75" x14ac:dyDescent="0.45">
      <c r="A12" s="120">
        <v>44373</v>
      </c>
      <c r="B12" s="37">
        <v>101351</v>
      </c>
      <c r="C12" s="37">
        <v>76148</v>
      </c>
      <c r="D12" s="38" t="s">
        <v>2392</v>
      </c>
      <c r="E12" s="12" t="s">
        <v>14</v>
      </c>
      <c r="F12" s="16" t="s">
        <v>15</v>
      </c>
      <c r="G12" s="102">
        <v>114</v>
      </c>
      <c r="H12" s="104"/>
      <c r="I12" s="104"/>
      <c r="J12" s="94"/>
      <c r="K12" s="49"/>
      <c r="L12" s="134"/>
      <c r="N12"/>
    </row>
    <row r="13" spans="1:14" s="95" customFormat="1" ht="21" x14ac:dyDescent="0.35">
      <c r="A13" s="120">
        <v>44373</v>
      </c>
      <c r="B13" s="37">
        <v>101352</v>
      </c>
      <c r="C13" s="37">
        <v>76149</v>
      </c>
      <c r="D13" s="38" t="s">
        <v>466</v>
      </c>
      <c r="E13" s="12" t="s">
        <v>22</v>
      </c>
      <c r="F13" s="16" t="s">
        <v>995</v>
      </c>
      <c r="G13" s="102">
        <v>900</v>
      </c>
      <c r="H13" s="104"/>
      <c r="I13" s="104"/>
      <c r="J13" s="94"/>
      <c r="N13"/>
    </row>
    <row r="14" spans="1:14" s="95" customFormat="1" ht="24.75" x14ac:dyDescent="0.45">
      <c r="A14" s="120">
        <v>44373</v>
      </c>
      <c r="B14" s="37">
        <v>101352</v>
      </c>
      <c r="C14" s="37">
        <v>76149</v>
      </c>
      <c r="D14" s="38" t="s">
        <v>466</v>
      </c>
      <c r="E14" s="12" t="s">
        <v>14</v>
      </c>
      <c r="F14" s="16" t="s">
        <v>15</v>
      </c>
      <c r="G14" s="102">
        <v>300</v>
      </c>
      <c r="H14" s="104"/>
      <c r="I14" s="104"/>
      <c r="J14" s="94"/>
      <c r="K14" s="49"/>
      <c r="L14" s="134"/>
      <c r="N14"/>
    </row>
    <row r="15" spans="1:14" s="95" customFormat="1" ht="21" x14ac:dyDescent="0.35">
      <c r="A15" s="120">
        <v>44373</v>
      </c>
      <c r="B15" s="37">
        <v>101353</v>
      </c>
      <c r="C15" s="37">
        <v>76150</v>
      </c>
      <c r="D15" s="38" t="s">
        <v>234</v>
      </c>
      <c r="E15" s="12" t="s">
        <v>17</v>
      </c>
      <c r="F15" s="16" t="s">
        <v>18</v>
      </c>
      <c r="G15" s="102">
        <v>100</v>
      </c>
      <c r="H15" s="104"/>
      <c r="I15" s="104"/>
      <c r="J15" s="94"/>
      <c r="K15"/>
      <c r="L15"/>
      <c r="N15"/>
    </row>
    <row r="16" spans="1:14" s="95" customFormat="1" ht="21" x14ac:dyDescent="0.35">
      <c r="A16" s="120">
        <v>44373</v>
      </c>
      <c r="B16" s="37">
        <v>101354</v>
      </c>
      <c r="C16" s="37">
        <v>76151</v>
      </c>
      <c r="D16" s="38" t="s">
        <v>37</v>
      </c>
      <c r="E16" s="12" t="s">
        <v>22</v>
      </c>
      <c r="F16" s="16" t="s">
        <v>995</v>
      </c>
      <c r="G16" s="102">
        <v>550</v>
      </c>
      <c r="H16" s="104"/>
      <c r="I16" s="104"/>
      <c r="J16" s="94"/>
      <c r="K16"/>
      <c r="L16"/>
      <c r="N16"/>
    </row>
    <row r="17" spans="1:10" ht="21" x14ac:dyDescent="0.35">
      <c r="A17" s="175" t="s">
        <v>26</v>
      </c>
      <c r="B17" s="176"/>
      <c r="C17" s="165" t="s">
        <v>25</v>
      </c>
      <c r="D17" s="168"/>
      <c r="E17" s="168"/>
      <c r="F17" s="169"/>
      <c r="G17" s="27">
        <f>SUM(G9:G16)</f>
        <v>4965</v>
      </c>
      <c r="H17" s="109"/>
      <c r="I17" s="109"/>
      <c r="J17" s="15"/>
    </row>
    <row r="18" spans="1:10" x14ac:dyDescent="0.25">
      <c r="B18"/>
      <c r="C18"/>
      <c r="F18" s="47"/>
      <c r="H18" s="1"/>
      <c r="I18" s="1"/>
      <c r="J18" s="1"/>
    </row>
    <row r="19" spans="1:10" x14ac:dyDescent="0.25">
      <c r="B19"/>
      <c r="C19"/>
      <c r="H19" s="1"/>
      <c r="I19" s="1"/>
      <c r="J19" s="1"/>
    </row>
    <row r="20" spans="1:10" x14ac:dyDescent="0.25">
      <c r="B20"/>
      <c r="C20"/>
      <c r="H20" s="1"/>
      <c r="I20" s="1"/>
      <c r="J20" s="1"/>
    </row>
    <row r="21" spans="1:10" x14ac:dyDescent="0.25">
      <c r="B21"/>
      <c r="C21"/>
      <c r="H21" s="1"/>
      <c r="I21" s="1"/>
      <c r="J21" s="1"/>
    </row>
    <row r="22" spans="1:10" x14ac:dyDescent="0.25">
      <c r="B22"/>
      <c r="C22"/>
      <c r="H22" s="1"/>
      <c r="I22" s="1"/>
      <c r="J22" s="1"/>
    </row>
    <row r="23" spans="1:10" x14ac:dyDescent="0.25">
      <c r="B23"/>
      <c r="C23"/>
      <c r="H23" s="1"/>
      <c r="I23" s="1"/>
      <c r="J23" s="1"/>
    </row>
    <row r="24" spans="1:10" x14ac:dyDescent="0.25">
      <c r="B24"/>
      <c r="C24"/>
      <c r="H24" s="1"/>
      <c r="I24" s="1"/>
      <c r="J24" s="1"/>
    </row>
    <row r="25" spans="1:10" x14ac:dyDescent="0.25">
      <c r="B25"/>
      <c r="C25"/>
      <c r="H25" s="1"/>
      <c r="I25" s="1"/>
      <c r="J25" s="1"/>
    </row>
    <row r="26" spans="1:10" x14ac:dyDescent="0.25">
      <c r="B26"/>
      <c r="C26"/>
      <c r="H26" s="1"/>
      <c r="I26" s="1"/>
      <c r="J26" s="1"/>
    </row>
    <row r="27" spans="1:10" x14ac:dyDescent="0.25">
      <c r="B27"/>
      <c r="C27"/>
      <c r="H27" s="1"/>
      <c r="I27" s="1"/>
      <c r="J27" s="1"/>
    </row>
    <row r="28" spans="1:10" x14ac:dyDescent="0.25">
      <c r="C28"/>
      <c r="H28" s="1"/>
      <c r="I28" s="1"/>
      <c r="J28" s="1"/>
    </row>
    <row r="29" spans="1:10" x14ac:dyDescent="0.25">
      <c r="H29" s="1"/>
      <c r="I29" s="1"/>
      <c r="J29" s="1"/>
    </row>
    <row r="30" spans="1:10" x14ac:dyDescent="0.25">
      <c r="H30" s="1"/>
      <c r="I30" s="1"/>
      <c r="J30" s="1"/>
    </row>
    <row r="31" spans="1:10" x14ac:dyDescent="0.25">
      <c r="H31" s="1"/>
      <c r="I31" s="1"/>
      <c r="J31" s="1"/>
    </row>
    <row r="32" spans="1:10" x14ac:dyDescent="0.25">
      <c r="H32" s="1"/>
      <c r="I32" s="1"/>
      <c r="J32" s="1"/>
    </row>
    <row r="33" spans="8:10" x14ac:dyDescent="0.25">
      <c r="H33" s="1"/>
      <c r="I33" s="1"/>
      <c r="J33" s="1"/>
    </row>
    <row r="34" spans="8:10" x14ac:dyDescent="0.25">
      <c r="H34" s="1"/>
      <c r="I34" s="1"/>
      <c r="J34" s="1"/>
    </row>
    <row r="35" spans="8:10" x14ac:dyDescent="0.25">
      <c r="H35" s="1"/>
      <c r="I35" s="1"/>
      <c r="J35" s="1"/>
    </row>
    <row r="36" spans="8:10" x14ac:dyDescent="0.25">
      <c r="H36" s="1"/>
      <c r="I36" s="1"/>
      <c r="J36" s="1"/>
    </row>
    <row r="37" spans="8:10" x14ac:dyDescent="0.25">
      <c r="H37" s="1"/>
      <c r="I37" s="1"/>
      <c r="J37" s="1"/>
    </row>
    <row r="38" spans="8:10" x14ac:dyDescent="0.25">
      <c r="H38" s="1"/>
      <c r="I38" s="1"/>
      <c r="J38" s="1"/>
    </row>
    <row r="39" spans="8:10" x14ac:dyDescent="0.25">
      <c r="H39" s="1"/>
      <c r="I39" s="1"/>
      <c r="J39" s="1"/>
    </row>
    <row r="40" spans="8:10" x14ac:dyDescent="0.25">
      <c r="H40" s="1"/>
      <c r="I40" s="1"/>
      <c r="J40" s="1"/>
    </row>
    <row r="41" spans="8:10" x14ac:dyDescent="0.25">
      <c r="H41" s="1"/>
      <c r="I41" s="1"/>
      <c r="J41" s="1"/>
    </row>
    <row r="42" spans="8:10" x14ac:dyDescent="0.25">
      <c r="H42" s="1"/>
      <c r="I42" s="1"/>
      <c r="J42" s="1"/>
    </row>
    <row r="43" spans="8:10" x14ac:dyDescent="0.25">
      <c r="H43" s="1"/>
      <c r="I43" s="1"/>
      <c r="J43" s="1"/>
    </row>
    <row r="44" spans="8:10" x14ac:dyDescent="0.25">
      <c r="H44" s="1"/>
      <c r="I44" s="1"/>
      <c r="J44" s="1"/>
    </row>
    <row r="45" spans="8:10" x14ac:dyDescent="0.25">
      <c r="H45" s="1"/>
      <c r="I45" s="1"/>
      <c r="J45" s="1"/>
    </row>
    <row r="46" spans="8:10" x14ac:dyDescent="0.25">
      <c r="H46" s="1"/>
      <c r="I46" s="1"/>
      <c r="J46" s="1"/>
    </row>
    <row r="47" spans="8:10" x14ac:dyDescent="0.25">
      <c r="H47" s="1"/>
      <c r="I47" s="1"/>
      <c r="J47" s="1"/>
    </row>
    <row r="48" spans="8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70" spans="8:10" x14ac:dyDescent="0.25">
      <c r="H70" s="35"/>
      <c r="I70" s="35"/>
      <c r="J70" s="35"/>
    </row>
  </sheetData>
  <mergeCells count="7">
    <mergeCell ref="K6:L6"/>
    <mergeCell ref="A7:G7"/>
    <mergeCell ref="A17:B17"/>
    <mergeCell ref="C17:F1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5F86-85BC-4225-A558-728FD6B085E7}">
  <dimension ref="A2:N72"/>
  <sheetViews>
    <sheetView topLeftCell="G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44373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.75" thickBot="1" x14ac:dyDescent="0.4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2413</v>
      </c>
      <c r="L8" s="119">
        <f>SUMIFS($G$9:$G$18,$F$9:$F$18,K8)</f>
        <v>8</v>
      </c>
    </row>
    <row r="9" spans="1:14" s="95" customFormat="1" ht="25.5" thickBot="1" x14ac:dyDescent="0.5">
      <c r="A9" s="120">
        <v>44373</v>
      </c>
      <c r="B9" s="37" t="s">
        <v>76</v>
      </c>
      <c r="C9" s="77" t="s">
        <v>2410</v>
      </c>
      <c r="D9" s="38" t="s">
        <v>76</v>
      </c>
      <c r="E9" s="38" t="s">
        <v>76</v>
      </c>
      <c r="F9" s="16" t="s">
        <v>76</v>
      </c>
      <c r="G9" s="102">
        <v>0</v>
      </c>
      <c r="H9" s="104"/>
      <c r="I9" s="104"/>
      <c r="J9" s="94"/>
      <c r="K9" s="17" t="s">
        <v>21</v>
      </c>
      <c r="L9" s="123">
        <v>8</v>
      </c>
      <c r="N9"/>
    </row>
    <row r="10" spans="1:14" s="95" customFormat="1" ht="21" x14ac:dyDescent="0.35">
      <c r="A10" s="120">
        <v>44373</v>
      </c>
      <c r="B10" s="37" t="s">
        <v>2414</v>
      </c>
      <c r="C10" s="77" t="s">
        <v>2415</v>
      </c>
      <c r="D10" s="38" t="s">
        <v>2411</v>
      </c>
      <c r="E10" s="38" t="s">
        <v>2412</v>
      </c>
      <c r="F10" s="16" t="s">
        <v>2413</v>
      </c>
      <c r="G10" s="102">
        <v>1</v>
      </c>
      <c r="H10" s="104"/>
      <c r="I10" s="104"/>
      <c r="J10" s="94"/>
      <c r="N10"/>
    </row>
    <row r="11" spans="1:14" s="95" customFormat="1" ht="21" x14ac:dyDescent="0.35">
      <c r="A11" s="120">
        <v>44373</v>
      </c>
      <c r="B11" s="37" t="s">
        <v>2414</v>
      </c>
      <c r="C11" s="77" t="s">
        <v>2416</v>
      </c>
      <c r="D11" s="38" t="s">
        <v>2411</v>
      </c>
      <c r="E11" s="38" t="s">
        <v>2412</v>
      </c>
      <c r="F11" s="16" t="s">
        <v>2413</v>
      </c>
      <c r="G11" s="102">
        <v>1</v>
      </c>
      <c r="H11" s="104"/>
      <c r="I11" s="104"/>
      <c r="J11" s="94"/>
      <c r="N11"/>
    </row>
    <row r="12" spans="1:14" s="95" customFormat="1" ht="24.75" x14ac:dyDescent="0.45">
      <c r="A12" s="120">
        <v>44374</v>
      </c>
      <c r="B12" s="37" t="s">
        <v>76</v>
      </c>
      <c r="C12" s="77" t="s">
        <v>2417</v>
      </c>
      <c r="D12" s="38" t="s">
        <v>76</v>
      </c>
      <c r="E12" s="38" t="s">
        <v>76</v>
      </c>
      <c r="F12" s="16" t="s">
        <v>76</v>
      </c>
      <c r="G12" s="102">
        <v>0</v>
      </c>
      <c r="H12" s="104"/>
      <c r="I12" s="104"/>
      <c r="J12" s="94"/>
      <c r="K12" s="49"/>
      <c r="L12" s="134"/>
      <c r="N12"/>
    </row>
    <row r="13" spans="1:14" s="95" customFormat="1" ht="21" x14ac:dyDescent="0.35">
      <c r="A13" s="120">
        <v>44374</v>
      </c>
      <c r="B13" s="37" t="s">
        <v>2414</v>
      </c>
      <c r="C13" s="77" t="s">
        <v>2418</v>
      </c>
      <c r="D13" s="38" t="s">
        <v>2411</v>
      </c>
      <c r="E13" s="38" t="s">
        <v>2412</v>
      </c>
      <c r="F13" s="16" t="s">
        <v>2413</v>
      </c>
      <c r="G13" s="102">
        <v>1</v>
      </c>
      <c r="H13" s="104"/>
      <c r="I13" s="104"/>
      <c r="J13" s="94"/>
      <c r="N13"/>
    </row>
    <row r="14" spans="1:14" s="95" customFormat="1" ht="24.75" x14ac:dyDescent="0.45">
      <c r="A14" s="120">
        <v>44374</v>
      </c>
      <c r="B14" s="37" t="s">
        <v>2414</v>
      </c>
      <c r="C14" s="77" t="s">
        <v>2419</v>
      </c>
      <c r="D14" s="38" t="s">
        <v>2411</v>
      </c>
      <c r="E14" s="38" t="s">
        <v>2412</v>
      </c>
      <c r="F14" s="16" t="s">
        <v>2413</v>
      </c>
      <c r="G14" s="102">
        <v>1</v>
      </c>
      <c r="H14" s="104"/>
      <c r="I14" s="104"/>
      <c r="J14" s="94"/>
      <c r="K14" s="49"/>
      <c r="L14" s="134"/>
      <c r="N14"/>
    </row>
    <row r="15" spans="1:14" s="95" customFormat="1" ht="21" x14ac:dyDescent="0.35">
      <c r="A15" s="120">
        <v>44374</v>
      </c>
      <c r="B15" s="37" t="s">
        <v>2414</v>
      </c>
      <c r="C15" s="77" t="s">
        <v>2420</v>
      </c>
      <c r="D15" s="38" t="s">
        <v>2411</v>
      </c>
      <c r="E15" s="38" t="s">
        <v>2412</v>
      </c>
      <c r="F15" s="16" t="s">
        <v>2413</v>
      </c>
      <c r="G15" s="102">
        <v>1</v>
      </c>
      <c r="H15" s="104"/>
      <c r="I15" s="104"/>
      <c r="J15" s="94"/>
      <c r="K15"/>
      <c r="L15"/>
      <c r="N15"/>
    </row>
    <row r="16" spans="1:14" s="95" customFormat="1" ht="21" x14ac:dyDescent="0.35">
      <c r="A16" s="120">
        <v>44374</v>
      </c>
      <c r="B16" s="37" t="s">
        <v>2414</v>
      </c>
      <c r="C16" s="77" t="s">
        <v>2421</v>
      </c>
      <c r="D16" s="38" t="s">
        <v>2411</v>
      </c>
      <c r="E16" s="38" t="s">
        <v>2412</v>
      </c>
      <c r="F16" s="16" t="s">
        <v>2413</v>
      </c>
      <c r="G16" s="102">
        <v>1</v>
      </c>
      <c r="H16" s="104"/>
      <c r="I16" s="104"/>
      <c r="J16" s="94"/>
      <c r="K16"/>
      <c r="L16"/>
      <c r="N16"/>
    </row>
    <row r="17" spans="1:14" s="95" customFormat="1" ht="21" x14ac:dyDescent="0.35">
      <c r="A17" s="120">
        <v>44374</v>
      </c>
      <c r="B17" s="37" t="s">
        <v>2414</v>
      </c>
      <c r="C17" s="77" t="s">
        <v>2422</v>
      </c>
      <c r="D17" s="38" t="s">
        <v>2411</v>
      </c>
      <c r="E17" s="38" t="s">
        <v>2412</v>
      </c>
      <c r="F17" s="16" t="s">
        <v>2413</v>
      </c>
      <c r="G17" s="102">
        <v>1</v>
      </c>
      <c r="H17" s="104"/>
      <c r="I17" s="104"/>
      <c r="J17" s="94"/>
      <c r="K17"/>
      <c r="L17"/>
      <c r="N17"/>
    </row>
    <row r="18" spans="1:14" s="95" customFormat="1" ht="21" x14ac:dyDescent="0.35">
      <c r="A18" s="120">
        <v>44374</v>
      </c>
      <c r="B18" s="37" t="s">
        <v>2414</v>
      </c>
      <c r="C18" s="77" t="s">
        <v>2423</v>
      </c>
      <c r="D18" s="38" t="s">
        <v>2411</v>
      </c>
      <c r="E18" s="38" t="s">
        <v>2412</v>
      </c>
      <c r="F18" s="16" t="s">
        <v>2413</v>
      </c>
      <c r="G18" s="102">
        <v>1</v>
      </c>
      <c r="H18" s="104"/>
      <c r="I18" s="104"/>
      <c r="J18" s="94"/>
      <c r="K18"/>
      <c r="L18"/>
      <c r="N18"/>
    </row>
    <row r="19" spans="1:14" ht="21" x14ac:dyDescent="0.35">
      <c r="A19" s="175" t="s">
        <v>26</v>
      </c>
      <c r="B19" s="176"/>
      <c r="C19" s="165" t="s">
        <v>25</v>
      </c>
      <c r="D19" s="168"/>
      <c r="E19" s="168"/>
      <c r="F19" s="169"/>
      <c r="G19" s="27">
        <f>SUM(G9:G18)</f>
        <v>8</v>
      </c>
      <c r="H19" s="109"/>
      <c r="I19" s="109"/>
      <c r="J19" s="15"/>
    </row>
    <row r="20" spans="1:14" x14ac:dyDescent="0.25">
      <c r="B20"/>
      <c r="C20"/>
      <c r="F20" s="47"/>
      <c r="H20" s="1"/>
      <c r="I20" s="1"/>
      <c r="J20" s="1"/>
    </row>
    <row r="21" spans="1:14" x14ac:dyDescent="0.25">
      <c r="B21"/>
      <c r="C21"/>
      <c r="H21" s="1"/>
      <c r="I21" s="1"/>
      <c r="J21" s="1"/>
    </row>
    <row r="22" spans="1:14" x14ac:dyDescent="0.25">
      <c r="B22"/>
      <c r="C22"/>
      <c r="H22" s="1"/>
      <c r="I22" s="1"/>
      <c r="J22" s="1"/>
    </row>
    <row r="23" spans="1:14" x14ac:dyDescent="0.25">
      <c r="B23"/>
      <c r="C23"/>
      <c r="H23" s="1"/>
      <c r="I23" s="1"/>
      <c r="J23" s="1"/>
    </row>
    <row r="24" spans="1:14" x14ac:dyDescent="0.25">
      <c r="B24"/>
      <c r="C24"/>
      <c r="H24" s="1"/>
      <c r="I24" s="1"/>
      <c r="J24" s="1"/>
    </row>
    <row r="25" spans="1:14" x14ac:dyDescent="0.25">
      <c r="B25"/>
      <c r="C25"/>
      <c r="H25" s="1"/>
      <c r="I25" s="1"/>
      <c r="J25" s="1"/>
    </row>
    <row r="26" spans="1:14" x14ac:dyDescent="0.25">
      <c r="B26"/>
      <c r="C26"/>
      <c r="H26" s="1"/>
      <c r="I26" s="1"/>
      <c r="J26" s="1"/>
    </row>
    <row r="27" spans="1:14" x14ac:dyDescent="0.25">
      <c r="B27"/>
      <c r="C27"/>
      <c r="H27" s="1"/>
      <c r="I27" s="1"/>
      <c r="J27" s="1"/>
    </row>
    <row r="28" spans="1:14" x14ac:dyDescent="0.25">
      <c r="B28"/>
      <c r="C28"/>
      <c r="H28" s="1"/>
      <c r="I28" s="1"/>
      <c r="J28" s="1"/>
    </row>
    <row r="29" spans="1:14" x14ac:dyDescent="0.25">
      <c r="B29"/>
      <c r="C29"/>
      <c r="H29" s="1"/>
      <c r="I29" s="1"/>
      <c r="J29" s="1"/>
    </row>
    <row r="30" spans="1:14" x14ac:dyDescent="0.25">
      <c r="C30"/>
      <c r="H30" s="1"/>
      <c r="I30" s="1"/>
      <c r="J30" s="1"/>
    </row>
    <row r="31" spans="1:14" x14ac:dyDescent="0.25">
      <c r="H31" s="1"/>
      <c r="I31" s="1"/>
      <c r="J31" s="1"/>
    </row>
    <row r="32" spans="1:14" x14ac:dyDescent="0.25">
      <c r="H32" s="1"/>
      <c r="I32" s="1"/>
      <c r="J32" s="1"/>
    </row>
    <row r="33" spans="8:10" x14ac:dyDescent="0.25">
      <c r="H33" s="1"/>
      <c r="I33" s="1"/>
      <c r="J33" s="1"/>
    </row>
    <row r="34" spans="8:10" x14ac:dyDescent="0.25">
      <c r="H34" s="1"/>
      <c r="I34" s="1"/>
      <c r="J34" s="1"/>
    </row>
    <row r="35" spans="8:10" x14ac:dyDescent="0.25">
      <c r="H35" s="1"/>
      <c r="I35" s="1"/>
      <c r="J35" s="1"/>
    </row>
    <row r="36" spans="8:10" x14ac:dyDescent="0.25">
      <c r="H36" s="1"/>
      <c r="I36" s="1"/>
      <c r="J36" s="1"/>
    </row>
    <row r="37" spans="8:10" x14ac:dyDescent="0.25">
      <c r="H37" s="1"/>
      <c r="I37" s="1"/>
      <c r="J37" s="1"/>
    </row>
    <row r="38" spans="8:10" x14ac:dyDescent="0.25">
      <c r="H38" s="1"/>
      <c r="I38" s="1"/>
      <c r="J38" s="1"/>
    </row>
    <row r="39" spans="8:10" x14ac:dyDescent="0.25">
      <c r="H39" s="1"/>
      <c r="I39" s="1"/>
      <c r="J39" s="1"/>
    </row>
    <row r="40" spans="8:10" x14ac:dyDescent="0.25">
      <c r="H40" s="1"/>
      <c r="I40" s="1"/>
      <c r="J40" s="1"/>
    </row>
    <row r="41" spans="8:10" x14ac:dyDescent="0.25">
      <c r="H41" s="1"/>
      <c r="I41" s="1"/>
      <c r="J41" s="1"/>
    </row>
    <row r="42" spans="8:10" x14ac:dyDescent="0.25">
      <c r="H42" s="1"/>
      <c r="I42" s="1"/>
      <c r="J42" s="1"/>
    </row>
    <row r="43" spans="8:10" x14ac:dyDescent="0.25">
      <c r="H43" s="1"/>
      <c r="I43" s="1"/>
      <c r="J43" s="1"/>
    </row>
    <row r="44" spans="8:10" x14ac:dyDescent="0.25">
      <c r="H44" s="1"/>
      <c r="I44" s="1"/>
      <c r="J44" s="1"/>
    </row>
    <row r="45" spans="8:10" x14ac:dyDescent="0.25">
      <c r="H45" s="1"/>
      <c r="I45" s="1"/>
      <c r="J45" s="1"/>
    </row>
    <row r="46" spans="8:10" x14ac:dyDescent="0.25">
      <c r="H46" s="1"/>
      <c r="I46" s="1"/>
      <c r="J46" s="1"/>
    </row>
    <row r="47" spans="8:10" x14ac:dyDescent="0.25">
      <c r="H47" s="1"/>
      <c r="I47" s="1"/>
      <c r="J47" s="1"/>
    </row>
    <row r="48" spans="8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2" spans="8:10" x14ac:dyDescent="0.25">
      <c r="H72" s="35"/>
      <c r="I72" s="35"/>
      <c r="J72" s="35"/>
    </row>
  </sheetData>
  <mergeCells count="7">
    <mergeCell ref="K6:L6"/>
    <mergeCell ref="A7:G7"/>
    <mergeCell ref="A19:B19"/>
    <mergeCell ref="C19:F19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71A4E-F5A2-4F21-825B-08BB4E2BCDE4}">
  <dimension ref="A2:N121"/>
  <sheetViews>
    <sheetView topLeftCell="A52" zoomScale="75" zoomScaleNormal="7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44375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SUMIFS($G$9:$G$67,$F$9:$F$67,K8)</f>
        <v>500</v>
      </c>
    </row>
    <row r="9" spans="1:14" s="95" customFormat="1" ht="21" x14ac:dyDescent="0.35">
      <c r="A9" s="120">
        <v>44375</v>
      </c>
      <c r="B9" s="37" t="s">
        <v>76</v>
      </c>
      <c r="C9" s="37">
        <v>76152</v>
      </c>
      <c r="D9" s="38" t="s">
        <v>76</v>
      </c>
      <c r="E9" s="12" t="s">
        <v>76</v>
      </c>
      <c r="F9" s="16" t="s">
        <v>76</v>
      </c>
      <c r="G9" s="102">
        <v>0</v>
      </c>
      <c r="H9" s="104"/>
      <c r="I9" s="104"/>
      <c r="J9" s="94"/>
      <c r="K9" s="16" t="s">
        <v>995</v>
      </c>
      <c r="L9" s="119">
        <f>SUMIFS($G$9:$G$67,$F$9:$F$67,K9)</f>
        <v>23994</v>
      </c>
      <c r="N9"/>
    </row>
    <row r="10" spans="1:14" s="95" customFormat="1" ht="21" x14ac:dyDescent="0.35">
      <c r="A10" s="120">
        <v>44375</v>
      </c>
      <c r="B10" s="37">
        <v>101431</v>
      </c>
      <c r="C10" s="37">
        <v>76153</v>
      </c>
      <c r="D10" s="38" t="s">
        <v>1824</v>
      </c>
      <c r="E10" s="12" t="s">
        <v>14</v>
      </c>
      <c r="F10" s="16" t="s">
        <v>15</v>
      </c>
      <c r="G10" s="102">
        <v>2600</v>
      </c>
      <c r="H10" s="104"/>
      <c r="I10" s="104"/>
      <c r="J10" s="94"/>
      <c r="K10" s="87" t="s">
        <v>15</v>
      </c>
      <c r="L10" s="119">
        <f>SUMIFS($G$9:$G$67,$F$9:$F$67,K10)</f>
        <v>23412</v>
      </c>
      <c r="N10"/>
    </row>
    <row r="11" spans="1:14" s="95" customFormat="1" ht="21" x14ac:dyDescent="0.35">
      <c r="A11" s="120">
        <v>44375</v>
      </c>
      <c r="B11" s="37">
        <v>101432</v>
      </c>
      <c r="C11" s="37">
        <v>76154</v>
      </c>
      <c r="D11" s="38" t="s">
        <v>1583</v>
      </c>
      <c r="E11" s="12" t="s">
        <v>22</v>
      </c>
      <c r="F11" s="16" t="s">
        <v>995</v>
      </c>
      <c r="G11" s="102">
        <v>2500</v>
      </c>
      <c r="H11" s="104"/>
      <c r="I11" s="104"/>
      <c r="J11" s="94"/>
      <c r="K11" s="16" t="s">
        <v>596</v>
      </c>
      <c r="L11" s="119">
        <f t="shared" ref="L11:L19" si="0">SUMIFS($G$9:$G$67,$F$9:$F$67,K11)</f>
        <v>684</v>
      </c>
      <c r="N11"/>
    </row>
    <row r="12" spans="1:14" s="95" customFormat="1" ht="21" x14ac:dyDescent="0.35">
      <c r="A12" s="120">
        <v>44375</v>
      </c>
      <c r="B12" s="37">
        <v>101433</v>
      </c>
      <c r="C12" s="37">
        <v>76155</v>
      </c>
      <c r="D12" s="38" t="s">
        <v>1583</v>
      </c>
      <c r="E12" s="12" t="s">
        <v>22</v>
      </c>
      <c r="F12" s="16" t="s">
        <v>995</v>
      </c>
      <c r="G12" s="102">
        <v>500</v>
      </c>
      <c r="H12" s="104"/>
      <c r="I12" s="104"/>
      <c r="J12" s="94"/>
      <c r="K12" s="16" t="s">
        <v>2196</v>
      </c>
      <c r="L12" s="119">
        <f t="shared" si="0"/>
        <v>1700</v>
      </c>
      <c r="N12"/>
    </row>
    <row r="13" spans="1:14" s="95" customFormat="1" ht="21" x14ac:dyDescent="0.35">
      <c r="A13" s="120">
        <v>44375</v>
      </c>
      <c r="B13" s="37">
        <v>101434</v>
      </c>
      <c r="C13" s="37">
        <v>76156</v>
      </c>
      <c r="D13" s="38" t="s">
        <v>848</v>
      </c>
      <c r="E13" s="12" t="s">
        <v>63</v>
      </c>
      <c r="F13" s="16" t="s">
        <v>64</v>
      </c>
      <c r="G13" s="102">
        <v>1000</v>
      </c>
      <c r="H13" s="104"/>
      <c r="I13" s="104"/>
      <c r="J13" s="94"/>
      <c r="K13" s="16" t="s">
        <v>64</v>
      </c>
      <c r="L13" s="119">
        <f t="shared" si="0"/>
        <v>3000</v>
      </c>
      <c r="N13"/>
    </row>
    <row r="14" spans="1:14" s="95" customFormat="1" ht="21" x14ac:dyDescent="0.35">
      <c r="A14" s="120">
        <v>44375</v>
      </c>
      <c r="B14" s="37">
        <v>101434</v>
      </c>
      <c r="C14" s="37">
        <v>76157</v>
      </c>
      <c r="D14" s="38" t="s">
        <v>848</v>
      </c>
      <c r="E14" s="12" t="s">
        <v>63</v>
      </c>
      <c r="F14" s="16" t="s">
        <v>64</v>
      </c>
      <c r="G14" s="102">
        <v>1000</v>
      </c>
      <c r="H14" s="104"/>
      <c r="I14" s="104"/>
      <c r="J14" s="94"/>
      <c r="K14" s="16" t="s">
        <v>44</v>
      </c>
      <c r="L14" s="119">
        <f t="shared" si="0"/>
        <v>5000</v>
      </c>
      <c r="N14"/>
    </row>
    <row r="15" spans="1:14" s="95" customFormat="1" ht="21" x14ac:dyDescent="0.35">
      <c r="A15" s="120">
        <v>44375</v>
      </c>
      <c r="B15" s="37">
        <v>101435</v>
      </c>
      <c r="C15" s="37">
        <v>76158</v>
      </c>
      <c r="D15" s="38" t="s">
        <v>78</v>
      </c>
      <c r="E15" s="12" t="s">
        <v>22</v>
      </c>
      <c r="F15" s="16" t="s">
        <v>995</v>
      </c>
      <c r="G15" s="102">
        <v>1750</v>
      </c>
      <c r="H15" s="104"/>
      <c r="I15" s="104"/>
      <c r="J15" s="94"/>
      <c r="K15" s="16" t="s">
        <v>42</v>
      </c>
      <c r="L15" s="119">
        <f t="shared" si="0"/>
        <v>2550</v>
      </c>
      <c r="N15"/>
    </row>
    <row r="16" spans="1:14" s="95" customFormat="1" ht="21" x14ac:dyDescent="0.35">
      <c r="A16" s="120">
        <v>44375</v>
      </c>
      <c r="B16" s="37">
        <v>101436</v>
      </c>
      <c r="C16" s="37">
        <v>76159</v>
      </c>
      <c r="D16" s="38" t="s">
        <v>78</v>
      </c>
      <c r="E16" s="12" t="s">
        <v>14</v>
      </c>
      <c r="F16" s="16" t="s">
        <v>15</v>
      </c>
      <c r="G16" s="102">
        <v>1000</v>
      </c>
      <c r="H16" s="104"/>
      <c r="I16" s="104"/>
      <c r="J16" s="94"/>
      <c r="K16" s="16" t="s">
        <v>422</v>
      </c>
      <c r="L16" s="119">
        <f t="shared" si="0"/>
        <v>48</v>
      </c>
      <c r="N16"/>
    </row>
    <row r="17" spans="1:14" s="95" customFormat="1" ht="21" x14ac:dyDescent="0.35">
      <c r="A17" s="120">
        <v>44375</v>
      </c>
      <c r="B17" s="37">
        <v>101437</v>
      </c>
      <c r="C17" s="37">
        <v>76160</v>
      </c>
      <c r="D17" s="38" t="s">
        <v>2393</v>
      </c>
      <c r="E17" s="12" t="s">
        <v>14</v>
      </c>
      <c r="F17" s="16" t="s">
        <v>15</v>
      </c>
      <c r="G17" s="102">
        <v>750</v>
      </c>
      <c r="H17" s="104"/>
      <c r="I17" s="104"/>
      <c r="J17" s="94"/>
      <c r="K17" s="16" t="s">
        <v>216</v>
      </c>
      <c r="L17" s="119">
        <f t="shared" si="0"/>
        <v>45</v>
      </c>
      <c r="N17"/>
    </row>
    <row r="18" spans="1:14" s="95" customFormat="1" ht="21" x14ac:dyDescent="0.35">
      <c r="A18" s="120">
        <v>44375</v>
      </c>
      <c r="B18" s="37">
        <v>101434</v>
      </c>
      <c r="C18" s="37">
        <v>76161</v>
      </c>
      <c r="D18" s="38" t="s">
        <v>848</v>
      </c>
      <c r="E18" s="12" t="s">
        <v>63</v>
      </c>
      <c r="F18" s="16" t="s">
        <v>64</v>
      </c>
      <c r="G18" s="102">
        <v>1000</v>
      </c>
      <c r="H18" s="104"/>
      <c r="I18" s="104"/>
      <c r="J18" s="94"/>
      <c r="K18" s="16" t="s">
        <v>420</v>
      </c>
      <c r="L18" s="119">
        <f t="shared" si="0"/>
        <v>50</v>
      </c>
      <c r="N18"/>
    </row>
    <row r="19" spans="1:14" s="95" customFormat="1" ht="21.75" thickBot="1" x14ac:dyDescent="0.4">
      <c r="A19" s="120">
        <v>44375</v>
      </c>
      <c r="B19" s="37">
        <v>101438</v>
      </c>
      <c r="C19" s="37">
        <v>76162</v>
      </c>
      <c r="D19" s="38" t="s">
        <v>1223</v>
      </c>
      <c r="E19" s="12" t="s">
        <v>41</v>
      </c>
      <c r="F19" s="16" t="s">
        <v>42</v>
      </c>
      <c r="G19" s="102">
        <v>2500</v>
      </c>
      <c r="H19" s="104"/>
      <c r="I19" s="104"/>
      <c r="J19" s="94"/>
      <c r="K19" s="38" t="s">
        <v>2288</v>
      </c>
      <c r="L19" s="119">
        <f t="shared" si="0"/>
        <v>192</v>
      </c>
      <c r="N19"/>
    </row>
    <row r="20" spans="1:14" s="95" customFormat="1" ht="25.5" thickBot="1" x14ac:dyDescent="0.5">
      <c r="A20" s="120">
        <v>44375</v>
      </c>
      <c r="B20" s="37">
        <v>101439</v>
      </c>
      <c r="C20" s="37">
        <v>76163</v>
      </c>
      <c r="D20" s="38" t="s">
        <v>78</v>
      </c>
      <c r="E20" s="12" t="s">
        <v>14</v>
      </c>
      <c r="F20" s="16" t="s">
        <v>15</v>
      </c>
      <c r="G20" s="102">
        <v>1512</v>
      </c>
      <c r="H20" s="104"/>
      <c r="I20" s="104"/>
      <c r="J20" s="94"/>
      <c r="K20" s="17" t="s">
        <v>21</v>
      </c>
      <c r="L20" s="123">
        <f ca="1">SUM(L8:L21)</f>
        <v>61175</v>
      </c>
      <c r="N20"/>
    </row>
    <row r="21" spans="1:14" s="95" customFormat="1" ht="21.75" thickBot="1" x14ac:dyDescent="0.4">
      <c r="A21" s="120">
        <v>44375</v>
      </c>
      <c r="B21" s="37">
        <v>101440</v>
      </c>
      <c r="C21" s="37">
        <v>76164</v>
      </c>
      <c r="D21" s="38" t="s">
        <v>158</v>
      </c>
      <c r="E21" s="12" t="s">
        <v>394</v>
      </c>
      <c r="F21" s="16" t="s">
        <v>596</v>
      </c>
      <c r="G21" s="102">
        <v>684</v>
      </c>
      <c r="H21" s="104"/>
      <c r="I21" s="104"/>
      <c r="J21" s="94"/>
      <c r="K21" s="143"/>
      <c r="L21" s="144"/>
      <c r="N21"/>
    </row>
    <row r="22" spans="1:14" s="95" customFormat="1" ht="21.75" thickBot="1" x14ac:dyDescent="0.4">
      <c r="A22" s="120">
        <v>44375</v>
      </c>
      <c r="B22" s="37">
        <v>101441</v>
      </c>
      <c r="C22" s="37">
        <v>76165</v>
      </c>
      <c r="D22" s="38" t="s">
        <v>158</v>
      </c>
      <c r="E22" s="12">
        <v>98000001</v>
      </c>
      <c r="F22" s="16" t="s">
        <v>91</v>
      </c>
      <c r="G22" s="102">
        <v>0</v>
      </c>
      <c r="H22" s="104"/>
      <c r="I22" s="104"/>
      <c r="J22" s="94"/>
      <c r="K22" s="19" t="s">
        <v>1352</v>
      </c>
      <c r="L22" s="5" t="s">
        <v>5</v>
      </c>
      <c r="N22"/>
    </row>
    <row r="23" spans="1:14" s="95" customFormat="1" ht="21.75" thickBot="1" x14ac:dyDescent="0.4">
      <c r="A23" s="120">
        <v>44375</v>
      </c>
      <c r="B23" s="37">
        <v>101442</v>
      </c>
      <c r="C23" s="37">
        <v>76166</v>
      </c>
      <c r="D23" s="38" t="s">
        <v>179</v>
      </c>
      <c r="E23" s="12" t="s">
        <v>17</v>
      </c>
      <c r="F23" s="16" t="s">
        <v>18</v>
      </c>
      <c r="G23" s="102">
        <v>500</v>
      </c>
      <c r="H23" s="104"/>
      <c r="I23" s="104"/>
      <c r="J23" s="94"/>
      <c r="K23" s="126" t="s">
        <v>2409</v>
      </c>
      <c r="L23" s="137">
        <v>265.5</v>
      </c>
      <c r="N23"/>
    </row>
    <row r="24" spans="1:14" s="95" customFormat="1" ht="25.5" thickBot="1" x14ac:dyDescent="0.5">
      <c r="A24" s="120">
        <v>44375</v>
      </c>
      <c r="B24" s="37">
        <v>101442</v>
      </c>
      <c r="C24" s="37">
        <v>76166</v>
      </c>
      <c r="D24" s="38" t="s">
        <v>179</v>
      </c>
      <c r="E24" s="12" t="s">
        <v>14</v>
      </c>
      <c r="F24" s="16" t="s">
        <v>15</v>
      </c>
      <c r="G24" s="102">
        <v>500</v>
      </c>
      <c r="H24" s="104"/>
      <c r="I24" s="104"/>
      <c r="J24" s="94"/>
      <c r="K24" s="139" t="s">
        <v>21</v>
      </c>
      <c r="L24" s="138">
        <v>18</v>
      </c>
      <c r="N24"/>
    </row>
    <row r="25" spans="1:14" s="95" customFormat="1" ht="21" x14ac:dyDescent="0.35">
      <c r="A25" s="120">
        <v>44375</v>
      </c>
      <c r="B25" s="37">
        <v>101443</v>
      </c>
      <c r="C25" s="37">
        <v>76167</v>
      </c>
      <c r="D25" s="38" t="s">
        <v>2394</v>
      </c>
      <c r="E25" s="12" t="s">
        <v>14</v>
      </c>
      <c r="F25" s="16" t="s">
        <v>15</v>
      </c>
      <c r="G25" s="102">
        <v>750</v>
      </c>
      <c r="H25" s="104"/>
      <c r="I25" s="104"/>
      <c r="J25" s="94"/>
      <c r="N25"/>
    </row>
    <row r="26" spans="1:14" s="95" customFormat="1" ht="21" x14ac:dyDescent="0.35">
      <c r="A26" s="120">
        <v>44375</v>
      </c>
      <c r="B26" s="37">
        <v>101380</v>
      </c>
      <c r="C26" s="37">
        <v>76168</v>
      </c>
      <c r="D26" s="38" t="s">
        <v>2395</v>
      </c>
      <c r="E26" s="12" t="s">
        <v>43</v>
      </c>
      <c r="F26" s="16" t="s">
        <v>44</v>
      </c>
      <c r="G26" s="102">
        <v>2500</v>
      </c>
      <c r="H26" s="104"/>
      <c r="I26" s="104"/>
      <c r="J26" s="94"/>
      <c r="K26" s="143"/>
      <c r="L26" s="144"/>
      <c r="N26"/>
    </row>
    <row r="27" spans="1:14" s="95" customFormat="1" ht="21" x14ac:dyDescent="0.35">
      <c r="A27" s="120">
        <v>44375</v>
      </c>
      <c r="B27" s="37">
        <v>101444</v>
      </c>
      <c r="C27" s="37">
        <v>76169</v>
      </c>
      <c r="D27" s="38" t="s">
        <v>2396</v>
      </c>
      <c r="E27" s="12" t="s">
        <v>14</v>
      </c>
      <c r="F27" s="16" t="s">
        <v>15</v>
      </c>
      <c r="G27" s="102">
        <v>1000</v>
      </c>
      <c r="H27" s="104"/>
      <c r="I27" s="104"/>
      <c r="J27" s="94"/>
      <c r="K27" s="143"/>
      <c r="L27" s="144"/>
      <c r="N27"/>
    </row>
    <row r="28" spans="1:14" s="95" customFormat="1" ht="21" x14ac:dyDescent="0.35">
      <c r="A28" s="120">
        <v>44375</v>
      </c>
      <c r="B28" s="37">
        <v>101445</v>
      </c>
      <c r="C28" s="37">
        <v>76170</v>
      </c>
      <c r="D28" s="38" t="s">
        <v>169</v>
      </c>
      <c r="E28" s="12" t="s">
        <v>14</v>
      </c>
      <c r="F28" s="16" t="s">
        <v>15</v>
      </c>
      <c r="G28" s="102">
        <v>150</v>
      </c>
      <c r="H28" s="104"/>
      <c r="I28" s="104"/>
      <c r="J28" s="94"/>
      <c r="K28" s="143"/>
      <c r="L28" s="144"/>
      <c r="N28"/>
    </row>
    <row r="29" spans="1:14" s="95" customFormat="1" ht="21" x14ac:dyDescent="0.35">
      <c r="A29" s="120">
        <v>44375</v>
      </c>
      <c r="B29" s="37">
        <v>101446</v>
      </c>
      <c r="C29" s="37">
        <v>76171</v>
      </c>
      <c r="D29" s="38" t="s">
        <v>2397</v>
      </c>
      <c r="E29" s="12" t="s">
        <v>22</v>
      </c>
      <c r="F29" s="16" t="s">
        <v>995</v>
      </c>
      <c r="G29" s="102">
        <v>500</v>
      </c>
      <c r="H29" s="104"/>
      <c r="I29" s="104"/>
      <c r="J29" s="94"/>
      <c r="K29" s="143"/>
      <c r="L29" s="144"/>
      <c r="N29"/>
    </row>
    <row r="30" spans="1:14" s="95" customFormat="1" ht="21" x14ac:dyDescent="0.35">
      <c r="A30" s="120">
        <v>44375</v>
      </c>
      <c r="B30" s="37">
        <v>101446</v>
      </c>
      <c r="C30" s="37">
        <v>76171</v>
      </c>
      <c r="D30" s="38" t="s">
        <v>2397</v>
      </c>
      <c r="E30" s="12" t="s">
        <v>14</v>
      </c>
      <c r="F30" s="16" t="s">
        <v>15</v>
      </c>
      <c r="G30" s="102">
        <v>500</v>
      </c>
      <c r="H30" s="104"/>
      <c r="I30" s="104"/>
      <c r="J30" s="94"/>
      <c r="K30" s="143"/>
      <c r="L30" s="144"/>
      <c r="N30"/>
    </row>
    <row r="31" spans="1:14" s="95" customFormat="1" ht="21" x14ac:dyDescent="0.35">
      <c r="A31" s="120">
        <v>44375</v>
      </c>
      <c r="B31" s="37">
        <v>101447</v>
      </c>
      <c r="C31" s="37">
        <v>76172</v>
      </c>
      <c r="D31" s="38" t="s">
        <v>2397</v>
      </c>
      <c r="E31" s="12" t="s">
        <v>22</v>
      </c>
      <c r="F31" s="16" t="s">
        <v>995</v>
      </c>
      <c r="G31" s="102">
        <v>500</v>
      </c>
      <c r="H31" s="104"/>
      <c r="I31" s="104"/>
      <c r="J31" s="94"/>
      <c r="K31" s="143"/>
      <c r="L31" s="144"/>
      <c r="N31"/>
    </row>
    <row r="32" spans="1:14" s="95" customFormat="1" ht="21" x14ac:dyDescent="0.35">
      <c r="A32" s="120">
        <v>44375</v>
      </c>
      <c r="B32" s="37">
        <v>101448</v>
      </c>
      <c r="C32" s="37">
        <v>76173</v>
      </c>
      <c r="D32" s="38" t="s">
        <v>128</v>
      </c>
      <c r="E32" s="12" t="s">
        <v>14</v>
      </c>
      <c r="F32" s="16" t="s">
        <v>15</v>
      </c>
      <c r="G32" s="102">
        <v>850</v>
      </c>
      <c r="H32" s="104"/>
      <c r="I32" s="104"/>
      <c r="J32" s="94"/>
      <c r="K32" s="143"/>
      <c r="L32" s="144"/>
      <c r="N32"/>
    </row>
    <row r="33" spans="1:14" s="95" customFormat="1" ht="21" x14ac:dyDescent="0.35">
      <c r="A33" s="120">
        <v>44375</v>
      </c>
      <c r="B33" s="37">
        <v>101449</v>
      </c>
      <c r="C33" s="37">
        <v>76174</v>
      </c>
      <c r="D33" s="38" t="s">
        <v>109</v>
      </c>
      <c r="E33" s="12" t="s">
        <v>22</v>
      </c>
      <c r="F33" s="16" t="s">
        <v>995</v>
      </c>
      <c r="G33" s="102">
        <v>600</v>
      </c>
      <c r="H33" s="104"/>
      <c r="I33" s="104"/>
      <c r="J33" s="94"/>
      <c r="K33" s="143"/>
      <c r="L33" s="144"/>
      <c r="N33"/>
    </row>
    <row r="34" spans="1:14" s="95" customFormat="1" ht="21" x14ac:dyDescent="0.35">
      <c r="A34" s="120">
        <v>44375</v>
      </c>
      <c r="B34" s="37">
        <v>101449</v>
      </c>
      <c r="C34" s="37">
        <v>76174</v>
      </c>
      <c r="D34" s="38" t="s">
        <v>109</v>
      </c>
      <c r="E34" s="12" t="s">
        <v>14</v>
      </c>
      <c r="F34" s="16" t="s">
        <v>15</v>
      </c>
      <c r="G34" s="102">
        <v>600</v>
      </c>
      <c r="H34" s="104"/>
      <c r="I34" s="104"/>
      <c r="J34" s="94"/>
      <c r="K34" s="143"/>
      <c r="L34" s="144"/>
      <c r="N34"/>
    </row>
    <row r="35" spans="1:14" s="95" customFormat="1" ht="21" x14ac:dyDescent="0.35">
      <c r="A35" s="120">
        <v>44375</v>
      </c>
      <c r="B35" s="37">
        <v>101386</v>
      </c>
      <c r="C35" s="37">
        <v>76175</v>
      </c>
      <c r="D35" s="38" t="s">
        <v>2395</v>
      </c>
      <c r="E35" s="12" t="s">
        <v>43</v>
      </c>
      <c r="F35" s="16" t="s">
        <v>44</v>
      </c>
      <c r="G35" s="102">
        <v>2500</v>
      </c>
      <c r="H35" s="104"/>
      <c r="I35" s="104"/>
      <c r="J35" s="94"/>
      <c r="K35" s="143"/>
      <c r="L35" s="144"/>
      <c r="N35"/>
    </row>
    <row r="36" spans="1:14" s="95" customFormat="1" ht="21" x14ac:dyDescent="0.35">
      <c r="A36" s="120">
        <v>44375</v>
      </c>
      <c r="B36" s="37">
        <v>101450</v>
      </c>
      <c r="C36" s="37">
        <v>76176</v>
      </c>
      <c r="D36" s="38" t="s">
        <v>88</v>
      </c>
      <c r="E36" s="12" t="s">
        <v>22</v>
      </c>
      <c r="F36" s="16" t="s">
        <v>995</v>
      </c>
      <c r="G36" s="102">
        <v>1500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44375</v>
      </c>
      <c r="B37" s="37">
        <v>101388</v>
      </c>
      <c r="C37" s="37">
        <v>76177</v>
      </c>
      <c r="D37" s="38" t="s">
        <v>1808</v>
      </c>
      <c r="E37" s="12" t="s">
        <v>41</v>
      </c>
      <c r="F37" s="16" t="s">
        <v>42</v>
      </c>
      <c r="G37" s="102">
        <v>50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44375</v>
      </c>
      <c r="B38" s="37">
        <v>101388</v>
      </c>
      <c r="C38" s="37">
        <v>76177</v>
      </c>
      <c r="D38" s="38" t="s">
        <v>1808</v>
      </c>
      <c r="E38" s="12" t="s">
        <v>421</v>
      </c>
      <c r="F38" s="16" t="s">
        <v>422</v>
      </c>
      <c r="G38" s="102">
        <v>48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44375</v>
      </c>
      <c r="B39" s="37">
        <v>101388</v>
      </c>
      <c r="C39" s="37">
        <v>76177</v>
      </c>
      <c r="D39" s="38" t="s">
        <v>1808</v>
      </c>
      <c r="E39" s="12" t="s">
        <v>299</v>
      </c>
      <c r="F39" s="16" t="s">
        <v>216</v>
      </c>
      <c r="G39" s="102">
        <v>45</v>
      </c>
      <c r="H39" s="104"/>
      <c r="I39" s="104"/>
      <c r="J39" s="94"/>
      <c r="K39" s="143"/>
      <c r="L39" s="144"/>
      <c r="N39"/>
    </row>
    <row r="40" spans="1:14" s="95" customFormat="1" ht="21" x14ac:dyDescent="0.35">
      <c r="A40" s="120">
        <v>44375</v>
      </c>
      <c r="B40" s="37">
        <v>101388</v>
      </c>
      <c r="C40" s="37">
        <v>76177</v>
      </c>
      <c r="D40" s="38" t="s">
        <v>1808</v>
      </c>
      <c r="E40" s="12" t="s">
        <v>419</v>
      </c>
      <c r="F40" s="16" t="s">
        <v>420</v>
      </c>
      <c r="G40" s="102">
        <v>50</v>
      </c>
      <c r="H40" s="104"/>
      <c r="I40" s="104"/>
      <c r="J40" s="94"/>
      <c r="K40" s="143"/>
      <c r="L40" s="144"/>
      <c r="N40"/>
    </row>
    <row r="41" spans="1:14" s="95" customFormat="1" ht="21" x14ac:dyDescent="0.35">
      <c r="A41" s="120">
        <v>44375</v>
      </c>
      <c r="B41" s="37">
        <v>101451</v>
      </c>
      <c r="C41" s="37">
        <v>76178</v>
      </c>
      <c r="D41" s="38" t="s">
        <v>1824</v>
      </c>
      <c r="E41" s="12" t="s">
        <v>22</v>
      </c>
      <c r="F41" s="16" t="s">
        <v>995</v>
      </c>
      <c r="G41" s="102">
        <v>2500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44375</v>
      </c>
      <c r="B42" s="37">
        <v>101452</v>
      </c>
      <c r="C42" s="37">
        <v>76179</v>
      </c>
      <c r="D42" s="38" t="s">
        <v>1970</v>
      </c>
      <c r="E42" s="12" t="s">
        <v>14</v>
      </c>
      <c r="F42" s="16" t="s">
        <v>15</v>
      </c>
      <c r="G42" s="102">
        <v>2000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44375</v>
      </c>
      <c r="B43" s="37">
        <v>101453</v>
      </c>
      <c r="C43" s="37">
        <v>76180</v>
      </c>
      <c r="D43" s="38" t="s">
        <v>1970</v>
      </c>
      <c r="E43" s="12" t="s">
        <v>14</v>
      </c>
      <c r="F43" s="16" t="s">
        <v>15</v>
      </c>
      <c r="G43" s="102">
        <v>500</v>
      </c>
      <c r="H43" s="104"/>
      <c r="I43" s="104"/>
      <c r="J43" s="94"/>
      <c r="K43" s="143"/>
      <c r="L43" s="144"/>
      <c r="N43"/>
    </row>
    <row r="44" spans="1:14" s="95" customFormat="1" ht="21" x14ac:dyDescent="0.35">
      <c r="A44" s="120">
        <v>44375</v>
      </c>
      <c r="B44" s="37">
        <v>101454</v>
      </c>
      <c r="C44" s="37">
        <v>76181</v>
      </c>
      <c r="D44" s="38" t="s">
        <v>1775</v>
      </c>
      <c r="E44" s="12" t="s">
        <v>14</v>
      </c>
      <c r="F44" s="16" t="s">
        <v>15</v>
      </c>
      <c r="G44" s="102">
        <v>100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44375</v>
      </c>
      <c r="B45" s="37">
        <v>101454</v>
      </c>
      <c r="C45" s="37">
        <v>76182</v>
      </c>
      <c r="D45" s="38" t="s">
        <v>1775</v>
      </c>
      <c r="E45" s="12" t="s">
        <v>14</v>
      </c>
      <c r="F45" s="16" t="s">
        <v>15</v>
      </c>
      <c r="G45" s="102">
        <v>600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44375</v>
      </c>
      <c r="B46" s="37">
        <v>101455</v>
      </c>
      <c r="C46" s="37">
        <v>76183</v>
      </c>
      <c r="D46" s="38" t="s">
        <v>1775</v>
      </c>
      <c r="E46" s="12" t="s">
        <v>22</v>
      </c>
      <c r="F46" s="16" t="s">
        <v>995</v>
      </c>
      <c r="G46" s="102">
        <v>200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44375</v>
      </c>
      <c r="B47" s="37">
        <v>101456</v>
      </c>
      <c r="C47" s="37">
        <v>76184</v>
      </c>
      <c r="D47" s="38" t="s">
        <v>1392</v>
      </c>
      <c r="E47" s="12" t="s">
        <v>22</v>
      </c>
      <c r="F47" s="16" t="s">
        <v>995</v>
      </c>
      <c r="G47" s="102">
        <v>900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44375</v>
      </c>
      <c r="B48" s="37">
        <v>101457</v>
      </c>
      <c r="C48" s="37">
        <v>76185</v>
      </c>
      <c r="D48" s="38" t="s">
        <v>2398</v>
      </c>
      <c r="E48" s="12" t="s">
        <v>14</v>
      </c>
      <c r="F48" s="16" t="s">
        <v>15</v>
      </c>
      <c r="G48" s="102">
        <v>110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44375</v>
      </c>
      <c r="B49" s="37">
        <v>101458</v>
      </c>
      <c r="C49" s="37">
        <v>76186</v>
      </c>
      <c r="D49" s="38" t="s">
        <v>2398</v>
      </c>
      <c r="E49" s="12" t="s">
        <v>14</v>
      </c>
      <c r="F49" s="16" t="s">
        <v>15</v>
      </c>
      <c r="G49" s="102">
        <v>490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44375</v>
      </c>
      <c r="B50" s="37">
        <v>101445</v>
      </c>
      <c r="C50" s="37">
        <v>76187</v>
      </c>
      <c r="D50" s="38" t="s">
        <v>169</v>
      </c>
      <c r="E50" s="12" t="s">
        <v>14</v>
      </c>
      <c r="F50" s="16" t="s">
        <v>15</v>
      </c>
      <c r="G50" s="102">
        <v>100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44375</v>
      </c>
      <c r="B51" s="37">
        <v>101459</v>
      </c>
      <c r="C51" s="37">
        <v>76188</v>
      </c>
      <c r="D51" s="38" t="s">
        <v>55</v>
      </c>
      <c r="E51" s="12" t="s">
        <v>22</v>
      </c>
      <c r="F51" s="16" t="s">
        <v>995</v>
      </c>
      <c r="G51" s="102">
        <v>1000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44375</v>
      </c>
      <c r="B52" s="37">
        <v>101460</v>
      </c>
      <c r="C52" s="37">
        <v>76189</v>
      </c>
      <c r="D52" s="38" t="s">
        <v>1894</v>
      </c>
      <c r="E52" s="12" t="s">
        <v>14</v>
      </c>
      <c r="F52" s="16" t="s">
        <v>15</v>
      </c>
      <c r="G52" s="102">
        <v>800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44375</v>
      </c>
      <c r="B53" s="37">
        <v>101461</v>
      </c>
      <c r="C53" s="37">
        <v>76190</v>
      </c>
      <c r="D53" s="38" t="s">
        <v>2399</v>
      </c>
      <c r="E53" s="12" t="s">
        <v>14</v>
      </c>
      <c r="F53" s="16" t="s">
        <v>15</v>
      </c>
      <c r="G53" s="102">
        <v>3000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44375</v>
      </c>
      <c r="B54" s="37">
        <v>101462</v>
      </c>
      <c r="C54" s="37">
        <v>76191</v>
      </c>
      <c r="D54" s="38" t="s">
        <v>170</v>
      </c>
      <c r="E54" s="12" t="s">
        <v>14</v>
      </c>
      <c r="F54" s="16" t="s">
        <v>15</v>
      </c>
      <c r="G54" s="102">
        <v>2100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44375</v>
      </c>
      <c r="B55" s="37">
        <v>101463</v>
      </c>
      <c r="C55" s="37">
        <v>76192</v>
      </c>
      <c r="D55" s="38" t="s">
        <v>2400</v>
      </c>
      <c r="E55" s="12" t="s">
        <v>22</v>
      </c>
      <c r="F55" s="16" t="s">
        <v>995</v>
      </c>
      <c r="G55" s="102">
        <v>2500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44375</v>
      </c>
      <c r="B56" s="37">
        <v>101464</v>
      </c>
      <c r="C56" s="37">
        <v>76193</v>
      </c>
      <c r="D56" s="38" t="s">
        <v>78</v>
      </c>
      <c r="E56" s="12" t="s">
        <v>22</v>
      </c>
      <c r="F56" s="16" t="s">
        <v>995</v>
      </c>
      <c r="G56" s="102">
        <v>3000</v>
      </c>
      <c r="H56" s="104"/>
      <c r="I56" s="104"/>
      <c r="J56" s="94"/>
      <c r="K56" s="143"/>
      <c r="L56" s="144"/>
      <c r="N56"/>
    </row>
    <row r="57" spans="1:14" s="95" customFormat="1" ht="21" x14ac:dyDescent="0.35">
      <c r="A57" s="120">
        <v>44375</v>
      </c>
      <c r="B57" s="37">
        <v>101465</v>
      </c>
      <c r="C57" s="37">
        <v>76194</v>
      </c>
      <c r="D57" s="38" t="s">
        <v>159</v>
      </c>
      <c r="E57" s="12" t="s">
        <v>22</v>
      </c>
      <c r="F57" s="16" t="s">
        <v>995</v>
      </c>
      <c r="G57" s="102">
        <v>2800</v>
      </c>
      <c r="H57" s="104"/>
      <c r="I57" s="104"/>
      <c r="J57" s="94"/>
      <c r="K57" s="143"/>
      <c r="L57" s="144"/>
      <c r="N57"/>
    </row>
    <row r="58" spans="1:14" s="95" customFormat="1" ht="21" x14ac:dyDescent="0.35">
      <c r="A58" s="120">
        <v>44375</v>
      </c>
      <c r="B58" s="37">
        <v>101466</v>
      </c>
      <c r="C58" s="37">
        <v>76195</v>
      </c>
      <c r="D58" s="38" t="s">
        <v>2401</v>
      </c>
      <c r="E58" s="12" t="s">
        <v>14</v>
      </c>
      <c r="F58" s="16" t="s">
        <v>15</v>
      </c>
      <c r="G58" s="102">
        <v>2500</v>
      </c>
      <c r="H58" s="104"/>
      <c r="I58" s="104"/>
      <c r="J58" s="94"/>
      <c r="K58" s="143"/>
      <c r="L58" s="144"/>
      <c r="N58"/>
    </row>
    <row r="59" spans="1:14" s="95" customFormat="1" ht="21" x14ac:dyDescent="0.35">
      <c r="A59" s="120">
        <v>44375</v>
      </c>
      <c r="B59" s="37">
        <v>101467</v>
      </c>
      <c r="C59" s="37">
        <v>76196</v>
      </c>
      <c r="D59" s="38" t="s">
        <v>108</v>
      </c>
      <c r="E59" s="12" t="s">
        <v>22</v>
      </c>
      <c r="F59" s="16" t="s">
        <v>995</v>
      </c>
      <c r="G59" s="102">
        <v>1000</v>
      </c>
      <c r="H59" s="104"/>
      <c r="I59" s="104"/>
      <c r="J59" s="94"/>
      <c r="K59" s="143"/>
      <c r="L59" s="144"/>
      <c r="N59"/>
    </row>
    <row r="60" spans="1:14" s="95" customFormat="1" ht="21" x14ac:dyDescent="0.35">
      <c r="A60" s="120">
        <v>44375</v>
      </c>
      <c r="B60" s="37">
        <v>101468</v>
      </c>
      <c r="C60" s="37">
        <v>76197</v>
      </c>
      <c r="D60" s="38" t="s">
        <v>272</v>
      </c>
      <c r="E60" s="12" t="s">
        <v>22</v>
      </c>
      <c r="F60" s="16" t="s">
        <v>995</v>
      </c>
      <c r="G60" s="102">
        <v>1944</v>
      </c>
      <c r="H60" s="104"/>
      <c r="I60" s="104"/>
      <c r="J60" s="94"/>
      <c r="K60" s="143"/>
      <c r="L60" s="144"/>
      <c r="N60"/>
    </row>
    <row r="61" spans="1:14" s="95" customFormat="1" ht="21" x14ac:dyDescent="0.35">
      <c r="A61" s="120">
        <v>44375</v>
      </c>
      <c r="B61" s="37">
        <v>101469</v>
      </c>
      <c r="C61" s="37">
        <v>76198</v>
      </c>
      <c r="D61" s="38" t="s">
        <v>2270</v>
      </c>
      <c r="E61" s="12" t="s">
        <v>14</v>
      </c>
      <c r="F61" s="16" t="s">
        <v>15</v>
      </c>
      <c r="G61" s="102">
        <v>900</v>
      </c>
      <c r="H61" s="104"/>
      <c r="I61" s="104"/>
      <c r="J61" s="94"/>
      <c r="K61" s="143"/>
      <c r="L61" s="144"/>
      <c r="N61"/>
    </row>
    <row r="62" spans="1:14" s="95" customFormat="1" ht="21" x14ac:dyDescent="0.35">
      <c r="A62" s="120">
        <v>44375</v>
      </c>
      <c r="B62" s="37">
        <v>101470</v>
      </c>
      <c r="C62" s="37">
        <v>76199</v>
      </c>
      <c r="D62" s="38" t="s">
        <v>1523</v>
      </c>
      <c r="E62" s="12" t="s">
        <v>22</v>
      </c>
      <c r="F62" s="16" t="s">
        <v>995</v>
      </c>
      <c r="G62" s="102">
        <v>300</v>
      </c>
      <c r="H62" s="104"/>
      <c r="I62" s="104"/>
      <c r="J62" s="94"/>
      <c r="K62" s="143"/>
      <c r="L62" s="144"/>
      <c r="N62"/>
    </row>
    <row r="63" spans="1:14" s="95" customFormat="1" ht="21" x14ac:dyDescent="0.35">
      <c r="A63" s="120">
        <v>44375</v>
      </c>
      <c r="B63" s="37" t="s">
        <v>76</v>
      </c>
      <c r="C63" s="77" t="s">
        <v>2402</v>
      </c>
      <c r="D63" s="38" t="s">
        <v>76</v>
      </c>
      <c r="E63" s="12" t="s">
        <v>76</v>
      </c>
      <c r="F63" s="16" t="s">
        <v>76</v>
      </c>
      <c r="G63" s="102">
        <v>0</v>
      </c>
      <c r="H63" s="104"/>
      <c r="I63" s="104"/>
      <c r="J63" s="94"/>
      <c r="K63" s="143"/>
      <c r="L63" s="144"/>
      <c r="N63"/>
    </row>
    <row r="64" spans="1:14" s="95" customFormat="1" ht="21" x14ac:dyDescent="0.35">
      <c r="A64" s="120">
        <v>44375</v>
      </c>
      <c r="B64" s="37" t="s">
        <v>2337</v>
      </c>
      <c r="C64" s="77" t="s">
        <v>2403</v>
      </c>
      <c r="D64" s="38" t="s">
        <v>1995</v>
      </c>
      <c r="E64" s="12">
        <v>98000001</v>
      </c>
      <c r="F64" s="16" t="s">
        <v>91</v>
      </c>
      <c r="G64" s="102">
        <v>0</v>
      </c>
      <c r="H64" s="104"/>
      <c r="I64" s="104"/>
      <c r="J64" s="94"/>
      <c r="K64" s="143"/>
      <c r="L64" s="144"/>
      <c r="N64"/>
    </row>
    <row r="65" spans="1:14" s="95" customFormat="1" ht="21" x14ac:dyDescent="0.35">
      <c r="A65" s="120">
        <v>44375</v>
      </c>
      <c r="B65" s="37" t="s">
        <v>2334</v>
      </c>
      <c r="C65" s="77" t="s">
        <v>2404</v>
      </c>
      <c r="D65" s="38" t="s">
        <v>1995</v>
      </c>
      <c r="E65" s="12" t="s">
        <v>24</v>
      </c>
      <c r="F65" s="16" t="s">
        <v>2196</v>
      </c>
      <c r="G65" s="102">
        <v>1700</v>
      </c>
      <c r="H65" s="104"/>
      <c r="I65" s="104"/>
      <c r="J65" s="94"/>
      <c r="K65" s="143"/>
      <c r="L65" s="144"/>
      <c r="N65"/>
    </row>
    <row r="66" spans="1:14" s="95" customFormat="1" ht="21" x14ac:dyDescent="0.35">
      <c r="A66" s="120">
        <v>44375</v>
      </c>
      <c r="B66" s="37">
        <v>806869</v>
      </c>
      <c r="C66" s="77" t="s">
        <v>2405</v>
      </c>
      <c r="D66" s="38" t="s">
        <v>2407</v>
      </c>
      <c r="E66" s="12" t="s">
        <v>2225</v>
      </c>
      <c r="F66" s="38" t="s">
        <v>2288</v>
      </c>
      <c r="G66" s="102">
        <v>192</v>
      </c>
      <c r="H66" s="104"/>
      <c r="I66" s="104"/>
      <c r="J66" s="94"/>
      <c r="K66" s="143"/>
      <c r="L66" s="144"/>
      <c r="N66"/>
    </row>
    <row r="67" spans="1:14" s="95" customFormat="1" ht="21" x14ac:dyDescent="0.35">
      <c r="A67" s="120">
        <v>44375</v>
      </c>
      <c r="B67" s="37">
        <v>806869</v>
      </c>
      <c r="C67" s="77" t="s">
        <v>2405</v>
      </c>
      <c r="D67" s="38" t="s">
        <v>2407</v>
      </c>
      <c r="E67" s="12" t="s">
        <v>2408</v>
      </c>
      <c r="F67" s="38" t="s">
        <v>2406</v>
      </c>
      <c r="G67" s="102">
        <v>0</v>
      </c>
      <c r="H67" s="104">
        <v>59</v>
      </c>
      <c r="I67" s="104"/>
      <c r="J67" s="94"/>
      <c r="K67" s="143"/>
      <c r="L67" s="144"/>
      <c r="N67"/>
    </row>
    <row r="68" spans="1:14" ht="21" x14ac:dyDescent="0.35">
      <c r="A68" s="175" t="s">
        <v>26</v>
      </c>
      <c r="B68" s="176"/>
      <c r="C68" s="165" t="s">
        <v>25</v>
      </c>
      <c r="D68" s="168"/>
      <c r="E68" s="168"/>
      <c r="F68" s="169"/>
      <c r="G68" s="27">
        <f>SUM(G9:G67)</f>
        <v>61175</v>
      </c>
      <c r="H68" s="109"/>
      <c r="I68" s="109"/>
      <c r="J68" s="15"/>
    </row>
    <row r="69" spans="1:14" x14ac:dyDescent="0.25">
      <c r="B69"/>
      <c r="C69"/>
      <c r="F69" s="47"/>
      <c r="H69" s="1"/>
      <c r="I69" s="1"/>
      <c r="J69" s="1"/>
    </row>
    <row r="70" spans="1:14" x14ac:dyDescent="0.25">
      <c r="B70"/>
      <c r="C70"/>
      <c r="H70" s="1"/>
      <c r="I70" s="1"/>
      <c r="J70" s="1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C79"/>
      <c r="H79" s="1"/>
      <c r="I79" s="1"/>
      <c r="J79" s="1"/>
    </row>
    <row r="80" spans="1:14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1" spans="8:10" x14ac:dyDescent="0.25">
      <c r="H121" s="35"/>
      <c r="I121" s="35"/>
      <c r="J121" s="35"/>
    </row>
  </sheetData>
  <mergeCells count="7">
    <mergeCell ref="K6:L6"/>
    <mergeCell ref="A7:G7"/>
    <mergeCell ref="A68:B68"/>
    <mergeCell ref="C68:F68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E677-1F7F-420D-A745-F542C1D0B8B7}">
  <dimension ref="A2:N111"/>
  <sheetViews>
    <sheetView topLeftCell="A37" zoomScale="59" zoomScaleNormal="5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44376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5" si="0">SUMIFS($G$9:$G$57,$F$9:$F$57,K8)</f>
        <v>28890</v>
      </c>
    </row>
    <row r="9" spans="1:14" s="95" customFormat="1" ht="21" x14ac:dyDescent="0.35">
      <c r="A9" s="120">
        <v>44376</v>
      </c>
      <c r="B9" s="37">
        <v>101524</v>
      </c>
      <c r="C9" s="37">
        <v>76200</v>
      </c>
      <c r="D9" s="38" t="s">
        <v>78</v>
      </c>
      <c r="E9" s="12" t="s">
        <v>96</v>
      </c>
      <c r="F9" s="16" t="s">
        <v>97</v>
      </c>
      <c r="G9" s="102">
        <v>2500</v>
      </c>
      <c r="H9" s="104"/>
      <c r="I9" s="104"/>
      <c r="J9" s="94"/>
      <c r="K9" s="16" t="s">
        <v>995</v>
      </c>
      <c r="L9" s="119">
        <f t="shared" si="0"/>
        <v>6219</v>
      </c>
      <c r="N9"/>
    </row>
    <row r="10" spans="1:14" s="95" customFormat="1" ht="21" x14ac:dyDescent="0.35">
      <c r="A10" s="120">
        <v>44376</v>
      </c>
      <c r="B10" s="37">
        <v>101526</v>
      </c>
      <c r="C10" s="37">
        <v>76201</v>
      </c>
      <c r="D10" s="38" t="s">
        <v>109</v>
      </c>
      <c r="E10" s="12" t="s">
        <v>17</v>
      </c>
      <c r="F10" s="16" t="s">
        <v>18</v>
      </c>
      <c r="G10" s="102">
        <v>1500</v>
      </c>
      <c r="H10" s="104"/>
      <c r="I10" s="104"/>
      <c r="J10" s="94"/>
      <c r="K10" s="16" t="s">
        <v>1035</v>
      </c>
      <c r="L10" s="119">
        <f t="shared" si="0"/>
        <v>300</v>
      </c>
      <c r="N10"/>
    </row>
    <row r="11" spans="1:14" s="95" customFormat="1" ht="21" x14ac:dyDescent="0.35">
      <c r="A11" s="120">
        <v>44376</v>
      </c>
      <c r="B11" s="37">
        <v>101527</v>
      </c>
      <c r="C11" s="37">
        <v>76202</v>
      </c>
      <c r="D11" s="38" t="s">
        <v>2401</v>
      </c>
      <c r="E11" s="12" t="s">
        <v>14</v>
      </c>
      <c r="F11" s="16" t="s">
        <v>15</v>
      </c>
      <c r="G11" s="102">
        <v>2500</v>
      </c>
      <c r="H11" s="104"/>
      <c r="I11" s="104"/>
      <c r="J11" s="94"/>
      <c r="K11" s="87" t="s">
        <v>15</v>
      </c>
      <c r="L11" s="119">
        <f t="shared" si="0"/>
        <v>4720</v>
      </c>
      <c r="N11"/>
    </row>
    <row r="12" spans="1:14" s="95" customFormat="1" ht="21" x14ac:dyDescent="0.35">
      <c r="A12" s="120">
        <v>44376</v>
      </c>
      <c r="B12" s="37">
        <v>101528</v>
      </c>
      <c r="C12" s="37">
        <v>76203</v>
      </c>
      <c r="D12" s="38" t="s">
        <v>113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97</v>
      </c>
      <c r="L12" s="119">
        <f t="shared" si="0"/>
        <v>6750</v>
      </c>
      <c r="N12"/>
    </row>
    <row r="13" spans="1:14" s="95" customFormat="1" ht="21" x14ac:dyDescent="0.35">
      <c r="A13" s="120">
        <v>44376</v>
      </c>
      <c r="B13" s="37">
        <v>101529</v>
      </c>
      <c r="C13" s="37">
        <v>76204</v>
      </c>
      <c r="D13" s="38" t="s">
        <v>2268</v>
      </c>
      <c r="E13" s="12" t="s">
        <v>17</v>
      </c>
      <c r="F13" s="16" t="s">
        <v>18</v>
      </c>
      <c r="G13" s="102">
        <v>610</v>
      </c>
      <c r="H13" s="104"/>
      <c r="I13" s="104"/>
      <c r="J13" s="94"/>
      <c r="K13" s="16" t="s">
        <v>947</v>
      </c>
      <c r="L13" s="119">
        <f t="shared" si="0"/>
        <v>1300</v>
      </c>
      <c r="N13"/>
    </row>
    <row r="14" spans="1:14" s="95" customFormat="1" ht="21" x14ac:dyDescent="0.35">
      <c r="A14" s="120">
        <v>44376</v>
      </c>
      <c r="B14" s="37">
        <v>101530</v>
      </c>
      <c r="C14" s="37">
        <v>76205</v>
      </c>
      <c r="D14" s="38" t="s">
        <v>1223</v>
      </c>
      <c r="E14" s="12" t="s">
        <v>41</v>
      </c>
      <c r="F14" s="16" t="s">
        <v>42</v>
      </c>
      <c r="G14" s="102">
        <v>2500</v>
      </c>
      <c r="H14" s="104"/>
      <c r="I14" s="104"/>
      <c r="J14" s="94"/>
      <c r="K14" s="16" t="s">
        <v>42</v>
      </c>
      <c r="L14" s="119">
        <f t="shared" si="0"/>
        <v>2500</v>
      </c>
      <c r="N14"/>
    </row>
    <row r="15" spans="1:14" s="95" customFormat="1" ht="21.75" thickBot="1" x14ac:dyDescent="0.4">
      <c r="A15" s="120">
        <v>44376</v>
      </c>
      <c r="B15" s="37">
        <v>101531</v>
      </c>
      <c r="C15" s="37">
        <v>76206</v>
      </c>
      <c r="D15" s="38" t="s">
        <v>37</v>
      </c>
      <c r="E15" s="12" t="s">
        <v>17</v>
      </c>
      <c r="F15" s="16" t="s">
        <v>18</v>
      </c>
      <c r="G15" s="102">
        <v>660</v>
      </c>
      <c r="H15" s="104"/>
      <c r="I15" s="104"/>
      <c r="J15" s="94"/>
      <c r="K15" s="38" t="s">
        <v>2288</v>
      </c>
      <c r="L15" s="119">
        <f t="shared" si="0"/>
        <v>800</v>
      </c>
      <c r="N15"/>
    </row>
    <row r="16" spans="1:14" s="95" customFormat="1" ht="25.5" thickBot="1" x14ac:dyDescent="0.5">
      <c r="A16" s="120">
        <v>44376</v>
      </c>
      <c r="B16" s="37">
        <v>101533</v>
      </c>
      <c r="C16" s="37">
        <v>76207</v>
      </c>
      <c r="D16" s="38" t="s">
        <v>2424</v>
      </c>
      <c r="E16" s="12">
        <v>98000001</v>
      </c>
      <c r="F16" s="16" t="s">
        <v>91</v>
      </c>
      <c r="G16" s="102">
        <v>0</v>
      </c>
      <c r="H16" s="104"/>
      <c r="I16" s="104"/>
      <c r="J16" s="94"/>
      <c r="K16" s="17" t="s">
        <v>21</v>
      </c>
      <c r="L16" s="123">
        <f>SUM(L8:L15)</f>
        <v>51479</v>
      </c>
      <c r="N16"/>
    </row>
    <row r="17" spans="1:14" s="95" customFormat="1" ht="21" x14ac:dyDescent="0.35">
      <c r="A17" s="120">
        <v>44376</v>
      </c>
      <c r="B17" s="37">
        <v>101534</v>
      </c>
      <c r="C17" s="37">
        <v>76208</v>
      </c>
      <c r="D17" s="38" t="s">
        <v>2424</v>
      </c>
      <c r="E17" s="12" t="s">
        <v>17</v>
      </c>
      <c r="F17" s="16" t="s">
        <v>18</v>
      </c>
      <c r="G17" s="102">
        <v>900</v>
      </c>
      <c r="H17" s="104"/>
      <c r="I17" s="104"/>
      <c r="J17" s="94"/>
      <c r="N17"/>
    </row>
    <row r="18" spans="1:14" s="95" customFormat="1" ht="21" x14ac:dyDescent="0.35">
      <c r="A18" s="120">
        <v>44376</v>
      </c>
      <c r="B18" s="37">
        <v>101535</v>
      </c>
      <c r="C18" s="37">
        <v>76209</v>
      </c>
      <c r="D18" s="38" t="s">
        <v>115</v>
      </c>
      <c r="E18" s="12" t="s">
        <v>96</v>
      </c>
      <c r="F18" s="16" t="s">
        <v>97</v>
      </c>
      <c r="G18" s="102">
        <v>750</v>
      </c>
      <c r="H18" s="104"/>
      <c r="I18" s="104"/>
      <c r="J18" s="94"/>
      <c r="N18"/>
    </row>
    <row r="19" spans="1:14" s="95" customFormat="1" ht="21" x14ac:dyDescent="0.35">
      <c r="A19" s="120">
        <v>44376</v>
      </c>
      <c r="B19" s="37">
        <v>101537</v>
      </c>
      <c r="C19" s="37">
        <v>76210</v>
      </c>
      <c r="D19" s="38" t="s">
        <v>1583</v>
      </c>
      <c r="E19" s="12" t="s">
        <v>17</v>
      </c>
      <c r="F19" s="16" t="s">
        <v>18</v>
      </c>
      <c r="G19" s="102">
        <v>1500</v>
      </c>
      <c r="H19" s="104"/>
      <c r="I19" s="104"/>
      <c r="J19" s="94"/>
      <c r="N19"/>
    </row>
    <row r="20" spans="1:14" s="95" customFormat="1" ht="21" x14ac:dyDescent="0.35">
      <c r="A20" s="120">
        <v>44376</v>
      </c>
      <c r="B20" s="37">
        <v>101539</v>
      </c>
      <c r="C20" s="37">
        <v>76211</v>
      </c>
      <c r="D20" s="38" t="s">
        <v>1583</v>
      </c>
      <c r="E20" s="12" t="s">
        <v>17</v>
      </c>
      <c r="F20" s="16" t="s">
        <v>18</v>
      </c>
      <c r="G20" s="102">
        <v>1500</v>
      </c>
      <c r="H20" s="104"/>
      <c r="I20" s="104"/>
      <c r="J20" s="94"/>
      <c r="N20"/>
    </row>
    <row r="21" spans="1:14" s="95" customFormat="1" ht="21" x14ac:dyDescent="0.35">
      <c r="A21" s="120">
        <v>44376</v>
      </c>
      <c r="B21" s="37">
        <v>101540</v>
      </c>
      <c r="C21" s="37">
        <v>76212</v>
      </c>
      <c r="D21" s="38" t="s">
        <v>179</v>
      </c>
      <c r="E21" s="12" t="s">
        <v>17</v>
      </c>
      <c r="F21" s="16" t="s">
        <v>18</v>
      </c>
      <c r="G21" s="102">
        <v>1200</v>
      </c>
      <c r="H21" s="104"/>
      <c r="I21" s="104"/>
      <c r="J21" s="94"/>
      <c r="N21"/>
    </row>
    <row r="22" spans="1:14" s="95" customFormat="1" ht="21" x14ac:dyDescent="0.35">
      <c r="A22" s="120">
        <v>44376</v>
      </c>
      <c r="B22" s="37">
        <v>101490</v>
      </c>
      <c r="C22" s="37">
        <v>76213</v>
      </c>
      <c r="D22" s="38" t="s">
        <v>229</v>
      </c>
      <c r="E22" s="12" t="s">
        <v>17</v>
      </c>
      <c r="F22" s="16" t="s">
        <v>18</v>
      </c>
      <c r="G22" s="102">
        <v>900</v>
      </c>
      <c r="H22" s="104"/>
      <c r="I22" s="104"/>
      <c r="J22" s="94"/>
      <c r="N22"/>
    </row>
    <row r="23" spans="1:14" s="95" customFormat="1" ht="21" x14ac:dyDescent="0.35">
      <c r="A23" s="120">
        <v>44376</v>
      </c>
      <c r="B23" s="37">
        <v>101489</v>
      </c>
      <c r="C23" s="37">
        <v>76214</v>
      </c>
      <c r="D23" s="38" t="s">
        <v>229</v>
      </c>
      <c r="E23" s="12" t="s">
        <v>17</v>
      </c>
      <c r="F23" s="16" t="s">
        <v>18</v>
      </c>
      <c r="G23" s="102">
        <v>900</v>
      </c>
      <c r="H23" s="104"/>
      <c r="I23" s="104"/>
      <c r="J23" s="94"/>
      <c r="N23"/>
    </row>
    <row r="24" spans="1:14" s="95" customFormat="1" ht="21" x14ac:dyDescent="0.35">
      <c r="A24" s="120">
        <v>44376</v>
      </c>
      <c r="B24" s="37">
        <v>101488</v>
      </c>
      <c r="C24" s="37">
        <v>76215</v>
      </c>
      <c r="D24" s="38" t="s">
        <v>229</v>
      </c>
      <c r="E24" s="12" t="s">
        <v>17</v>
      </c>
      <c r="F24" s="16" t="s">
        <v>18</v>
      </c>
      <c r="G24" s="102">
        <v>900</v>
      </c>
      <c r="H24" s="104"/>
      <c r="I24" s="104"/>
      <c r="J24" s="94"/>
      <c r="N24"/>
    </row>
    <row r="25" spans="1:14" s="95" customFormat="1" ht="21" x14ac:dyDescent="0.35">
      <c r="A25" s="120">
        <v>44376</v>
      </c>
      <c r="B25" s="37">
        <v>101541</v>
      </c>
      <c r="C25" s="37">
        <v>76216</v>
      </c>
      <c r="D25" s="38" t="s">
        <v>108</v>
      </c>
      <c r="E25" s="12" t="s">
        <v>17</v>
      </c>
      <c r="F25" s="16" t="s">
        <v>18</v>
      </c>
      <c r="G25" s="102">
        <v>1000</v>
      </c>
      <c r="H25" s="104"/>
      <c r="I25" s="104"/>
      <c r="J25" s="94"/>
      <c r="N25"/>
    </row>
    <row r="26" spans="1:14" s="95" customFormat="1" ht="21" x14ac:dyDescent="0.35">
      <c r="A26" s="120">
        <v>44376</v>
      </c>
      <c r="B26" s="37">
        <v>101542</v>
      </c>
      <c r="C26" s="37">
        <v>76217</v>
      </c>
      <c r="D26" s="38" t="s">
        <v>158</v>
      </c>
      <c r="E26" s="12" t="s">
        <v>14</v>
      </c>
      <c r="F26" s="16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120">
        <v>44376</v>
      </c>
      <c r="B27" s="37">
        <v>101543</v>
      </c>
      <c r="C27" s="37">
        <v>76218</v>
      </c>
      <c r="D27" s="38" t="s">
        <v>360</v>
      </c>
      <c r="E27" s="12" t="s">
        <v>17</v>
      </c>
      <c r="F27" s="16" t="s">
        <v>18</v>
      </c>
      <c r="G27" s="102">
        <v>1200</v>
      </c>
      <c r="H27" s="104"/>
      <c r="I27" s="104"/>
      <c r="J27" s="94"/>
      <c r="N27"/>
    </row>
    <row r="28" spans="1:14" s="95" customFormat="1" ht="21" x14ac:dyDescent="0.35">
      <c r="A28" s="120">
        <v>44376</v>
      </c>
      <c r="B28" s="37">
        <v>101544</v>
      </c>
      <c r="C28" s="37">
        <v>76219</v>
      </c>
      <c r="D28" s="38" t="s">
        <v>78</v>
      </c>
      <c r="E28" s="12" t="s">
        <v>96</v>
      </c>
      <c r="F28" s="16" t="s">
        <v>97</v>
      </c>
      <c r="G28" s="102">
        <v>2500</v>
      </c>
      <c r="H28" s="104"/>
      <c r="I28" s="104"/>
      <c r="J28" s="94"/>
      <c r="K28" s="143"/>
      <c r="L28" s="144"/>
      <c r="N28"/>
    </row>
    <row r="29" spans="1:14" s="95" customFormat="1" ht="21" x14ac:dyDescent="0.35">
      <c r="A29" s="120">
        <v>44376</v>
      </c>
      <c r="B29" s="37">
        <v>101546</v>
      </c>
      <c r="C29" s="37">
        <v>76220</v>
      </c>
      <c r="D29" s="38" t="s">
        <v>2305</v>
      </c>
      <c r="E29" s="12" t="s">
        <v>17</v>
      </c>
      <c r="F29" s="16" t="s">
        <v>18</v>
      </c>
      <c r="G29" s="102">
        <v>650</v>
      </c>
      <c r="H29" s="104"/>
      <c r="I29" s="104"/>
      <c r="J29" s="94"/>
      <c r="K29" s="143"/>
      <c r="L29" s="144"/>
      <c r="N29"/>
    </row>
    <row r="30" spans="1:14" s="95" customFormat="1" ht="21" x14ac:dyDescent="0.35">
      <c r="A30" s="120">
        <v>44376</v>
      </c>
      <c r="B30" s="37">
        <v>101548</v>
      </c>
      <c r="C30" s="37">
        <v>76221</v>
      </c>
      <c r="D30" s="38" t="s">
        <v>2425</v>
      </c>
      <c r="E30" s="12" t="s">
        <v>17</v>
      </c>
      <c r="F30" s="16" t="s">
        <v>18</v>
      </c>
      <c r="G30" s="102">
        <v>900</v>
      </c>
      <c r="H30" s="104"/>
      <c r="I30" s="104"/>
      <c r="J30" s="94"/>
      <c r="K30" s="143"/>
      <c r="L30" s="144"/>
      <c r="N30"/>
    </row>
    <row r="31" spans="1:14" s="95" customFormat="1" ht="21" x14ac:dyDescent="0.35">
      <c r="A31" s="120">
        <v>44376</v>
      </c>
      <c r="B31" s="37">
        <v>101549</v>
      </c>
      <c r="C31" s="37">
        <v>76222</v>
      </c>
      <c r="D31" s="38" t="s">
        <v>950</v>
      </c>
      <c r="E31" s="12" t="s">
        <v>22</v>
      </c>
      <c r="F31" s="16" t="s">
        <v>995</v>
      </c>
      <c r="G31" s="102">
        <v>2095</v>
      </c>
      <c r="H31" s="104"/>
      <c r="I31" s="104"/>
      <c r="J31" s="94"/>
      <c r="K31" s="143"/>
      <c r="L31" s="144"/>
      <c r="N31"/>
    </row>
    <row r="32" spans="1:14" s="95" customFormat="1" ht="21" x14ac:dyDescent="0.35">
      <c r="A32" s="120">
        <v>44376</v>
      </c>
      <c r="B32" s="37">
        <v>101549</v>
      </c>
      <c r="C32" s="37">
        <v>76222</v>
      </c>
      <c r="D32" s="38" t="s">
        <v>950</v>
      </c>
      <c r="E32" s="12" t="s">
        <v>14</v>
      </c>
      <c r="F32" s="16" t="s">
        <v>15</v>
      </c>
      <c r="G32" s="102">
        <v>270</v>
      </c>
      <c r="H32" s="104"/>
      <c r="I32" s="104"/>
      <c r="J32" s="94"/>
      <c r="K32" s="143"/>
      <c r="L32" s="144"/>
      <c r="N32"/>
    </row>
    <row r="33" spans="1:14" s="95" customFormat="1" ht="21" x14ac:dyDescent="0.35">
      <c r="A33" s="120">
        <v>44376</v>
      </c>
      <c r="B33" s="37">
        <v>101550</v>
      </c>
      <c r="C33" s="37">
        <v>76223</v>
      </c>
      <c r="D33" s="38" t="s">
        <v>37</v>
      </c>
      <c r="E33" s="12" t="s">
        <v>17</v>
      </c>
      <c r="F33" s="16" t="s">
        <v>18</v>
      </c>
      <c r="G33" s="102">
        <v>660</v>
      </c>
      <c r="H33" s="104"/>
      <c r="I33" s="104"/>
      <c r="J33" s="94"/>
      <c r="K33" s="143"/>
      <c r="L33" s="144"/>
      <c r="N33"/>
    </row>
    <row r="34" spans="1:14" s="95" customFormat="1" ht="21" x14ac:dyDescent="0.35">
      <c r="A34" s="120">
        <v>44376</v>
      </c>
      <c r="B34" s="37">
        <v>101551</v>
      </c>
      <c r="C34" s="37">
        <v>76224</v>
      </c>
      <c r="D34" s="38" t="s">
        <v>2426</v>
      </c>
      <c r="E34" s="12" t="s">
        <v>24</v>
      </c>
      <c r="F34" s="16" t="s">
        <v>947</v>
      </c>
      <c r="G34" s="102">
        <v>400</v>
      </c>
      <c r="H34" s="104"/>
      <c r="I34" s="104"/>
      <c r="J34" s="94"/>
      <c r="K34" s="143"/>
      <c r="L34" s="144"/>
      <c r="N34"/>
    </row>
    <row r="35" spans="1:14" s="95" customFormat="1" ht="21" x14ac:dyDescent="0.35">
      <c r="A35" s="120">
        <v>44376</v>
      </c>
      <c r="B35" s="37">
        <v>101552</v>
      </c>
      <c r="C35" s="37">
        <v>76225</v>
      </c>
      <c r="D35" s="38" t="s">
        <v>127</v>
      </c>
      <c r="E35" s="12" t="s">
        <v>17</v>
      </c>
      <c r="F35" s="16" t="s">
        <v>18</v>
      </c>
      <c r="G35" s="102">
        <v>1000</v>
      </c>
      <c r="H35" s="104"/>
      <c r="I35" s="104"/>
      <c r="J35" s="94"/>
      <c r="K35" s="143"/>
      <c r="L35" s="144"/>
      <c r="N35"/>
    </row>
    <row r="36" spans="1:14" s="95" customFormat="1" ht="21" x14ac:dyDescent="0.35">
      <c r="A36" s="120">
        <v>44376</v>
      </c>
      <c r="B36" s="37">
        <v>101553</v>
      </c>
      <c r="C36" s="37">
        <v>76226</v>
      </c>
      <c r="D36" s="38" t="s">
        <v>1970</v>
      </c>
      <c r="E36" s="12" t="s">
        <v>17</v>
      </c>
      <c r="F36" s="16" t="s">
        <v>18</v>
      </c>
      <c r="G36" s="102">
        <v>3000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44376</v>
      </c>
      <c r="B37" s="37">
        <v>101554</v>
      </c>
      <c r="C37" s="37">
        <v>76227</v>
      </c>
      <c r="D37" s="38" t="s">
        <v>2426</v>
      </c>
      <c r="E37" s="12" t="s">
        <v>24</v>
      </c>
      <c r="F37" s="16" t="s">
        <v>947</v>
      </c>
      <c r="G37" s="102">
        <v>400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44376</v>
      </c>
      <c r="B38" s="37">
        <v>101552</v>
      </c>
      <c r="C38" s="37">
        <v>76228</v>
      </c>
      <c r="D38" s="38" t="s">
        <v>127</v>
      </c>
      <c r="E38" s="12" t="s">
        <v>17</v>
      </c>
      <c r="F38" s="16" t="s">
        <v>18</v>
      </c>
      <c r="G38" s="102">
        <v>500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44376</v>
      </c>
      <c r="B39" s="37">
        <v>101495</v>
      </c>
      <c r="C39" s="37">
        <v>76229</v>
      </c>
      <c r="D39" s="38" t="s">
        <v>2427</v>
      </c>
      <c r="E39" s="12" t="s">
        <v>22</v>
      </c>
      <c r="F39" s="16" t="s">
        <v>995</v>
      </c>
      <c r="G39" s="102">
        <v>80</v>
      </c>
      <c r="H39" s="104"/>
      <c r="I39" s="104"/>
      <c r="J39" s="94"/>
      <c r="K39" s="143"/>
      <c r="L39" s="144"/>
      <c r="N39"/>
    </row>
    <row r="40" spans="1:14" s="95" customFormat="1" ht="21" x14ac:dyDescent="0.35">
      <c r="A40" s="120">
        <v>44376</v>
      </c>
      <c r="B40" s="37">
        <v>101555</v>
      </c>
      <c r="C40" s="37">
        <v>76230</v>
      </c>
      <c r="D40" s="38" t="s">
        <v>2428</v>
      </c>
      <c r="E40" s="12" t="s">
        <v>17</v>
      </c>
      <c r="F40" s="16" t="s">
        <v>18</v>
      </c>
      <c r="G40" s="102">
        <v>500</v>
      </c>
      <c r="H40" s="104"/>
      <c r="I40" s="104"/>
      <c r="J40" s="94"/>
      <c r="K40" s="143"/>
      <c r="L40" s="144"/>
      <c r="N40"/>
    </row>
    <row r="41" spans="1:14" s="95" customFormat="1" ht="21" x14ac:dyDescent="0.35">
      <c r="A41" s="120">
        <v>44376</v>
      </c>
      <c r="B41" s="37">
        <v>101536</v>
      </c>
      <c r="C41" s="37">
        <v>76231</v>
      </c>
      <c r="D41" s="38" t="s">
        <v>1894</v>
      </c>
      <c r="E41" s="12" t="s">
        <v>17</v>
      </c>
      <c r="F41" s="16" t="s">
        <v>18</v>
      </c>
      <c r="G41" s="102">
        <v>1000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44376</v>
      </c>
      <c r="B42" s="37">
        <v>101557</v>
      </c>
      <c r="C42" s="37">
        <v>76232</v>
      </c>
      <c r="D42" s="38" t="s">
        <v>341</v>
      </c>
      <c r="E42" s="12" t="s">
        <v>17</v>
      </c>
      <c r="F42" s="16" t="s">
        <v>18</v>
      </c>
      <c r="G42" s="102">
        <v>1000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44376</v>
      </c>
      <c r="B43" s="37">
        <v>101559</v>
      </c>
      <c r="C43" s="37">
        <v>76233</v>
      </c>
      <c r="D43" s="38" t="s">
        <v>768</v>
      </c>
      <c r="E43" s="12" t="s">
        <v>14</v>
      </c>
      <c r="F43" s="16" t="s">
        <v>15</v>
      </c>
      <c r="G43" s="102">
        <v>250</v>
      </c>
      <c r="H43" s="104"/>
      <c r="I43" s="104"/>
      <c r="J43" s="94"/>
      <c r="K43" s="143"/>
      <c r="L43" s="144"/>
      <c r="N43"/>
    </row>
    <row r="44" spans="1:14" s="95" customFormat="1" ht="21" x14ac:dyDescent="0.35">
      <c r="A44" s="120">
        <v>44376</v>
      </c>
      <c r="B44" s="37">
        <v>101560</v>
      </c>
      <c r="C44" s="37">
        <v>76234</v>
      </c>
      <c r="D44" s="38" t="s">
        <v>2271</v>
      </c>
      <c r="E44" s="12" t="s">
        <v>17</v>
      </c>
      <c r="F44" s="16" t="s">
        <v>18</v>
      </c>
      <c r="G44" s="102">
        <v>600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44376</v>
      </c>
      <c r="B45" s="37">
        <v>101561</v>
      </c>
      <c r="C45" s="37">
        <v>76235</v>
      </c>
      <c r="D45" s="38" t="s">
        <v>272</v>
      </c>
      <c r="E45" s="12" t="s">
        <v>22</v>
      </c>
      <c r="F45" s="16" t="s">
        <v>995</v>
      </c>
      <c r="G45" s="102">
        <v>1944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44376</v>
      </c>
      <c r="B46" s="37">
        <v>101562</v>
      </c>
      <c r="C46" s="37">
        <v>76236</v>
      </c>
      <c r="D46" s="38" t="s">
        <v>2429</v>
      </c>
      <c r="E46" s="12" t="s">
        <v>17</v>
      </c>
      <c r="F46" s="16" t="s">
        <v>18</v>
      </c>
      <c r="G46" s="102">
        <v>200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44376</v>
      </c>
      <c r="B47" s="37">
        <v>101544</v>
      </c>
      <c r="C47" s="37">
        <v>76237</v>
      </c>
      <c r="D47" s="38" t="s">
        <v>78</v>
      </c>
      <c r="E47" s="12" t="s">
        <v>24</v>
      </c>
      <c r="F47" s="16" t="s">
        <v>947</v>
      </c>
      <c r="G47" s="102">
        <v>500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44376</v>
      </c>
      <c r="B48" s="37">
        <v>101544</v>
      </c>
      <c r="C48" s="37">
        <v>76237</v>
      </c>
      <c r="D48" s="38" t="s">
        <v>78</v>
      </c>
      <c r="E48" s="12" t="s">
        <v>17</v>
      </c>
      <c r="F48" s="16" t="s">
        <v>18</v>
      </c>
      <c r="G48" s="102">
        <v>500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44376</v>
      </c>
      <c r="B49" s="37">
        <v>101563</v>
      </c>
      <c r="C49" s="37">
        <v>76238</v>
      </c>
      <c r="D49" s="38" t="s">
        <v>512</v>
      </c>
      <c r="E49" s="12" t="s">
        <v>17</v>
      </c>
      <c r="F49" s="16" t="s">
        <v>18</v>
      </c>
      <c r="G49" s="102">
        <v>3000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44376</v>
      </c>
      <c r="B50" s="37">
        <v>101564</v>
      </c>
      <c r="C50" s="37">
        <v>76239</v>
      </c>
      <c r="D50" s="38" t="s">
        <v>197</v>
      </c>
      <c r="E50" s="12" t="s">
        <v>22</v>
      </c>
      <c r="F50" s="16" t="s">
        <v>995</v>
      </c>
      <c r="G50" s="102">
        <v>750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44376</v>
      </c>
      <c r="B51" s="37">
        <v>101565</v>
      </c>
      <c r="C51" s="37">
        <v>76240</v>
      </c>
      <c r="D51" s="38" t="s">
        <v>1970</v>
      </c>
      <c r="E51" s="12" t="s">
        <v>17</v>
      </c>
      <c r="F51" s="16" t="s">
        <v>18</v>
      </c>
      <c r="G51" s="102">
        <v>1550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44376</v>
      </c>
      <c r="B52" s="37">
        <v>101565</v>
      </c>
      <c r="C52" s="37">
        <v>76240</v>
      </c>
      <c r="D52" s="38" t="s">
        <v>1970</v>
      </c>
      <c r="E52" s="12" t="s">
        <v>22</v>
      </c>
      <c r="F52" s="16" t="s">
        <v>995</v>
      </c>
      <c r="G52" s="102">
        <v>1350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44376</v>
      </c>
      <c r="B53" s="37">
        <v>101566</v>
      </c>
      <c r="C53" s="37">
        <v>76241</v>
      </c>
      <c r="D53" s="38" t="s">
        <v>69</v>
      </c>
      <c r="E53" s="12" t="s">
        <v>96</v>
      </c>
      <c r="F53" s="16" t="s">
        <v>97</v>
      </c>
      <c r="G53" s="102">
        <v>1000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44376</v>
      </c>
      <c r="B54" s="37">
        <v>101567</v>
      </c>
      <c r="C54" s="37">
        <v>76242</v>
      </c>
      <c r="D54" s="38" t="s">
        <v>69</v>
      </c>
      <c r="E54" s="12" t="s">
        <v>33</v>
      </c>
      <c r="F54" s="16" t="s">
        <v>1035</v>
      </c>
      <c r="G54" s="102">
        <v>300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44376</v>
      </c>
      <c r="B55" s="37">
        <v>101569</v>
      </c>
      <c r="C55" s="37">
        <v>76243</v>
      </c>
      <c r="D55" s="38" t="s">
        <v>67</v>
      </c>
      <c r="E55" s="12" t="s">
        <v>17</v>
      </c>
      <c r="F55" s="16" t="s">
        <v>18</v>
      </c>
      <c r="G55" s="102">
        <v>1060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44376</v>
      </c>
      <c r="B56" s="37">
        <v>101529</v>
      </c>
      <c r="C56" s="77" t="s">
        <v>2430</v>
      </c>
      <c r="D56" s="38" t="s">
        <v>2268</v>
      </c>
      <c r="E56" s="12">
        <v>98000001</v>
      </c>
      <c r="F56" s="38" t="s">
        <v>91</v>
      </c>
      <c r="G56" s="102">
        <v>0</v>
      </c>
      <c r="H56" s="104"/>
      <c r="I56" s="104"/>
      <c r="J56" s="94"/>
      <c r="K56" s="143"/>
      <c r="L56" s="144"/>
      <c r="N56"/>
    </row>
    <row r="57" spans="1:14" s="95" customFormat="1" ht="21" x14ac:dyDescent="0.35">
      <c r="A57" s="120">
        <v>44376</v>
      </c>
      <c r="B57" s="37"/>
      <c r="C57" s="77" t="s">
        <v>2431</v>
      </c>
      <c r="D57" s="38" t="s">
        <v>2407</v>
      </c>
      <c r="E57" s="12" t="s">
        <v>2225</v>
      </c>
      <c r="F57" s="38" t="s">
        <v>2288</v>
      </c>
      <c r="G57" s="102">
        <v>800</v>
      </c>
      <c r="H57" s="104"/>
      <c r="I57" s="104"/>
      <c r="J57" s="94"/>
      <c r="K57" s="143"/>
      <c r="L57" s="144"/>
      <c r="N57"/>
    </row>
    <row r="58" spans="1:14" ht="21" x14ac:dyDescent="0.35">
      <c r="A58" s="175" t="s">
        <v>26</v>
      </c>
      <c r="B58" s="176"/>
      <c r="C58" s="165" t="s">
        <v>25</v>
      </c>
      <c r="D58" s="168"/>
      <c r="E58" s="168"/>
      <c r="F58" s="169"/>
      <c r="G58" s="27">
        <f>SUM(G9:G57)</f>
        <v>51479</v>
      </c>
      <c r="H58" s="109"/>
      <c r="I58" s="109"/>
      <c r="J58" s="15"/>
    </row>
    <row r="59" spans="1:14" x14ac:dyDescent="0.25">
      <c r="B59"/>
      <c r="C59"/>
      <c r="F59" s="47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C69"/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1" spans="8:10" x14ac:dyDescent="0.25">
      <c r="H111" s="35"/>
      <c r="I111" s="35"/>
      <c r="J111" s="35"/>
    </row>
  </sheetData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FDC1-CBCC-4F94-8493-3AB372063428}">
  <dimension ref="A2:N97"/>
  <sheetViews>
    <sheetView topLeftCell="A31" zoomScale="87" zoomScaleNormal="8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44377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0" si="0">SUMIFS($G$9:$G$43,$F$9:$F$43,K8)</f>
        <v>3425</v>
      </c>
    </row>
    <row r="9" spans="1:14" s="95" customFormat="1" ht="21" x14ac:dyDescent="0.35">
      <c r="A9" s="120">
        <v>44377</v>
      </c>
      <c r="B9" s="37">
        <v>101630</v>
      </c>
      <c r="C9" s="37">
        <v>76244</v>
      </c>
      <c r="D9" s="38" t="s">
        <v>2432</v>
      </c>
      <c r="E9" s="12" t="s">
        <v>17</v>
      </c>
      <c r="F9" s="16" t="s">
        <v>18</v>
      </c>
      <c r="G9" s="102">
        <v>725</v>
      </c>
      <c r="H9" s="104"/>
      <c r="I9" s="104"/>
      <c r="J9" s="94"/>
      <c r="K9" s="16" t="s">
        <v>995</v>
      </c>
      <c r="L9" s="119">
        <f t="shared" si="0"/>
        <v>22639</v>
      </c>
      <c r="N9"/>
    </row>
    <row r="10" spans="1:14" s="95" customFormat="1" ht="21" x14ac:dyDescent="0.35">
      <c r="A10" s="120">
        <v>44377</v>
      </c>
      <c r="B10" s="37">
        <v>101631</v>
      </c>
      <c r="C10" s="37">
        <v>76245</v>
      </c>
      <c r="D10" s="38" t="s">
        <v>226</v>
      </c>
      <c r="E10" s="12" t="s">
        <v>96</v>
      </c>
      <c r="F10" s="16" t="s">
        <v>97</v>
      </c>
      <c r="G10" s="102">
        <v>1700</v>
      </c>
      <c r="H10" s="104"/>
      <c r="I10" s="104"/>
      <c r="J10" s="94"/>
      <c r="K10" s="16" t="s">
        <v>1035</v>
      </c>
      <c r="L10" s="119">
        <f t="shared" si="0"/>
        <v>300</v>
      </c>
      <c r="N10"/>
    </row>
    <row r="11" spans="1:14" s="95" customFormat="1" ht="21" x14ac:dyDescent="0.35">
      <c r="A11" s="120">
        <v>44377</v>
      </c>
      <c r="B11" s="37">
        <v>101631</v>
      </c>
      <c r="C11" s="37">
        <v>76245</v>
      </c>
      <c r="D11" s="38" t="s">
        <v>226</v>
      </c>
      <c r="E11" s="12" t="s">
        <v>135</v>
      </c>
      <c r="F11" s="16" t="s">
        <v>136</v>
      </c>
      <c r="G11" s="102">
        <v>800</v>
      </c>
      <c r="H11" s="104"/>
      <c r="I11" s="104"/>
      <c r="J11" s="94"/>
      <c r="K11" s="87" t="s">
        <v>15</v>
      </c>
      <c r="L11" s="119">
        <f t="shared" ref="L11:L15" si="1">SUMIFS($G$9:$G$43,$F$9:$F$43,K11)</f>
        <v>1520</v>
      </c>
      <c r="N11"/>
    </row>
    <row r="12" spans="1:14" s="95" customFormat="1" ht="21" x14ac:dyDescent="0.35">
      <c r="A12" s="120">
        <v>44377</v>
      </c>
      <c r="B12" s="37">
        <v>101632</v>
      </c>
      <c r="C12" s="37">
        <v>76246</v>
      </c>
      <c r="D12" s="38" t="s">
        <v>1891</v>
      </c>
      <c r="E12" s="12" t="s">
        <v>22</v>
      </c>
      <c r="F12" s="16" t="s">
        <v>995</v>
      </c>
      <c r="G12" s="102">
        <v>3000</v>
      </c>
      <c r="H12" s="104"/>
      <c r="I12" s="104"/>
      <c r="J12" s="94"/>
      <c r="K12" s="16" t="s">
        <v>97</v>
      </c>
      <c r="L12" s="119">
        <f t="shared" si="1"/>
        <v>1700</v>
      </c>
      <c r="N12"/>
    </row>
    <row r="13" spans="1:14" s="95" customFormat="1" ht="21" x14ac:dyDescent="0.35">
      <c r="A13" s="120">
        <v>44377</v>
      </c>
      <c r="B13" s="37">
        <v>101633</v>
      </c>
      <c r="C13" s="37">
        <v>76247</v>
      </c>
      <c r="D13" s="38" t="s">
        <v>1317</v>
      </c>
      <c r="E13" s="12" t="s">
        <v>14</v>
      </c>
      <c r="F13" s="16" t="s">
        <v>15</v>
      </c>
      <c r="G13" s="102">
        <v>750</v>
      </c>
      <c r="H13" s="104"/>
      <c r="I13" s="104"/>
      <c r="J13" s="94"/>
      <c r="K13" s="16" t="s">
        <v>136</v>
      </c>
      <c r="L13" s="119">
        <f t="shared" si="1"/>
        <v>800</v>
      </c>
      <c r="N13"/>
    </row>
    <row r="14" spans="1:14" s="95" customFormat="1" ht="21" x14ac:dyDescent="0.35">
      <c r="A14" s="120">
        <v>44377</v>
      </c>
      <c r="B14" s="37">
        <v>101635</v>
      </c>
      <c r="C14" s="37">
        <v>76248</v>
      </c>
      <c r="D14" s="38" t="s">
        <v>848</v>
      </c>
      <c r="E14" s="12" t="s">
        <v>63</v>
      </c>
      <c r="F14" s="16" t="s">
        <v>64</v>
      </c>
      <c r="G14" s="102">
        <v>500</v>
      </c>
      <c r="H14" s="104"/>
      <c r="I14" s="104"/>
      <c r="J14" s="94"/>
      <c r="K14" s="16" t="s">
        <v>947</v>
      </c>
      <c r="L14" s="119">
        <f t="shared" si="1"/>
        <v>200</v>
      </c>
      <c r="N14"/>
    </row>
    <row r="15" spans="1:14" s="95" customFormat="1" ht="21.75" thickBot="1" x14ac:dyDescent="0.4">
      <c r="A15" s="120">
        <v>44377</v>
      </c>
      <c r="B15" s="37">
        <v>101636</v>
      </c>
      <c r="C15" s="37">
        <v>76249</v>
      </c>
      <c r="D15" s="38" t="s">
        <v>2433</v>
      </c>
      <c r="E15" s="12" t="s">
        <v>63</v>
      </c>
      <c r="F15" s="16" t="s">
        <v>64</v>
      </c>
      <c r="G15" s="102">
        <v>500</v>
      </c>
      <c r="H15" s="104"/>
      <c r="I15" s="104"/>
      <c r="J15" s="94"/>
      <c r="K15" s="16" t="s">
        <v>64</v>
      </c>
      <c r="L15" s="119">
        <f t="shared" si="1"/>
        <v>2000</v>
      </c>
      <c r="N15"/>
    </row>
    <row r="16" spans="1:14" s="95" customFormat="1" ht="25.5" thickBot="1" x14ac:dyDescent="0.5">
      <c r="A16" s="120">
        <v>44377</v>
      </c>
      <c r="B16" s="37">
        <v>101638</v>
      </c>
      <c r="C16" s="37">
        <v>76250</v>
      </c>
      <c r="D16" s="38" t="s">
        <v>2433</v>
      </c>
      <c r="E16" s="12" t="s">
        <v>63</v>
      </c>
      <c r="F16" s="16" t="s">
        <v>64</v>
      </c>
      <c r="G16" s="102">
        <v>1000</v>
      </c>
      <c r="H16" s="104"/>
      <c r="I16" s="104"/>
      <c r="J16" s="94"/>
      <c r="K16" s="17" t="s">
        <v>21</v>
      </c>
      <c r="L16" s="123">
        <f ca="1">SUM(L9:L17)</f>
        <v>32584</v>
      </c>
      <c r="N16"/>
    </row>
    <row r="17" spans="1:14" s="95" customFormat="1" ht="21.75" thickBot="1" x14ac:dyDescent="0.4">
      <c r="A17" s="120">
        <v>44377</v>
      </c>
      <c r="B17" s="37">
        <v>101634</v>
      </c>
      <c r="C17" s="37">
        <v>76251</v>
      </c>
      <c r="D17" s="38" t="s">
        <v>119</v>
      </c>
      <c r="E17" s="12" t="s">
        <v>24</v>
      </c>
      <c r="F17" s="16" t="s">
        <v>947</v>
      </c>
      <c r="G17" s="102">
        <v>200</v>
      </c>
      <c r="H17" s="104"/>
      <c r="I17" s="104"/>
      <c r="J17" s="94"/>
      <c r="N17"/>
    </row>
    <row r="18" spans="1:14" s="95" customFormat="1" ht="21.75" thickBot="1" x14ac:dyDescent="0.4">
      <c r="A18" s="120">
        <v>44377</v>
      </c>
      <c r="B18" s="37">
        <v>101639</v>
      </c>
      <c r="C18" s="37">
        <v>76252</v>
      </c>
      <c r="D18" s="38" t="s">
        <v>119</v>
      </c>
      <c r="E18" s="12" t="s">
        <v>33</v>
      </c>
      <c r="F18" s="16" t="s">
        <v>1035</v>
      </c>
      <c r="G18" s="102">
        <v>300</v>
      </c>
      <c r="H18" s="104"/>
      <c r="I18" s="104"/>
      <c r="J18" s="94"/>
      <c r="K18" s="5" t="s">
        <v>144</v>
      </c>
      <c r="L18" s="5" t="s">
        <v>5</v>
      </c>
      <c r="N18"/>
    </row>
    <row r="19" spans="1:14" s="95" customFormat="1" ht="21.75" thickBot="1" x14ac:dyDescent="0.4">
      <c r="A19" s="120">
        <v>44377</v>
      </c>
      <c r="B19" s="37">
        <v>101577</v>
      </c>
      <c r="C19" s="37">
        <v>76253</v>
      </c>
      <c r="D19" s="38" t="s">
        <v>630</v>
      </c>
      <c r="E19" s="12" t="s">
        <v>22</v>
      </c>
      <c r="F19" s="16" t="s">
        <v>995</v>
      </c>
      <c r="G19" s="102">
        <v>2600</v>
      </c>
      <c r="H19" s="104"/>
      <c r="I19" s="104"/>
      <c r="J19" s="94"/>
      <c r="K19" s="57" t="s">
        <v>461</v>
      </c>
      <c r="L19" s="8">
        <v>19</v>
      </c>
      <c r="N19"/>
    </row>
    <row r="20" spans="1:14" s="95" customFormat="1" ht="25.5" thickBot="1" x14ac:dyDescent="0.5">
      <c r="A20" s="120">
        <v>44377</v>
      </c>
      <c r="B20" s="37">
        <v>101641</v>
      </c>
      <c r="C20" s="37">
        <v>76254</v>
      </c>
      <c r="D20" s="38" t="s">
        <v>2434</v>
      </c>
      <c r="E20" s="12" t="s">
        <v>22</v>
      </c>
      <c r="F20" s="16" t="s">
        <v>995</v>
      </c>
      <c r="G20" s="102">
        <v>2095</v>
      </c>
      <c r="H20" s="104"/>
      <c r="I20" s="104"/>
      <c r="J20" s="94"/>
      <c r="K20" s="17" t="s">
        <v>21</v>
      </c>
      <c r="L20" s="18">
        <v>19</v>
      </c>
      <c r="N20"/>
    </row>
    <row r="21" spans="1:14" s="95" customFormat="1" ht="21" x14ac:dyDescent="0.35">
      <c r="A21" s="120">
        <v>44377</v>
      </c>
      <c r="B21" s="37">
        <v>101641</v>
      </c>
      <c r="C21" s="37">
        <v>76254</v>
      </c>
      <c r="D21" s="38" t="s">
        <v>2434</v>
      </c>
      <c r="E21" s="12" t="s">
        <v>14</v>
      </c>
      <c r="F21" s="16" t="s">
        <v>15</v>
      </c>
      <c r="G21" s="102">
        <v>270</v>
      </c>
      <c r="H21" s="104"/>
      <c r="I21" s="104"/>
      <c r="J21" s="94"/>
      <c r="N21"/>
    </row>
    <row r="22" spans="1:14" s="95" customFormat="1" ht="21" x14ac:dyDescent="0.35">
      <c r="A22" s="120">
        <v>44377</v>
      </c>
      <c r="B22" s="37">
        <v>101641</v>
      </c>
      <c r="C22" s="37">
        <v>76255</v>
      </c>
      <c r="D22" s="38" t="s">
        <v>336</v>
      </c>
      <c r="E22" s="12" t="s">
        <v>17</v>
      </c>
      <c r="F22" s="16" t="s">
        <v>18</v>
      </c>
      <c r="G22" s="102">
        <v>500</v>
      </c>
      <c r="H22" s="104"/>
      <c r="I22" s="104"/>
      <c r="J22" s="94"/>
      <c r="N22"/>
    </row>
    <row r="23" spans="1:14" s="95" customFormat="1" ht="21" x14ac:dyDescent="0.35">
      <c r="A23" s="120">
        <v>44377</v>
      </c>
      <c r="B23" s="37">
        <v>101650</v>
      </c>
      <c r="C23" s="37">
        <v>76256</v>
      </c>
      <c r="D23" s="38" t="s">
        <v>354</v>
      </c>
      <c r="E23" s="12" t="s">
        <v>17</v>
      </c>
      <c r="F23" s="16" t="s">
        <v>18</v>
      </c>
      <c r="G23" s="102">
        <v>300</v>
      </c>
      <c r="H23" s="104"/>
      <c r="I23" s="104"/>
      <c r="J23" s="94"/>
      <c r="N23"/>
    </row>
    <row r="24" spans="1:14" s="95" customFormat="1" ht="21" x14ac:dyDescent="0.35">
      <c r="A24" s="120">
        <v>44377</v>
      </c>
      <c r="B24" s="37">
        <v>101643</v>
      </c>
      <c r="C24" s="37">
        <v>76257</v>
      </c>
      <c r="D24" s="38" t="s">
        <v>2216</v>
      </c>
      <c r="E24" s="12" t="s">
        <v>460</v>
      </c>
      <c r="F24" s="92" t="s">
        <v>461</v>
      </c>
      <c r="G24" s="102">
        <v>0</v>
      </c>
      <c r="H24" s="104"/>
      <c r="I24" s="104">
        <v>19</v>
      </c>
      <c r="J24" s="94"/>
      <c r="N24"/>
    </row>
    <row r="25" spans="1:14" s="95" customFormat="1" ht="21" x14ac:dyDescent="0.35">
      <c r="A25" s="120">
        <v>44377</v>
      </c>
      <c r="B25" s="37">
        <v>101644</v>
      </c>
      <c r="C25" s="37">
        <v>76258</v>
      </c>
      <c r="D25" s="38" t="s">
        <v>1582</v>
      </c>
      <c r="E25" s="12" t="s">
        <v>17</v>
      </c>
      <c r="F25" s="16" t="s">
        <v>18</v>
      </c>
      <c r="G25" s="102">
        <v>900</v>
      </c>
      <c r="H25" s="104"/>
      <c r="I25" s="104"/>
      <c r="J25" s="94"/>
      <c r="N25"/>
    </row>
    <row r="26" spans="1:14" s="95" customFormat="1" ht="21" x14ac:dyDescent="0.35">
      <c r="A26" s="120">
        <v>44377</v>
      </c>
      <c r="B26" s="37">
        <v>101645</v>
      </c>
      <c r="C26" s="37">
        <v>76259</v>
      </c>
      <c r="D26" s="38" t="s">
        <v>2432</v>
      </c>
      <c r="E26" s="12" t="s">
        <v>22</v>
      </c>
      <c r="F26" s="16" t="s">
        <v>995</v>
      </c>
      <c r="G26" s="102">
        <v>600</v>
      </c>
      <c r="H26" s="104"/>
      <c r="I26" s="104"/>
      <c r="J26" s="94"/>
      <c r="N26"/>
    </row>
    <row r="27" spans="1:14" s="95" customFormat="1" ht="21" x14ac:dyDescent="0.35">
      <c r="A27" s="120">
        <v>44377</v>
      </c>
      <c r="B27" s="37">
        <v>101646</v>
      </c>
      <c r="C27" s="37">
        <v>76260</v>
      </c>
      <c r="D27" s="38" t="s">
        <v>108</v>
      </c>
      <c r="E27" s="12" t="s">
        <v>22</v>
      </c>
      <c r="F27" s="16" t="s">
        <v>995</v>
      </c>
      <c r="G27" s="102">
        <v>1000</v>
      </c>
      <c r="H27" s="104"/>
      <c r="I27" s="104"/>
      <c r="J27" s="94"/>
      <c r="N27"/>
    </row>
    <row r="28" spans="1:14" s="95" customFormat="1" ht="21" x14ac:dyDescent="0.35">
      <c r="A28" s="120">
        <v>44377</v>
      </c>
      <c r="B28" s="37">
        <v>101648</v>
      </c>
      <c r="C28" s="37">
        <v>76261</v>
      </c>
      <c r="D28" s="38" t="s">
        <v>127</v>
      </c>
      <c r="E28" s="12" t="s">
        <v>22</v>
      </c>
      <c r="F28" s="16" t="s">
        <v>995</v>
      </c>
      <c r="G28" s="102">
        <v>700</v>
      </c>
      <c r="H28" s="104"/>
      <c r="I28" s="104"/>
      <c r="J28" s="94"/>
      <c r="N28"/>
    </row>
    <row r="29" spans="1:14" s="95" customFormat="1" ht="21" x14ac:dyDescent="0.35">
      <c r="A29" s="120">
        <v>44377</v>
      </c>
      <c r="B29" s="37">
        <v>101647</v>
      </c>
      <c r="C29" s="37">
        <v>76262</v>
      </c>
      <c r="D29" s="38" t="s">
        <v>37</v>
      </c>
      <c r="E29" s="12" t="s">
        <v>22</v>
      </c>
      <c r="F29" s="16" t="s">
        <v>995</v>
      </c>
      <c r="G29" s="102">
        <v>550</v>
      </c>
      <c r="H29" s="104"/>
      <c r="I29" s="104"/>
      <c r="J29" s="94"/>
      <c r="N29"/>
    </row>
    <row r="30" spans="1:14" s="95" customFormat="1" ht="21" x14ac:dyDescent="0.35">
      <c r="A30" s="120">
        <v>44377</v>
      </c>
      <c r="B30" s="37">
        <v>101651</v>
      </c>
      <c r="C30" s="37">
        <v>76263</v>
      </c>
      <c r="D30" s="38" t="s">
        <v>1583</v>
      </c>
      <c r="E30" s="12" t="s">
        <v>22</v>
      </c>
      <c r="F30" s="16" t="s">
        <v>995</v>
      </c>
      <c r="G30" s="102">
        <v>2500</v>
      </c>
      <c r="H30" s="104"/>
      <c r="I30" s="104"/>
      <c r="J30" s="94"/>
      <c r="K30" s="143"/>
      <c r="L30" s="144"/>
      <c r="N30"/>
    </row>
    <row r="31" spans="1:14" s="95" customFormat="1" ht="21" x14ac:dyDescent="0.35">
      <c r="A31" s="120">
        <v>44377</v>
      </c>
      <c r="B31" s="37">
        <v>101650</v>
      </c>
      <c r="C31" s="37">
        <v>76264</v>
      </c>
      <c r="D31" s="38" t="s">
        <v>354</v>
      </c>
      <c r="E31" s="12" t="s">
        <v>17</v>
      </c>
      <c r="F31" s="16" t="s">
        <v>18</v>
      </c>
      <c r="G31" s="102">
        <v>300</v>
      </c>
      <c r="H31" s="104"/>
      <c r="I31" s="104"/>
      <c r="J31" s="94"/>
      <c r="K31" s="143"/>
      <c r="L31" s="144"/>
      <c r="N31"/>
    </row>
    <row r="32" spans="1:14" s="95" customFormat="1" ht="21" x14ac:dyDescent="0.35">
      <c r="A32" s="120">
        <v>44377</v>
      </c>
      <c r="B32" s="37">
        <v>101652</v>
      </c>
      <c r="C32" s="37">
        <v>76265</v>
      </c>
      <c r="D32" s="38" t="s">
        <v>635</v>
      </c>
      <c r="E32" s="12" t="s">
        <v>17</v>
      </c>
      <c r="F32" s="16" t="s">
        <v>18</v>
      </c>
      <c r="G32" s="102">
        <v>700</v>
      </c>
      <c r="H32" s="104"/>
      <c r="I32" s="104"/>
      <c r="J32" s="94"/>
      <c r="K32" s="143"/>
      <c r="L32" s="144"/>
      <c r="N32"/>
    </row>
    <row r="33" spans="1:14" s="95" customFormat="1" ht="21" x14ac:dyDescent="0.35">
      <c r="A33" s="120">
        <v>44377</v>
      </c>
      <c r="B33" s="37">
        <v>101652</v>
      </c>
      <c r="C33" s="37">
        <v>76265</v>
      </c>
      <c r="D33" s="38" t="s">
        <v>635</v>
      </c>
      <c r="E33" s="12" t="s">
        <v>22</v>
      </c>
      <c r="F33" s="16" t="s">
        <v>995</v>
      </c>
      <c r="G33" s="102">
        <v>1800</v>
      </c>
      <c r="H33" s="104"/>
      <c r="I33" s="104"/>
      <c r="J33" s="94"/>
      <c r="K33" s="143"/>
      <c r="L33" s="144"/>
      <c r="N33"/>
    </row>
    <row r="34" spans="1:14" s="95" customFormat="1" ht="21" x14ac:dyDescent="0.35">
      <c r="A34" s="120">
        <v>44377</v>
      </c>
      <c r="B34" s="37">
        <v>101653</v>
      </c>
      <c r="C34" s="37">
        <v>76266</v>
      </c>
      <c r="D34" s="38" t="s">
        <v>2270</v>
      </c>
      <c r="E34" s="12" t="s">
        <v>22</v>
      </c>
      <c r="F34" s="16" t="s">
        <v>995</v>
      </c>
      <c r="G34" s="102">
        <v>900</v>
      </c>
      <c r="H34" s="104"/>
      <c r="I34" s="104"/>
      <c r="J34" s="94"/>
      <c r="K34" s="143"/>
      <c r="L34" s="144"/>
      <c r="N34"/>
    </row>
    <row r="35" spans="1:14" s="95" customFormat="1" ht="21" x14ac:dyDescent="0.35">
      <c r="A35" s="120">
        <v>44377</v>
      </c>
      <c r="B35" s="37">
        <v>101654</v>
      </c>
      <c r="C35" s="37">
        <v>76267</v>
      </c>
      <c r="D35" s="38" t="s">
        <v>900</v>
      </c>
      <c r="E35" s="12" t="s">
        <v>22</v>
      </c>
      <c r="F35" s="16" t="s">
        <v>995</v>
      </c>
      <c r="G35" s="102">
        <v>2200</v>
      </c>
      <c r="H35" s="104"/>
      <c r="I35" s="104"/>
      <c r="J35" s="94"/>
      <c r="K35" s="143"/>
      <c r="L35" s="144"/>
      <c r="N35"/>
    </row>
    <row r="36" spans="1:14" s="95" customFormat="1" ht="21" x14ac:dyDescent="0.35">
      <c r="A36" s="120">
        <v>44377</v>
      </c>
      <c r="B36" s="37">
        <v>101610</v>
      </c>
      <c r="C36" s="37">
        <v>76268</v>
      </c>
      <c r="D36" s="38" t="s">
        <v>272</v>
      </c>
      <c r="E36" s="12" t="s">
        <v>22</v>
      </c>
      <c r="F36" s="16" t="s">
        <v>995</v>
      </c>
      <c r="G36" s="102">
        <v>1944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44377</v>
      </c>
      <c r="B37" s="37">
        <v>101648</v>
      </c>
      <c r="C37" s="37">
        <v>76269</v>
      </c>
      <c r="D37" s="38" t="s">
        <v>127</v>
      </c>
      <c r="E37" s="12" t="s">
        <v>22</v>
      </c>
      <c r="F37" s="16" t="s">
        <v>995</v>
      </c>
      <c r="G37" s="102">
        <v>300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44377</v>
      </c>
      <c r="B38" s="37">
        <v>101648</v>
      </c>
      <c r="C38" s="37">
        <v>76269</v>
      </c>
      <c r="D38" s="38" t="s">
        <v>127</v>
      </c>
      <c r="E38" s="12" t="s">
        <v>14</v>
      </c>
      <c r="F38" s="16" t="s">
        <v>15</v>
      </c>
      <c r="G38" s="102">
        <v>300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44377</v>
      </c>
      <c r="B39" s="37">
        <v>101655</v>
      </c>
      <c r="C39" s="37">
        <v>76270</v>
      </c>
      <c r="D39" s="38" t="s">
        <v>2425</v>
      </c>
      <c r="E39" s="12" t="s">
        <v>22</v>
      </c>
      <c r="F39" s="16" t="s">
        <v>995</v>
      </c>
      <c r="G39" s="102">
        <v>900</v>
      </c>
      <c r="H39" s="104"/>
      <c r="I39" s="104"/>
      <c r="J39" s="94"/>
      <c r="K39" s="143"/>
      <c r="L39" s="144"/>
      <c r="N39"/>
    </row>
    <row r="40" spans="1:14" s="95" customFormat="1" ht="21" x14ac:dyDescent="0.35">
      <c r="A40" s="120">
        <v>44377</v>
      </c>
      <c r="B40" s="37">
        <v>101656</v>
      </c>
      <c r="C40" s="37">
        <v>76271</v>
      </c>
      <c r="D40" s="38" t="s">
        <v>2435</v>
      </c>
      <c r="E40" s="12" t="s">
        <v>22</v>
      </c>
      <c r="F40" s="16" t="s">
        <v>995</v>
      </c>
      <c r="G40" s="102">
        <v>850</v>
      </c>
      <c r="H40" s="104"/>
      <c r="I40" s="104"/>
      <c r="J40" s="94"/>
      <c r="K40" s="143"/>
      <c r="L40" s="144"/>
      <c r="N40"/>
    </row>
    <row r="41" spans="1:14" s="95" customFormat="1" ht="21" x14ac:dyDescent="0.35">
      <c r="A41" s="120">
        <v>44377</v>
      </c>
      <c r="B41" s="37">
        <v>101657</v>
      </c>
      <c r="C41" s="37">
        <v>76272</v>
      </c>
      <c r="D41" s="38" t="s">
        <v>2436</v>
      </c>
      <c r="E41" s="12" t="s">
        <v>22</v>
      </c>
      <c r="F41" s="16" t="s">
        <v>995</v>
      </c>
      <c r="G41" s="102">
        <v>700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44377</v>
      </c>
      <c r="B42" s="37">
        <v>101658</v>
      </c>
      <c r="C42" s="37">
        <v>76273</v>
      </c>
      <c r="D42" s="38" t="s">
        <v>2436</v>
      </c>
      <c r="E42" s="12" t="s">
        <v>14</v>
      </c>
      <c r="F42" s="16" t="s">
        <v>15</v>
      </c>
      <c r="G42" s="102">
        <v>200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44377</v>
      </c>
      <c r="B43" s="37">
        <v>101636</v>
      </c>
      <c r="C43" s="77" t="s">
        <v>2437</v>
      </c>
      <c r="D43" s="38" t="s">
        <v>2433</v>
      </c>
      <c r="E43" s="12">
        <v>98000001</v>
      </c>
      <c r="F43" s="16" t="s">
        <v>91</v>
      </c>
      <c r="G43" s="102">
        <v>0</v>
      </c>
      <c r="H43" s="104"/>
      <c r="I43" s="104"/>
      <c r="J43" s="94"/>
      <c r="K43" s="143"/>
      <c r="L43" s="144"/>
      <c r="N43"/>
    </row>
    <row r="44" spans="1:14" ht="21" x14ac:dyDescent="0.35">
      <c r="A44" s="175" t="s">
        <v>26</v>
      </c>
      <c r="B44" s="176"/>
      <c r="C44" s="165" t="s">
        <v>25</v>
      </c>
      <c r="D44" s="168"/>
      <c r="E44" s="168"/>
      <c r="F44" s="169"/>
      <c r="G44" s="27">
        <f>SUM(G9:G43)</f>
        <v>32584</v>
      </c>
      <c r="H44" s="109"/>
      <c r="I44" s="109"/>
      <c r="J44" s="15"/>
    </row>
    <row r="45" spans="1:14" x14ac:dyDescent="0.25">
      <c r="B45"/>
      <c r="C45"/>
      <c r="F45" s="47"/>
      <c r="H45" s="1"/>
      <c r="I45" s="1"/>
      <c r="J45" s="1"/>
    </row>
    <row r="46" spans="1:14" x14ac:dyDescent="0.25">
      <c r="B46"/>
      <c r="C46"/>
      <c r="H46" s="1"/>
      <c r="I46" s="1"/>
      <c r="J46" s="1"/>
    </row>
    <row r="47" spans="1:14" x14ac:dyDescent="0.25">
      <c r="B47"/>
      <c r="C47"/>
      <c r="H47" s="1"/>
      <c r="I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C55"/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7" spans="8:10" x14ac:dyDescent="0.25">
      <c r="H97" s="35"/>
      <c r="I97" s="35"/>
      <c r="J97" s="35"/>
    </row>
  </sheetData>
  <mergeCells count="7">
    <mergeCell ref="K6:L6"/>
    <mergeCell ref="A7:G7"/>
    <mergeCell ref="A44:B44"/>
    <mergeCell ref="C44:F4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660D-F42C-4BF9-A549-B49379624687}">
  <dimension ref="A2:N110"/>
  <sheetViews>
    <sheetView topLeftCell="A8" workbookViewId="0">
      <selection activeCell="D17" sqref="D1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44378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SUMIFS($G$9:$G$56,$F$9:$F$56,K8)</f>
        <v>700</v>
      </c>
    </row>
    <row r="9" spans="1:14" s="95" customFormat="1" ht="21" x14ac:dyDescent="0.35">
      <c r="A9" s="120">
        <v>44378</v>
      </c>
      <c r="B9" s="37">
        <v>101728</v>
      </c>
      <c r="C9" s="37">
        <v>76274</v>
      </c>
      <c r="D9" s="38" t="s">
        <v>159</v>
      </c>
      <c r="E9" s="12" t="s">
        <v>14</v>
      </c>
      <c r="F9" s="16" t="s">
        <v>15</v>
      </c>
      <c r="G9" s="102">
        <v>2500</v>
      </c>
      <c r="H9" s="104"/>
      <c r="I9" s="104"/>
      <c r="J9" s="94"/>
      <c r="K9" s="16" t="s">
        <v>995</v>
      </c>
      <c r="L9" s="119">
        <f t="shared" si="0"/>
        <v>13745</v>
      </c>
      <c r="N9"/>
    </row>
    <row r="10" spans="1:14" s="95" customFormat="1" ht="21" x14ac:dyDescent="0.35">
      <c r="A10" s="120">
        <v>44378</v>
      </c>
      <c r="B10" s="37">
        <v>101729</v>
      </c>
      <c r="C10" s="37">
        <v>76275</v>
      </c>
      <c r="D10" s="38" t="s">
        <v>253</v>
      </c>
      <c r="E10" s="12" t="s">
        <v>22</v>
      </c>
      <c r="F10" s="16" t="s">
        <v>995</v>
      </c>
      <c r="G10" s="102">
        <v>100</v>
      </c>
      <c r="H10" s="104"/>
      <c r="I10" s="104"/>
      <c r="J10" s="94"/>
      <c r="K10" s="16" t="s">
        <v>1035</v>
      </c>
      <c r="L10" s="119">
        <f t="shared" si="0"/>
        <v>800</v>
      </c>
      <c r="N10"/>
    </row>
    <row r="11" spans="1:14" s="95" customFormat="1" ht="21" x14ac:dyDescent="0.35">
      <c r="A11" s="120">
        <v>44378</v>
      </c>
      <c r="B11" s="37">
        <v>101730</v>
      </c>
      <c r="C11" s="37">
        <v>76276</v>
      </c>
      <c r="D11" s="38" t="s">
        <v>253</v>
      </c>
      <c r="E11" s="12" t="s">
        <v>22</v>
      </c>
      <c r="F11" s="16" t="s">
        <v>995</v>
      </c>
      <c r="G11" s="102">
        <v>2400</v>
      </c>
      <c r="H11" s="104"/>
      <c r="I11" s="104"/>
      <c r="J11" s="94"/>
      <c r="K11" s="87" t="s">
        <v>15</v>
      </c>
      <c r="L11" s="119">
        <f t="shared" si="0"/>
        <v>25782</v>
      </c>
      <c r="N11"/>
    </row>
    <row r="12" spans="1:14" s="95" customFormat="1" ht="21" x14ac:dyDescent="0.35">
      <c r="A12" s="120">
        <v>44378</v>
      </c>
      <c r="B12" s="37">
        <v>101732</v>
      </c>
      <c r="C12" s="37">
        <v>76277</v>
      </c>
      <c r="D12" s="38" t="s">
        <v>78</v>
      </c>
      <c r="E12" s="12" t="s">
        <v>14</v>
      </c>
      <c r="F12" s="16" t="s">
        <v>15</v>
      </c>
      <c r="G12" s="102">
        <v>1700</v>
      </c>
      <c r="H12" s="104"/>
      <c r="I12" s="104"/>
      <c r="J12" s="94"/>
      <c r="K12" s="16" t="s">
        <v>947</v>
      </c>
      <c r="L12" s="119">
        <f t="shared" si="0"/>
        <v>1883</v>
      </c>
      <c r="N12"/>
    </row>
    <row r="13" spans="1:14" s="95" customFormat="1" ht="21" x14ac:dyDescent="0.35">
      <c r="A13" s="120">
        <v>44378</v>
      </c>
      <c r="B13" s="37">
        <v>101733</v>
      </c>
      <c r="C13" s="37">
        <v>76278</v>
      </c>
      <c r="D13" s="38" t="s">
        <v>78</v>
      </c>
      <c r="E13" s="12" t="s">
        <v>14</v>
      </c>
      <c r="F13" s="16" t="s">
        <v>15</v>
      </c>
      <c r="G13" s="102">
        <v>600</v>
      </c>
      <c r="H13" s="104"/>
      <c r="I13" s="104"/>
      <c r="J13" s="94"/>
      <c r="K13" s="16" t="s">
        <v>195</v>
      </c>
      <c r="L13" s="119">
        <f t="shared" si="0"/>
        <v>125</v>
      </c>
      <c r="N13"/>
    </row>
    <row r="14" spans="1:14" s="95" customFormat="1" ht="21" x14ac:dyDescent="0.35">
      <c r="A14" s="120">
        <v>44378</v>
      </c>
      <c r="B14" s="37">
        <v>101734</v>
      </c>
      <c r="C14" s="37">
        <v>76279</v>
      </c>
      <c r="D14" s="38" t="s">
        <v>2434</v>
      </c>
      <c r="E14" s="12" t="s">
        <v>22</v>
      </c>
      <c r="F14" s="16" t="s">
        <v>995</v>
      </c>
      <c r="G14" s="102">
        <v>2095</v>
      </c>
      <c r="H14" s="104"/>
      <c r="I14" s="104"/>
      <c r="J14" s="94"/>
      <c r="K14" s="16" t="s">
        <v>42</v>
      </c>
      <c r="L14" s="119">
        <f t="shared" ref="L14:L18" si="1">SUMIFS($G$9:$G$56,$F$9:$F$56,K14)</f>
        <v>1850</v>
      </c>
      <c r="N14"/>
    </row>
    <row r="15" spans="1:14" s="95" customFormat="1" ht="21" x14ac:dyDescent="0.35">
      <c r="A15" s="120">
        <v>44378</v>
      </c>
      <c r="B15" s="37">
        <v>101734</v>
      </c>
      <c r="C15" s="37">
        <v>76279</v>
      </c>
      <c r="D15" s="38" t="s">
        <v>2434</v>
      </c>
      <c r="E15" s="12" t="s">
        <v>14</v>
      </c>
      <c r="F15" s="16" t="s">
        <v>15</v>
      </c>
      <c r="G15" s="102">
        <v>270</v>
      </c>
      <c r="H15" s="104"/>
      <c r="I15" s="104"/>
      <c r="J15" s="94"/>
      <c r="K15" s="16" t="s">
        <v>2444</v>
      </c>
      <c r="L15" s="119">
        <f t="shared" si="1"/>
        <v>3000</v>
      </c>
      <c r="N15"/>
    </row>
    <row r="16" spans="1:14" s="95" customFormat="1" ht="21" x14ac:dyDescent="0.35">
      <c r="A16" s="120">
        <v>44378</v>
      </c>
      <c r="B16" s="37">
        <v>101735</v>
      </c>
      <c r="C16" s="37">
        <v>76280</v>
      </c>
      <c r="D16" s="38" t="s">
        <v>1891</v>
      </c>
      <c r="E16" s="12" t="s">
        <v>14</v>
      </c>
      <c r="F16" s="16" t="s">
        <v>15</v>
      </c>
      <c r="G16" s="102">
        <v>3000</v>
      </c>
      <c r="H16" s="104"/>
      <c r="I16" s="104"/>
      <c r="J16" s="94"/>
      <c r="K16" s="16" t="s">
        <v>422</v>
      </c>
      <c r="L16" s="119">
        <f t="shared" si="1"/>
        <v>50</v>
      </c>
      <c r="N16"/>
    </row>
    <row r="17" spans="1:14" s="95" customFormat="1" ht="21" x14ac:dyDescent="0.35">
      <c r="A17" s="120">
        <v>44378</v>
      </c>
      <c r="B17" s="37">
        <v>101735</v>
      </c>
      <c r="C17" s="37">
        <v>76281</v>
      </c>
      <c r="D17" s="38" t="s">
        <v>155</v>
      </c>
      <c r="E17" s="12" t="s">
        <v>22</v>
      </c>
      <c r="F17" s="16" t="s">
        <v>995</v>
      </c>
      <c r="G17" s="102">
        <v>2800</v>
      </c>
      <c r="H17" s="104"/>
      <c r="I17" s="104"/>
      <c r="J17" s="94"/>
      <c r="K17" s="16" t="s">
        <v>44</v>
      </c>
      <c r="L17" s="119">
        <f t="shared" si="1"/>
        <v>50</v>
      </c>
      <c r="N17"/>
    </row>
    <row r="18" spans="1:14" s="95" customFormat="1" ht="21.75" thickBot="1" x14ac:dyDescent="0.4">
      <c r="A18" s="120">
        <v>44378</v>
      </c>
      <c r="B18" s="37">
        <v>101737</v>
      </c>
      <c r="C18" s="37">
        <v>76282</v>
      </c>
      <c r="D18" s="38" t="s">
        <v>1970</v>
      </c>
      <c r="E18" s="12" t="s">
        <v>24</v>
      </c>
      <c r="F18" s="16" t="s">
        <v>947</v>
      </c>
      <c r="G18" s="102">
        <v>350</v>
      </c>
      <c r="H18" s="104"/>
      <c r="I18" s="104"/>
      <c r="J18" s="94"/>
      <c r="K18" s="16" t="s">
        <v>216</v>
      </c>
      <c r="L18" s="119">
        <f t="shared" si="1"/>
        <v>50</v>
      </c>
      <c r="N18"/>
    </row>
    <row r="19" spans="1:14" s="95" customFormat="1" ht="25.5" thickBot="1" x14ac:dyDescent="0.5">
      <c r="A19" s="120">
        <v>44378</v>
      </c>
      <c r="B19" s="37">
        <v>101737</v>
      </c>
      <c r="C19" s="37">
        <v>76283</v>
      </c>
      <c r="D19" s="38" t="s">
        <v>1970</v>
      </c>
      <c r="E19" s="12" t="s">
        <v>14</v>
      </c>
      <c r="F19" s="16" t="s">
        <v>15</v>
      </c>
      <c r="G19" s="102">
        <v>2000</v>
      </c>
      <c r="H19" s="104"/>
      <c r="I19" s="104"/>
      <c r="J19" s="94"/>
      <c r="K19" s="17" t="s">
        <v>21</v>
      </c>
      <c r="L19" s="123">
        <f>SUM(L8:L18)</f>
        <v>48035</v>
      </c>
      <c r="N19"/>
    </row>
    <row r="20" spans="1:14" s="95" customFormat="1" ht="21" x14ac:dyDescent="0.35">
      <c r="A20" s="120">
        <v>44378</v>
      </c>
      <c r="B20" s="37">
        <v>101739</v>
      </c>
      <c r="C20" s="37">
        <v>76284</v>
      </c>
      <c r="D20" s="38" t="s">
        <v>170</v>
      </c>
      <c r="E20" s="12" t="s">
        <v>33</v>
      </c>
      <c r="F20" s="16" t="s">
        <v>1035</v>
      </c>
      <c r="G20" s="102">
        <v>800</v>
      </c>
      <c r="H20" s="104"/>
      <c r="I20" s="104"/>
      <c r="J20" s="94"/>
      <c r="N20"/>
    </row>
    <row r="21" spans="1:14" s="95" customFormat="1" ht="21" x14ac:dyDescent="0.35">
      <c r="A21" s="120">
        <v>44378</v>
      </c>
      <c r="B21" s="37">
        <v>101739</v>
      </c>
      <c r="C21" s="37">
        <v>76284</v>
      </c>
      <c r="D21" s="38" t="s">
        <v>170</v>
      </c>
      <c r="E21" s="12" t="s">
        <v>14</v>
      </c>
      <c r="F21" s="16" t="s">
        <v>15</v>
      </c>
      <c r="G21" s="102">
        <v>400</v>
      </c>
      <c r="H21" s="104"/>
      <c r="I21" s="104"/>
      <c r="J21" s="94"/>
      <c r="N21"/>
    </row>
    <row r="22" spans="1:14" s="95" customFormat="1" ht="21" x14ac:dyDescent="0.35">
      <c r="A22" s="120">
        <v>44378</v>
      </c>
      <c r="B22" s="37">
        <v>101740</v>
      </c>
      <c r="C22" s="37">
        <v>76285</v>
      </c>
      <c r="D22" s="38" t="s">
        <v>1583</v>
      </c>
      <c r="E22" s="12" t="s">
        <v>14</v>
      </c>
      <c r="F22" s="16" t="s">
        <v>15</v>
      </c>
      <c r="G22" s="102">
        <v>2500</v>
      </c>
      <c r="H22" s="104"/>
      <c r="I22" s="104"/>
      <c r="J22" s="94"/>
      <c r="N22"/>
    </row>
    <row r="23" spans="1:14" s="95" customFormat="1" ht="21" x14ac:dyDescent="0.35">
      <c r="A23" s="120">
        <v>44378</v>
      </c>
      <c r="B23" s="37">
        <v>101741</v>
      </c>
      <c r="C23" s="37">
        <v>76286</v>
      </c>
      <c r="D23" s="38" t="s">
        <v>170</v>
      </c>
      <c r="E23" s="12" t="s">
        <v>14</v>
      </c>
      <c r="F23" s="16" t="s">
        <v>15</v>
      </c>
      <c r="G23" s="102">
        <v>2100</v>
      </c>
      <c r="H23" s="104"/>
      <c r="I23" s="104"/>
      <c r="J23" s="94"/>
      <c r="N23"/>
    </row>
    <row r="24" spans="1:14" s="95" customFormat="1" ht="21" x14ac:dyDescent="0.35">
      <c r="A24" s="120">
        <v>44378</v>
      </c>
      <c r="B24" s="37">
        <v>101742</v>
      </c>
      <c r="C24" s="37">
        <v>76287</v>
      </c>
      <c r="D24" s="38" t="s">
        <v>2438</v>
      </c>
      <c r="E24" s="12" t="s">
        <v>17</v>
      </c>
      <c r="F24" s="16" t="s">
        <v>18</v>
      </c>
      <c r="G24" s="102">
        <v>700</v>
      </c>
      <c r="H24" s="104"/>
      <c r="I24" s="104"/>
      <c r="J24" s="94"/>
      <c r="N24"/>
    </row>
    <row r="25" spans="1:14" s="95" customFormat="1" ht="21" x14ac:dyDescent="0.35">
      <c r="A25" s="120">
        <v>44378</v>
      </c>
      <c r="B25" s="37" t="s">
        <v>76</v>
      </c>
      <c r="C25" s="37">
        <v>76288</v>
      </c>
      <c r="D25" s="38" t="s">
        <v>76</v>
      </c>
      <c r="E25" s="12" t="s">
        <v>76</v>
      </c>
      <c r="F25" s="146" t="s">
        <v>76</v>
      </c>
      <c r="G25" s="102">
        <v>0</v>
      </c>
      <c r="H25" s="104"/>
      <c r="I25" s="104"/>
      <c r="J25" s="94"/>
      <c r="N25"/>
    </row>
    <row r="26" spans="1:14" s="95" customFormat="1" ht="21" x14ac:dyDescent="0.35">
      <c r="A26" s="120">
        <v>44378</v>
      </c>
      <c r="B26" s="37">
        <v>101743</v>
      </c>
      <c r="C26" s="37">
        <v>76289</v>
      </c>
      <c r="D26" s="38" t="s">
        <v>1895</v>
      </c>
      <c r="E26" s="12" t="s">
        <v>14</v>
      </c>
      <c r="F26" s="16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120">
        <v>44378</v>
      </c>
      <c r="B27" s="37">
        <v>101744</v>
      </c>
      <c r="C27" s="37">
        <v>76290</v>
      </c>
      <c r="D27" s="38" t="s">
        <v>2439</v>
      </c>
      <c r="E27" s="12" t="s">
        <v>41</v>
      </c>
      <c r="F27" s="16" t="s">
        <v>42</v>
      </c>
      <c r="G27" s="102">
        <v>1000</v>
      </c>
      <c r="H27" s="104"/>
      <c r="I27" s="104"/>
      <c r="J27" s="94"/>
      <c r="N27"/>
    </row>
    <row r="28" spans="1:14" s="95" customFormat="1" ht="21" x14ac:dyDescent="0.35">
      <c r="A28" s="120">
        <v>44378</v>
      </c>
      <c r="B28" s="37">
        <v>101745</v>
      </c>
      <c r="C28" s="37">
        <v>76291</v>
      </c>
      <c r="D28" s="38" t="s">
        <v>2439</v>
      </c>
      <c r="E28" s="12" t="s">
        <v>41</v>
      </c>
      <c r="F28" s="16" t="s">
        <v>42</v>
      </c>
      <c r="G28" s="102">
        <v>850</v>
      </c>
      <c r="H28" s="104"/>
      <c r="I28" s="104"/>
      <c r="J28" s="94"/>
      <c r="N28"/>
    </row>
    <row r="29" spans="1:14" s="95" customFormat="1" ht="21" x14ac:dyDescent="0.35">
      <c r="A29" s="120">
        <v>44378</v>
      </c>
      <c r="B29" s="37">
        <v>101746</v>
      </c>
      <c r="C29" s="37">
        <v>76292</v>
      </c>
      <c r="D29" s="38" t="s">
        <v>2381</v>
      </c>
      <c r="E29" s="12" t="s">
        <v>14</v>
      </c>
      <c r="F29" s="16" t="s">
        <v>15</v>
      </c>
      <c r="G29" s="102">
        <v>800</v>
      </c>
      <c r="H29" s="104"/>
      <c r="I29" s="104"/>
      <c r="J29" s="94"/>
      <c r="N29"/>
    </row>
    <row r="30" spans="1:14" s="95" customFormat="1" ht="21" x14ac:dyDescent="0.35">
      <c r="A30" s="120">
        <v>44378</v>
      </c>
      <c r="B30" s="37">
        <v>101747</v>
      </c>
      <c r="C30" s="37">
        <v>76293</v>
      </c>
      <c r="D30" s="38" t="s">
        <v>2440</v>
      </c>
      <c r="E30" s="12" t="s">
        <v>14</v>
      </c>
      <c r="F30" s="16" t="s">
        <v>15</v>
      </c>
      <c r="G30" s="102">
        <v>850</v>
      </c>
      <c r="H30" s="104"/>
      <c r="I30" s="104"/>
      <c r="J30" s="94"/>
      <c r="N30"/>
    </row>
    <row r="31" spans="1:14" s="95" customFormat="1" ht="21" x14ac:dyDescent="0.35">
      <c r="A31" s="120">
        <v>44378</v>
      </c>
      <c r="B31" s="37">
        <v>101748</v>
      </c>
      <c r="C31" s="37">
        <v>76294</v>
      </c>
      <c r="D31" s="38" t="s">
        <v>2441</v>
      </c>
      <c r="E31" s="12" t="s">
        <v>14</v>
      </c>
      <c r="F31" s="16" t="s">
        <v>15</v>
      </c>
      <c r="G31" s="102">
        <v>850</v>
      </c>
      <c r="H31" s="104"/>
      <c r="I31" s="104"/>
      <c r="J31" s="94"/>
      <c r="K31" s="143"/>
      <c r="L31" s="144"/>
      <c r="N31"/>
    </row>
    <row r="32" spans="1:14" s="95" customFormat="1" ht="21" x14ac:dyDescent="0.35">
      <c r="A32" s="120">
        <v>44378</v>
      </c>
      <c r="B32" s="37">
        <v>101714</v>
      </c>
      <c r="C32" s="37">
        <v>76295</v>
      </c>
      <c r="D32" s="38" t="s">
        <v>630</v>
      </c>
      <c r="E32" s="12" t="s">
        <v>22</v>
      </c>
      <c r="F32" s="16" t="s">
        <v>995</v>
      </c>
      <c r="G32" s="102">
        <v>2600</v>
      </c>
      <c r="H32" s="104"/>
      <c r="I32" s="104"/>
      <c r="J32" s="94"/>
      <c r="K32" s="143"/>
      <c r="L32" s="144"/>
      <c r="N32"/>
    </row>
    <row r="33" spans="1:14" s="95" customFormat="1" ht="21" x14ac:dyDescent="0.35">
      <c r="A33" s="120">
        <v>44378</v>
      </c>
      <c r="B33" s="37">
        <v>101749</v>
      </c>
      <c r="C33" s="37">
        <v>76296</v>
      </c>
      <c r="D33" s="38" t="s">
        <v>632</v>
      </c>
      <c r="E33" s="12" t="s">
        <v>24</v>
      </c>
      <c r="F33" s="16" t="s">
        <v>947</v>
      </c>
      <c r="G33" s="102">
        <v>1500</v>
      </c>
      <c r="H33" s="104"/>
      <c r="I33" s="104"/>
      <c r="J33" s="94"/>
      <c r="K33" s="143"/>
      <c r="L33" s="144"/>
      <c r="N33"/>
    </row>
    <row r="34" spans="1:14" s="95" customFormat="1" ht="21" x14ac:dyDescent="0.35">
      <c r="A34" s="120">
        <v>44378</v>
      </c>
      <c r="B34" s="37">
        <v>101750</v>
      </c>
      <c r="C34" s="37">
        <v>76297</v>
      </c>
      <c r="D34" s="38" t="s">
        <v>37</v>
      </c>
      <c r="E34" s="12" t="s">
        <v>22</v>
      </c>
      <c r="F34" s="16" t="s">
        <v>995</v>
      </c>
      <c r="G34" s="102">
        <v>550</v>
      </c>
      <c r="H34" s="104"/>
      <c r="I34" s="104"/>
      <c r="J34" s="94"/>
      <c r="K34" s="143"/>
      <c r="L34" s="144"/>
      <c r="N34"/>
    </row>
    <row r="35" spans="1:14" s="95" customFormat="1" ht="21" x14ac:dyDescent="0.35">
      <c r="A35" s="120">
        <v>44378</v>
      </c>
      <c r="B35" s="37">
        <v>101751</v>
      </c>
      <c r="C35" s="37">
        <v>76298</v>
      </c>
      <c r="D35" s="38" t="s">
        <v>2442</v>
      </c>
      <c r="E35" s="12" t="s">
        <v>2443</v>
      </c>
      <c r="F35" s="16" t="s">
        <v>2444</v>
      </c>
      <c r="G35" s="102">
        <v>2000</v>
      </c>
      <c r="H35" s="104"/>
      <c r="I35" s="104"/>
      <c r="J35" s="94"/>
      <c r="K35" s="143"/>
      <c r="L35" s="144"/>
      <c r="N35"/>
    </row>
    <row r="36" spans="1:14" s="95" customFormat="1" ht="21" x14ac:dyDescent="0.35">
      <c r="A36" s="120">
        <v>44378</v>
      </c>
      <c r="B36" s="37">
        <v>101752</v>
      </c>
      <c r="C36" s="37">
        <v>76299</v>
      </c>
      <c r="D36" s="38" t="s">
        <v>925</v>
      </c>
      <c r="E36" s="12" t="s">
        <v>22</v>
      </c>
      <c r="F36" s="16" t="s">
        <v>995</v>
      </c>
      <c r="G36" s="102">
        <v>1200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44378</v>
      </c>
      <c r="B37" s="37">
        <v>101753</v>
      </c>
      <c r="C37" s="37">
        <v>76300</v>
      </c>
      <c r="D37" s="38" t="s">
        <v>354</v>
      </c>
      <c r="E37" s="12" t="s">
        <v>14</v>
      </c>
      <c r="F37" s="16" t="s">
        <v>15</v>
      </c>
      <c r="G37" s="102">
        <v>400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44378</v>
      </c>
      <c r="B38" s="37">
        <v>101754</v>
      </c>
      <c r="C38" s="37">
        <v>76301</v>
      </c>
      <c r="D38" s="38" t="s">
        <v>78</v>
      </c>
      <c r="E38" s="12" t="s">
        <v>14</v>
      </c>
      <c r="F38" s="16" t="s">
        <v>15</v>
      </c>
      <c r="G38" s="102">
        <v>100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44378</v>
      </c>
      <c r="B39" s="37">
        <v>101702</v>
      </c>
      <c r="C39" s="37">
        <v>76302</v>
      </c>
      <c r="D39" s="38" t="s">
        <v>2445</v>
      </c>
      <c r="E39" s="12" t="s">
        <v>2446</v>
      </c>
      <c r="F39" s="16" t="s">
        <v>422</v>
      </c>
      <c r="G39" s="102">
        <v>50</v>
      </c>
      <c r="H39" s="104"/>
      <c r="I39" s="104"/>
      <c r="J39" s="94"/>
      <c r="K39" s="143"/>
      <c r="L39" s="144"/>
      <c r="N39"/>
    </row>
    <row r="40" spans="1:14" s="95" customFormat="1" ht="21" x14ac:dyDescent="0.35">
      <c r="A40" s="120">
        <v>44378</v>
      </c>
      <c r="B40" s="37">
        <v>101702</v>
      </c>
      <c r="C40" s="37">
        <v>76302</v>
      </c>
      <c r="D40" s="38" t="s">
        <v>2445</v>
      </c>
      <c r="E40" s="12" t="s">
        <v>43</v>
      </c>
      <c r="F40" s="16" t="s">
        <v>44</v>
      </c>
      <c r="G40" s="102">
        <v>50</v>
      </c>
      <c r="H40" s="104"/>
      <c r="I40" s="104"/>
      <c r="J40" s="94"/>
      <c r="K40" s="143"/>
      <c r="L40" s="144"/>
      <c r="N40"/>
    </row>
    <row r="41" spans="1:14" s="95" customFormat="1" ht="21" x14ac:dyDescent="0.35">
      <c r="A41" s="120">
        <v>44378</v>
      </c>
      <c r="B41" s="37">
        <v>101702</v>
      </c>
      <c r="C41" s="37">
        <v>76302</v>
      </c>
      <c r="D41" s="38" t="s">
        <v>2445</v>
      </c>
      <c r="E41" s="12" t="s">
        <v>299</v>
      </c>
      <c r="F41" s="16" t="s">
        <v>216</v>
      </c>
      <c r="G41" s="102">
        <v>50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44378</v>
      </c>
      <c r="B42" s="37">
        <v>101755</v>
      </c>
      <c r="C42" s="37">
        <v>76303</v>
      </c>
      <c r="D42" s="38" t="s">
        <v>2425</v>
      </c>
      <c r="E42" s="12" t="s">
        <v>14</v>
      </c>
      <c r="F42" s="16" t="s">
        <v>15</v>
      </c>
      <c r="G42" s="102">
        <v>850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44378</v>
      </c>
      <c r="B43" s="37">
        <v>101716</v>
      </c>
      <c r="C43" s="37">
        <v>76304</v>
      </c>
      <c r="D43" s="38" t="s">
        <v>546</v>
      </c>
      <c r="E43" s="12" t="s">
        <v>24</v>
      </c>
      <c r="F43" s="16" t="s">
        <v>947</v>
      </c>
      <c r="G43" s="102">
        <v>33</v>
      </c>
      <c r="H43" s="104"/>
      <c r="I43" s="104"/>
      <c r="J43" s="94"/>
      <c r="K43" s="143"/>
      <c r="L43" s="144"/>
      <c r="N43"/>
    </row>
    <row r="44" spans="1:14" s="95" customFormat="1" ht="21" x14ac:dyDescent="0.35">
      <c r="A44" s="120">
        <v>44378</v>
      </c>
      <c r="B44" s="37">
        <v>101756</v>
      </c>
      <c r="C44" s="37">
        <v>76305</v>
      </c>
      <c r="D44" s="38" t="s">
        <v>466</v>
      </c>
      <c r="E44" s="12" t="s">
        <v>14</v>
      </c>
      <c r="F44" s="16" t="s">
        <v>15</v>
      </c>
      <c r="G44" s="102">
        <v>900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44378</v>
      </c>
      <c r="B45" s="37">
        <v>101757</v>
      </c>
      <c r="C45" s="37">
        <v>76306</v>
      </c>
      <c r="D45" s="38" t="s">
        <v>466</v>
      </c>
      <c r="E45" s="12" t="s">
        <v>14</v>
      </c>
      <c r="F45" s="16" t="s">
        <v>15</v>
      </c>
      <c r="G45" s="102">
        <v>300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44378</v>
      </c>
      <c r="B46" s="37">
        <v>101758</v>
      </c>
      <c r="C46" s="37">
        <v>76307</v>
      </c>
      <c r="D46" s="38" t="s">
        <v>2447</v>
      </c>
      <c r="E46" s="12" t="s">
        <v>14</v>
      </c>
      <c r="F46" s="16" t="s">
        <v>15</v>
      </c>
      <c r="G46" s="102">
        <v>300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44378</v>
      </c>
      <c r="B47" s="37">
        <v>101759</v>
      </c>
      <c r="C47" s="37">
        <v>76308</v>
      </c>
      <c r="D47" s="38" t="s">
        <v>2328</v>
      </c>
      <c r="E47" s="12" t="s">
        <v>14</v>
      </c>
      <c r="F47" s="16" t="s">
        <v>15</v>
      </c>
      <c r="G47" s="102">
        <v>700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44378</v>
      </c>
      <c r="B48" s="37">
        <v>101760</v>
      </c>
      <c r="C48" s="37">
        <v>76309</v>
      </c>
      <c r="D48" s="38" t="s">
        <v>2328</v>
      </c>
      <c r="E48" s="12" t="s">
        <v>14</v>
      </c>
      <c r="F48" s="16" t="s">
        <v>15</v>
      </c>
      <c r="G48" s="102">
        <v>100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44378</v>
      </c>
      <c r="B49" s="37">
        <v>101761</v>
      </c>
      <c r="C49" s="37">
        <v>76310</v>
      </c>
      <c r="D49" s="38" t="s">
        <v>272</v>
      </c>
      <c r="E49" s="12" t="s">
        <v>14</v>
      </c>
      <c r="F49" s="16" t="s">
        <v>15</v>
      </c>
      <c r="G49" s="102">
        <v>900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44378</v>
      </c>
      <c r="B50" s="37">
        <v>101762</v>
      </c>
      <c r="C50" s="37">
        <v>76311</v>
      </c>
      <c r="D50" s="38" t="s">
        <v>272</v>
      </c>
      <c r="E50" s="12" t="s">
        <v>14</v>
      </c>
      <c r="F50" s="16" t="s">
        <v>15</v>
      </c>
      <c r="G50" s="102">
        <v>612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44378</v>
      </c>
      <c r="B51" s="37">
        <v>101204</v>
      </c>
      <c r="C51" s="37">
        <v>76312</v>
      </c>
      <c r="D51" s="38" t="s">
        <v>2115</v>
      </c>
      <c r="E51" s="12" t="s">
        <v>14</v>
      </c>
      <c r="F51" s="16" t="s">
        <v>15</v>
      </c>
      <c r="G51" s="102">
        <v>300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44378</v>
      </c>
      <c r="B52" s="37">
        <v>101763</v>
      </c>
      <c r="C52" s="37">
        <v>76313</v>
      </c>
      <c r="D52" s="38" t="s">
        <v>2442</v>
      </c>
      <c r="E52" s="12" t="s">
        <v>2443</v>
      </c>
      <c r="F52" s="16" t="s">
        <v>2444</v>
      </c>
      <c r="G52" s="102">
        <v>1000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44378</v>
      </c>
      <c r="B53" s="37">
        <v>101764</v>
      </c>
      <c r="C53" s="37">
        <v>76314</v>
      </c>
      <c r="D53" s="38" t="s">
        <v>109</v>
      </c>
      <c r="E53" s="12" t="s">
        <v>14</v>
      </c>
      <c r="F53" s="16" t="s">
        <v>15</v>
      </c>
      <c r="G53" s="102">
        <v>1200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44378</v>
      </c>
      <c r="B54" s="37">
        <v>101726</v>
      </c>
      <c r="C54" s="37">
        <v>76315</v>
      </c>
      <c r="D54" s="38" t="s">
        <v>2448</v>
      </c>
      <c r="E54" s="12" t="s">
        <v>423</v>
      </c>
      <c r="F54" s="16" t="s">
        <v>195</v>
      </c>
      <c r="G54" s="102">
        <v>125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44378</v>
      </c>
      <c r="B55" s="37">
        <v>101727</v>
      </c>
      <c r="C55" s="77" t="s">
        <v>2449</v>
      </c>
      <c r="D55" s="38" t="s">
        <v>2450</v>
      </c>
      <c r="E55" s="12" t="s">
        <v>14</v>
      </c>
      <c r="F55" s="16" t="s">
        <v>15</v>
      </c>
      <c r="G55" s="102">
        <v>700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44378</v>
      </c>
      <c r="B56" s="37">
        <v>101727</v>
      </c>
      <c r="C56" s="77" t="s">
        <v>2449</v>
      </c>
      <c r="D56" s="38" t="s">
        <v>2450</v>
      </c>
      <c r="E56" s="12" t="s">
        <v>22</v>
      </c>
      <c r="F56" s="16" t="s">
        <v>995</v>
      </c>
      <c r="G56" s="102">
        <v>2000</v>
      </c>
      <c r="H56" s="104"/>
      <c r="I56" s="104"/>
      <c r="J56" s="94"/>
      <c r="K56" s="143"/>
      <c r="L56" s="144"/>
      <c r="N56"/>
    </row>
    <row r="57" spans="1:14" ht="21" x14ac:dyDescent="0.35">
      <c r="A57" s="175" t="s">
        <v>26</v>
      </c>
      <c r="B57" s="176"/>
      <c r="C57" s="165" t="s">
        <v>25</v>
      </c>
      <c r="D57" s="168"/>
      <c r="E57" s="168"/>
      <c r="F57" s="169"/>
      <c r="G57" s="27">
        <f>SUM(G9:G56)</f>
        <v>48035</v>
      </c>
      <c r="H57" s="109"/>
      <c r="I57" s="109"/>
      <c r="J57" s="15"/>
    </row>
    <row r="58" spans="1:14" x14ac:dyDescent="0.25">
      <c r="B58"/>
      <c r="C58"/>
      <c r="F58" s="47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C68"/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10" spans="8:10" x14ac:dyDescent="0.25">
      <c r="H110" s="35"/>
      <c r="I110" s="35"/>
      <c r="J110" s="35"/>
    </row>
  </sheetData>
  <mergeCells count="7">
    <mergeCell ref="K6:L6"/>
    <mergeCell ref="A7:G7"/>
    <mergeCell ref="A57:B57"/>
    <mergeCell ref="C57:F5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C0544-4118-4C4B-B3A0-AD87E716FE50}">
  <dimension ref="A2:N109"/>
  <sheetViews>
    <sheetView topLeftCell="A40" zoomScale="84" zoomScaleNormal="8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44379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SUMIFS($G$9:$G$55,$F$9:$F$55,K8)</f>
        <v>13370</v>
      </c>
    </row>
    <row r="9" spans="1:14" s="95" customFormat="1" ht="21" x14ac:dyDescent="0.35">
      <c r="A9" s="120">
        <v>44379</v>
      </c>
      <c r="B9" s="37">
        <v>101837</v>
      </c>
      <c r="C9" s="37">
        <v>76316</v>
      </c>
      <c r="D9" s="38" t="s">
        <v>1320</v>
      </c>
      <c r="E9" s="12" t="s">
        <v>14</v>
      </c>
      <c r="F9" s="16" t="s">
        <v>15</v>
      </c>
      <c r="G9" s="102">
        <v>750</v>
      </c>
      <c r="H9" s="104"/>
      <c r="I9" s="104"/>
      <c r="J9" s="94"/>
      <c r="K9" s="16" t="s">
        <v>995</v>
      </c>
      <c r="L9" s="119">
        <f t="shared" si="0"/>
        <v>5460</v>
      </c>
      <c r="N9"/>
    </row>
    <row r="10" spans="1:14" s="95" customFormat="1" ht="21" x14ac:dyDescent="0.35">
      <c r="A10" s="120">
        <v>44379</v>
      </c>
      <c r="B10" s="37">
        <v>101838</v>
      </c>
      <c r="C10" s="37">
        <v>76317</v>
      </c>
      <c r="D10" s="38" t="s">
        <v>2451</v>
      </c>
      <c r="E10" s="12" t="s">
        <v>22</v>
      </c>
      <c r="F10" s="16" t="s">
        <v>995</v>
      </c>
      <c r="G10" s="102">
        <v>2095</v>
      </c>
      <c r="H10" s="104"/>
      <c r="I10" s="104"/>
      <c r="J10" s="94"/>
      <c r="K10" s="16" t="s">
        <v>15</v>
      </c>
      <c r="L10" s="119">
        <f t="shared" si="0"/>
        <v>14954</v>
      </c>
      <c r="N10"/>
    </row>
    <row r="11" spans="1:14" s="95" customFormat="1" ht="21" x14ac:dyDescent="0.35">
      <c r="A11" s="120">
        <v>44379</v>
      </c>
      <c r="B11" s="37">
        <v>101838</v>
      </c>
      <c r="C11" s="37">
        <v>76317</v>
      </c>
      <c r="D11" s="38" t="s">
        <v>2451</v>
      </c>
      <c r="E11" s="12" t="s">
        <v>14</v>
      </c>
      <c r="F11" s="16" t="s">
        <v>15</v>
      </c>
      <c r="G11" s="102">
        <v>156</v>
      </c>
      <c r="H11" s="104"/>
      <c r="I11" s="104"/>
      <c r="J11" s="94"/>
      <c r="K11" s="16" t="s">
        <v>947</v>
      </c>
      <c r="L11" s="119">
        <f t="shared" si="0"/>
        <v>120</v>
      </c>
      <c r="N11"/>
    </row>
    <row r="12" spans="1:14" s="95" customFormat="1" ht="21" x14ac:dyDescent="0.35">
      <c r="A12" s="120">
        <v>44379</v>
      </c>
      <c r="B12" s="37">
        <v>101839</v>
      </c>
      <c r="C12" s="37">
        <v>76318</v>
      </c>
      <c r="D12" s="38" t="s">
        <v>950</v>
      </c>
      <c r="E12" s="12" t="s">
        <v>14</v>
      </c>
      <c r="F12" s="16" t="s">
        <v>15</v>
      </c>
      <c r="G12" s="102">
        <v>114</v>
      </c>
      <c r="H12" s="104"/>
      <c r="I12" s="104"/>
      <c r="J12" s="94"/>
      <c r="K12" s="16" t="s">
        <v>195</v>
      </c>
      <c r="L12" s="119">
        <f t="shared" si="0"/>
        <v>90</v>
      </c>
      <c r="N12"/>
    </row>
    <row r="13" spans="1:14" s="95" customFormat="1" ht="21.75" thickBot="1" x14ac:dyDescent="0.4">
      <c r="A13" s="120">
        <v>44379</v>
      </c>
      <c r="B13" s="37">
        <v>101845</v>
      </c>
      <c r="C13" s="37">
        <v>76319</v>
      </c>
      <c r="D13" s="38" t="s">
        <v>2433</v>
      </c>
      <c r="E13" s="12" t="s">
        <v>63</v>
      </c>
      <c r="F13" s="16" t="s">
        <v>64</v>
      </c>
      <c r="G13" s="102">
        <v>1000</v>
      </c>
      <c r="H13" s="104"/>
      <c r="I13" s="104"/>
      <c r="J13" s="94"/>
      <c r="K13" s="16" t="s">
        <v>64</v>
      </c>
      <c r="L13" s="119">
        <f t="shared" si="0"/>
        <v>2000</v>
      </c>
      <c r="N13"/>
    </row>
    <row r="14" spans="1:14" s="95" customFormat="1" ht="25.5" thickBot="1" x14ac:dyDescent="0.5">
      <c r="A14" s="120">
        <v>44379</v>
      </c>
      <c r="B14" s="37">
        <v>101840</v>
      </c>
      <c r="C14" s="37">
        <v>76320</v>
      </c>
      <c r="D14" s="38" t="s">
        <v>113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7" t="s">
        <v>21</v>
      </c>
      <c r="L14" s="123">
        <f ca="1">SUM(L8:L19)</f>
        <v>35994</v>
      </c>
      <c r="N14"/>
    </row>
    <row r="15" spans="1:14" s="95" customFormat="1" ht="21" x14ac:dyDescent="0.35">
      <c r="A15" s="120">
        <v>44379</v>
      </c>
      <c r="B15" s="37">
        <v>101841</v>
      </c>
      <c r="C15" s="37">
        <v>76321</v>
      </c>
      <c r="D15" s="38" t="s">
        <v>119</v>
      </c>
      <c r="E15" s="12" t="s">
        <v>14</v>
      </c>
      <c r="F15" s="16" t="s">
        <v>15</v>
      </c>
      <c r="G15" s="102">
        <v>850</v>
      </c>
      <c r="H15" s="104"/>
      <c r="I15" s="104"/>
      <c r="J15" s="94"/>
      <c r="N15"/>
    </row>
    <row r="16" spans="1:14" s="95" customFormat="1" ht="21" x14ac:dyDescent="0.35">
      <c r="A16" s="120">
        <v>44379</v>
      </c>
      <c r="B16" s="37">
        <v>101846</v>
      </c>
      <c r="C16" s="37">
        <v>76322</v>
      </c>
      <c r="D16" s="38" t="s">
        <v>2394</v>
      </c>
      <c r="E16" s="12" t="s">
        <v>14</v>
      </c>
      <c r="F16" s="16" t="s">
        <v>15</v>
      </c>
      <c r="G16" s="102">
        <v>750</v>
      </c>
      <c r="H16" s="104"/>
      <c r="I16" s="104"/>
      <c r="J16" s="94"/>
      <c r="N16"/>
    </row>
    <row r="17" spans="1:14" s="95" customFormat="1" ht="21" x14ac:dyDescent="0.35">
      <c r="A17" s="120">
        <v>44379</v>
      </c>
      <c r="B17" s="37">
        <v>101847</v>
      </c>
      <c r="C17" s="37">
        <v>76323</v>
      </c>
      <c r="D17" s="38" t="s">
        <v>2126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N17"/>
    </row>
    <row r="18" spans="1:14" s="95" customFormat="1" ht="21" x14ac:dyDescent="0.35">
      <c r="A18" s="120">
        <v>44379</v>
      </c>
      <c r="B18" s="37">
        <v>101848</v>
      </c>
      <c r="C18" s="37">
        <v>76324</v>
      </c>
      <c r="D18" s="38" t="s">
        <v>2381</v>
      </c>
      <c r="E18" s="12" t="s">
        <v>14</v>
      </c>
      <c r="F18" s="16" t="s">
        <v>15</v>
      </c>
      <c r="G18" s="102">
        <v>800</v>
      </c>
      <c r="H18" s="104"/>
      <c r="I18" s="104"/>
      <c r="J18" s="94"/>
      <c r="N18"/>
    </row>
    <row r="19" spans="1:14" s="95" customFormat="1" ht="21" x14ac:dyDescent="0.35">
      <c r="A19" s="120">
        <v>44379</v>
      </c>
      <c r="B19" s="37">
        <v>101772</v>
      </c>
      <c r="C19" s="37">
        <v>76325</v>
      </c>
      <c r="D19" s="38" t="s">
        <v>2452</v>
      </c>
      <c r="E19" s="12" t="s">
        <v>14</v>
      </c>
      <c r="F19" s="16" t="s">
        <v>15</v>
      </c>
      <c r="G19" s="102">
        <v>850</v>
      </c>
      <c r="H19" s="104"/>
      <c r="I19" s="104"/>
      <c r="J19" s="94"/>
      <c r="N19"/>
    </row>
    <row r="20" spans="1:14" s="95" customFormat="1" ht="21" x14ac:dyDescent="0.35">
      <c r="A20" s="120">
        <v>44379</v>
      </c>
      <c r="B20" s="37">
        <v>101849</v>
      </c>
      <c r="C20" s="37">
        <v>76326</v>
      </c>
      <c r="D20" s="38" t="s">
        <v>1769</v>
      </c>
      <c r="E20" s="12" t="s">
        <v>22</v>
      </c>
      <c r="F20" s="16" t="s">
        <v>995</v>
      </c>
      <c r="G20" s="102">
        <v>300</v>
      </c>
      <c r="H20" s="104"/>
      <c r="I20" s="104"/>
      <c r="J20" s="94"/>
      <c r="N20"/>
    </row>
    <row r="21" spans="1:14" s="95" customFormat="1" ht="24.75" x14ac:dyDescent="0.45">
      <c r="A21" s="120">
        <v>44379</v>
      </c>
      <c r="B21" s="37">
        <v>101849</v>
      </c>
      <c r="C21" s="37">
        <v>76326</v>
      </c>
      <c r="D21" s="38" t="s">
        <v>1769</v>
      </c>
      <c r="E21" s="12" t="s">
        <v>14</v>
      </c>
      <c r="F21" s="16" t="s">
        <v>15</v>
      </c>
      <c r="G21" s="102">
        <v>560</v>
      </c>
      <c r="H21" s="104"/>
      <c r="I21" s="104"/>
      <c r="J21" s="94"/>
      <c r="K21" s="49"/>
      <c r="L21" s="134"/>
      <c r="N21"/>
    </row>
    <row r="22" spans="1:14" s="95" customFormat="1" ht="21" x14ac:dyDescent="0.35">
      <c r="A22" s="120">
        <v>44379</v>
      </c>
      <c r="B22" s="37">
        <v>101850</v>
      </c>
      <c r="C22" s="37">
        <v>76327</v>
      </c>
      <c r="D22" s="38" t="s">
        <v>1769</v>
      </c>
      <c r="E22" s="12" t="s">
        <v>22</v>
      </c>
      <c r="F22" s="16" t="s">
        <v>995</v>
      </c>
      <c r="G22" s="102">
        <v>40</v>
      </c>
      <c r="H22" s="104"/>
      <c r="I22" s="104"/>
      <c r="J22" s="94"/>
      <c r="N22"/>
    </row>
    <row r="23" spans="1:14" s="95" customFormat="1" ht="21" x14ac:dyDescent="0.35">
      <c r="A23" s="120">
        <v>44379</v>
      </c>
      <c r="B23" s="37">
        <v>101775</v>
      </c>
      <c r="C23" s="37">
        <v>76328</v>
      </c>
      <c r="D23" s="38" t="s">
        <v>1175</v>
      </c>
      <c r="E23" s="12" t="s">
        <v>423</v>
      </c>
      <c r="F23" s="16" t="s">
        <v>195</v>
      </c>
      <c r="G23" s="102">
        <v>90</v>
      </c>
      <c r="H23" s="104"/>
      <c r="I23" s="104"/>
      <c r="J23" s="94"/>
      <c r="N23"/>
    </row>
    <row r="24" spans="1:14" s="95" customFormat="1" ht="21" x14ac:dyDescent="0.35">
      <c r="A24" s="120">
        <v>44379</v>
      </c>
      <c r="B24" s="37">
        <v>101851</v>
      </c>
      <c r="C24" s="37">
        <v>76329</v>
      </c>
      <c r="D24" s="38" t="s">
        <v>2453</v>
      </c>
      <c r="E24" s="12" t="s">
        <v>14</v>
      </c>
      <c r="F24" s="16" t="s">
        <v>15</v>
      </c>
      <c r="G24" s="102">
        <v>700</v>
      </c>
      <c r="H24" s="104"/>
      <c r="I24" s="104"/>
      <c r="J24" s="94"/>
      <c r="N24"/>
    </row>
    <row r="25" spans="1:14" s="95" customFormat="1" ht="21" x14ac:dyDescent="0.35">
      <c r="A25" s="120">
        <v>44379</v>
      </c>
      <c r="B25" s="37">
        <v>101852</v>
      </c>
      <c r="C25" s="37">
        <v>76330</v>
      </c>
      <c r="D25" s="38" t="s">
        <v>2453</v>
      </c>
      <c r="E25" s="12" t="s">
        <v>14</v>
      </c>
      <c r="F25" s="16" t="s">
        <v>15</v>
      </c>
      <c r="G25" s="102">
        <v>200</v>
      </c>
      <c r="H25" s="104"/>
      <c r="I25" s="104"/>
      <c r="J25" s="94"/>
      <c r="N25"/>
    </row>
    <row r="26" spans="1:14" s="95" customFormat="1" ht="21" x14ac:dyDescent="0.35">
      <c r="A26" s="120">
        <v>44379</v>
      </c>
      <c r="B26" s="37">
        <v>101853</v>
      </c>
      <c r="C26" s="37">
        <v>76331</v>
      </c>
      <c r="D26" s="38" t="s">
        <v>715</v>
      </c>
      <c r="E26" s="12" t="s">
        <v>14</v>
      </c>
      <c r="F26" s="16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120">
        <v>44379</v>
      </c>
      <c r="B27" s="37">
        <v>101854</v>
      </c>
      <c r="C27" s="37">
        <v>76332</v>
      </c>
      <c r="D27" s="38" t="s">
        <v>206</v>
      </c>
      <c r="E27" s="12" t="s">
        <v>17</v>
      </c>
      <c r="F27" s="16" t="s">
        <v>18</v>
      </c>
      <c r="G27" s="102">
        <v>900</v>
      </c>
      <c r="H27" s="104"/>
      <c r="I27" s="104"/>
      <c r="J27" s="94"/>
      <c r="N27"/>
    </row>
    <row r="28" spans="1:14" s="95" customFormat="1" ht="21" x14ac:dyDescent="0.35">
      <c r="A28" s="120">
        <v>44379</v>
      </c>
      <c r="B28" s="37">
        <v>101855</v>
      </c>
      <c r="C28" s="37">
        <v>76333</v>
      </c>
      <c r="D28" s="38" t="s">
        <v>252</v>
      </c>
      <c r="E28" s="12" t="s">
        <v>14</v>
      </c>
      <c r="F28" s="16" t="s">
        <v>15</v>
      </c>
      <c r="G28" s="102">
        <v>1000</v>
      </c>
      <c r="H28" s="104"/>
      <c r="I28" s="104"/>
      <c r="J28" s="94"/>
      <c r="N28"/>
    </row>
    <row r="29" spans="1:14" s="95" customFormat="1" ht="21" x14ac:dyDescent="0.35">
      <c r="A29" s="120">
        <v>44379</v>
      </c>
      <c r="B29" s="37">
        <v>101789</v>
      </c>
      <c r="C29" s="37">
        <v>76334</v>
      </c>
      <c r="D29" s="38" t="s">
        <v>2454</v>
      </c>
      <c r="E29" s="12" t="s">
        <v>14</v>
      </c>
      <c r="F29" s="16" t="s">
        <v>15</v>
      </c>
      <c r="G29" s="102">
        <v>850</v>
      </c>
      <c r="H29" s="104"/>
      <c r="I29" s="104"/>
      <c r="J29" s="94"/>
      <c r="N29"/>
    </row>
    <row r="30" spans="1:14" s="95" customFormat="1" ht="21" x14ac:dyDescent="0.35">
      <c r="A30" s="120">
        <v>44379</v>
      </c>
      <c r="B30" s="37">
        <v>101856</v>
      </c>
      <c r="C30" s="37">
        <v>76335</v>
      </c>
      <c r="D30" s="38" t="s">
        <v>2455</v>
      </c>
      <c r="E30" s="12" t="s">
        <v>24</v>
      </c>
      <c r="F30" s="16" t="s">
        <v>947</v>
      </c>
      <c r="G30" s="102">
        <v>20</v>
      </c>
      <c r="H30" s="104"/>
      <c r="I30" s="104"/>
      <c r="J30" s="94"/>
      <c r="N30"/>
    </row>
    <row r="31" spans="1:14" s="95" customFormat="1" ht="21" x14ac:dyDescent="0.35">
      <c r="A31" s="120">
        <v>44379</v>
      </c>
      <c r="B31" s="37">
        <v>101856</v>
      </c>
      <c r="C31" s="37">
        <v>76335</v>
      </c>
      <c r="D31" s="38" t="s">
        <v>2455</v>
      </c>
      <c r="E31" s="12" t="s">
        <v>22</v>
      </c>
      <c r="F31" s="16" t="s">
        <v>995</v>
      </c>
      <c r="G31" s="102">
        <v>30</v>
      </c>
      <c r="H31" s="104"/>
      <c r="I31" s="104"/>
      <c r="J31" s="94"/>
      <c r="N31"/>
    </row>
    <row r="32" spans="1:14" s="95" customFormat="1" ht="21" x14ac:dyDescent="0.35">
      <c r="A32" s="120">
        <v>44379</v>
      </c>
      <c r="B32" s="37">
        <v>101857</v>
      </c>
      <c r="C32" s="37">
        <v>76336</v>
      </c>
      <c r="D32" s="38" t="s">
        <v>1583</v>
      </c>
      <c r="E32" s="12" t="s">
        <v>17</v>
      </c>
      <c r="F32" s="16" t="s">
        <v>18</v>
      </c>
      <c r="G32" s="102">
        <v>3000</v>
      </c>
      <c r="H32" s="104"/>
      <c r="I32" s="104"/>
      <c r="J32" s="94"/>
      <c r="N32"/>
    </row>
    <row r="33" spans="1:14" s="95" customFormat="1" ht="21" x14ac:dyDescent="0.35">
      <c r="A33" s="120">
        <v>44379</v>
      </c>
      <c r="B33" s="37">
        <v>101792</v>
      </c>
      <c r="C33" s="37">
        <v>76337</v>
      </c>
      <c r="D33" s="38" t="s">
        <v>229</v>
      </c>
      <c r="E33" s="12" t="s">
        <v>14</v>
      </c>
      <c r="F33" s="16" t="s">
        <v>15</v>
      </c>
      <c r="G33" s="102">
        <v>850</v>
      </c>
      <c r="H33" s="104"/>
      <c r="I33" s="104"/>
      <c r="J33" s="94"/>
      <c r="N33"/>
    </row>
    <row r="34" spans="1:14" s="95" customFormat="1" ht="21" x14ac:dyDescent="0.35">
      <c r="A34" s="120">
        <v>44379</v>
      </c>
      <c r="B34" s="37">
        <v>101858</v>
      </c>
      <c r="C34" s="37">
        <v>76338</v>
      </c>
      <c r="D34" s="38" t="s">
        <v>1450</v>
      </c>
      <c r="E34" s="12" t="s">
        <v>17</v>
      </c>
      <c r="F34" s="16" t="s">
        <v>18</v>
      </c>
      <c r="G34" s="102">
        <v>50</v>
      </c>
      <c r="H34" s="104"/>
      <c r="I34" s="104"/>
      <c r="J34" s="94"/>
      <c r="K34" s="143"/>
      <c r="L34" s="144"/>
      <c r="N34"/>
    </row>
    <row r="35" spans="1:14" s="95" customFormat="1" ht="21" x14ac:dyDescent="0.35">
      <c r="A35" s="120">
        <v>44379</v>
      </c>
      <c r="B35" s="37">
        <v>101846</v>
      </c>
      <c r="C35" s="37">
        <v>76339</v>
      </c>
      <c r="D35" s="38" t="s">
        <v>2394</v>
      </c>
      <c r="E35" s="12" t="s">
        <v>14</v>
      </c>
      <c r="F35" s="16" t="s">
        <v>15</v>
      </c>
      <c r="G35" s="102">
        <v>750</v>
      </c>
      <c r="H35" s="104"/>
      <c r="I35" s="104"/>
      <c r="J35" s="94"/>
      <c r="K35" s="143"/>
      <c r="L35" s="144"/>
      <c r="N35"/>
    </row>
    <row r="36" spans="1:14" s="95" customFormat="1" ht="21" x14ac:dyDescent="0.35">
      <c r="A36" s="120">
        <v>44379</v>
      </c>
      <c r="B36" s="37">
        <v>101859</v>
      </c>
      <c r="C36" s="37">
        <v>76340</v>
      </c>
      <c r="D36" s="38" t="s">
        <v>280</v>
      </c>
      <c r="E36" s="12" t="s">
        <v>22</v>
      </c>
      <c r="F36" s="16" t="s">
        <v>995</v>
      </c>
      <c r="G36" s="102">
        <v>900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44379</v>
      </c>
      <c r="B37" s="37">
        <v>101858</v>
      </c>
      <c r="C37" s="37">
        <v>76341</v>
      </c>
      <c r="D37" s="38" t="s">
        <v>1450</v>
      </c>
      <c r="E37" s="12" t="s">
        <v>17</v>
      </c>
      <c r="F37" s="16" t="s">
        <v>18</v>
      </c>
      <c r="G37" s="102">
        <v>50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44379</v>
      </c>
      <c r="B38" s="37">
        <v>101860</v>
      </c>
      <c r="C38" s="37">
        <v>76342</v>
      </c>
      <c r="D38" s="38" t="s">
        <v>2190</v>
      </c>
      <c r="E38" s="12" t="s">
        <v>22</v>
      </c>
      <c r="F38" s="16" t="s">
        <v>995</v>
      </c>
      <c r="G38" s="102">
        <v>2095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44379</v>
      </c>
      <c r="B39" s="37">
        <v>101860</v>
      </c>
      <c r="C39" s="37">
        <v>76342</v>
      </c>
      <c r="D39" s="38" t="s">
        <v>2190</v>
      </c>
      <c r="E39" s="12" t="s">
        <v>14</v>
      </c>
      <c r="F39" s="16" t="s">
        <v>15</v>
      </c>
      <c r="G39" s="102">
        <v>324</v>
      </c>
      <c r="H39" s="104"/>
      <c r="I39" s="104"/>
      <c r="J39" s="94"/>
      <c r="K39" s="143"/>
      <c r="L39" s="144"/>
      <c r="N39"/>
    </row>
    <row r="40" spans="1:14" s="95" customFormat="1" ht="21" x14ac:dyDescent="0.35">
      <c r="A40" s="120">
        <v>44379</v>
      </c>
      <c r="B40" s="37">
        <v>101858</v>
      </c>
      <c r="C40" s="37">
        <v>76343</v>
      </c>
      <c r="D40" s="38" t="s">
        <v>1450</v>
      </c>
      <c r="E40" s="12" t="s">
        <v>17</v>
      </c>
      <c r="F40" s="16" t="s">
        <v>18</v>
      </c>
      <c r="G40" s="102">
        <v>50</v>
      </c>
      <c r="H40" s="104"/>
      <c r="I40" s="104"/>
      <c r="J40" s="94"/>
      <c r="K40" s="143"/>
      <c r="L40" s="144"/>
      <c r="N40"/>
    </row>
    <row r="41" spans="1:14" s="95" customFormat="1" ht="21" x14ac:dyDescent="0.35">
      <c r="A41" s="120">
        <v>44379</v>
      </c>
      <c r="B41" s="37">
        <v>101861</v>
      </c>
      <c r="C41" s="37">
        <v>76344</v>
      </c>
      <c r="D41" s="38" t="s">
        <v>2456</v>
      </c>
      <c r="E41" s="12" t="s">
        <v>14</v>
      </c>
      <c r="F41" s="16" t="s">
        <v>15</v>
      </c>
      <c r="G41" s="102">
        <v>400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44379</v>
      </c>
      <c r="B42" s="37">
        <v>101862</v>
      </c>
      <c r="C42" s="37">
        <v>76345</v>
      </c>
      <c r="D42" s="38" t="s">
        <v>31</v>
      </c>
      <c r="E42" s="12" t="s">
        <v>17</v>
      </c>
      <c r="F42" s="16" t="s">
        <v>18</v>
      </c>
      <c r="G42" s="102">
        <v>3500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44379</v>
      </c>
      <c r="B43" s="37">
        <v>17186</v>
      </c>
      <c r="C43" s="37">
        <v>76346</v>
      </c>
      <c r="D43" s="38" t="s">
        <v>199</v>
      </c>
      <c r="E43" s="12" t="s">
        <v>14</v>
      </c>
      <c r="F43" s="16" t="s">
        <v>15</v>
      </c>
      <c r="G43" s="102">
        <v>800</v>
      </c>
      <c r="H43" s="104"/>
      <c r="I43" s="104"/>
      <c r="J43" s="94"/>
      <c r="K43" s="143"/>
      <c r="L43" s="144"/>
      <c r="N43"/>
    </row>
    <row r="44" spans="1:14" s="95" customFormat="1" ht="21" x14ac:dyDescent="0.35">
      <c r="A44" s="120">
        <v>44379</v>
      </c>
      <c r="B44" s="37">
        <v>101809</v>
      </c>
      <c r="C44" s="37">
        <v>76347</v>
      </c>
      <c r="D44" s="38" t="s">
        <v>768</v>
      </c>
      <c r="E44" s="12" t="s">
        <v>24</v>
      </c>
      <c r="F44" s="16" t="s">
        <v>947</v>
      </c>
      <c r="G44" s="102">
        <v>100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44379</v>
      </c>
      <c r="B45" s="37">
        <v>101863</v>
      </c>
      <c r="C45" s="37">
        <v>76348</v>
      </c>
      <c r="D45" s="38" t="s">
        <v>768</v>
      </c>
      <c r="E45" s="12" t="s">
        <v>14</v>
      </c>
      <c r="F45" s="16" t="s">
        <v>15</v>
      </c>
      <c r="G45" s="102">
        <v>100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44379</v>
      </c>
      <c r="B46" s="37">
        <v>101866</v>
      </c>
      <c r="C46" s="37">
        <v>76349</v>
      </c>
      <c r="D46" s="38" t="s">
        <v>109</v>
      </c>
      <c r="E46" s="12" t="s">
        <v>17</v>
      </c>
      <c r="F46" s="16" t="s">
        <v>18</v>
      </c>
      <c r="G46" s="102">
        <v>1500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44378</v>
      </c>
      <c r="B47" s="37">
        <v>17186</v>
      </c>
      <c r="C47" s="37">
        <v>76350</v>
      </c>
      <c r="D47" s="38" t="s">
        <v>199</v>
      </c>
      <c r="E47" s="12" t="s">
        <v>14</v>
      </c>
      <c r="F47" s="16" t="s">
        <v>15</v>
      </c>
      <c r="G47" s="102">
        <v>800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44378</v>
      </c>
      <c r="B48" s="37">
        <v>101867</v>
      </c>
      <c r="C48" s="37">
        <v>76351</v>
      </c>
      <c r="D48" s="38" t="s">
        <v>2457</v>
      </c>
      <c r="E48" s="12" t="s">
        <v>17</v>
      </c>
      <c r="F48" s="16" t="s">
        <v>18</v>
      </c>
      <c r="G48" s="102">
        <v>700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44378</v>
      </c>
      <c r="B49" s="37">
        <v>101868</v>
      </c>
      <c r="C49" s="37">
        <v>76352</v>
      </c>
      <c r="D49" s="38" t="s">
        <v>179</v>
      </c>
      <c r="E49" s="12" t="s">
        <v>17</v>
      </c>
      <c r="F49" s="16" t="s">
        <v>18</v>
      </c>
      <c r="G49" s="102">
        <v>900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44378</v>
      </c>
      <c r="B50" s="37">
        <v>101869</v>
      </c>
      <c r="C50" s="37">
        <v>76353</v>
      </c>
      <c r="D50" s="38" t="s">
        <v>37</v>
      </c>
      <c r="E50" s="12" t="s">
        <v>17</v>
      </c>
      <c r="F50" s="16" t="s">
        <v>18</v>
      </c>
      <c r="G50" s="102">
        <v>660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44378</v>
      </c>
      <c r="B51" s="37">
        <v>101843</v>
      </c>
      <c r="C51" s="37">
        <v>76354</v>
      </c>
      <c r="D51" s="38" t="s">
        <v>2458</v>
      </c>
      <c r="E51" s="12" t="s">
        <v>17</v>
      </c>
      <c r="F51" s="16" t="s">
        <v>18</v>
      </c>
      <c r="G51" s="102">
        <v>60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44378</v>
      </c>
      <c r="B52" s="37">
        <v>101845</v>
      </c>
      <c r="C52" s="37">
        <v>76355</v>
      </c>
      <c r="D52" s="38" t="s">
        <v>2433</v>
      </c>
      <c r="E52" s="12" t="s">
        <v>63</v>
      </c>
      <c r="F52" s="16" t="s">
        <v>64</v>
      </c>
      <c r="G52" s="102">
        <v>1000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44378</v>
      </c>
      <c r="B53" s="37">
        <v>101870</v>
      </c>
      <c r="C53" s="37">
        <v>76356</v>
      </c>
      <c r="D53" s="38" t="s">
        <v>72</v>
      </c>
      <c r="E53" s="12" t="s">
        <v>17</v>
      </c>
      <c r="F53" s="16" t="s">
        <v>18</v>
      </c>
      <c r="G53" s="102">
        <v>800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44378</v>
      </c>
      <c r="B54" s="37">
        <v>101871</v>
      </c>
      <c r="C54" s="37">
        <v>76357</v>
      </c>
      <c r="D54" s="38" t="s">
        <v>2101</v>
      </c>
      <c r="E54" s="12" t="s">
        <v>14</v>
      </c>
      <c r="F54" s="16" t="s">
        <v>15</v>
      </c>
      <c r="G54" s="102">
        <v>800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44378</v>
      </c>
      <c r="B55" s="37">
        <v>101872</v>
      </c>
      <c r="C55" s="37">
        <v>76358</v>
      </c>
      <c r="D55" s="38" t="s">
        <v>67</v>
      </c>
      <c r="E55" s="12" t="s">
        <v>17</v>
      </c>
      <c r="F55" s="16" t="s">
        <v>18</v>
      </c>
      <c r="G55" s="102">
        <v>1200</v>
      </c>
      <c r="H55" s="104"/>
      <c r="I55" s="104"/>
      <c r="J55" s="94"/>
      <c r="K55" s="143"/>
      <c r="L55" s="144"/>
      <c r="N55"/>
    </row>
    <row r="56" spans="1:14" ht="21" x14ac:dyDescent="0.35">
      <c r="A56" s="175" t="s">
        <v>26</v>
      </c>
      <c r="B56" s="176"/>
      <c r="C56" s="165" t="s">
        <v>25</v>
      </c>
      <c r="D56" s="168"/>
      <c r="E56" s="168"/>
      <c r="F56" s="169"/>
      <c r="G56" s="27">
        <f>SUM(G9:G55)</f>
        <v>35994</v>
      </c>
      <c r="H56" s="109"/>
      <c r="I56" s="109"/>
      <c r="J56" s="15"/>
    </row>
    <row r="57" spans="1:14" x14ac:dyDescent="0.25">
      <c r="B57"/>
      <c r="C57"/>
      <c r="F57" s="4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C67"/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9" spans="8:10" x14ac:dyDescent="0.25">
      <c r="H109" s="35"/>
      <c r="I109" s="35"/>
      <c r="J109" s="35"/>
    </row>
  </sheetData>
  <autoFilter ref="E8:G56" xr:uid="{7D8F32C8-7534-458F-A371-CD3A07DFF371}"/>
  <mergeCells count="7">
    <mergeCell ref="K6:L6"/>
    <mergeCell ref="A7:G7"/>
    <mergeCell ref="A56:B56"/>
    <mergeCell ref="C56:F5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2C2C1-E52B-439C-A9EA-60C11F59BBFB}">
  <dimension ref="A2:N93"/>
  <sheetViews>
    <sheetView topLeftCell="C2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44380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SUMIFS($G$9:$G$39,$F$9:$F$39,K8)</f>
        <v>19440</v>
      </c>
    </row>
    <row r="9" spans="1:14" s="95" customFormat="1" ht="21" x14ac:dyDescent="0.35">
      <c r="A9" s="120">
        <v>44380</v>
      </c>
      <c r="B9" s="37" t="s">
        <v>76</v>
      </c>
      <c r="C9" s="77" t="s">
        <v>2459</v>
      </c>
      <c r="D9" s="38" t="s">
        <v>76</v>
      </c>
      <c r="E9" s="12" t="s">
        <v>76</v>
      </c>
      <c r="F9" s="16" t="s">
        <v>76</v>
      </c>
      <c r="G9" s="102">
        <v>0</v>
      </c>
      <c r="H9" s="104"/>
      <c r="I9" s="104"/>
      <c r="J9" s="94"/>
      <c r="K9" s="16" t="s">
        <v>995</v>
      </c>
      <c r="L9" s="119">
        <f t="shared" si="0"/>
        <v>450</v>
      </c>
      <c r="N9"/>
    </row>
    <row r="10" spans="1:14" s="95" customFormat="1" ht="21" x14ac:dyDescent="0.35">
      <c r="A10" s="120">
        <v>44380</v>
      </c>
      <c r="B10" s="37" t="s">
        <v>76</v>
      </c>
      <c r="C10" s="77" t="s">
        <v>2460</v>
      </c>
      <c r="D10" s="38" t="s">
        <v>76</v>
      </c>
      <c r="E10" s="12" t="s">
        <v>76</v>
      </c>
      <c r="F10" s="16" t="s">
        <v>76</v>
      </c>
      <c r="G10" s="102">
        <v>0</v>
      </c>
      <c r="H10" s="104"/>
      <c r="I10" s="104"/>
      <c r="J10" s="94"/>
      <c r="K10" s="16" t="s">
        <v>15</v>
      </c>
      <c r="L10" s="119">
        <f t="shared" si="0"/>
        <v>2090</v>
      </c>
      <c r="N10"/>
    </row>
    <row r="11" spans="1:14" s="95" customFormat="1" ht="21" x14ac:dyDescent="0.35">
      <c r="A11" s="120">
        <v>44380</v>
      </c>
      <c r="B11" s="37">
        <v>101910</v>
      </c>
      <c r="C11" s="77" t="s">
        <v>2461</v>
      </c>
      <c r="D11" s="38" t="s">
        <v>732</v>
      </c>
      <c r="E11" s="12" t="s">
        <v>17</v>
      </c>
      <c r="F11" s="16" t="s">
        <v>18</v>
      </c>
      <c r="G11" s="102">
        <v>2200</v>
      </c>
      <c r="H11" s="104"/>
      <c r="I11" s="104"/>
      <c r="J11" s="94"/>
      <c r="K11" s="16" t="s">
        <v>136</v>
      </c>
      <c r="L11" s="119">
        <f t="shared" si="0"/>
        <v>500</v>
      </c>
      <c r="N11"/>
    </row>
    <row r="12" spans="1:14" s="95" customFormat="1" ht="21" x14ac:dyDescent="0.35">
      <c r="A12" s="120">
        <v>44380</v>
      </c>
      <c r="B12" s="37">
        <v>101009</v>
      </c>
      <c r="C12" s="77" t="s">
        <v>2462</v>
      </c>
      <c r="D12" s="38" t="s">
        <v>732</v>
      </c>
      <c r="E12" s="12" t="s">
        <v>135</v>
      </c>
      <c r="F12" s="16" t="s">
        <v>136</v>
      </c>
      <c r="G12" s="102">
        <v>500</v>
      </c>
      <c r="H12" s="104"/>
      <c r="I12" s="104"/>
      <c r="J12" s="94"/>
      <c r="K12" s="16" t="s">
        <v>195</v>
      </c>
      <c r="L12" s="119">
        <f t="shared" si="0"/>
        <v>45</v>
      </c>
      <c r="N12"/>
    </row>
    <row r="13" spans="1:14" s="95" customFormat="1" ht="21.75" thickBot="1" x14ac:dyDescent="0.4">
      <c r="A13" s="120">
        <v>44380</v>
      </c>
      <c r="B13" s="37">
        <v>101908</v>
      </c>
      <c r="C13" s="77" t="s">
        <v>2463</v>
      </c>
      <c r="D13" s="38" t="s">
        <v>1824</v>
      </c>
      <c r="E13" s="12" t="s">
        <v>17</v>
      </c>
      <c r="F13" s="16" t="s">
        <v>18</v>
      </c>
      <c r="G13" s="102">
        <v>2600</v>
      </c>
      <c r="H13" s="104"/>
      <c r="I13" s="104"/>
      <c r="J13" s="94"/>
      <c r="K13" s="16" t="s">
        <v>64</v>
      </c>
      <c r="L13" s="119">
        <f t="shared" si="0"/>
        <v>1000</v>
      </c>
      <c r="N13"/>
    </row>
    <row r="14" spans="1:14" s="95" customFormat="1" ht="25.5" thickBot="1" x14ac:dyDescent="0.5">
      <c r="A14" s="120">
        <v>44380</v>
      </c>
      <c r="B14" s="37">
        <v>101907</v>
      </c>
      <c r="C14" s="77" t="s">
        <v>2464</v>
      </c>
      <c r="D14" s="38" t="s">
        <v>2489</v>
      </c>
      <c r="E14" s="12" t="s">
        <v>17</v>
      </c>
      <c r="F14" s="16" t="s">
        <v>18</v>
      </c>
      <c r="G14" s="102">
        <v>900</v>
      </c>
      <c r="H14" s="104"/>
      <c r="I14" s="104"/>
      <c r="J14" s="94"/>
      <c r="K14" s="17" t="s">
        <v>21</v>
      </c>
      <c r="L14" s="123">
        <f>SUM(L8:L13)</f>
        <v>23525</v>
      </c>
      <c r="N14"/>
    </row>
    <row r="15" spans="1:14" s="95" customFormat="1" ht="21" x14ac:dyDescent="0.35">
      <c r="A15" s="120">
        <v>44380</v>
      </c>
      <c r="B15" s="37">
        <v>101906</v>
      </c>
      <c r="C15" s="77" t="s">
        <v>2465</v>
      </c>
      <c r="D15" s="38" t="s">
        <v>2490</v>
      </c>
      <c r="E15" s="12" t="s">
        <v>17</v>
      </c>
      <c r="F15" s="16" t="s">
        <v>18</v>
      </c>
      <c r="G15" s="102">
        <v>900</v>
      </c>
      <c r="H15" s="104"/>
      <c r="I15" s="104"/>
      <c r="J15" s="94"/>
      <c r="N15"/>
    </row>
    <row r="16" spans="1:14" s="95" customFormat="1" ht="21" x14ac:dyDescent="0.35">
      <c r="A16" s="120">
        <v>44380</v>
      </c>
      <c r="B16" s="37">
        <v>101291</v>
      </c>
      <c r="C16" s="77" t="s">
        <v>2466</v>
      </c>
      <c r="D16" s="38" t="s">
        <v>325</v>
      </c>
      <c r="E16" s="12" t="s">
        <v>17</v>
      </c>
      <c r="F16" s="16" t="s">
        <v>18</v>
      </c>
      <c r="G16" s="102">
        <v>720</v>
      </c>
      <c r="H16" s="104"/>
      <c r="I16" s="104"/>
      <c r="J16" s="94"/>
      <c r="N16"/>
    </row>
    <row r="17" spans="1:14" s="95" customFormat="1" ht="21" x14ac:dyDescent="0.35">
      <c r="A17" s="120">
        <v>44380</v>
      </c>
      <c r="B17" s="37">
        <v>101289</v>
      </c>
      <c r="C17" s="77" t="s">
        <v>2467</v>
      </c>
      <c r="D17" s="38" t="s">
        <v>325</v>
      </c>
      <c r="E17" s="12">
        <v>98000001</v>
      </c>
      <c r="F17" s="16" t="s">
        <v>91</v>
      </c>
      <c r="G17" s="102">
        <v>0</v>
      </c>
      <c r="H17" s="104"/>
      <c r="I17" s="104"/>
      <c r="J17" s="94"/>
      <c r="N17"/>
    </row>
    <row r="18" spans="1:14" s="95" customFormat="1" ht="21" x14ac:dyDescent="0.35">
      <c r="A18" s="120">
        <v>44380</v>
      </c>
      <c r="B18" s="37">
        <v>101905</v>
      </c>
      <c r="C18" s="77" t="s">
        <v>2468</v>
      </c>
      <c r="D18" s="38" t="s">
        <v>2491</v>
      </c>
      <c r="E18" s="12" t="s">
        <v>17</v>
      </c>
      <c r="F18" s="16" t="s">
        <v>18</v>
      </c>
      <c r="G18" s="102">
        <v>900</v>
      </c>
      <c r="H18" s="104"/>
      <c r="I18" s="104"/>
      <c r="J18" s="94"/>
      <c r="N18"/>
    </row>
    <row r="19" spans="1:14" s="95" customFormat="1" ht="21" x14ac:dyDescent="0.35">
      <c r="A19" s="120">
        <v>44380</v>
      </c>
      <c r="B19" s="37">
        <v>101905</v>
      </c>
      <c r="C19" s="77" t="s">
        <v>2469</v>
      </c>
      <c r="D19" s="38" t="s">
        <v>2492</v>
      </c>
      <c r="E19" s="12" t="s">
        <v>423</v>
      </c>
      <c r="F19" s="16" t="s">
        <v>195</v>
      </c>
      <c r="G19" s="102">
        <v>45</v>
      </c>
      <c r="H19" s="104"/>
      <c r="I19" s="104"/>
      <c r="J19" s="94"/>
      <c r="N19"/>
    </row>
    <row r="20" spans="1:14" s="95" customFormat="1" ht="21" x14ac:dyDescent="0.35">
      <c r="A20" s="120">
        <v>44380</v>
      </c>
      <c r="B20" s="37">
        <v>101904</v>
      </c>
      <c r="C20" s="77" t="s">
        <v>2470</v>
      </c>
      <c r="D20" s="38" t="s">
        <v>2493</v>
      </c>
      <c r="E20" s="12">
        <v>98000001</v>
      </c>
      <c r="F20" s="16" t="s">
        <v>91</v>
      </c>
      <c r="G20" s="102">
        <v>0</v>
      </c>
      <c r="H20" s="104"/>
      <c r="I20" s="104"/>
      <c r="J20" s="94"/>
      <c r="N20"/>
    </row>
    <row r="21" spans="1:14" s="95" customFormat="1" ht="24.75" x14ac:dyDescent="0.45">
      <c r="A21" s="120">
        <v>44380</v>
      </c>
      <c r="B21" s="37">
        <v>101903</v>
      </c>
      <c r="C21" s="77" t="s">
        <v>2471</v>
      </c>
      <c r="D21" s="38" t="s">
        <v>2493</v>
      </c>
      <c r="E21" s="12" t="s">
        <v>17</v>
      </c>
      <c r="F21" s="16" t="s">
        <v>18</v>
      </c>
      <c r="G21" s="102">
        <v>650</v>
      </c>
      <c r="H21" s="104"/>
      <c r="I21" s="104"/>
      <c r="J21" s="94"/>
      <c r="K21" s="49"/>
      <c r="L21" s="134"/>
      <c r="N21"/>
    </row>
    <row r="22" spans="1:14" s="95" customFormat="1" ht="21" x14ac:dyDescent="0.35">
      <c r="A22" s="120">
        <v>44380</v>
      </c>
      <c r="B22" s="37">
        <v>101902</v>
      </c>
      <c r="C22" s="77" t="s">
        <v>2472</v>
      </c>
      <c r="D22" s="38" t="s">
        <v>2494</v>
      </c>
      <c r="E22" s="12" t="s">
        <v>17</v>
      </c>
      <c r="F22" s="16" t="s">
        <v>18</v>
      </c>
      <c r="G22" s="102">
        <v>900</v>
      </c>
      <c r="H22" s="104"/>
      <c r="I22" s="104"/>
      <c r="J22" s="94"/>
      <c r="N22"/>
    </row>
    <row r="23" spans="1:14" s="95" customFormat="1" ht="21" x14ac:dyDescent="0.35">
      <c r="A23" s="120">
        <v>44380</v>
      </c>
      <c r="B23" s="37">
        <v>101902</v>
      </c>
      <c r="C23" s="77" t="s">
        <v>2473</v>
      </c>
      <c r="D23" s="38" t="s">
        <v>2494</v>
      </c>
      <c r="E23" s="12">
        <v>98000001</v>
      </c>
      <c r="F23" s="16" t="s">
        <v>91</v>
      </c>
      <c r="G23" s="102">
        <v>0</v>
      </c>
      <c r="H23" s="104"/>
      <c r="I23" s="104"/>
      <c r="J23" s="94"/>
      <c r="N23"/>
    </row>
    <row r="24" spans="1:14" s="95" customFormat="1" ht="21" x14ac:dyDescent="0.35">
      <c r="A24" s="120">
        <v>44380</v>
      </c>
      <c r="B24" s="37">
        <v>101899</v>
      </c>
      <c r="C24" s="77" t="s">
        <v>2474</v>
      </c>
      <c r="D24" s="38" t="s">
        <v>2495</v>
      </c>
      <c r="E24" s="12" t="s">
        <v>17</v>
      </c>
      <c r="F24" s="16" t="s">
        <v>18</v>
      </c>
      <c r="G24" s="102">
        <v>900</v>
      </c>
      <c r="H24" s="104"/>
      <c r="I24" s="104"/>
      <c r="J24" s="94"/>
      <c r="N24"/>
    </row>
    <row r="25" spans="1:14" s="95" customFormat="1" ht="21" x14ac:dyDescent="0.35">
      <c r="A25" s="120">
        <v>44380</v>
      </c>
      <c r="B25" s="37">
        <v>101897</v>
      </c>
      <c r="C25" s="77" t="s">
        <v>2475</v>
      </c>
      <c r="D25" s="38" t="s">
        <v>2495</v>
      </c>
      <c r="E25" s="12">
        <v>98000001</v>
      </c>
      <c r="F25" s="16" t="s">
        <v>91</v>
      </c>
      <c r="G25" s="102">
        <v>0</v>
      </c>
      <c r="H25" s="104"/>
      <c r="I25" s="104"/>
      <c r="J25" s="94"/>
      <c r="N25"/>
    </row>
    <row r="26" spans="1:14" s="95" customFormat="1" ht="21" x14ac:dyDescent="0.35">
      <c r="A26" s="120">
        <v>44380</v>
      </c>
      <c r="B26" s="37">
        <v>101896</v>
      </c>
      <c r="C26" s="77" t="s">
        <v>2476</v>
      </c>
      <c r="D26" s="38" t="s">
        <v>2433</v>
      </c>
      <c r="E26" s="12" t="s">
        <v>63</v>
      </c>
      <c r="F26" s="16" t="s">
        <v>64</v>
      </c>
      <c r="G26" s="102">
        <v>1000</v>
      </c>
      <c r="H26" s="104"/>
      <c r="I26" s="104"/>
      <c r="J26" s="94"/>
      <c r="N26"/>
    </row>
    <row r="27" spans="1:14" s="95" customFormat="1" ht="21" x14ac:dyDescent="0.35">
      <c r="A27" s="120">
        <v>44380</v>
      </c>
      <c r="B27" s="37">
        <v>101895</v>
      </c>
      <c r="C27" s="77" t="s">
        <v>2477</v>
      </c>
      <c r="D27" s="38" t="s">
        <v>37</v>
      </c>
      <c r="E27" s="12" t="s">
        <v>17</v>
      </c>
      <c r="F27" s="16" t="s">
        <v>18</v>
      </c>
      <c r="G27" s="102">
        <v>660</v>
      </c>
      <c r="H27" s="104"/>
      <c r="I27" s="104"/>
      <c r="J27" s="94"/>
      <c r="N27"/>
    </row>
    <row r="28" spans="1:14" s="95" customFormat="1" ht="21" x14ac:dyDescent="0.35">
      <c r="A28" s="120">
        <v>44380</v>
      </c>
      <c r="B28" s="37">
        <v>101893</v>
      </c>
      <c r="C28" s="77" t="s">
        <v>2478</v>
      </c>
      <c r="D28" s="38" t="s">
        <v>2496</v>
      </c>
      <c r="E28" s="12" t="s">
        <v>14</v>
      </c>
      <c r="F28" s="16" t="s">
        <v>15</v>
      </c>
      <c r="G28" s="102">
        <v>1000</v>
      </c>
      <c r="H28" s="104"/>
      <c r="I28" s="104"/>
      <c r="J28" s="94"/>
      <c r="N28"/>
    </row>
    <row r="29" spans="1:14" s="95" customFormat="1" ht="21" x14ac:dyDescent="0.35">
      <c r="A29" s="120">
        <v>44380</v>
      </c>
      <c r="B29" s="37">
        <v>17216</v>
      </c>
      <c r="C29" s="77" t="s">
        <v>2479</v>
      </c>
      <c r="D29" s="38" t="s">
        <v>325</v>
      </c>
      <c r="E29" s="12" t="s">
        <v>17</v>
      </c>
      <c r="F29" s="16" t="s">
        <v>18</v>
      </c>
      <c r="G29" s="102">
        <v>380</v>
      </c>
      <c r="H29" s="104"/>
      <c r="I29" s="104"/>
      <c r="J29" s="94"/>
      <c r="N29"/>
    </row>
    <row r="30" spans="1:14" s="95" customFormat="1" ht="21" x14ac:dyDescent="0.35">
      <c r="A30" s="120">
        <v>44380</v>
      </c>
      <c r="B30" s="37">
        <v>17216</v>
      </c>
      <c r="C30" s="77" t="s">
        <v>2479</v>
      </c>
      <c r="D30" s="38" t="s">
        <v>325</v>
      </c>
      <c r="E30" s="12" t="s">
        <v>14</v>
      </c>
      <c r="F30" s="16" t="s">
        <v>15</v>
      </c>
      <c r="G30" s="102">
        <v>340</v>
      </c>
      <c r="H30" s="104"/>
      <c r="I30" s="104"/>
      <c r="J30" s="94"/>
      <c r="N30"/>
    </row>
    <row r="31" spans="1:14" s="95" customFormat="1" ht="21" x14ac:dyDescent="0.35">
      <c r="A31" s="120">
        <v>44380</v>
      </c>
      <c r="B31" s="37">
        <v>101289</v>
      </c>
      <c r="C31" s="77" t="s">
        <v>2480</v>
      </c>
      <c r="D31" s="38" t="s">
        <v>325</v>
      </c>
      <c r="E31" s="12">
        <v>98000001</v>
      </c>
      <c r="F31" s="16" t="s">
        <v>91</v>
      </c>
      <c r="G31" s="102">
        <v>0</v>
      </c>
      <c r="H31" s="104"/>
      <c r="I31" s="104"/>
      <c r="J31" s="94"/>
      <c r="N31"/>
    </row>
    <row r="32" spans="1:14" s="95" customFormat="1" ht="21" x14ac:dyDescent="0.35">
      <c r="A32" s="120">
        <v>44380</v>
      </c>
      <c r="B32" s="37">
        <v>101891</v>
      </c>
      <c r="C32" s="77" t="s">
        <v>2481</v>
      </c>
      <c r="D32" s="38" t="s">
        <v>108</v>
      </c>
      <c r="E32" s="12" t="s">
        <v>17</v>
      </c>
      <c r="F32" s="16" t="s">
        <v>18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120">
        <v>44380</v>
      </c>
      <c r="B33" s="37">
        <v>101890</v>
      </c>
      <c r="C33" s="77" t="s">
        <v>2482</v>
      </c>
      <c r="D33" s="38" t="s">
        <v>2497</v>
      </c>
      <c r="E33" s="12" t="s">
        <v>17</v>
      </c>
      <c r="F33" s="16" t="s">
        <v>18</v>
      </c>
      <c r="G33" s="102">
        <v>1980</v>
      </c>
      <c r="H33" s="104"/>
      <c r="I33" s="104"/>
      <c r="J33" s="94"/>
      <c r="N33"/>
    </row>
    <row r="34" spans="1:14" s="95" customFormat="1" ht="21" x14ac:dyDescent="0.35">
      <c r="A34" s="120">
        <v>44380</v>
      </c>
      <c r="B34" s="37">
        <v>101889</v>
      </c>
      <c r="C34" s="77" t="s">
        <v>2483</v>
      </c>
      <c r="D34" s="38" t="s">
        <v>2498</v>
      </c>
      <c r="E34" s="12" t="s">
        <v>17</v>
      </c>
      <c r="F34" s="16" t="s">
        <v>18</v>
      </c>
      <c r="G34" s="102">
        <v>600</v>
      </c>
      <c r="H34" s="104"/>
      <c r="I34" s="104"/>
      <c r="J34" s="94"/>
      <c r="N34"/>
    </row>
    <row r="35" spans="1:14" s="95" customFormat="1" ht="21" x14ac:dyDescent="0.35">
      <c r="A35" s="120">
        <v>44380</v>
      </c>
      <c r="B35" s="37">
        <v>101888</v>
      </c>
      <c r="C35" s="77" t="s">
        <v>2484</v>
      </c>
      <c r="D35" s="38" t="s">
        <v>630</v>
      </c>
      <c r="E35" s="12" t="s">
        <v>17</v>
      </c>
      <c r="F35" s="16" t="s">
        <v>18</v>
      </c>
      <c r="G35" s="102">
        <v>3000</v>
      </c>
      <c r="H35" s="104"/>
      <c r="I35" s="104"/>
      <c r="J35" s="94"/>
      <c r="K35" s="143"/>
      <c r="L35" s="144"/>
      <c r="N35"/>
    </row>
    <row r="36" spans="1:14" s="95" customFormat="1" ht="21" x14ac:dyDescent="0.35">
      <c r="A36" s="120">
        <v>44380</v>
      </c>
      <c r="B36" s="37">
        <v>101887</v>
      </c>
      <c r="C36" s="77" t="s">
        <v>2485</v>
      </c>
      <c r="D36" s="38" t="s">
        <v>67</v>
      </c>
      <c r="E36" s="12" t="s">
        <v>17</v>
      </c>
      <c r="F36" s="16" t="s">
        <v>18</v>
      </c>
      <c r="G36" s="102">
        <v>800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44380</v>
      </c>
      <c r="B37" s="37">
        <v>101886</v>
      </c>
      <c r="C37" s="77" t="s">
        <v>2486</v>
      </c>
      <c r="D37" s="38" t="s">
        <v>2499</v>
      </c>
      <c r="E37" s="12" t="s">
        <v>22</v>
      </c>
      <c r="F37" s="16" t="s">
        <v>995</v>
      </c>
      <c r="G37" s="102">
        <v>450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44380</v>
      </c>
      <c r="B38" s="37">
        <v>101885</v>
      </c>
      <c r="C38" s="77" t="s">
        <v>2487</v>
      </c>
      <c r="D38" s="38" t="s">
        <v>2500</v>
      </c>
      <c r="E38" s="12" t="s">
        <v>17</v>
      </c>
      <c r="F38" s="16" t="s">
        <v>18</v>
      </c>
      <c r="G38" s="102">
        <v>350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44380</v>
      </c>
      <c r="B39" s="37"/>
      <c r="C39" s="77" t="s">
        <v>2488</v>
      </c>
      <c r="D39" s="38" t="s">
        <v>1565</v>
      </c>
      <c r="E39" s="12" t="s">
        <v>14</v>
      </c>
      <c r="F39" s="16" t="s">
        <v>15</v>
      </c>
      <c r="G39" s="102">
        <v>750</v>
      </c>
      <c r="H39" s="104"/>
      <c r="I39" s="104"/>
      <c r="J39" s="94"/>
      <c r="K39" s="143"/>
      <c r="L39" s="144"/>
      <c r="N39"/>
    </row>
    <row r="40" spans="1:14" ht="21" x14ac:dyDescent="0.35">
      <c r="A40" s="175" t="s">
        <v>26</v>
      </c>
      <c r="B40" s="176"/>
      <c r="C40" s="165" t="s">
        <v>25</v>
      </c>
      <c r="D40" s="168"/>
      <c r="E40" s="168"/>
      <c r="F40" s="169"/>
      <c r="G40" s="27">
        <f>SUM(G9:G39)</f>
        <v>23525</v>
      </c>
      <c r="H40" s="109"/>
      <c r="I40" s="109"/>
      <c r="J40" s="15"/>
    </row>
    <row r="41" spans="1:14" x14ac:dyDescent="0.25">
      <c r="B41"/>
      <c r="C41"/>
      <c r="F41" s="47"/>
      <c r="H41" s="1"/>
      <c r="I41" s="1"/>
      <c r="J41" s="1"/>
    </row>
    <row r="42" spans="1:14" x14ac:dyDescent="0.25">
      <c r="B42"/>
      <c r="C42"/>
      <c r="H42" s="1"/>
      <c r="I42" s="1"/>
      <c r="J42" s="1"/>
    </row>
    <row r="43" spans="1:14" x14ac:dyDescent="0.25">
      <c r="B43"/>
      <c r="C43"/>
      <c r="H43" s="1"/>
      <c r="I43" s="1"/>
      <c r="J43" s="1"/>
    </row>
    <row r="44" spans="1:14" x14ac:dyDescent="0.25">
      <c r="B44"/>
      <c r="C44"/>
      <c r="H44" s="1"/>
      <c r="I44" s="1"/>
      <c r="J44" s="1"/>
    </row>
    <row r="45" spans="1:14" x14ac:dyDescent="0.25">
      <c r="B45"/>
      <c r="C45"/>
      <c r="H45" s="1"/>
      <c r="I45" s="1"/>
      <c r="J45" s="1"/>
    </row>
    <row r="46" spans="1:14" x14ac:dyDescent="0.25">
      <c r="B46"/>
      <c r="C46"/>
      <c r="H46" s="1"/>
      <c r="I46" s="1"/>
      <c r="J46" s="1"/>
    </row>
    <row r="47" spans="1:14" x14ac:dyDescent="0.25">
      <c r="B47"/>
      <c r="C47"/>
      <c r="H47" s="1"/>
      <c r="I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mergeCells count="7">
    <mergeCell ref="K6:L6"/>
    <mergeCell ref="A7:G7"/>
    <mergeCell ref="A40:B40"/>
    <mergeCell ref="C40:F40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92E05-2401-433C-ABF1-C9815929DC32}">
  <dimension ref="A2:N114"/>
  <sheetViews>
    <sheetView topLeftCell="A41" zoomScale="89" zoomScaleNormal="89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44381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SUMIFS($G$9:$G$60,$F$9:$F$60,K8)</f>
        <v>3350</v>
      </c>
    </row>
    <row r="9" spans="1:14" s="95" customFormat="1" ht="21" x14ac:dyDescent="0.35">
      <c r="A9" s="120">
        <v>44382</v>
      </c>
      <c r="B9" s="37">
        <v>101975</v>
      </c>
      <c r="C9" s="37">
        <v>76359</v>
      </c>
      <c r="D9" s="38" t="s">
        <v>1692</v>
      </c>
      <c r="E9" s="12" t="s">
        <v>14</v>
      </c>
      <c r="F9" s="16" t="s">
        <v>15</v>
      </c>
      <c r="G9" s="102">
        <v>2100</v>
      </c>
      <c r="H9" s="104"/>
      <c r="I9" s="104"/>
      <c r="J9" s="94"/>
      <c r="K9" s="16" t="s">
        <v>995</v>
      </c>
      <c r="L9" s="119">
        <f t="shared" si="0"/>
        <v>16097</v>
      </c>
      <c r="N9"/>
    </row>
    <row r="10" spans="1:14" s="95" customFormat="1" ht="21" x14ac:dyDescent="0.35">
      <c r="A10" s="120">
        <v>44382</v>
      </c>
      <c r="B10" s="37">
        <v>101976</v>
      </c>
      <c r="C10" s="37">
        <v>76360</v>
      </c>
      <c r="D10" s="38" t="s">
        <v>1692</v>
      </c>
      <c r="E10" s="12" t="s">
        <v>14</v>
      </c>
      <c r="F10" s="16" t="s">
        <v>15</v>
      </c>
      <c r="G10" s="102">
        <v>500</v>
      </c>
      <c r="H10" s="104"/>
      <c r="I10" s="104"/>
      <c r="J10" s="94"/>
      <c r="K10" s="16" t="s">
        <v>15</v>
      </c>
      <c r="L10" s="119">
        <f t="shared" si="0"/>
        <v>21072</v>
      </c>
      <c r="N10"/>
    </row>
    <row r="11" spans="1:14" s="95" customFormat="1" ht="21" x14ac:dyDescent="0.35">
      <c r="A11" s="120">
        <v>44382</v>
      </c>
      <c r="B11" s="37">
        <v>101977</v>
      </c>
      <c r="C11" s="37">
        <v>76361</v>
      </c>
      <c r="D11" s="38" t="s">
        <v>78</v>
      </c>
      <c r="E11" s="12" t="s">
        <v>22</v>
      </c>
      <c r="F11" s="16" t="s">
        <v>995</v>
      </c>
      <c r="G11" s="102">
        <v>1500</v>
      </c>
      <c r="H11" s="104"/>
      <c r="I11" s="104"/>
      <c r="J11" s="94"/>
      <c r="K11" s="16" t="s">
        <v>2335</v>
      </c>
      <c r="L11" s="119">
        <f t="shared" si="0"/>
        <v>3400</v>
      </c>
      <c r="N11"/>
    </row>
    <row r="12" spans="1:14" s="95" customFormat="1" ht="21" x14ac:dyDescent="0.35">
      <c r="A12" s="120">
        <v>44382</v>
      </c>
      <c r="B12" s="37">
        <v>101978</v>
      </c>
      <c r="C12" s="37">
        <v>76362</v>
      </c>
      <c r="D12" s="38" t="s">
        <v>78</v>
      </c>
      <c r="E12" s="12" t="s">
        <v>22</v>
      </c>
      <c r="F12" s="16" t="s">
        <v>995</v>
      </c>
      <c r="G12" s="102">
        <v>1500</v>
      </c>
      <c r="H12" s="104"/>
      <c r="I12" s="104"/>
      <c r="J12" s="94"/>
      <c r="K12" s="16" t="s">
        <v>2534</v>
      </c>
      <c r="L12" s="119">
        <f t="shared" si="0"/>
        <v>800</v>
      </c>
      <c r="N12"/>
    </row>
    <row r="13" spans="1:14" s="95" customFormat="1" ht="21" x14ac:dyDescent="0.35">
      <c r="A13" s="120">
        <v>44382</v>
      </c>
      <c r="B13" s="37">
        <v>101979</v>
      </c>
      <c r="C13" s="37">
        <v>76363</v>
      </c>
      <c r="D13" s="38" t="s">
        <v>1305</v>
      </c>
      <c r="E13" s="12" t="s">
        <v>17</v>
      </c>
      <c r="F13" s="16" t="s">
        <v>18</v>
      </c>
      <c r="G13" s="102">
        <v>3000</v>
      </c>
      <c r="H13" s="104"/>
      <c r="I13" s="104"/>
      <c r="J13" s="94"/>
      <c r="K13" s="16" t="s">
        <v>195</v>
      </c>
      <c r="L13" s="119">
        <f t="shared" si="0"/>
        <v>750</v>
      </c>
      <c r="N13"/>
    </row>
    <row r="14" spans="1:14" s="95" customFormat="1" ht="21.75" thickBot="1" x14ac:dyDescent="0.4">
      <c r="A14" s="120">
        <v>44382</v>
      </c>
      <c r="B14" s="37">
        <v>101980</v>
      </c>
      <c r="C14" s="37">
        <v>76364</v>
      </c>
      <c r="D14" s="38" t="s">
        <v>150</v>
      </c>
      <c r="E14" s="12" t="s">
        <v>14</v>
      </c>
      <c r="F14" s="16" t="s">
        <v>15</v>
      </c>
      <c r="G14" s="102">
        <v>900</v>
      </c>
      <c r="H14" s="104"/>
      <c r="I14" s="104"/>
      <c r="J14" s="94"/>
      <c r="K14" s="16" t="s">
        <v>64</v>
      </c>
      <c r="L14" s="119">
        <f t="shared" ref="L14" si="1">SUMIFS($G$9:$G$60,$F$9:$F$60,K14)</f>
        <v>834</v>
      </c>
      <c r="N14"/>
    </row>
    <row r="15" spans="1:14" s="95" customFormat="1" ht="25.5" thickBot="1" x14ac:dyDescent="0.5">
      <c r="A15" s="120">
        <v>44382</v>
      </c>
      <c r="B15" s="37">
        <v>101982</v>
      </c>
      <c r="C15" s="37">
        <v>76365</v>
      </c>
      <c r="D15" s="38" t="s">
        <v>2456</v>
      </c>
      <c r="E15" s="12" t="s">
        <v>14</v>
      </c>
      <c r="F15" s="16" t="s">
        <v>15</v>
      </c>
      <c r="G15" s="102">
        <v>400</v>
      </c>
      <c r="H15" s="104"/>
      <c r="I15" s="104"/>
      <c r="J15" s="94"/>
      <c r="K15" s="17" t="s">
        <v>21</v>
      </c>
      <c r="L15" s="123">
        <f>SUM(L8:L14)</f>
        <v>46303</v>
      </c>
      <c r="N15"/>
    </row>
    <row r="16" spans="1:14" s="95" customFormat="1" ht="21" x14ac:dyDescent="0.35">
      <c r="A16" s="120">
        <v>44382</v>
      </c>
      <c r="B16" s="37">
        <v>17059</v>
      </c>
      <c r="C16" s="37">
        <v>76366</v>
      </c>
      <c r="D16" s="38" t="s">
        <v>199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N16"/>
    </row>
    <row r="17" spans="1:14" s="95" customFormat="1" ht="21" x14ac:dyDescent="0.35">
      <c r="A17" s="120">
        <v>44382</v>
      </c>
      <c r="B17" s="37">
        <v>101983</v>
      </c>
      <c r="C17" s="37">
        <v>76367</v>
      </c>
      <c r="D17" s="38" t="s">
        <v>2510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N17"/>
    </row>
    <row r="18" spans="1:14" s="95" customFormat="1" ht="21" x14ac:dyDescent="0.35">
      <c r="A18" s="120">
        <v>44382</v>
      </c>
      <c r="B18" s="37">
        <v>101985</v>
      </c>
      <c r="C18" s="37">
        <v>76368</v>
      </c>
      <c r="D18" s="38" t="s">
        <v>2511</v>
      </c>
      <c r="E18" s="12" t="s">
        <v>14</v>
      </c>
      <c r="F18" s="16" t="s">
        <v>15</v>
      </c>
      <c r="G18" s="102">
        <v>750</v>
      </c>
      <c r="H18" s="104"/>
      <c r="I18" s="104"/>
      <c r="J18" s="94"/>
      <c r="N18"/>
    </row>
    <row r="19" spans="1:14" s="95" customFormat="1" ht="21" x14ac:dyDescent="0.35">
      <c r="A19" s="120">
        <v>44382</v>
      </c>
      <c r="B19" s="37">
        <v>101987</v>
      </c>
      <c r="C19" s="37">
        <v>76369</v>
      </c>
      <c r="D19" s="38" t="s">
        <v>2512</v>
      </c>
      <c r="E19" s="12" t="s">
        <v>63</v>
      </c>
      <c r="F19" s="16" t="s">
        <v>64</v>
      </c>
      <c r="G19" s="102">
        <v>834</v>
      </c>
      <c r="H19" s="104"/>
      <c r="I19" s="104"/>
      <c r="J19" s="94"/>
      <c r="N19"/>
    </row>
    <row r="20" spans="1:14" s="95" customFormat="1" ht="21" x14ac:dyDescent="0.35">
      <c r="A20" s="120">
        <v>44382</v>
      </c>
      <c r="B20" s="37">
        <v>101988</v>
      </c>
      <c r="C20" s="37">
        <v>76370</v>
      </c>
      <c r="D20" s="38" t="s">
        <v>2513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N20"/>
    </row>
    <row r="21" spans="1:14" s="95" customFormat="1" ht="24.75" x14ac:dyDescent="0.45">
      <c r="A21" s="120">
        <v>44382</v>
      </c>
      <c r="B21" s="37">
        <v>101990</v>
      </c>
      <c r="C21" s="37">
        <v>76371</v>
      </c>
      <c r="D21" s="38" t="s">
        <v>2514</v>
      </c>
      <c r="E21" s="12" t="s">
        <v>22</v>
      </c>
      <c r="F21" s="16" t="s">
        <v>995</v>
      </c>
      <c r="G21" s="102">
        <v>900</v>
      </c>
      <c r="H21" s="104"/>
      <c r="I21" s="104"/>
      <c r="J21" s="94"/>
      <c r="K21" s="49"/>
      <c r="L21" s="134"/>
      <c r="N21"/>
    </row>
    <row r="22" spans="1:14" s="95" customFormat="1" ht="21" x14ac:dyDescent="0.35">
      <c r="A22" s="120">
        <v>44382</v>
      </c>
      <c r="B22" s="37">
        <v>101992</v>
      </c>
      <c r="C22" s="37">
        <v>76372</v>
      </c>
      <c r="D22" s="38" t="s">
        <v>1582</v>
      </c>
      <c r="E22" s="12" t="s">
        <v>14</v>
      </c>
      <c r="F22" s="16" t="s">
        <v>15</v>
      </c>
      <c r="G22" s="102">
        <v>850</v>
      </c>
      <c r="H22" s="104"/>
      <c r="I22" s="104"/>
      <c r="J22" s="94"/>
      <c r="N22"/>
    </row>
    <row r="23" spans="1:14" s="95" customFormat="1" ht="21" x14ac:dyDescent="0.35">
      <c r="A23" s="120">
        <v>44382</v>
      </c>
      <c r="B23" s="37">
        <v>101995</v>
      </c>
      <c r="C23" s="37">
        <v>76373</v>
      </c>
      <c r="D23" s="38" t="s">
        <v>37</v>
      </c>
      <c r="E23" s="12" t="s">
        <v>22</v>
      </c>
      <c r="F23" s="16" t="s">
        <v>995</v>
      </c>
      <c r="G23" s="102">
        <v>550</v>
      </c>
      <c r="H23" s="104"/>
      <c r="I23" s="104"/>
      <c r="J23" s="94"/>
      <c r="N23"/>
    </row>
    <row r="24" spans="1:14" s="95" customFormat="1" ht="21" x14ac:dyDescent="0.35">
      <c r="A24" s="120">
        <v>44382</v>
      </c>
      <c r="B24" s="37">
        <v>16978</v>
      </c>
      <c r="C24" s="37">
        <v>76374</v>
      </c>
      <c r="D24" s="38" t="s">
        <v>272</v>
      </c>
      <c r="E24" s="12" t="s">
        <v>14</v>
      </c>
      <c r="F24" s="16" t="s">
        <v>15</v>
      </c>
      <c r="G24" s="102">
        <v>1512</v>
      </c>
      <c r="H24" s="104"/>
      <c r="I24" s="104"/>
      <c r="J24" s="94"/>
      <c r="N24"/>
    </row>
    <row r="25" spans="1:14" s="95" customFormat="1" ht="21" x14ac:dyDescent="0.35">
      <c r="A25" s="120">
        <v>44382</v>
      </c>
      <c r="B25" s="37">
        <v>101996</v>
      </c>
      <c r="C25" s="37">
        <v>76375</v>
      </c>
      <c r="D25" s="38" t="s">
        <v>1769</v>
      </c>
      <c r="E25" s="12" t="s">
        <v>22</v>
      </c>
      <c r="F25" s="16" t="s">
        <v>995</v>
      </c>
      <c r="G25" s="102">
        <v>300</v>
      </c>
      <c r="H25" s="104"/>
      <c r="I25" s="104"/>
      <c r="J25" s="94"/>
      <c r="N25"/>
    </row>
    <row r="26" spans="1:14" s="95" customFormat="1" ht="21" x14ac:dyDescent="0.35">
      <c r="A26" s="120">
        <v>44382</v>
      </c>
      <c r="B26" s="37">
        <v>101996</v>
      </c>
      <c r="C26" s="37">
        <v>76375</v>
      </c>
      <c r="D26" s="38" t="s">
        <v>1769</v>
      </c>
      <c r="E26" s="12" t="s">
        <v>14</v>
      </c>
      <c r="F26" s="16" t="s">
        <v>15</v>
      </c>
      <c r="G26" s="102">
        <v>560</v>
      </c>
      <c r="H26" s="104"/>
      <c r="I26" s="104"/>
      <c r="J26" s="94"/>
      <c r="N26"/>
    </row>
    <row r="27" spans="1:14" s="95" customFormat="1" ht="21" x14ac:dyDescent="0.35">
      <c r="A27" s="120">
        <v>44382</v>
      </c>
      <c r="B27" s="37">
        <v>101998</v>
      </c>
      <c r="C27" s="37">
        <v>76376</v>
      </c>
      <c r="D27" s="38" t="s">
        <v>1769</v>
      </c>
      <c r="E27" s="12" t="s">
        <v>22</v>
      </c>
      <c r="F27" s="16" t="s">
        <v>995</v>
      </c>
      <c r="G27" s="102">
        <v>40</v>
      </c>
      <c r="H27" s="104"/>
      <c r="I27" s="104"/>
      <c r="J27" s="94"/>
      <c r="N27"/>
    </row>
    <row r="28" spans="1:14" s="95" customFormat="1" ht="21" x14ac:dyDescent="0.35">
      <c r="A28" s="120">
        <v>44382</v>
      </c>
      <c r="B28" s="37">
        <v>102001</v>
      </c>
      <c r="C28" s="37">
        <v>76377</v>
      </c>
      <c r="D28" s="38" t="s">
        <v>2515</v>
      </c>
      <c r="E28" s="12" t="s">
        <v>22</v>
      </c>
      <c r="F28" s="16" t="s">
        <v>995</v>
      </c>
      <c r="G28" s="102">
        <v>900</v>
      </c>
      <c r="H28" s="104"/>
      <c r="I28" s="104"/>
      <c r="J28" s="94"/>
      <c r="N28"/>
    </row>
    <row r="29" spans="1:14" s="95" customFormat="1" ht="21" x14ac:dyDescent="0.35">
      <c r="A29" s="120">
        <v>44382</v>
      </c>
      <c r="B29" s="37">
        <v>101999</v>
      </c>
      <c r="C29" s="37">
        <v>76378</v>
      </c>
      <c r="D29" s="38" t="s">
        <v>2516</v>
      </c>
      <c r="E29" s="12" t="s">
        <v>14</v>
      </c>
      <c r="F29" s="16" t="s">
        <v>15</v>
      </c>
      <c r="G29" s="102">
        <v>850</v>
      </c>
      <c r="H29" s="104"/>
      <c r="I29" s="104"/>
      <c r="J29" s="94"/>
      <c r="N29"/>
    </row>
    <row r="30" spans="1:14" s="95" customFormat="1" ht="21" x14ac:dyDescent="0.35">
      <c r="A30" s="120">
        <v>44382</v>
      </c>
      <c r="B30" s="37">
        <v>102000</v>
      </c>
      <c r="C30" s="37">
        <v>76379</v>
      </c>
      <c r="D30" s="38" t="s">
        <v>2517</v>
      </c>
      <c r="E30" s="12" t="s">
        <v>14</v>
      </c>
      <c r="F30" s="16" t="s">
        <v>15</v>
      </c>
      <c r="G30" s="102">
        <v>950</v>
      </c>
      <c r="H30" s="104"/>
      <c r="I30" s="104"/>
      <c r="J30" s="94"/>
      <c r="N30"/>
    </row>
    <row r="31" spans="1:14" s="95" customFormat="1" ht="21" x14ac:dyDescent="0.35">
      <c r="A31" s="120">
        <v>44382</v>
      </c>
      <c r="B31" s="37">
        <v>102002</v>
      </c>
      <c r="C31" s="37">
        <v>76380</v>
      </c>
      <c r="D31" s="38" t="s">
        <v>2515</v>
      </c>
      <c r="E31" s="12" t="s">
        <v>22</v>
      </c>
      <c r="F31" s="16" t="s">
        <v>995</v>
      </c>
      <c r="G31" s="102">
        <v>900</v>
      </c>
      <c r="H31" s="104"/>
      <c r="I31" s="104"/>
      <c r="J31" s="94"/>
      <c r="N31"/>
    </row>
    <row r="32" spans="1:14" s="95" customFormat="1" ht="21" x14ac:dyDescent="0.35">
      <c r="A32" s="120">
        <v>44382</v>
      </c>
      <c r="B32" s="37">
        <v>102003</v>
      </c>
      <c r="C32" s="37">
        <v>76381</v>
      </c>
      <c r="D32" s="38" t="s">
        <v>2518</v>
      </c>
      <c r="E32" s="12" t="s">
        <v>22</v>
      </c>
      <c r="F32" s="16" t="s">
        <v>995</v>
      </c>
      <c r="G32" s="102">
        <v>900</v>
      </c>
      <c r="H32" s="104"/>
      <c r="I32" s="104"/>
      <c r="J32" s="94"/>
      <c r="N32"/>
    </row>
    <row r="33" spans="1:14" s="95" customFormat="1" ht="21" x14ac:dyDescent="0.35">
      <c r="A33" s="120">
        <v>44382</v>
      </c>
      <c r="B33" s="37">
        <v>102004</v>
      </c>
      <c r="C33" s="37">
        <v>76382</v>
      </c>
      <c r="D33" s="38" t="s">
        <v>715</v>
      </c>
      <c r="E33" s="12" t="s">
        <v>14</v>
      </c>
      <c r="F33" s="16" t="s">
        <v>15</v>
      </c>
      <c r="G33" s="102">
        <v>850</v>
      </c>
      <c r="H33" s="104"/>
      <c r="I33" s="104"/>
      <c r="J33" s="94"/>
      <c r="N33"/>
    </row>
    <row r="34" spans="1:14" s="95" customFormat="1" ht="21" x14ac:dyDescent="0.35">
      <c r="A34" s="120">
        <v>44382</v>
      </c>
      <c r="B34" s="37">
        <v>102005</v>
      </c>
      <c r="C34" s="37">
        <v>76383</v>
      </c>
      <c r="D34" s="38" t="s">
        <v>2519</v>
      </c>
      <c r="E34" s="12" t="s">
        <v>423</v>
      </c>
      <c r="F34" s="16" t="s">
        <v>195</v>
      </c>
      <c r="G34" s="102">
        <v>250</v>
      </c>
      <c r="H34" s="104"/>
      <c r="I34" s="104"/>
      <c r="J34" s="94"/>
      <c r="N34"/>
    </row>
    <row r="35" spans="1:14" s="95" customFormat="1" ht="21" x14ac:dyDescent="0.35">
      <c r="A35" s="120">
        <v>44382</v>
      </c>
      <c r="B35" s="37">
        <v>102006</v>
      </c>
      <c r="C35" s="37">
        <v>76384</v>
      </c>
      <c r="D35" s="38" t="s">
        <v>2519</v>
      </c>
      <c r="E35" s="12" t="s">
        <v>423</v>
      </c>
      <c r="F35" s="16" t="s">
        <v>195</v>
      </c>
      <c r="G35" s="102">
        <v>500</v>
      </c>
      <c r="H35" s="104"/>
      <c r="I35" s="104"/>
      <c r="J35" s="94"/>
      <c r="N35"/>
    </row>
    <row r="36" spans="1:14" s="95" customFormat="1" ht="21" x14ac:dyDescent="0.35">
      <c r="A36" s="120">
        <v>44382</v>
      </c>
      <c r="B36" s="37">
        <v>102007</v>
      </c>
      <c r="C36" s="37">
        <v>76385</v>
      </c>
      <c r="D36" s="38" t="s">
        <v>2520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K36" s="143"/>
      <c r="L36" s="144"/>
      <c r="N36"/>
    </row>
    <row r="37" spans="1:14" s="95" customFormat="1" ht="21" x14ac:dyDescent="0.35">
      <c r="A37" s="120">
        <v>44382</v>
      </c>
      <c r="B37" s="37">
        <v>102008</v>
      </c>
      <c r="C37" s="37">
        <v>76386</v>
      </c>
      <c r="D37" s="38" t="s">
        <v>119</v>
      </c>
      <c r="E37" s="12" t="s">
        <v>14</v>
      </c>
      <c r="F37" s="16" t="s">
        <v>15</v>
      </c>
      <c r="G37" s="102">
        <v>850</v>
      </c>
      <c r="H37" s="104"/>
      <c r="I37" s="104"/>
      <c r="J37" s="94"/>
      <c r="K37" s="143"/>
      <c r="L37" s="144"/>
      <c r="N37"/>
    </row>
    <row r="38" spans="1:14" s="95" customFormat="1" ht="21" x14ac:dyDescent="0.35">
      <c r="A38" s="120">
        <v>44382</v>
      </c>
      <c r="B38" s="37">
        <v>102035</v>
      </c>
      <c r="C38" s="37">
        <v>76387</v>
      </c>
      <c r="D38" s="38" t="s">
        <v>2381</v>
      </c>
      <c r="E38" s="12" t="s">
        <v>14</v>
      </c>
      <c r="F38" s="16" t="s">
        <v>15</v>
      </c>
      <c r="G38" s="102">
        <v>800</v>
      </c>
      <c r="H38" s="104"/>
      <c r="I38" s="104"/>
      <c r="J38" s="94"/>
      <c r="K38" s="143"/>
      <c r="L38" s="144"/>
      <c r="N38"/>
    </row>
    <row r="39" spans="1:14" s="95" customFormat="1" ht="21" x14ac:dyDescent="0.35">
      <c r="A39" s="120">
        <v>44382</v>
      </c>
      <c r="B39" s="37">
        <v>102009</v>
      </c>
      <c r="C39" s="37">
        <v>76388</v>
      </c>
      <c r="D39" s="38" t="s">
        <v>1823</v>
      </c>
      <c r="E39" s="12" t="s">
        <v>22</v>
      </c>
      <c r="F39" s="16" t="s">
        <v>995</v>
      </c>
      <c r="G39" s="102">
        <v>353</v>
      </c>
      <c r="H39" s="104"/>
      <c r="I39" s="104"/>
      <c r="J39" s="94"/>
      <c r="K39" s="143"/>
      <c r="L39" s="144"/>
      <c r="N39"/>
    </row>
    <row r="40" spans="1:14" s="95" customFormat="1" ht="21" x14ac:dyDescent="0.35">
      <c r="A40" s="120">
        <v>44382</v>
      </c>
      <c r="B40" s="37">
        <v>102010</v>
      </c>
      <c r="C40" s="37">
        <v>76389</v>
      </c>
      <c r="D40" s="38" t="s">
        <v>2521</v>
      </c>
      <c r="E40" s="12" t="s">
        <v>22</v>
      </c>
      <c r="F40" s="16" t="s">
        <v>995</v>
      </c>
      <c r="G40" s="102">
        <v>430</v>
      </c>
      <c r="H40" s="104"/>
      <c r="I40" s="104"/>
      <c r="J40" s="94"/>
      <c r="K40" s="143"/>
      <c r="L40" s="144"/>
      <c r="N40"/>
    </row>
    <row r="41" spans="1:14" s="95" customFormat="1" ht="21" x14ac:dyDescent="0.35">
      <c r="A41" s="120">
        <v>44382</v>
      </c>
      <c r="B41" s="37">
        <v>102011</v>
      </c>
      <c r="C41" s="37">
        <v>76390</v>
      </c>
      <c r="D41" s="38" t="s">
        <v>466</v>
      </c>
      <c r="E41" s="12" t="s">
        <v>22</v>
      </c>
      <c r="F41" s="16" t="s">
        <v>995</v>
      </c>
      <c r="G41" s="102">
        <v>1300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44382</v>
      </c>
      <c r="B42" s="37">
        <v>102012</v>
      </c>
      <c r="C42" s="37">
        <v>76391</v>
      </c>
      <c r="D42" s="38" t="s">
        <v>109</v>
      </c>
      <c r="E42" s="12" t="s">
        <v>14</v>
      </c>
      <c r="F42" s="16" t="s">
        <v>15</v>
      </c>
      <c r="G42" s="102">
        <v>1200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44382</v>
      </c>
      <c r="B43" s="37">
        <v>102013</v>
      </c>
      <c r="C43" s="37">
        <v>76392</v>
      </c>
      <c r="D43" s="38" t="s">
        <v>206</v>
      </c>
      <c r="E43" s="12" t="s">
        <v>22</v>
      </c>
      <c r="F43" s="16" t="s">
        <v>995</v>
      </c>
      <c r="G43" s="102">
        <v>900</v>
      </c>
      <c r="H43" s="104"/>
      <c r="I43" s="104"/>
      <c r="J43" s="94"/>
      <c r="K43" s="143"/>
      <c r="L43" s="144"/>
      <c r="N43"/>
    </row>
    <row r="44" spans="1:14" s="95" customFormat="1" ht="21" x14ac:dyDescent="0.35">
      <c r="A44" s="120">
        <v>44382</v>
      </c>
      <c r="B44" s="37">
        <v>101974</v>
      </c>
      <c r="C44" s="37">
        <v>76393</v>
      </c>
      <c r="D44" s="38" t="s">
        <v>630</v>
      </c>
      <c r="E44" s="12" t="s">
        <v>14</v>
      </c>
      <c r="F44" s="16" t="s">
        <v>15</v>
      </c>
      <c r="G44" s="102">
        <v>2200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44382</v>
      </c>
      <c r="B45" s="37">
        <v>102016</v>
      </c>
      <c r="C45" s="37">
        <v>76394</v>
      </c>
      <c r="D45" s="38" t="s">
        <v>272</v>
      </c>
      <c r="E45" s="12" t="s">
        <v>22</v>
      </c>
      <c r="F45" s="16" t="s">
        <v>995</v>
      </c>
      <c r="G45" s="102">
        <v>1768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44382</v>
      </c>
      <c r="B46" s="37">
        <v>102014</v>
      </c>
      <c r="C46" s="37">
        <v>76395</v>
      </c>
      <c r="D46" s="38" t="s">
        <v>272</v>
      </c>
      <c r="E46" s="12" t="s">
        <v>22</v>
      </c>
      <c r="F46" s="16" t="s">
        <v>995</v>
      </c>
      <c r="G46" s="102">
        <v>176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44382</v>
      </c>
      <c r="B47" s="37">
        <v>102015</v>
      </c>
      <c r="C47" s="37">
        <v>76396</v>
      </c>
      <c r="D47" s="38" t="s">
        <v>819</v>
      </c>
      <c r="E47" s="12" t="s">
        <v>17</v>
      </c>
      <c r="F47" s="16" t="s">
        <v>18</v>
      </c>
      <c r="G47" s="102">
        <v>350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44382</v>
      </c>
      <c r="B48" s="37">
        <v>102017</v>
      </c>
      <c r="C48" s="37">
        <v>76397</v>
      </c>
      <c r="D48" s="38" t="s">
        <v>1583</v>
      </c>
      <c r="E48" s="12" t="s">
        <v>22</v>
      </c>
      <c r="F48" s="16" t="s">
        <v>995</v>
      </c>
      <c r="G48" s="102">
        <v>180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44382</v>
      </c>
      <c r="B49" s="37">
        <v>102018</v>
      </c>
      <c r="C49" s="37">
        <v>76398</v>
      </c>
      <c r="D49" s="38" t="s">
        <v>1583</v>
      </c>
      <c r="E49" s="12" t="s">
        <v>22</v>
      </c>
      <c r="F49" s="16" t="s">
        <v>995</v>
      </c>
      <c r="G49" s="102">
        <v>2500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44382</v>
      </c>
      <c r="B50" s="37">
        <v>102019</v>
      </c>
      <c r="C50" s="37">
        <v>76399</v>
      </c>
      <c r="D50" s="38" t="s">
        <v>289</v>
      </c>
      <c r="E50" s="12" t="s">
        <v>22</v>
      </c>
      <c r="F50" s="16" t="s">
        <v>995</v>
      </c>
      <c r="G50" s="102">
        <v>1000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44382</v>
      </c>
      <c r="B51" s="37">
        <v>102020</v>
      </c>
      <c r="C51" s="37">
        <v>76400</v>
      </c>
      <c r="D51" s="38" t="s">
        <v>1894</v>
      </c>
      <c r="E51" s="12" t="s">
        <v>14</v>
      </c>
      <c r="F51" s="16" t="s">
        <v>15</v>
      </c>
      <c r="G51" s="102">
        <v>800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44382</v>
      </c>
      <c r="B52" s="37" t="s">
        <v>2530</v>
      </c>
      <c r="C52" s="77" t="s">
        <v>2522</v>
      </c>
      <c r="D52" s="38" t="s">
        <v>1995</v>
      </c>
      <c r="E52" s="12" t="s">
        <v>1998</v>
      </c>
      <c r="F52" s="16" t="s">
        <v>2335</v>
      </c>
      <c r="G52" s="102">
        <v>1700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44382</v>
      </c>
      <c r="B53" s="37" t="s">
        <v>76</v>
      </c>
      <c r="C53" s="77" t="s">
        <v>2523</v>
      </c>
      <c r="D53" s="38" t="s">
        <v>76</v>
      </c>
      <c r="E53" s="12" t="s">
        <v>76</v>
      </c>
      <c r="F53" s="16" t="s">
        <v>76</v>
      </c>
      <c r="G53" s="102">
        <v>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44382</v>
      </c>
      <c r="B54" s="37" t="s">
        <v>2531</v>
      </c>
      <c r="C54" s="77" t="s">
        <v>2524</v>
      </c>
      <c r="D54" s="38" t="s">
        <v>1995</v>
      </c>
      <c r="E54" s="12">
        <v>98000001</v>
      </c>
      <c r="F54" s="16" t="s">
        <v>91</v>
      </c>
      <c r="G54" s="102">
        <v>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44382</v>
      </c>
      <c r="B55" s="37" t="s">
        <v>2530</v>
      </c>
      <c r="C55" s="77" t="s">
        <v>2525</v>
      </c>
      <c r="D55" s="38" t="s">
        <v>1995</v>
      </c>
      <c r="E55" s="12" t="s">
        <v>1998</v>
      </c>
      <c r="F55" s="16" t="s">
        <v>2335</v>
      </c>
      <c r="G55" s="102">
        <v>1700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44382</v>
      </c>
      <c r="B56" s="37" t="s">
        <v>2531</v>
      </c>
      <c r="C56" s="77" t="s">
        <v>2526</v>
      </c>
      <c r="D56" s="38" t="s">
        <v>1995</v>
      </c>
      <c r="E56" s="12">
        <v>98000001</v>
      </c>
      <c r="F56" s="16" t="s">
        <v>91</v>
      </c>
      <c r="G56" s="102">
        <v>0</v>
      </c>
      <c r="H56" s="104"/>
      <c r="I56" s="104"/>
      <c r="J56" s="94"/>
      <c r="K56" s="143"/>
      <c r="L56" s="144"/>
      <c r="N56"/>
    </row>
    <row r="57" spans="1:14" s="95" customFormat="1" ht="21" x14ac:dyDescent="0.35">
      <c r="A57" s="120">
        <v>44382</v>
      </c>
      <c r="B57" s="37">
        <v>17186</v>
      </c>
      <c r="C57" s="77" t="s">
        <v>2527</v>
      </c>
      <c r="D57" s="38" t="s">
        <v>199</v>
      </c>
      <c r="E57" s="12" t="s">
        <v>14</v>
      </c>
      <c r="F57" s="16" t="s">
        <v>15</v>
      </c>
      <c r="G57" s="102">
        <v>800</v>
      </c>
      <c r="H57" s="104"/>
      <c r="I57" s="104"/>
      <c r="J57" s="94"/>
      <c r="K57" s="143"/>
      <c r="L57" s="144"/>
      <c r="N57"/>
    </row>
    <row r="58" spans="1:14" s="95" customFormat="1" ht="21" x14ac:dyDescent="0.35">
      <c r="A58" s="120">
        <v>44382</v>
      </c>
      <c r="B58" s="37">
        <v>17186</v>
      </c>
      <c r="C58" s="77" t="s">
        <v>2528</v>
      </c>
      <c r="D58" s="38" t="s">
        <v>199</v>
      </c>
      <c r="E58" s="12" t="s">
        <v>14</v>
      </c>
      <c r="F58" s="16" t="s">
        <v>15</v>
      </c>
      <c r="G58" s="102">
        <v>800</v>
      </c>
      <c r="H58" s="104"/>
      <c r="I58" s="104"/>
      <c r="J58" s="94"/>
      <c r="K58" s="143"/>
      <c r="L58" s="144"/>
      <c r="N58"/>
    </row>
    <row r="59" spans="1:14" s="95" customFormat="1" ht="21" x14ac:dyDescent="0.35">
      <c r="A59" s="120">
        <v>44382</v>
      </c>
      <c r="B59" s="37">
        <v>16186</v>
      </c>
      <c r="C59" s="77" t="s">
        <v>2529</v>
      </c>
      <c r="D59" s="38" t="s">
        <v>199</v>
      </c>
      <c r="E59" s="12">
        <v>98000001</v>
      </c>
      <c r="F59" s="16" t="s">
        <v>91</v>
      </c>
      <c r="G59" s="102">
        <v>0</v>
      </c>
      <c r="H59" s="104"/>
      <c r="I59" s="104"/>
      <c r="J59" s="94"/>
      <c r="K59" s="143"/>
      <c r="L59" s="144"/>
      <c r="N59"/>
    </row>
    <row r="60" spans="1:14" s="95" customFormat="1" ht="21" x14ac:dyDescent="0.35">
      <c r="A60" s="120">
        <v>44382</v>
      </c>
      <c r="B60" s="37" t="s">
        <v>2533</v>
      </c>
      <c r="C60" s="77" t="s">
        <v>2532</v>
      </c>
      <c r="D60" s="38" t="s">
        <v>2287</v>
      </c>
      <c r="E60" s="12" t="s">
        <v>436</v>
      </c>
      <c r="F60" s="16" t="s">
        <v>2534</v>
      </c>
      <c r="G60" s="102">
        <v>800</v>
      </c>
      <c r="H60" s="104"/>
      <c r="I60" s="104"/>
      <c r="J60" s="94"/>
      <c r="K60" s="143"/>
      <c r="L60" s="144"/>
      <c r="N60"/>
    </row>
    <row r="61" spans="1:14" ht="21" x14ac:dyDescent="0.35">
      <c r="A61" s="175" t="s">
        <v>26</v>
      </c>
      <c r="B61" s="176"/>
      <c r="C61" s="165" t="s">
        <v>25</v>
      </c>
      <c r="D61" s="168"/>
      <c r="E61" s="168"/>
      <c r="F61" s="169"/>
      <c r="G61" s="27">
        <f>SUM(G9:G60)</f>
        <v>46303</v>
      </c>
      <c r="H61" s="109"/>
      <c r="I61" s="109"/>
      <c r="J61" s="15"/>
    </row>
    <row r="62" spans="1:14" x14ac:dyDescent="0.25">
      <c r="B62"/>
      <c r="C62"/>
      <c r="F62" s="47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C72"/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4" spans="8:10" x14ac:dyDescent="0.25">
      <c r="H114" s="35"/>
      <c r="I114" s="35"/>
      <c r="J114" s="35"/>
    </row>
  </sheetData>
  <autoFilter ref="E8:G61" xr:uid="{EAB1BC60-C6BF-4C4C-B49A-4FD21480FECF}"/>
  <mergeCells count="7">
    <mergeCell ref="K6:L6"/>
    <mergeCell ref="A7:G7"/>
    <mergeCell ref="A61:B61"/>
    <mergeCell ref="C61:F61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503C-2980-421D-93A2-4E2F87B955AA}">
  <dimension ref="A2:N120"/>
  <sheetViews>
    <sheetView topLeftCell="A49" zoomScale="60" zoomScaleNormal="60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44383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SUMIFS($G$9:$G$66,$F$9:$F$66,K8)</f>
        <v>11600</v>
      </c>
    </row>
    <row r="9" spans="1:14" s="95" customFormat="1" ht="21" x14ac:dyDescent="0.35">
      <c r="A9" s="120">
        <v>44383</v>
      </c>
      <c r="B9" s="37">
        <v>102056</v>
      </c>
      <c r="C9" s="37">
        <v>76401</v>
      </c>
      <c r="D9" s="38" t="s">
        <v>2535</v>
      </c>
      <c r="E9" s="12" t="s">
        <v>14</v>
      </c>
      <c r="F9" s="16" t="s">
        <v>15</v>
      </c>
      <c r="G9" s="102">
        <v>2000</v>
      </c>
      <c r="H9" s="104"/>
      <c r="I9" s="104"/>
      <c r="J9" s="94"/>
      <c r="K9" s="16" t="s">
        <v>995</v>
      </c>
      <c r="L9" s="119">
        <f t="shared" si="0"/>
        <v>12120</v>
      </c>
      <c r="N9"/>
    </row>
    <row r="10" spans="1:14" s="95" customFormat="1" ht="21" x14ac:dyDescent="0.35">
      <c r="A10" s="120">
        <v>44383</v>
      </c>
      <c r="B10" s="37">
        <v>102057</v>
      </c>
      <c r="C10" s="37">
        <v>76402</v>
      </c>
      <c r="D10" s="38" t="s">
        <v>252</v>
      </c>
      <c r="E10" s="12" t="s">
        <v>14</v>
      </c>
      <c r="F10" s="16" t="s">
        <v>15</v>
      </c>
      <c r="G10" s="102">
        <v>1000</v>
      </c>
      <c r="H10" s="104"/>
      <c r="I10" s="104"/>
      <c r="J10" s="94"/>
      <c r="K10" s="16" t="s">
        <v>15</v>
      </c>
      <c r="L10" s="119">
        <f t="shared" si="0"/>
        <v>21637</v>
      </c>
      <c r="N10"/>
    </row>
    <row r="11" spans="1:14" s="95" customFormat="1" ht="21" x14ac:dyDescent="0.35">
      <c r="A11" s="120">
        <v>44383</v>
      </c>
      <c r="B11" s="37">
        <v>102058</v>
      </c>
      <c r="C11" s="37">
        <v>76403</v>
      </c>
      <c r="D11" s="38" t="s">
        <v>78</v>
      </c>
      <c r="E11" s="12" t="s">
        <v>96</v>
      </c>
      <c r="F11" s="16" t="s">
        <v>97</v>
      </c>
      <c r="G11" s="102">
        <v>250</v>
      </c>
      <c r="H11" s="104"/>
      <c r="I11" s="104"/>
      <c r="J11" s="94"/>
      <c r="K11" s="16" t="s">
        <v>97</v>
      </c>
      <c r="L11" s="119">
        <f t="shared" si="0"/>
        <v>5000</v>
      </c>
      <c r="N11"/>
    </row>
    <row r="12" spans="1:14" s="95" customFormat="1" ht="21" x14ac:dyDescent="0.35">
      <c r="A12" s="120">
        <v>44383</v>
      </c>
      <c r="B12" s="37">
        <v>102058</v>
      </c>
      <c r="C12" s="37">
        <v>76403</v>
      </c>
      <c r="D12" s="38" t="s">
        <v>78</v>
      </c>
      <c r="E12" s="12" t="s">
        <v>22</v>
      </c>
      <c r="F12" s="16" t="s">
        <v>995</v>
      </c>
      <c r="G12" s="102">
        <v>500</v>
      </c>
      <c r="H12" s="104"/>
      <c r="I12" s="104"/>
      <c r="J12" s="94"/>
      <c r="K12" s="16" t="s">
        <v>2534</v>
      </c>
      <c r="L12" s="119">
        <f t="shared" si="0"/>
        <v>800</v>
      </c>
      <c r="N12"/>
    </row>
    <row r="13" spans="1:14" s="95" customFormat="1" ht="21.75" thickBot="1" x14ac:dyDescent="0.4">
      <c r="A13" s="120">
        <v>44383</v>
      </c>
      <c r="B13" s="37">
        <v>102059</v>
      </c>
      <c r="C13" s="37">
        <v>76404</v>
      </c>
      <c r="D13" s="38" t="s">
        <v>78</v>
      </c>
      <c r="E13" s="12" t="s">
        <v>14</v>
      </c>
      <c r="F13" s="16" t="s">
        <v>15</v>
      </c>
      <c r="G13" s="102">
        <v>1000</v>
      </c>
      <c r="H13" s="104"/>
      <c r="I13" s="104"/>
      <c r="J13" s="94"/>
      <c r="K13" s="16" t="s">
        <v>64</v>
      </c>
      <c r="L13" s="119">
        <f t="shared" si="0"/>
        <v>1000</v>
      </c>
      <c r="N13"/>
    </row>
    <row r="14" spans="1:14" s="95" customFormat="1" ht="25.5" thickBot="1" x14ac:dyDescent="0.5">
      <c r="A14" s="120">
        <v>44383</v>
      </c>
      <c r="B14" s="37">
        <v>102060</v>
      </c>
      <c r="C14" s="37">
        <v>76405</v>
      </c>
      <c r="D14" s="38" t="s">
        <v>78</v>
      </c>
      <c r="E14" s="12" t="s">
        <v>14</v>
      </c>
      <c r="F14" s="16" t="s">
        <v>15</v>
      </c>
      <c r="G14" s="102">
        <v>400</v>
      </c>
      <c r="H14" s="104"/>
      <c r="I14" s="104"/>
      <c r="J14" s="94"/>
      <c r="K14" s="17" t="s">
        <v>21</v>
      </c>
      <c r="L14" s="123">
        <f ca="1">SUM(L8:L15)</f>
        <v>52157</v>
      </c>
      <c r="N14"/>
    </row>
    <row r="15" spans="1:14" s="95" customFormat="1" ht="25.5" thickBot="1" x14ac:dyDescent="0.5">
      <c r="A15" s="120">
        <v>44383</v>
      </c>
      <c r="B15" s="37">
        <v>102061</v>
      </c>
      <c r="C15" s="37">
        <v>76406</v>
      </c>
      <c r="D15" s="38" t="s">
        <v>78</v>
      </c>
      <c r="E15" s="12" t="s">
        <v>14</v>
      </c>
      <c r="F15" s="16" t="s">
        <v>15</v>
      </c>
      <c r="G15" s="102">
        <v>400</v>
      </c>
      <c r="H15" s="104"/>
      <c r="I15" s="104"/>
      <c r="J15" s="94"/>
      <c r="K15" s="49"/>
      <c r="L15" s="134"/>
      <c r="N15"/>
    </row>
    <row r="16" spans="1:14" s="95" customFormat="1" ht="21.75" thickBot="1" x14ac:dyDescent="0.4">
      <c r="A16" s="120">
        <v>44383</v>
      </c>
      <c r="B16" s="37">
        <v>102066</v>
      </c>
      <c r="C16" s="37">
        <v>76407</v>
      </c>
      <c r="D16" s="38" t="s">
        <v>768</v>
      </c>
      <c r="E16" s="12" t="s">
        <v>14</v>
      </c>
      <c r="F16" s="16" t="s">
        <v>15</v>
      </c>
      <c r="G16" s="102">
        <v>250</v>
      </c>
      <c r="H16" s="104"/>
      <c r="I16" s="104"/>
      <c r="J16" s="94"/>
      <c r="K16" s="5" t="s">
        <v>144</v>
      </c>
      <c r="L16" s="5" t="s">
        <v>5</v>
      </c>
      <c r="N16"/>
    </row>
    <row r="17" spans="1:14" s="95" customFormat="1" ht="21.75" thickBot="1" x14ac:dyDescent="0.4">
      <c r="A17" s="120">
        <v>44383</v>
      </c>
      <c r="B17" s="37">
        <v>102065</v>
      </c>
      <c r="C17" s="37">
        <v>76408</v>
      </c>
      <c r="D17" s="38" t="s">
        <v>715</v>
      </c>
      <c r="E17" s="12" t="s">
        <v>22</v>
      </c>
      <c r="F17" s="16" t="s">
        <v>995</v>
      </c>
      <c r="G17" s="102">
        <v>900</v>
      </c>
      <c r="H17" s="104"/>
      <c r="I17" s="104"/>
      <c r="J17" s="94"/>
      <c r="K17" s="57" t="s">
        <v>149</v>
      </c>
      <c r="L17" s="8">
        <v>4</v>
      </c>
      <c r="N17"/>
    </row>
    <row r="18" spans="1:14" s="95" customFormat="1" ht="25.5" thickBot="1" x14ac:dyDescent="0.5">
      <c r="A18" s="120">
        <v>44383</v>
      </c>
      <c r="B18" s="37" t="s">
        <v>2536</v>
      </c>
      <c r="C18" s="37">
        <v>76409</v>
      </c>
      <c r="D18" s="38" t="s">
        <v>279</v>
      </c>
      <c r="E18" s="12" t="s">
        <v>22</v>
      </c>
      <c r="F18" s="16" t="s">
        <v>995</v>
      </c>
      <c r="G18" s="102">
        <v>1000</v>
      </c>
      <c r="H18" s="104"/>
      <c r="I18" s="104"/>
      <c r="J18" s="94"/>
      <c r="K18" s="17" t="s">
        <v>21</v>
      </c>
      <c r="L18" s="18">
        <v>4</v>
      </c>
      <c r="N18"/>
    </row>
    <row r="19" spans="1:14" s="95" customFormat="1" ht="21" x14ac:dyDescent="0.35">
      <c r="A19" s="120">
        <v>44383</v>
      </c>
      <c r="B19" s="37" t="s">
        <v>2536</v>
      </c>
      <c r="C19" s="37">
        <v>76410</v>
      </c>
      <c r="D19" s="38" t="s">
        <v>279</v>
      </c>
      <c r="E19" s="12" t="s">
        <v>22</v>
      </c>
      <c r="F19" s="16" t="s">
        <v>995</v>
      </c>
      <c r="G19" s="102">
        <v>1000</v>
      </c>
      <c r="H19" s="104"/>
      <c r="I19" s="104"/>
      <c r="J19" s="94"/>
      <c r="N19"/>
    </row>
    <row r="20" spans="1:14" s="95" customFormat="1" ht="24.75" x14ac:dyDescent="0.45">
      <c r="A20" s="120">
        <v>44383</v>
      </c>
      <c r="B20" s="37" t="s">
        <v>2536</v>
      </c>
      <c r="C20" s="37">
        <v>76411</v>
      </c>
      <c r="D20" s="38" t="s">
        <v>279</v>
      </c>
      <c r="E20" s="12" t="s">
        <v>22</v>
      </c>
      <c r="F20" s="16" t="s">
        <v>995</v>
      </c>
      <c r="G20" s="102">
        <v>1000</v>
      </c>
      <c r="H20" s="104"/>
      <c r="I20" s="104"/>
      <c r="J20" s="94"/>
      <c r="K20" s="49"/>
      <c r="L20" s="134"/>
      <c r="N20"/>
    </row>
    <row r="21" spans="1:14" s="95" customFormat="1" ht="21" x14ac:dyDescent="0.35">
      <c r="A21" s="120">
        <v>44383</v>
      </c>
      <c r="B21" s="37" t="s">
        <v>2536</v>
      </c>
      <c r="C21" s="37">
        <v>76412</v>
      </c>
      <c r="D21" s="38" t="s">
        <v>279</v>
      </c>
      <c r="E21" s="12" t="s">
        <v>22</v>
      </c>
      <c r="F21" s="16" t="s">
        <v>995</v>
      </c>
      <c r="G21" s="102">
        <v>1000</v>
      </c>
      <c r="H21" s="104"/>
      <c r="I21" s="104"/>
      <c r="J21" s="94"/>
      <c r="N21"/>
    </row>
    <row r="22" spans="1:14" s="95" customFormat="1" ht="24.75" x14ac:dyDescent="0.45">
      <c r="A22" s="120">
        <v>44383</v>
      </c>
      <c r="B22" s="37" t="s">
        <v>2536</v>
      </c>
      <c r="C22" s="37">
        <v>76413</v>
      </c>
      <c r="D22" s="38" t="s">
        <v>279</v>
      </c>
      <c r="E22" s="12" t="s">
        <v>22</v>
      </c>
      <c r="F22" s="16" t="s">
        <v>995</v>
      </c>
      <c r="G22" s="102">
        <v>1000</v>
      </c>
      <c r="H22" s="104"/>
      <c r="I22" s="104"/>
      <c r="J22" s="94"/>
      <c r="K22" s="49"/>
      <c r="L22" s="134"/>
      <c r="N22"/>
    </row>
    <row r="23" spans="1:14" s="95" customFormat="1" ht="21" x14ac:dyDescent="0.35">
      <c r="A23" s="120">
        <v>44383</v>
      </c>
      <c r="B23" s="37">
        <v>102062</v>
      </c>
      <c r="C23" s="37">
        <v>76414</v>
      </c>
      <c r="D23" s="38" t="s">
        <v>1583</v>
      </c>
      <c r="E23" s="12" t="s">
        <v>22</v>
      </c>
      <c r="F23" s="16" t="s">
        <v>995</v>
      </c>
      <c r="G23" s="102">
        <v>500</v>
      </c>
      <c r="H23" s="104"/>
      <c r="I23" s="104"/>
      <c r="J23" s="94"/>
      <c r="N23"/>
    </row>
    <row r="24" spans="1:14" s="95" customFormat="1" ht="21" x14ac:dyDescent="0.35">
      <c r="A24" s="120">
        <v>44383</v>
      </c>
      <c r="B24" s="37">
        <v>102062</v>
      </c>
      <c r="C24" s="37">
        <v>76414</v>
      </c>
      <c r="D24" s="38" t="s">
        <v>1583</v>
      </c>
      <c r="E24" s="12" t="s">
        <v>14</v>
      </c>
      <c r="F24" s="16" t="s">
        <v>15</v>
      </c>
      <c r="G24" s="102">
        <v>2000</v>
      </c>
      <c r="H24" s="104"/>
      <c r="I24" s="104"/>
      <c r="J24" s="94"/>
      <c r="N24"/>
    </row>
    <row r="25" spans="1:14" s="95" customFormat="1" ht="21" x14ac:dyDescent="0.35">
      <c r="A25" s="120">
        <v>44383</v>
      </c>
      <c r="B25" s="37">
        <v>102065</v>
      </c>
      <c r="C25" s="37">
        <v>76415</v>
      </c>
      <c r="D25" s="38" t="s">
        <v>715</v>
      </c>
      <c r="E25" s="12" t="s">
        <v>22</v>
      </c>
      <c r="F25" s="16" t="s">
        <v>995</v>
      </c>
      <c r="G25" s="102">
        <v>900</v>
      </c>
      <c r="H25" s="104"/>
      <c r="I25" s="104"/>
      <c r="J25" s="94"/>
      <c r="N25"/>
    </row>
    <row r="26" spans="1:14" s="95" customFormat="1" ht="21" x14ac:dyDescent="0.35">
      <c r="A26" s="120">
        <v>44383</v>
      </c>
      <c r="B26" s="37">
        <v>102063</v>
      </c>
      <c r="C26" s="37">
        <v>76416</v>
      </c>
      <c r="D26" s="38" t="s">
        <v>1891</v>
      </c>
      <c r="E26" s="12" t="s">
        <v>17</v>
      </c>
      <c r="F26" s="16" t="s">
        <v>18</v>
      </c>
      <c r="G26" s="102">
        <v>1500</v>
      </c>
      <c r="H26" s="104"/>
      <c r="I26" s="104"/>
      <c r="J26" s="94"/>
      <c r="N26"/>
    </row>
    <row r="27" spans="1:14" s="95" customFormat="1" ht="21" x14ac:dyDescent="0.35">
      <c r="A27" s="120">
        <v>44383</v>
      </c>
      <c r="B27" s="37">
        <v>102063</v>
      </c>
      <c r="C27" s="37">
        <v>76416</v>
      </c>
      <c r="D27" s="38" t="s">
        <v>1891</v>
      </c>
      <c r="E27" s="12" t="s">
        <v>14</v>
      </c>
      <c r="F27" s="16" t="s">
        <v>15</v>
      </c>
      <c r="G27" s="102">
        <v>1500</v>
      </c>
      <c r="H27" s="104"/>
      <c r="I27" s="104"/>
      <c r="J27" s="94"/>
      <c r="N27"/>
    </row>
    <row r="28" spans="1:14" s="95" customFormat="1" ht="21" x14ac:dyDescent="0.35">
      <c r="A28" s="120">
        <v>44383</v>
      </c>
      <c r="B28" s="37" t="s">
        <v>2537</v>
      </c>
      <c r="C28" s="37">
        <v>76417</v>
      </c>
      <c r="D28" s="38" t="s">
        <v>279</v>
      </c>
      <c r="E28" s="12" t="s">
        <v>14</v>
      </c>
      <c r="F28" s="16" t="s">
        <v>15</v>
      </c>
      <c r="G28" s="102">
        <v>850</v>
      </c>
      <c r="H28" s="104"/>
      <c r="I28" s="104"/>
      <c r="J28" s="94"/>
      <c r="N28"/>
    </row>
    <row r="29" spans="1:14" s="95" customFormat="1" ht="21" x14ac:dyDescent="0.35">
      <c r="A29" s="120">
        <v>44383</v>
      </c>
      <c r="B29" s="37">
        <v>102064</v>
      </c>
      <c r="C29" s="37">
        <v>76418</v>
      </c>
      <c r="D29" s="38" t="s">
        <v>37</v>
      </c>
      <c r="E29" s="12" t="s">
        <v>14</v>
      </c>
      <c r="F29" s="16" t="s">
        <v>15</v>
      </c>
      <c r="G29" s="102">
        <v>500</v>
      </c>
      <c r="H29" s="104"/>
      <c r="I29" s="104"/>
      <c r="J29" s="94"/>
      <c r="N29"/>
    </row>
    <row r="30" spans="1:14" s="95" customFormat="1" ht="21" x14ac:dyDescent="0.35">
      <c r="A30" s="120">
        <v>44383</v>
      </c>
      <c r="B30" s="37">
        <v>102067</v>
      </c>
      <c r="C30" s="37">
        <v>76419</v>
      </c>
      <c r="D30" s="38" t="s">
        <v>1970</v>
      </c>
      <c r="E30" s="12" t="s">
        <v>17</v>
      </c>
      <c r="F30" s="16" t="s">
        <v>18</v>
      </c>
      <c r="G30" s="102">
        <v>3000</v>
      </c>
      <c r="H30" s="104"/>
      <c r="I30" s="104"/>
      <c r="J30" s="94"/>
      <c r="N30"/>
    </row>
    <row r="31" spans="1:14" s="95" customFormat="1" ht="21" x14ac:dyDescent="0.35">
      <c r="A31" s="120">
        <v>44383</v>
      </c>
      <c r="B31" s="37">
        <v>102069</v>
      </c>
      <c r="C31" s="37">
        <v>76420</v>
      </c>
      <c r="D31" s="38" t="s">
        <v>2538</v>
      </c>
      <c r="E31" s="12" t="s">
        <v>14</v>
      </c>
      <c r="F31" s="16" t="s">
        <v>15</v>
      </c>
      <c r="G31" s="102">
        <v>1000</v>
      </c>
      <c r="H31" s="104"/>
      <c r="I31" s="104"/>
      <c r="J31" s="94"/>
      <c r="N31"/>
    </row>
    <row r="32" spans="1:14" s="95" customFormat="1" ht="21" x14ac:dyDescent="0.35">
      <c r="A32" s="120">
        <v>44383</v>
      </c>
      <c r="B32" s="37">
        <v>101968</v>
      </c>
      <c r="C32" s="37">
        <v>76421</v>
      </c>
      <c r="D32" s="38" t="s">
        <v>2539</v>
      </c>
      <c r="E32" s="12" t="s">
        <v>287</v>
      </c>
      <c r="F32" s="16" t="s">
        <v>288</v>
      </c>
      <c r="G32" s="102">
        <v>0</v>
      </c>
      <c r="H32" s="104">
        <v>100</v>
      </c>
      <c r="I32" s="104"/>
      <c r="J32" s="94"/>
      <c r="N32"/>
    </row>
    <row r="33" spans="1:14" s="95" customFormat="1" ht="21" x14ac:dyDescent="0.35">
      <c r="A33" s="120">
        <v>44383</v>
      </c>
      <c r="B33" s="37" t="s">
        <v>2537</v>
      </c>
      <c r="C33" s="37">
        <v>76422</v>
      </c>
      <c r="D33" s="38" t="s">
        <v>279</v>
      </c>
      <c r="E33" s="12" t="s">
        <v>14</v>
      </c>
      <c r="F33" s="16" t="s">
        <v>15</v>
      </c>
      <c r="G33" s="102">
        <v>850</v>
      </c>
      <c r="H33" s="104"/>
      <c r="I33" s="104"/>
      <c r="J33" s="94"/>
      <c r="N33"/>
    </row>
    <row r="34" spans="1:14" s="95" customFormat="1" ht="21" x14ac:dyDescent="0.35">
      <c r="A34" s="120">
        <v>44383</v>
      </c>
      <c r="B34" s="37">
        <v>102070</v>
      </c>
      <c r="C34" s="37">
        <v>76423</v>
      </c>
      <c r="D34" s="38" t="s">
        <v>2540</v>
      </c>
      <c r="E34" s="12" t="s">
        <v>96</v>
      </c>
      <c r="F34" s="16" t="s">
        <v>97</v>
      </c>
      <c r="G34" s="102">
        <v>750</v>
      </c>
      <c r="H34" s="104"/>
      <c r="I34" s="104"/>
      <c r="J34" s="94"/>
      <c r="N34"/>
    </row>
    <row r="35" spans="1:14" s="95" customFormat="1" ht="21" x14ac:dyDescent="0.35">
      <c r="A35" s="120">
        <v>44383</v>
      </c>
      <c r="B35" s="37">
        <v>102071</v>
      </c>
      <c r="C35" s="37">
        <v>76424</v>
      </c>
      <c r="D35" s="38" t="s">
        <v>2433</v>
      </c>
      <c r="E35" s="12" t="s">
        <v>63</v>
      </c>
      <c r="F35" s="16" t="s">
        <v>64</v>
      </c>
      <c r="G35" s="102">
        <v>1000</v>
      </c>
      <c r="H35" s="104"/>
      <c r="I35" s="104"/>
      <c r="J35" s="94"/>
      <c r="N35"/>
    </row>
    <row r="36" spans="1:14" s="95" customFormat="1" ht="21" x14ac:dyDescent="0.35">
      <c r="A36" s="120">
        <v>44383</v>
      </c>
      <c r="B36" s="37">
        <v>102041</v>
      </c>
      <c r="C36" s="37">
        <v>76425</v>
      </c>
      <c r="D36" s="38" t="s">
        <v>229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N36"/>
    </row>
    <row r="37" spans="1:14" s="95" customFormat="1" ht="21" x14ac:dyDescent="0.35">
      <c r="A37" s="120">
        <v>44383</v>
      </c>
      <c r="B37" s="37">
        <v>102072</v>
      </c>
      <c r="C37" s="37">
        <v>76426</v>
      </c>
      <c r="D37" s="38" t="s">
        <v>119</v>
      </c>
      <c r="E37" s="12" t="s">
        <v>14</v>
      </c>
      <c r="F37" s="16" t="s">
        <v>15</v>
      </c>
      <c r="G37" s="102">
        <v>850</v>
      </c>
      <c r="H37" s="104"/>
      <c r="I37" s="104"/>
      <c r="J37" s="94"/>
      <c r="N37"/>
    </row>
    <row r="38" spans="1:14" s="95" customFormat="1" ht="21" x14ac:dyDescent="0.35">
      <c r="A38" s="120">
        <v>44383</v>
      </c>
      <c r="B38" s="37">
        <v>17364</v>
      </c>
      <c r="C38" s="37">
        <v>76427</v>
      </c>
      <c r="D38" s="38" t="s">
        <v>2542</v>
      </c>
      <c r="E38" s="12" t="s">
        <v>17</v>
      </c>
      <c r="F38" s="16" t="s">
        <v>18</v>
      </c>
      <c r="G38" s="102">
        <v>650</v>
      </c>
      <c r="H38" s="104"/>
      <c r="I38" s="104"/>
      <c r="J38" s="94"/>
      <c r="N38"/>
    </row>
    <row r="39" spans="1:14" s="95" customFormat="1" ht="21" x14ac:dyDescent="0.35">
      <c r="A39" s="120">
        <v>44383</v>
      </c>
      <c r="B39" s="37">
        <v>17365</v>
      </c>
      <c r="C39" s="37">
        <v>76428</v>
      </c>
      <c r="D39" s="38" t="s">
        <v>2542</v>
      </c>
      <c r="E39" s="12">
        <v>98000001</v>
      </c>
      <c r="F39" s="16" t="s">
        <v>91</v>
      </c>
      <c r="G39" s="102">
        <v>0</v>
      </c>
      <c r="H39" s="104"/>
      <c r="I39" s="104"/>
      <c r="J39" s="94"/>
      <c r="N39"/>
    </row>
    <row r="40" spans="1:14" s="95" customFormat="1" ht="21" x14ac:dyDescent="0.35">
      <c r="A40" s="120">
        <v>44383</v>
      </c>
      <c r="B40" s="37">
        <v>102073</v>
      </c>
      <c r="C40" s="37">
        <v>76429</v>
      </c>
      <c r="D40" s="38" t="s">
        <v>2541</v>
      </c>
      <c r="E40" s="12" t="s">
        <v>14</v>
      </c>
      <c r="F40" s="16" t="s">
        <v>15</v>
      </c>
      <c r="G40" s="102">
        <v>1512</v>
      </c>
      <c r="H40" s="104"/>
      <c r="I40" s="104"/>
      <c r="J40" s="94"/>
      <c r="N40"/>
    </row>
    <row r="41" spans="1:14" s="95" customFormat="1" ht="21" x14ac:dyDescent="0.35">
      <c r="A41" s="120">
        <v>44383</v>
      </c>
      <c r="B41" s="37">
        <v>102074</v>
      </c>
      <c r="C41" s="37">
        <v>76430</v>
      </c>
      <c r="D41" s="38" t="s">
        <v>78</v>
      </c>
      <c r="E41" s="12" t="s">
        <v>96</v>
      </c>
      <c r="F41" s="16" t="s">
        <v>97</v>
      </c>
      <c r="G41" s="102">
        <v>1300</v>
      </c>
      <c r="H41" s="104"/>
      <c r="I41" s="104"/>
      <c r="J41" s="94"/>
      <c r="K41" s="143"/>
      <c r="L41" s="144"/>
      <c r="N41"/>
    </row>
    <row r="42" spans="1:14" s="95" customFormat="1" ht="21" x14ac:dyDescent="0.35">
      <c r="A42" s="120">
        <v>44383</v>
      </c>
      <c r="B42" s="37">
        <v>102075</v>
      </c>
      <c r="C42" s="37">
        <v>76431</v>
      </c>
      <c r="D42" s="38" t="s">
        <v>78</v>
      </c>
      <c r="E42" s="12" t="s">
        <v>96</v>
      </c>
      <c r="F42" s="16" t="s">
        <v>97</v>
      </c>
      <c r="G42" s="102">
        <v>1200</v>
      </c>
      <c r="H42" s="104"/>
      <c r="I42" s="104"/>
      <c r="J42" s="94"/>
      <c r="K42" s="143"/>
      <c r="L42" s="144"/>
      <c r="N42"/>
    </row>
    <row r="43" spans="1:14" s="95" customFormat="1" ht="21" x14ac:dyDescent="0.35">
      <c r="A43" s="120">
        <v>44383</v>
      </c>
      <c r="B43" s="37">
        <v>102076</v>
      </c>
      <c r="C43" s="37">
        <v>76432</v>
      </c>
      <c r="D43" s="38" t="s">
        <v>2283</v>
      </c>
      <c r="E43" s="12" t="s">
        <v>17</v>
      </c>
      <c r="F43" s="16" t="s">
        <v>18</v>
      </c>
      <c r="G43" s="102">
        <v>600</v>
      </c>
      <c r="H43" s="104"/>
      <c r="I43" s="104"/>
      <c r="J43" s="94"/>
      <c r="K43" s="143"/>
      <c r="L43" s="144"/>
      <c r="N43"/>
    </row>
    <row r="44" spans="1:14" s="95" customFormat="1" ht="21" x14ac:dyDescent="0.35">
      <c r="A44" s="120">
        <v>44383</v>
      </c>
      <c r="B44" s="37">
        <v>102077</v>
      </c>
      <c r="C44" s="37">
        <v>76433</v>
      </c>
      <c r="D44" s="38" t="s">
        <v>2283</v>
      </c>
      <c r="E44" s="12" t="s">
        <v>17</v>
      </c>
      <c r="F44" s="16" t="s">
        <v>18</v>
      </c>
      <c r="G44" s="102">
        <v>600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44383</v>
      </c>
      <c r="B45" s="37">
        <v>102078</v>
      </c>
      <c r="C45" s="37">
        <v>76434</v>
      </c>
      <c r="D45" s="38" t="s">
        <v>128</v>
      </c>
      <c r="E45" s="12" t="s">
        <v>17</v>
      </c>
      <c r="F45" s="16" t="s">
        <v>18</v>
      </c>
      <c r="G45" s="102">
        <v>900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44383</v>
      </c>
      <c r="B46" s="37">
        <v>102079</v>
      </c>
      <c r="C46" s="37">
        <v>76435</v>
      </c>
      <c r="D46" s="38" t="s">
        <v>128</v>
      </c>
      <c r="E46" s="12" t="s">
        <v>14</v>
      </c>
      <c r="F46" s="16" t="s">
        <v>15</v>
      </c>
      <c r="G46" s="102">
        <v>850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44383</v>
      </c>
      <c r="B47" s="37">
        <v>102080</v>
      </c>
      <c r="C47" s="37">
        <v>76436</v>
      </c>
      <c r="D47" s="38" t="s">
        <v>1769</v>
      </c>
      <c r="E47" s="12" t="s">
        <v>22</v>
      </c>
      <c r="F47" s="16" t="s">
        <v>995</v>
      </c>
      <c r="G47" s="102">
        <v>850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44383</v>
      </c>
      <c r="B48" s="37">
        <v>102081</v>
      </c>
      <c r="C48" s="37">
        <v>76437</v>
      </c>
      <c r="D48" s="38" t="s">
        <v>276</v>
      </c>
      <c r="E48" s="12" t="s">
        <v>22</v>
      </c>
      <c r="F48" s="16" t="s">
        <v>995</v>
      </c>
      <c r="G48" s="102">
        <v>1250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44383</v>
      </c>
      <c r="B49" s="37">
        <v>102082</v>
      </c>
      <c r="C49" s="37">
        <v>76438</v>
      </c>
      <c r="D49" s="38" t="s">
        <v>2543</v>
      </c>
      <c r="E49" s="12" t="s">
        <v>96</v>
      </c>
      <c r="F49" s="16" t="s">
        <v>97</v>
      </c>
      <c r="G49" s="102">
        <v>750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44383</v>
      </c>
      <c r="B50" s="37">
        <v>102083</v>
      </c>
      <c r="C50" s="37">
        <v>76439</v>
      </c>
      <c r="D50" s="38" t="s">
        <v>2543</v>
      </c>
      <c r="E50" s="12">
        <v>98000001</v>
      </c>
      <c r="F50" s="16" t="s">
        <v>91</v>
      </c>
      <c r="G50" s="102">
        <v>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44383</v>
      </c>
      <c r="B51" s="37">
        <v>102084</v>
      </c>
      <c r="C51" s="37">
        <v>76440</v>
      </c>
      <c r="D51" s="38" t="s">
        <v>2544</v>
      </c>
      <c r="E51" s="12" t="s">
        <v>14</v>
      </c>
      <c r="F51" s="16" t="s">
        <v>15</v>
      </c>
      <c r="G51" s="102">
        <v>875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44383</v>
      </c>
      <c r="B52" s="37">
        <v>102085</v>
      </c>
      <c r="C52" s="37">
        <v>76441</v>
      </c>
      <c r="D52" s="38" t="s">
        <v>2545</v>
      </c>
      <c r="E52" s="12" t="s">
        <v>22</v>
      </c>
      <c r="F52" s="16" t="s">
        <v>995</v>
      </c>
      <c r="G52" s="102">
        <v>900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44383</v>
      </c>
      <c r="B53" s="37">
        <v>102086</v>
      </c>
      <c r="C53" s="37">
        <v>76442</v>
      </c>
      <c r="D53" s="38" t="s">
        <v>109</v>
      </c>
      <c r="E53" s="12" t="s">
        <v>17</v>
      </c>
      <c r="F53" s="16" t="s">
        <v>18</v>
      </c>
      <c r="G53" s="102">
        <v>1500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44383</v>
      </c>
      <c r="B54" s="37">
        <v>102087</v>
      </c>
      <c r="C54" s="37">
        <v>76443</v>
      </c>
      <c r="D54" s="38" t="s">
        <v>2546</v>
      </c>
      <c r="E54" s="12" t="s">
        <v>17</v>
      </c>
      <c r="F54" s="16" t="s">
        <v>18</v>
      </c>
      <c r="G54" s="102">
        <v>100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44383</v>
      </c>
      <c r="B55" s="37">
        <v>102066</v>
      </c>
      <c r="C55" s="37">
        <v>76444</v>
      </c>
      <c r="D55" s="38" t="s">
        <v>768</v>
      </c>
      <c r="E55" s="12" t="s">
        <v>14</v>
      </c>
      <c r="F55" s="16" t="s">
        <v>15</v>
      </c>
      <c r="G55" s="102">
        <v>250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44383</v>
      </c>
      <c r="B56" s="37">
        <v>102081</v>
      </c>
      <c r="C56" s="37">
        <v>76445</v>
      </c>
      <c r="D56" s="38" t="s">
        <v>276</v>
      </c>
      <c r="E56" s="12" t="s">
        <v>22</v>
      </c>
      <c r="F56" s="16" t="s">
        <v>995</v>
      </c>
      <c r="G56" s="102">
        <v>1250</v>
      </c>
      <c r="H56" s="104"/>
      <c r="I56" s="104"/>
      <c r="J56" s="94"/>
      <c r="K56" s="143"/>
      <c r="L56" s="144"/>
      <c r="N56"/>
    </row>
    <row r="57" spans="1:14" s="95" customFormat="1" ht="21" x14ac:dyDescent="0.35">
      <c r="A57" s="120">
        <v>44383</v>
      </c>
      <c r="B57" s="37">
        <v>102088</v>
      </c>
      <c r="C57" s="37">
        <v>76446</v>
      </c>
      <c r="D57" s="38" t="s">
        <v>1910</v>
      </c>
      <c r="E57" s="12" t="s">
        <v>14</v>
      </c>
      <c r="F57" s="16" t="s">
        <v>15</v>
      </c>
      <c r="G57" s="102">
        <v>700</v>
      </c>
      <c r="H57" s="104"/>
      <c r="I57" s="104"/>
      <c r="J57" s="94"/>
      <c r="K57" s="143"/>
      <c r="L57" s="144"/>
      <c r="N57"/>
    </row>
    <row r="58" spans="1:14" s="95" customFormat="1" ht="21" x14ac:dyDescent="0.35">
      <c r="A58" s="120">
        <v>44383</v>
      </c>
      <c r="B58" s="37">
        <v>102082</v>
      </c>
      <c r="C58" s="37">
        <v>76447</v>
      </c>
      <c r="D58" s="38" t="s">
        <v>2543</v>
      </c>
      <c r="E58" s="12" t="s">
        <v>96</v>
      </c>
      <c r="F58" s="16" t="s">
        <v>97</v>
      </c>
      <c r="G58" s="102">
        <v>750</v>
      </c>
      <c r="H58" s="104"/>
      <c r="I58" s="104"/>
      <c r="J58" s="94"/>
      <c r="K58" s="143"/>
      <c r="L58" s="144"/>
      <c r="N58"/>
    </row>
    <row r="59" spans="1:14" s="95" customFormat="1" ht="21" x14ac:dyDescent="0.35">
      <c r="A59" s="120">
        <v>44383</v>
      </c>
      <c r="B59" s="37">
        <v>102083</v>
      </c>
      <c r="C59" s="37">
        <v>76448</v>
      </c>
      <c r="D59" s="38" t="s">
        <v>2543</v>
      </c>
      <c r="E59" s="12">
        <v>98000001</v>
      </c>
      <c r="F59" s="16" t="s">
        <v>91</v>
      </c>
      <c r="G59" s="102">
        <v>0</v>
      </c>
      <c r="H59" s="104"/>
      <c r="I59" s="104"/>
      <c r="J59" s="94"/>
      <c r="K59" s="143"/>
      <c r="L59" s="144"/>
      <c r="N59"/>
    </row>
    <row r="60" spans="1:14" s="95" customFormat="1" ht="21" x14ac:dyDescent="0.35">
      <c r="A60" s="120">
        <v>44383</v>
      </c>
      <c r="B60" s="37">
        <v>102089</v>
      </c>
      <c r="C60" s="37">
        <v>76449</v>
      </c>
      <c r="D60" s="38" t="s">
        <v>2547</v>
      </c>
      <c r="E60" s="12" t="s">
        <v>14</v>
      </c>
      <c r="F60" s="16" t="s">
        <v>15</v>
      </c>
      <c r="G60" s="102">
        <v>1500</v>
      </c>
      <c r="H60" s="104"/>
      <c r="I60" s="104"/>
      <c r="J60" s="94"/>
      <c r="K60" s="143"/>
      <c r="L60" s="144"/>
      <c r="N60"/>
    </row>
    <row r="61" spans="1:14" s="95" customFormat="1" ht="21" x14ac:dyDescent="0.35">
      <c r="A61" s="120">
        <v>44383</v>
      </c>
      <c r="B61" s="37">
        <v>102090</v>
      </c>
      <c r="C61" s="37">
        <v>76450</v>
      </c>
      <c r="D61" s="38" t="s">
        <v>2548</v>
      </c>
      <c r="E61" s="12" t="s">
        <v>14</v>
      </c>
      <c r="F61" s="16" t="s">
        <v>15</v>
      </c>
      <c r="G61" s="102">
        <v>2500</v>
      </c>
      <c r="H61" s="104"/>
      <c r="I61" s="104"/>
      <c r="J61" s="94"/>
      <c r="K61" s="143"/>
      <c r="L61" s="144"/>
      <c r="N61"/>
    </row>
    <row r="62" spans="1:14" s="95" customFormat="1" ht="21" x14ac:dyDescent="0.35">
      <c r="A62" s="120">
        <v>44383</v>
      </c>
      <c r="B62" s="37">
        <v>102091</v>
      </c>
      <c r="C62" s="37">
        <v>76451</v>
      </c>
      <c r="D62" s="38" t="s">
        <v>220</v>
      </c>
      <c r="E62" s="12" t="s">
        <v>17</v>
      </c>
      <c r="F62" s="16" t="s">
        <v>18</v>
      </c>
      <c r="G62" s="102">
        <v>1850</v>
      </c>
      <c r="H62" s="104"/>
      <c r="I62" s="104"/>
      <c r="J62" s="94"/>
      <c r="K62" s="143"/>
      <c r="L62" s="144"/>
      <c r="N62"/>
    </row>
    <row r="63" spans="1:14" s="95" customFormat="1" ht="21" x14ac:dyDescent="0.35">
      <c r="A63" s="120">
        <v>44383</v>
      </c>
      <c r="B63" s="37">
        <v>102092</v>
      </c>
      <c r="C63" s="37">
        <v>76452</v>
      </c>
      <c r="D63" s="38" t="s">
        <v>220</v>
      </c>
      <c r="E63" s="12" t="s">
        <v>148</v>
      </c>
      <c r="F63" s="93" t="s">
        <v>149</v>
      </c>
      <c r="G63" s="102">
        <v>0</v>
      </c>
      <c r="H63" s="104">
        <v>0</v>
      </c>
      <c r="I63" s="104">
        <v>4</v>
      </c>
      <c r="J63" s="94"/>
      <c r="K63" s="143"/>
      <c r="L63" s="144"/>
      <c r="N63"/>
    </row>
    <row r="64" spans="1:14" s="95" customFormat="1" ht="21" x14ac:dyDescent="0.35">
      <c r="A64" s="120">
        <v>44383</v>
      </c>
      <c r="B64" s="37">
        <v>102093</v>
      </c>
      <c r="C64" s="37">
        <v>76453</v>
      </c>
      <c r="D64" s="38" t="s">
        <v>111</v>
      </c>
      <c r="E64" s="12" t="s">
        <v>17</v>
      </c>
      <c r="F64" s="16" t="s">
        <v>18</v>
      </c>
      <c r="G64" s="102">
        <v>900</v>
      </c>
      <c r="H64" s="104"/>
      <c r="I64" s="104"/>
      <c r="J64" s="94"/>
      <c r="K64" s="143"/>
      <c r="L64" s="144"/>
      <c r="N64"/>
    </row>
    <row r="65" spans="1:14" s="95" customFormat="1" ht="21" x14ac:dyDescent="0.35">
      <c r="A65" s="120">
        <v>44383</v>
      </c>
      <c r="B65" s="37">
        <v>102055</v>
      </c>
      <c r="C65" s="77" t="s">
        <v>2551</v>
      </c>
      <c r="D65" s="38" t="s">
        <v>2115</v>
      </c>
      <c r="E65" s="12" t="s">
        <v>22</v>
      </c>
      <c r="F65" s="16" t="s">
        <v>995</v>
      </c>
      <c r="G65" s="102">
        <v>70</v>
      </c>
      <c r="H65" s="104"/>
      <c r="I65" s="104"/>
      <c r="J65" s="94"/>
      <c r="K65" s="143"/>
      <c r="L65" s="144"/>
      <c r="N65"/>
    </row>
    <row r="66" spans="1:14" s="95" customFormat="1" ht="21" x14ac:dyDescent="0.35">
      <c r="A66" s="120">
        <v>44383</v>
      </c>
      <c r="B66" s="37" t="s">
        <v>2549</v>
      </c>
      <c r="C66" s="77" t="s">
        <v>2550</v>
      </c>
      <c r="D66" s="38" t="s">
        <v>2287</v>
      </c>
      <c r="E66" s="12" t="s">
        <v>436</v>
      </c>
      <c r="F66" s="16" t="s">
        <v>2534</v>
      </c>
      <c r="G66" s="102">
        <v>800</v>
      </c>
      <c r="H66" s="104"/>
      <c r="I66" s="104"/>
      <c r="J66" s="94"/>
      <c r="K66" s="143"/>
      <c r="L66" s="144"/>
      <c r="N66"/>
    </row>
    <row r="67" spans="1:14" ht="21" x14ac:dyDescent="0.35">
      <c r="A67" s="175" t="s">
        <v>26</v>
      </c>
      <c r="B67" s="176"/>
      <c r="C67" s="165" t="s">
        <v>25</v>
      </c>
      <c r="D67" s="168"/>
      <c r="E67" s="168"/>
      <c r="F67" s="169"/>
      <c r="G67" s="27">
        <f>SUM(G9:G66)</f>
        <v>52157</v>
      </c>
      <c r="H67" s="109"/>
      <c r="I67" s="109"/>
      <c r="J67" s="15"/>
    </row>
    <row r="68" spans="1:14" x14ac:dyDescent="0.25">
      <c r="B68"/>
      <c r="C68"/>
      <c r="F68" s="47"/>
      <c r="H68" s="1"/>
      <c r="I68" s="1"/>
      <c r="J68" s="1"/>
    </row>
    <row r="69" spans="1:14" x14ac:dyDescent="0.25">
      <c r="B69"/>
      <c r="C69"/>
      <c r="H69" s="1"/>
      <c r="I69" s="1"/>
      <c r="J69" s="1"/>
    </row>
    <row r="70" spans="1:14" x14ac:dyDescent="0.25">
      <c r="B70"/>
      <c r="C70"/>
      <c r="H70" s="1"/>
      <c r="I70" s="1"/>
      <c r="J70" s="1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C78"/>
      <c r="H78" s="1"/>
      <c r="I78" s="1"/>
      <c r="J78" s="1"/>
    </row>
    <row r="79" spans="1:14" x14ac:dyDescent="0.25">
      <c r="H79" s="1"/>
      <c r="I79" s="1"/>
      <c r="J79" s="1"/>
    </row>
    <row r="80" spans="1:14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20" spans="8:10" x14ac:dyDescent="0.25">
      <c r="H120" s="35"/>
      <c r="I120" s="35"/>
      <c r="J120" s="35"/>
    </row>
  </sheetData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B06D3-A2E8-4A77-B09A-8B58FE4D7ECD}">
  <dimension ref="A2:N110"/>
  <sheetViews>
    <sheetView topLeftCell="C46" zoomScale="93" zoomScaleNormal="9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44384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SUMIFS($G$9:$G$56,$F$9:$F$56,K8)</f>
        <v>15230</v>
      </c>
    </row>
    <row r="9" spans="1:14" s="95" customFormat="1" ht="21" x14ac:dyDescent="0.35">
      <c r="A9" s="120">
        <v>44384</v>
      </c>
      <c r="B9" s="37">
        <v>102160</v>
      </c>
      <c r="C9" s="37">
        <v>76454</v>
      </c>
      <c r="D9" s="38" t="s">
        <v>37</v>
      </c>
      <c r="E9" s="12" t="s">
        <v>17</v>
      </c>
      <c r="F9" s="16" t="s">
        <v>18</v>
      </c>
      <c r="G9" s="102">
        <v>660</v>
      </c>
      <c r="H9" s="104"/>
      <c r="I9" s="104"/>
      <c r="J9" s="94"/>
      <c r="K9" s="16" t="s">
        <v>995</v>
      </c>
      <c r="L9" s="119">
        <f>SUMIFS($G$9:$G$56,$F$9:$F$56,K9)</f>
        <v>5500</v>
      </c>
      <c r="N9"/>
    </row>
    <row r="10" spans="1:14" s="95" customFormat="1" ht="21" x14ac:dyDescent="0.35">
      <c r="A10" s="120">
        <v>44384</v>
      </c>
      <c r="B10" s="37">
        <v>102161</v>
      </c>
      <c r="C10" s="37">
        <v>76455</v>
      </c>
      <c r="D10" s="38" t="s">
        <v>705</v>
      </c>
      <c r="E10" s="12" t="s">
        <v>96</v>
      </c>
      <c r="F10" s="16" t="s">
        <v>97</v>
      </c>
      <c r="G10" s="102">
        <v>1000</v>
      </c>
      <c r="H10" s="104"/>
      <c r="I10" s="104"/>
      <c r="J10" s="94"/>
      <c r="K10" s="16" t="s">
        <v>1034</v>
      </c>
      <c r="L10" s="119">
        <f>SUMIFS($G$9:$G$56,$F$9:$F$56,K10)</f>
        <v>350</v>
      </c>
      <c r="N10"/>
    </row>
    <row r="11" spans="1:14" s="95" customFormat="1" ht="21" x14ac:dyDescent="0.35">
      <c r="A11" s="120">
        <v>44384</v>
      </c>
      <c r="B11" s="37">
        <v>102162</v>
      </c>
      <c r="C11" s="37">
        <v>76456</v>
      </c>
      <c r="D11" s="38" t="s">
        <v>705</v>
      </c>
      <c r="E11" s="12" t="s">
        <v>96</v>
      </c>
      <c r="F11" s="16" t="s">
        <v>97</v>
      </c>
      <c r="G11" s="102">
        <v>1499</v>
      </c>
      <c r="H11" s="104"/>
      <c r="I11" s="104"/>
      <c r="J11" s="94"/>
      <c r="K11" s="16" t="s">
        <v>1035</v>
      </c>
      <c r="L11" s="119">
        <f>SUMIFS($G$9:$G$56,$F$9:$F$56,K11)</f>
        <v>800</v>
      </c>
      <c r="N11"/>
    </row>
    <row r="12" spans="1:14" s="95" customFormat="1" ht="21" x14ac:dyDescent="0.35">
      <c r="A12" s="120">
        <v>44384</v>
      </c>
      <c r="B12" s="37">
        <v>102163</v>
      </c>
      <c r="C12" s="37">
        <v>76457</v>
      </c>
      <c r="D12" s="38" t="s">
        <v>2275</v>
      </c>
      <c r="E12" s="12" t="s">
        <v>173</v>
      </c>
      <c r="F12" s="16" t="s">
        <v>1034</v>
      </c>
      <c r="G12" s="102">
        <v>350</v>
      </c>
      <c r="H12" s="104"/>
      <c r="I12" s="104"/>
      <c r="J12" s="94"/>
      <c r="K12" s="16" t="s">
        <v>15</v>
      </c>
      <c r="L12" s="119">
        <f>SUMIFS($G$9:$G$56,$F$9:$F$56,K12)</f>
        <v>1250</v>
      </c>
      <c r="N12"/>
    </row>
    <row r="13" spans="1:14" s="95" customFormat="1" ht="21" x14ac:dyDescent="0.35">
      <c r="A13" s="120">
        <v>44384</v>
      </c>
      <c r="B13" s="37">
        <v>102163</v>
      </c>
      <c r="C13" s="37">
        <v>76457</v>
      </c>
      <c r="D13" s="38" t="s">
        <v>2275</v>
      </c>
      <c r="E13" s="12" t="s">
        <v>135</v>
      </c>
      <c r="F13" s="16" t="s">
        <v>136</v>
      </c>
      <c r="G13" s="102">
        <v>500</v>
      </c>
      <c r="H13" s="104"/>
      <c r="I13" s="104"/>
      <c r="J13" s="94"/>
      <c r="K13" s="16" t="s">
        <v>136</v>
      </c>
      <c r="L13" s="119">
        <f t="shared" ref="L13:L18" si="0">SUMIFS($G$9:$G$56,$F$9:$F$56,K13)</f>
        <v>500</v>
      </c>
      <c r="N13"/>
    </row>
    <row r="14" spans="1:14" s="95" customFormat="1" ht="21" x14ac:dyDescent="0.35">
      <c r="A14" s="120">
        <v>44384</v>
      </c>
      <c r="B14" s="37">
        <v>102164</v>
      </c>
      <c r="C14" s="37">
        <v>76458</v>
      </c>
      <c r="D14" s="38" t="s">
        <v>2275</v>
      </c>
      <c r="E14" s="12" t="s">
        <v>24</v>
      </c>
      <c r="F14" s="16" t="s">
        <v>947</v>
      </c>
      <c r="G14" s="102">
        <v>500</v>
      </c>
      <c r="H14" s="104"/>
      <c r="I14" s="104"/>
      <c r="J14" s="94"/>
      <c r="K14" s="16" t="s">
        <v>97</v>
      </c>
      <c r="L14" s="119">
        <f t="shared" si="0"/>
        <v>2499</v>
      </c>
      <c r="N14"/>
    </row>
    <row r="15" spans="1:14" s="95" customFormat="1" ht="21" x14ac:dyDescent="0.35">
      <c r="A15" s="120">
        <v>44384</v>
      </c>
      <c r="B15" s="37">
        <v>102164</v>
      </c>
      <c r="C15" s="37">
        <v>76458</v>
      </c>
      <c r="D15" s="38" t="s">
        <v>2275</v>
      </c>
      <c r="E15" s="12" t="s">
        <v>22</v>
      </c>
      <c r="F15" s="16" t="s">
        <v>995</v>
      </c>
      <c r="G15" s="102">
        <v>700</v>
      </c>
      <c r="H15" s="104"/>
      <c r="I15" s="104"/>
      <c r="J15" s="94"/>
      <c r="K15" s="16" t="s">
        <v>947</v>
      </c>
      <c r="L15" s="119">
        <f t="shared" si="0"/>
        <v>4550</v>
      </c>
      <c r="N15"/>
    </row>
    <row r="16" spans="1:14" s="95" customFormat="1" ht="21" x14ac:dyDescent="0.35">
      <c r="A16" s="120">
        <v>44384</v>
      </c>
      <c r="B16" s="37">
        <v>102165</v>
      </c>
      <c r="C16" s="37">
        <v>76459</v>
      </c>
      <c r="D16" s="38" t="s">
        <v>1582</v>
      </c>
      <c r="E16" s="12" t="s">
        <v>17</v>
      </c>
      <c r="F16" s="16" t="s">
        <v>18</v>
      </c>
      <c r="G16" s="102">
        <v>900</v>
      </c>
      <c r="H16" s="104"/>
      <c r="I16" s="104"/>
      <c r="J16" s="94"/>
      <c r="K16" s="16" t="s">
        <v>64</v>
      </c>
      <c r="L16" s="119">
        <f t="shared" si="0"/>
        <v>833</v>
      </c>
      <c r="N16"/>
    </row>
    <row r="17" spans="1:14" s="95" customFormat="1" ht="21" x14ac:dyDescent="0.35">
      <c r="A17" s="120">
        <v>44384</v>
      </c>
      <c r="B17" s="37">
        <v>102119</v>
      </c>
      <c r="C17" s="37">
        <v>76460</v>
      </c>
      <c r="D17" s="38" t="s">
        <v>2552</v>
      </c>
      <c r="E17" s="12" t="s">
        <v>17</v>
      </c>
      <c r="F17" s="16" t="s">
        <v>18</v>
      </c>
      <c r="G17" s="102">
        <v>900</v>
      </c>
      <c r="H17" s="104"/>
      <c r="I17" s="104"/>
      <c r="J17" s="94"/>
      <c r="K17" s="16" t="s">
        <v>42</v>
      </c>
      <c r="L17" s="119">
        <f t="shared" si="0"/>
        <v>2500</v>
      </c>
      <c r="N17"/>
    </row>
    <row r="18" spans="1:14" s="95" customFormat="1" ht="21.75" thickBot="1" x14ac:dyDescent="0.4">
      <c r="A18" s="120">
        <v>44384</v>
      </c>
      <c r="B18" s="37">
        <v>102118</v>
      </c>
      <c r="C18" s="37">
        <v>76461</v>
      </c>
      <c r="D18" s="38" t="s">
        <v>2552</v>
      </c>
      <c r="E18" s="12" t="s">
        <v>17</v>
      </c>
      <c r="F18" s="16" t="s">
        <v>18</v>
      </c>
      <c r="G18" s="102">
        <v>900</v>
      </c>
      <c r="H18" s="104"/>
      <c r="I18" s="104"/>
      <c r="J18" s="94"/>
      <c r="K18" s="16" t="s">
        <v>195</v>
      </c>
      <c r="L18" s="119">
        <f t="shared" si="0"/>
        <v>776</v>
      </c>
      <c r="N18"/>
    </row>
    <row r="19" spans="1:14" s="95" customFormat="1" ht="25.5" thickBot="1" x14ac:dyDescent="0.5">
      <c r="A19" s="120">
        <v>44384</v>
      </c>
      <c r="B19" s="37">
        <v>102166</v>
      </c>
      <c r="C19" s="37">
        <v>76462</v>
      </c>
      <c r="D19" s="38" t="s">
        <v>207</v>
      </c>
      <c r="E19" s="12" t="s">
        <v>17</v>
      </c>
      <c r="F19" s="16" t="s">
        <v>18</v>
      </c>
      <c r="G19" s="102">
        <v>800</v>
      </c>
      <c r="H19" s="104"/>
      <c r="I19" s="104"/>
      <c r="J19" s="94"/>
      <c r="K19" s="17" t="s">
        <v>21</v>
      </c>
      <c r="L19" s="123">
        <f>SUM(L8:L18)</f>
        <v>34788</v>
      </c>
      <c r="N19"/>
    </row>
    <row r="20" spans="1:14" s="95" customFormat="1" ht="24.75" x14ac:dyDescent="0.45">
      <c r="A20" s="120">
        <v>44384</v>
      </c>
      <c r="B20" s="37">
        <v>102167</v>
      </c>
      <c r="C20" s="37">
        <v>76463</v>
      </c>
      <c r="D20" s="38" t="s">
        <v>2553</v>
      </c>
      <c r="E20" s="12" t="s">
        <v>17</v>
      </c>
      <c r="F20" s="16" t="s">
        <v>18</v>
      </c>
      <c r="G20" s="102">
        <v>900</v>
      </c>
      <c r="H20" s="104"/>
      <c r="I20" s="104"/>
      <c r="J20" s="94"/>
      <c r="K20" s="49"/>
      <c r="L20" s="134"/>
      <c r="N20"/>
    </row>
    <row r="21" spans="1:14" s="95" customFormat="1" ht="21" x14ac:dyDescent="0.35">
      <c r="A21" s="120">
        <v>44384</v>
      </c>
      <c r="B21" s="37">
        <v>102168</v>
      </c>
      <c r="C21" s="37">
        <v>76464</v>
      </c>
      <c r="D21" s="38" t="s">
        <v>2553</v>
      </c>
      <c r="E21" s="12">
        <v>98000001</v>
      </c>
      <c r="F21" s="16" t="s">
        <v>91</v>
      </c>
      <c r="G21" s="102">
        <v>0</v>
      </c>
      <c r="H21" s="104"/>
      <c r="I21" s="104"/>
      <c r="J21" s="94"/>
      <c r="N21"/>
    </row>
    <row r="22" spans="1:14" s="95" customFormat="1" ht="24.75" x14ac:dyDescent="0.45">
      <c r="A22" s="120">
        <v>44384</v>
      </c>
      <c r="B22" s="37">
        <v>102117</v>
      </c>
      <c r="C22" s="37">
        <v>76465</v>
      </c>
      <c r="D22" s="38" t="s">
        <v>2552</v>
      </c>
      <c r="E22" s="12" t="s">
        <v>17</v>
      </c>
      <c r="F22" s="16" t="s">
        <v>18</v>
      </c>
      <c r="G22" s="102">
        <v>900</v>
      </c>
      <c r="H22" s="104"/>
      <c r="I22" s="104"/>
      <c r="J22" s="94"/>
      <c r="K22" s="49"/>
      <c r="L22" s="134"/>
      <c r="N22"/>
    </row>
    <row r="23" spans="1:14" s="95" customFormat="1" ht="21" x14ac:dyDescent="0.35">
      <c r="A23" s="120">
        <v>44384</v>
      </c>
      <c r="B23" s="37">
        <v>102169</v>
      </c>
      <c r="C23" s="37">
        <v>76466</v>
      </c>
      <c r="D23" s="38" t="s">
        <v>959</v>
      </c>
      <c r="E23" s="12" t="s">
        <v>24</v>
      </c>
      <c r="F23" s="16" t="s">
        <v>947</v>
      </c>
      <c r="G23" s="102">
        <v>500</v>
      </c>
      <c r="H23" s="104"/>
      <c r="I23" s="104"/>
      <c r="J23" s="94"/>
      <c r="N23"/>
    </row>
    <row r="24" spans="1:14" s="95" customFormat="1" ht="24.75" x14ac:dyDescent="0.45">
      <c r="A24" s="120">
        <v>44384</v>
      </c>
      <c r="B24" s="37">
        <v>102170</v>
      </c>
      <c r="C24" s="37">
        <v>76467</v>
      </c>
      <c r="D24" s="38" t="s">
        <v>771</v>
      </c>
      <c r="E24" s="12" t="s">
        <v>24</v>
      </c>
      <c r="F24" s="16" t="s">
        <v>947</v>
      </c>
      <c r="G24" s="102">
        <v>550</v>
      </c>
      <c r="H24" s="104"/>
      <c r="I24" s="104"/>
      <c r="J24" s="94"/>
      <c r="K24" s="49"/>
      <c r="L24" s="134"/>
      <c r="N24"/>
    </row>
    <row r="25" spans="1:14" s="95" customFormat="1" ht="21" x14ac:dyDescent="0.35">
      <c r="A25" s="120">
        <v>44384</v>
      </c>
      <c r="B25" s="37">
        <v>102172</v>
      </c>
      <c r="C25" s="37">
        <v>76468</v>
      </c>
      <c r="D25" s="38" t="s">
        <v>2512</v>
      </c>
      <c r="E25" s="12" t="s">
        <v>63</v>
      </c>
      <c r="F25" s="16" t="s">
        <v>64</v>
      </c>
      <c r="G25" s="102">
        <v>833</v>
      </c>
      <c r="H25" s="104"/>
      <c r="I25" s="104"/>
      <c r="J25" s="94"/>
      <c r="N25"/>
    </row>
    <row r="26" spans="1:14" s="95" customFormat="1" ht="21" x14ac:dyDescent="0.35">
      <c r="A26" s="120">
        <v>44384</v>
      </c>
      <c r="B26" s="37">
        <v>102174</v>
      </c>
      <c r="C26" s="37">
        <v>76469</v>
      </c>
      <c r="D26" s="38" t="s">
        <v>1341</v>
      </c>
      <c r="E26" s="12" t="s">
        <v>17</v>
      </c>
      <c r="F26" s="16" t="s">
        <v>18</v>
      </c>
      <c r="G26" s="102">
        <v>100</v>
      </c>
      <c r="H26" s="104"/>
      <c r="I26" s="104"/>
      <c r="J26" s="94"/>
      <c r="N26"/>
    </row>
    <row r="27" spans="1:14" s="95" customFormat="1" ht="21" x14ac:dyDescent="0.35">
      <c r="A27" s="120">
        <v>44384</v>
      </c>
      <c r="B27" s="37">
        <v>102138</v>
      </c>
      <c r="C27" s="37">
        <v>76470</v>
      </c>
      <c r="D27" s="38" t="s">
        <v>466</v>
      </c>
      <c r="E27" s="12" t="s">
        <v>17</v>
      </c>
      <c r="F27" s="16" t="s">
        <v>18</v>
      </c>
      <c r="G27" s="102">
        <v>1300</v>
      </c>
      <c r="H27" s="104"/>
      <c r="I27" s="104"/>
      <c r="J27" s="94"/>
      <c r="N27"/>
    </row>
    <row r="28" spans="1:14" s="95" customFormat="1" ht="21" x14ac:dyDescent="0.35">
      <c r="A28" s="120">
        <v>44384</v>
      </c>
      <c r="B28" s="37">
        <v>102175</v>
      </c>
      <c r="C28" s="37">
        <v>76471</v>
      </c>
      <c r="D28" s="38" t="s">
        <v>2546</v>
      </c>
      <c r="E28" s="12" t="s">
        <v>17</v>
      </c>
      <c r="F28" s="16" t="s">
        <v>18</v>
      </c>
      <c r="G28" s="102">
        <v>100</v>
      </c>
      <c r="H28" s="104"/>
      <c r="I28" s="104"/>
      <c r="J28" s="94"/>
      <c r="N28"/>
    </row>
    <row r="29" spans="1:14" s="95" customFormat="1" ht="21" x14ac:dyDescent="0.35">
      <c r="A29" s="120">
        <v>44384</v>
      </c>
      <c r="B29" s="37">
        <v>17794</v>
      </c>
      <c r="C29" s="37">
        <v>76472</v>
      </c>
      <c r="D29" s="38" t="s">
        <v>199</v>
      </c>
      <c r="E29" s="12" t="s">
        <v>24</v>
      </c>
      <c r="F29" s="16" t="s">
        <v>947</v>
      </c>
      <c r="G29" s="102">
        <v>500</v>
      </c>
      <c r="H29" s="104"/>
      <c r="I29" s="104"/>
      <c r="J29" s="94"/>
      <c r="N29"/>
    </row>
    <row r="30" spans="1:14" s="95" customFormat="1" ht="21" x14ac:dyDescent="0.35">
      <c r="A30" s="120">
        <v>44384</v>
      </c>
      <c r="B30" s="37">
        <v>17794</v>
      </c>
      <c r="C30" s="37">
        <v>76473</v>
      </c>
      <c r="D30" s="38" t="s">
        <v>199</v>
      </c>
      <c r="E30" s="12" t="s">
        <v>24</v>
      </c>
      <c r="F30" s="16" t="s">
        <v>947</v>
      </c>
      <c r="G30" s="102">
        <v>500</v>
      </c>
      <c r="H30" s="104"/>
      <c r="I30" s="104"/>
      <c r="J30" s="94"/>
      <c r="N30"/>
    </row>
    <row r="31" spans="1:14" s="95" customFormat="1" ht="21" x14ac:dyDescent="0.35">
      <c r="A31" s="120">
        <v>44384</v>
      </c>
      <c r="B31" s="37">
        <v>102176</v>
      </c>
      <c r="C31" s="37">
        <v>76474</v>
      </c>
      <c r="D31" s="38" t="s">
        <v>1583</v>
      </c>
      <c r="E31" s="12" t="s">
        <v>17</v>
      </c>
      <c r="F31" s="16" t="s">
        <v>18</v>
      </c>
      <c r="G31" s="102">
        <v>1500</v>
      </c>
      <c r="H31" s="104"/>
      <c r="I31" s="104"/>
      <c r="J31" s="94"/>
      <c r="N31"/>
    </row>
    <row r="32" spans="1:14" s="95" customFormat="1" ht="21" x14ac:dyDescent="0.35">
      <c r="A32" s="120">
        <v>44384</v>
      </c>
      <c r="B32" s="37">
        <v>102176</v>
      </c>
      <c r="C32" s="37">
        <v>76474</v>
      </c>
      <c r="D32" s="38" t="s">
        <v>1583</v>
      </c>
      <c r="E32" s="12" t="s">
        <v>14</v>
      </c>
      <c r="F32" s="16" t="s">
        <v>15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120">
        <v>44384</v>
      </c>
      <c r="B33" s="37">
        <v>102177</v>
      </c>
      <c r="C33" s="37">
        <v>76475</v>
      </c>
      <c r="D33" s="38" t="s">
        <v>2540</v>
      </c>
      <c r="E33" s="12" t="s">
        <v>33</v>
      </c>
      <c r="F33" s="16" t="s">
        <v>1035</v>
      </c>
      <c r="G33" s="102">
        <v>800</v>
      </c>
      <c r="H33" s="104"/>
      <c r="I33" s="104"/>
      <c r="J33" s="94"/>
      <c r="N33"/>
    </row>
    <row r="34" spans="1:14" s="95" customFormat="1" ht="21" x14ac:dyDescent="0.35">
      <c r="A34" s="120">
        <v>44384</v>
      </c>
      <c r="B34" s="37">
        <v>102174</v>
      </c>
      <c r="C34" s="37">
        <v>76476</v>
      </c>
      <c r="D34" s="38" t="s">
        <v>1341</v>
      </c>
      <c r="E34" s="12" t="s">
        <v>17</v>
      </c>
      <c r="F34" s="16" t="s">
        <v>18</v>
      </c>
      <c r="G34" s="102">
        <v>100</v>
      </c>
      <c r="H34" s="104"/>
      <c r="I34" s="104"/>
      <c r="J34" s="94"/>
      <c r="N34"/>
    </row>
    <row r="35" spans="1:14" s="95" customFormat="1" ht="21" x14ac:dyDescent="0.35">
      <c r="A35" s="120">
        <v>44384</v>
      </c>
      <c r="B35" s="37">
        <v>17794</v>
      </c>
      <c r="C35" s="37">
        <v>76477</v>
      </c>
      <c r="D35" s="38" t="s">
        <v>199</v>
      </c>
      <c r="E35" s="12" t="s">
        <v>24</v>
      </c>
      <c r="F35" s="16" t="s">
        <v>947</v>
      </c>
      <c r="G35" s="102">
        <v>500</v>
      </c>
      <c r="H35" s="104"/>
      <c r="I35" s="104"/>
      <c r="J35" s="94"/>
      <c r="N35"/>
    </row>
    <row r="36" spans="1:14" s="95" customFormat="1" ht="21" x14ac:dyDescent="0.35">
      <c r="A36" s="120">
        <v>44384</v>
      </c>
      <c r="B36" s="37">
        <v>102178</v>
      </c>
      <c r="C36" s="37">
        <v>76478</v>
      </c>
      <c r="D36" s="38" t="s">
        <v>78</v>
      </c>
      <c r="E36" s="12" t="s">
        <v>22</v>
      </c>
      <c r="F36" s="16" t="s">
        <v>995</v>
      </c>
      <c r="G36" s="102">
        <v>3000</v>
      </c>
      <c r="H36" s="104"/>
      <c r="I36" s="104"/>
      <c r="J36" s="94"/>
      <c r="N36"/>
    </row>
    <row r="37" spans="1:14" s="95" customFormat="1" ht="21" x14ac:dyDescent="0.35">
      <c r="A37" s="120">
        <v>44384</v>
      </c>
      <c r="B37" s="37">
        <v>102179</v>
      </c>
      <c r="C37" s="37">
        <v>76479</v>
      </c>
      <c r="D37" s="38" t="s">
        <v>2554</v>
      </c>
      <c r="E37" s="12" t="s">
        <v>17</v>
      </c>
      <c r="F37" s="16" t="s">
        <v>18</v>
      </c>
      <c r="G37" s="102">
        <v>990</v>
      </c>
      <c r="H37" s="104"/>
      <c r="I37" s="104"/>
      <c r="J37" s="94"/>
      <c r="N37"/>
    </row>
    <row r="38" spans="1:14" s="95" customFormat="1" ht="21" x14ac:dyDescent="0.35">
      <c r="A38" s="120">
        <v>44384</v>
      </c>
      <c r="B38" s="37">
        <v>102180</v>
      </c>
      <c r="C38" s="37">
        <v>76480</v>
      </c>
      <c r="D38" s="38" t="s">
        <v>110</v>
      </c>
      <c r="E38" s="12" t="s">
        <v>17</v>
      </c>
      <c r="F38" s="16" t="s">
        <v>18</v>
      </c>
      <c r="G38" s="102">
        <v>200</v>
      </c>
      <c r="H38" s="104"/>
      <c r="I38" s="104"/>
      <c r="J38" s="94"/>
      <c r="N38"/>
    </row>
    <row r="39" spans="1:14" s="95" customFormat="1" ht="21" x14ac:dyDescent="0.35">
      <c r="A39" s="120">
        <v>44384</v>
      </c>
      <c r="B39" s="37">
        <v>17794</v>
      </c>
      <c r="C39" s="37">
        <v>76481</v>
      </c>
      <c r="D39" s="38" t="s">
        <v>199</v>
      </c>
      <c r="E39" s="12" t="s">
        <v>24</v>
      </c>
      <c r="F39" s="16" t="s">
        <v>947</v>
      </c>
      <c r="G39" s="102">
        <v>500</v>
      </c>
      <c r="H39" s="104"/>
      <c r="I39" s="104"/>
      <c r="J39" s="94"/>
      <c r="N39"/>
    </row>
    <row r="40" spans="1:14" s="95" customFormat="1" ht="21" x14ac:dyDescent="0.35">
      <c r="A40" s="120">
        <v>44384</v>
      </c>
      <c r="B40" s="37">
        <v>102174</v>
      </c>
      <c r="C40" s="37">
        <v>76482</v>
      </c>
      <c r="D40" s="38" t="s">
        <v>1341</v>
      </c>
      <c r="E40" s="12" t="s">
        <v>17</v>
      </c>
      <c r="F40" s="16" t="s">
        <v>18</v>
      </c>
      <c r="G40" s="102">
        <v>100</v>
      </c>
      <c r="H40" s="104"/>
      <c r="I40" s="104"/>
      <c r="J40" s="94"/>
      <c r="N40"/>
    </row>
    <row r="41" spans="1:14" s="95" customFormat="1" ht="21" x14ac:dyDescent="0.35">
      <c r="A41" s="120">
        <v>44384</v>
      </c>
      <c r="B41" s="37">
        <v>102181</v>
      </c>
      <c r="C41" s="37">
        <v>76483</v>
      </c>
      <c r="D41" s="38" t="s">
        <v>119</v>
      </c>
      <c r="E41" s="12" t="s">
        <v>22</v>
      </c>
      <c r="F41" s="16" t="s">
        <v>995</v>
      </c>
      <c r="G41" s="102">
        <v>900</v>
      </c>
      <c r="H41" s="104"/>
      <c r="I41" s="104"/>
      <c r="J41" s="94"/>
      <c r="N41"/>
    </row>
    <row r="42" spans="1:14" s="95" customFormat="1" ht="21" x14ac:dyDescent="0.35">
      <c r="A42" s="120">
        <v>44384</v>
      </c>
      <c r="B42" s="37">
        <v>102169</v>
      </c>
      <c r="C42" s="37">
        <v>76484</v>
      </c>
      <c r="D42" s="38" t="s">
        <v>959</v>
      </c>
      <c r="E42" s="12" t="s">
        <v>24</v>
      </c>
      <c r="F42" s="16" t="s">
        <v>947</v>
      </c>
      <c r="G42" s="102">
        <v>500</v>
      </c>
      <c r="H42" s="104"/>
      <c r="I42" s="104"/>
      <c r="J42" s="94"/>
      <c r="N42"/>
    </row>
    <row r="43" spans="1:14" s="95" customFormat="1" ht="21" x14ac:dyDescent="0.35">
      <c r="A43" s="120">
        <v>44384</v>
      </c>
      <c r="B43" s="37">
        <v>102169</v>
      </c>
      <c r="C43" s="37">
        <v>76485</v>
      </c>
      <c r="D43" s="38" t="s">
        <v>959</v>
      </c>
      <c r="E43" s="12" t="s">
        <v>24</v>
      </c>
      <c r="F43" s="16" t="s">
        <v>947</v>
      </c>
      <c r="G43" s="102">
        <v>500</v>
      </c>
      <c r="H43" s="104"/>
      <c r="I43" s="104"/>
      <c r="J43" s="94"/>
      <c r="N43"/>
    </row>
    <row r="44" spans="1:14" s="95" customFormat="1" ht="21" x14ac:dyDescent="0.35">
      <c r="A44" s="120">
        <v>44384</v>
      </c>
      <c r="B44" s="37">
        <v>102182</v>
      </c>
      <c r="C44" s="37">
        <v>76486</v>
      </c>
      <c r="D44" s="38" t="s">
        <v>186</v>
      </c>
      <c r="E44" s="12" t="s">
        <v>22</v>
      </c>
      <c r="F44" s="16" t="s">
        <v>995</v>
      </c>
      <c r="G44" s="102">
        <v>900</v>
      </c>
      <c r="H44" s="104"/>
      <c r="I44" s="104"/>
      <c r="J44" s="94"/>
      <c r="K44" s="143"/>
      <c r="L44" s="144"/>
      <c r="N44"/>
    </row>
    <row r="45" spans="1:14" s="95" customFormat="1" ht="21" x14ac:dyDescent="0.35">
      <c r="A45" s="120">
        <v>44384</v>
      </c>
      <c r="B45" s="37">
        <v>102183</v>
      </c>
      <c r="C45" s="37">
        <v>76487</v>
      </c>
      <c r="D45" s="38" t="s">
        <v>1223</v>
      </c>
      <c r="E45" s="12" t="s">
        <v>41</v>
      </c>
      <c r="F45" s="16" t="s">
        <v>42</v>
      </c>
      <c r="G45" s="102">
        <v>2500</v>
      </c>
      <c r="H45" s="104"/>
      <c r="I45" s="104"/>
      <c r="J45" s="94"/>
      <c r="K45" s="143"/>
      <c r="L45" s="144"/>
      <c r="N45"/>
    </row>
    <row r="46" spans="1:14" s="95" customFormat="1" ht="21" x14ac:dyDescent="0.35">
      <c r="A46" s="120">
        <v>44384</v>
      </c>
      <c r="B46" s="37">
        <v>102174</v>
      </c>
      <c r="C46" s="37">
        <v>76488</v>
      </c>
      <c r="D46" s="38" t="s">
        <v>1341</v>
      </c>
      <c r="E46" s="12" t="s">
        <v>17</v>
      </c>
      <c r="F46" s="16" t="s">
        <v>18</v>
      </c>
      <c r="G46" s="102">
        <v>100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44384</v>
      </c>
      <c r="B47" s="37">
        <v>102184</v>
      </c>
      <c r="C47" s="37">
        <v>76489</v>
      </c>
      <c r="D47" s="38" t="s">
        <v>330</v>
      </c>
      <c r="E47" s="12" t="s">
        <v>17</v>
      </c>
      <c r="F47" s="16" t="s">
        <v>18</v>
      </c>
      <c r="G47" s="102">
        <v>1600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44384</v>
      </c>
      <c r="B48" s="37">
        <v>102174</v>
      </c>
      <c r="C48" s="37">
        <v>76490</v>
      </c>
      <c r="D48" s="38" t="s">
        <v>1341</v>
      </c>
      <c r="E48" s="12" t="s">
        <v>17</v>
      </c>
      <c r="F48" s="16" t="s">
        <v>18</v>
      </c>
      <c r="G48" s="102">
        <v>100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44384</v>
      </c>
      <c r="B49" s="37">
        <v>102185</v>
      </c>
      <c r="C49" s="37">
        <v>76491</v>
      </c>
      <c r="D49" s="38" t="s">
        <v>37</v>
      </c>
      <c r="E49" s="12" t="s">
        <v>17</v>
      </c>
      <c r="F49" s="16" t="s">
        <v>18</v>
      </c>
      <c r="G49" s="102">
        <v>660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44384</v>
      </c>
      <c r="B50" s="37">
        <v>102193</v>
      </c>
      <c r="C50" s="37">
        <v>76492</v>
      </c>
      <c r="D50" s="38" t="s">
        <v>308</v>
      </c>
      <c r="E50" s="12" t="s">
        <v>17</v>
      </c>
      <c r="F50" s="16" t="s">
        <v>18</v>
      </c>
      <c r="G50" s="102">
        <v>900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44384</v>
      </c>
      <c r="B51" s="37">
        <v>102194</v>
      </c>
      <c r="C51" s="37">
        <v>76493</v>
      </c>
      <c r="D51" s="38" t="s">
        <v>2517</v>
      </c>
      <c r="E51" s="12" t="s">
        <v>17</v>
      </c>
      <c r="F51" s="16" t="s">
        <v>18</v>
      </c>
      <c r="G51" s="102">
        <v>800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44384</v>
      </c>
      <c r="B52" s="37">
        <v>102194</v>
      </c>
      <c r="C52" s="37">
        <v>76493</v>
      </c>
      <c r="D52" s="38" t="s">
        <v>2517</v>
      </c>
      <c r="E52" s="12" t="s">
        <v>14</v>
      </c>
      <c r="F52" s="16" t="s">
        <v>15</v>
      </c>
      <c r="G52" s="102">
        <v>250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44384</v>
      </c>
      <c r="B53" s="37">
        <v>17218</v>
      </c>
      <c r="C53" s="77" t="s">
        <v>2555</v>
      </c>
      <c r="D53" s="38" t="s">
        <v>2559</v>
      </c>
      <c r="E53" s="12">
        <v>98000001</v>
      </c>
      <c r="F53" s="16" t="s">
        <v>91</v>
      </c>
      <c r="G53" s="102">
        <v>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44384</v>
      </c>
      <c r="B54" s="37">
        <v>17217</v>
      </c>
      <c r="C54" s="77" t="s">
        <v>2556</v>
      </c>
      <c r="D54" s="38" t="s">
        <v>2559</v>
      </c>
      <c r="E54" s="12" t="s">
        <v>17</v>
      </c>
      <c r="F54" s="16" t="s">
        <v>18</v>
      </c>
      <c r="G54" s="102">
        <v>540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44384</v>
      </c>
      <c r="B55" s="37">
        <v>17216</v>
      </c>
      <c r="C55" s="77" t="s">
        <v>2557</v>
      </c>
      <c r="D55" s="38" t="s">
        <v>2559</v>
      </c>
      <c r="E55" s="12" t="s">
        <v>17</v>
      </c>
      <c r="F55" s="16" t="s">
        <v>18</v>
      </c>
      <c r="G55" s="102">
        <v>180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44384</v>
      </c>
      <c r="B56" s="37">
        <v>102159</v>
      </c>
      <c r="C56" s="77" t="s">
        <v>2558</v>
      </c>
      <c r="D56" s="38" t="s">
        <v>2560</v>
      </c>
      <c r="E56" s="12" t="s">
        <v>423</v>
      </c>
      <c r="F56" s="16" t="s">
        <v>195</v>
      </c>
      <c r="G56" s="102">
        <v>776</v>
      </c>
      <c r="H56" s="104"/>
      <c r="I56" s="104"/>
      <c r="J56" s="94"/>
      <c r="K56" s="143"/>
      <c r="L56" s="144"/>
      <c r="N56"/>
    </row>
    <row r="57" spans="1:14" ht="21" x14ac:dyDescent="0.35">
      <c r="A57" s="175" t="s">
        <v>26</v>
      </c>
      <c r="B57" s="176"/>
      <c r="C57" s="165" t="s">
        <v>25</v>
      </c>
      <c r="D57" s="168"/>
      <c r="E57" s="168"/>
      <c r="F57" s="169"/>
      <c r="G57" s="27">
        <f>SUM(G9:G56)</f>
        <v>34788</v>
      </c>
      <c r="H57" s="109"/>
      <c r="I57" s="109"/>
      <c r="J57" s="15"/>
    </row>
    <row r="58" spans="1:14" x14ac:dyDescent="0.25">
      <c r="B58"/>
      <c r="C58"/>
      <c r="F58" s="47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C68"/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10" spans="8:10" x14ac:dyDescent="0.25">
      <c r="H110" s="35"/>
      <c r="I110" s="35"/>
      <c r="J110" s="35"/>
    </row>
  </sheetData>
  <mergeCells count="7">
    <mergeCell ref="K6:L6"/>
    <mergeCell ref="A7:G7"/>
    <mergeCell ref="A57:B57"/>
    <mergeCell ref="C57:F57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255B5-79E6-4C6B-A956-9B23D9503AF7}">
  <dimension ref="A2:N121"/>
  <sheetViews>
    <sheetView topLeftCell="A55" zoomScale="73" zoomScaleNormal="73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44385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SUMIFS($G$9:$G$67,$F$9:$F$67,K8)</f>
        <v>11075</v>
      </c>
    </row>
    <row r="9" spans="1:14" s="95" customFormat="1" ht="21" x14ac:dyDescent="0.35">
      <c r="A9" s="120">
        <v>44385</v>
      </c>
      <c r="B9" s="37">
        <v>102249</v>
      </c>
      <c r="C9" s="37">
        <v>76494</v>
      </c>
      <c r="D9" s="38" t="s">
        <v>2561</v>
      </c>
      <c r="E9" s="12" t="s">
        <v>14</v>
      </c>
      <c r="F9" s="16" t="s">
        <v>15</v>
      </c>
      <c r="G9" s="102">
        <v>2550</v>
      </c>
      <c r="H9" s="104"/>
      <c r="I9" s="104"/>
      <c r="J9" s="94"/>
      <c r="K9" s="16" t="s">
        <v>995</v>
      </c>
      <c r="L9" s="119">
        <f t="shared" si="0"/>
        <v>4250</v>
      </c>
      <c r="N9"/>
    </row>
    <row r="10" spans="1:14" s="95" customFormat="1" ht="21" x14ac:dyDescent="0.35">
      <c r="A10" s="120">
        <v>44385</v>
      </c>
      <c r="B10" s="37">
        <v>102250</v>
      </c>
      <c r="C10" s="37">
        <v>76495</v>
      </c>
      <c r="D10" s="38" t="s">
        <v>900</v>
      </c>
      <c r="E10" s="12" t="s">
        <v>22</v>
      </c>
      <c r="F10" s="16" t="s">
        <v>995</v>
      </c>
      <c r="G10" s="102">
        <v>150</v>
      </c>
      <c r="H10" s="104"/>
      <c r="I10" s="104"/>
      <c r="J10" s="94"/>
      <c r="K10" s="16" t="s">
        <v>15</v>
      </c>
      <c r="L10" s="119">
        <f t="shared" si="0"/>
        <v>27762</v>
      </c>
      <c r="N10"/>
    </row>
    <row r="11" spans="1:14" s="95" customFormat="1" ht="21" x14ac:dyDescent="0.35">
      <c r="A11" s="120">
        <v>44385</v>
      </c>
      <c r="B11" s="37">
        <v>102251</v>
      </c>
      <c r="C11" s="37">
        <v>76496</v>
      </c>
      <c r="D11" s="38" t="s">
        <v>1320</v>
      </c>
      <c r="E11" s="12" t="s">
        <v>14</v>
      </c>
      <c r="F11" s="16" t="s">
        <v>15</v>
      </c>
      <c r="G11" s="102">
        <v>600</v>
      </c>
      <c r="H11" s="104"/>
      <c r="I11" s="104"/>
      <c r="J11" s="94"/>
      <c r="K11" s="16" t="s">
        <v>97</v>
      </c>
      <c r="L11" s="119">
        <f t="shared" si="0"/>
        <v>4100</v>
      </c>
      <c r="N11"/>
    </row>
    <row r="12" spans="1:14" s="95" customFormat="1" ht="21" x14ac:dyDescent="0.35">
      <c r="A12" s="120">
        <v>44385</v>
      </c>
      <c r="B12" s="37">
        <v>102252</v>
      </c>
      <c r="C12" s="37">
        <v>76497</v>
      </c>
      <c r="D12" s="38" t="s">
        <v>276</v>
      </c>
      <c r="E12" s="12" t="s">
        <v>96</v>
      </c>
      <c r="F12" s="16" t="s">
        <v>97</v>
      </c>
      <c r="G12" s="102">
        <v>2000</v>
      </c>
      <c r="H12" s="104"/>
      <c r="I12" s="104"/>
      <c r="J12" s="94"/>
      <c r="K12" s="16" t="s">
        <v>1347</v>
      </c>
      <c r="L12" s="119">
        <f t="shared" si="0"/>
        <v>400</v>
      </c>
      <c r="N12"/>
    </row>
    <row r="13" spans="1:14" s="95" customFormat="1" ht="21" x14ac:dyDescent="0.35">
      <c r="A13" s="120">
        <v>44385</v>
      </c>
      <c r="B13" s="37">
        <v>102253</v>
      </c>
      <c r="C13" s="37">
        <v>76498</v>
      </c>
      <c r="D13" s="38" t="s">
        <v>109</v>
      </c>
      <c r="E13" s="12" t="s">
        <v>17</v>
      </c>
      <c r="F13" s="16" t="s">
        <v>18</v>
      </c>
      <c r="G13" s="102">
        <v>1500</v>
      </c>
      <c r="H13" s="104"/>
      <c r="I13" s="104"/>
      <c r="J13" s="94"/>
      <c r="K13" s="16" t="s">
        <v>64</v>
      </c>
      <c r="L13" s="119">
        <f t="shared" si="0"/>
        <v>2000</v>
      </c>
      <c r="N13"/>
    </row>
    <row r="14" spans="1:14" s="95" customFormat="1" ht="21.75" thickBot="1" x14ac:dyDescent="0.4">
      <c r="A14" s="120">
        <v>44385</v>
      </c>
      <c r="B14" s="37">
        <v>102254</v>
      </c>
      <c r="C14" s="37">
        <v>76499</v>
      </c>
      <c r="D14" s="38" t="s">
        <v>1582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6" t="s">
        <v>42</v>
      </c>
      <c r="L14" s="119">
        <f t="shared" si="0"/>
        <v>2500</v>
      </c>
      <c r="N14"/>
    </row>
    <row r="15" spans="1:14" s="95" customFormat="1" ht="25.5" thickBot="1" x14ac:dyDescent="0.5">
      <c r="A15" s="120">
        <v>44385</v>
      </c>
      <c r="B15" s="37">
        <v>102201</v>
      </c>
      <c r="C15" s="37">
        <v>76500</v>
      </c>
      <c r="D15" s="38" t="s">
        <v>229</v>
      </c>
      <c r="E15" s="12" t="s">
        <v>14</v>
      </c>
      <c r="F15" s="16" t="s">
        <v>15</v>
      </c>
      <c r="G15" s="102">
        <v>850</v>
      </c>
      <c r="H15" s="104"/>
      <c r="I15" s="104"/>
      <c r="J15" s="94"/>
      <c r="K15" s="17" t="s">
        <v>21</v>
      </c>
      <c r="L15" s="123">
        <f ca="1">SUM(L8:L18)</f>
        <v>52087</v>
      </c>
      <c r="N15"/>
    </row>
    <row r="16" spans="1:14" s="95" customFormat="1" ht="21.75" thickBot="1" x14ac:dyDescent="0.4">
      <c r="A16" s="120">
        <v>44385</v>
      </c>
      <c r="B16" s="37" t="s">
        <v>2537</v>
      </c>
      <c r="C16" s="37">
        <v>76501</v>
      </c>
      <c r="D16" s="38" t="s">
        <v>279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N16"/>
    </row>
    <row r="17" spans="1:14" s="95" customFormat="1" ht="21.75" thickBot="1" x14ac:dyDescent="0.4">
      <c r="A17" s="120">
        <v>44385</v>
      </c>
      <c r="B17" s="37">
        <v>102255</v>
      </c>
      <c r="C17" s="37">
        <v>76502</v>
      </c>
      <c r="D17" s="38" t="s">
        <v>119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5" t="s">
        <v>144</v>
      </c>
      <c r="L17" s="5" t="s">
        <v>5</v>
      </c>
      <c r="N17"/>
    </row>
    <row r="18" spans="1:14" s="95" customFormat="1" ht="21.75" thickBot="1" x14ac:dyDescent="0.4">
      <c r="A18" s="120">
        <v>44385</v>
      </c>
      <c r="B18" s="37">
        <v>102256</v>
      </c>
      <c r="C18" s="37">
        <v>76503</v>
      </c>
      <c r="D18" s="38" t="s">
        <v>2546</v>
      </c>
      <c r="E18" s="12" t="s">
        <v>17</v>
      </c>
      <c r="F18" s="16" t="s">
        <v>18</v>
      </c>
      <c r="G18" s="102">
        <v>200</v>
      </c>
      <c r="H18" s="104"/>
      <c r="I18" s="104"/>
      <c r="J18" s="94"/>
      <c r="K18" s="57" t="s">
        <v>259</v>
      </c>
      <c r="L18" s="8">
        <v>11</v>
      </c>
      <c r="N18"/>
    </row>
    <row r="19" spans="1:14" s="95" customFormat="1" ht="25.5" thickBot="1" x14ac:dyDescent="0.5">
      <c r="A19" s="120">
        <v>44385</v>
      </c>
      <c r="B19" s="37">
        <v>102257</v>
      </c>
      <c r="C19" s="37">
        <v>76504</v>
      </c>
      <c r="D19" s="38" t="s">
        <v>925</v>
      </c>
      <c r="E19" s="12" t="s">
        <v>22</v>
      </c>
      <c r="F19" s="16" t="s">
        <v>995</v>
      </c>
      <c r="G19" s="102">
        <v>800</v>
      </c>
      <c r="H19" s="104"/>
      <c r="I19" s="104"/>
      <c r="J19" s="94"/>
      <c r="K19" s="17" t="s">
        <v>21</v>
      </c>
      <c r="L19" s="18">
        <v>11</v>
      </c>
      <c r="N19"/>
    </row>
    <row r="20" spans="1:14" s="95" customFormat="1" ht="24.75" x14ac:dyDescent="0.45">
      <c r="A20" s="120">
        <v>44385</v>
      </c>
      <c r="B20" s="37">
        <v>102258</v>
      </c>
      <c r="C20" s="37">
        <v>76505</v>
      </c>
      <c r="D20" s="38" t="s">
        <v>925</v>
      </c>
      <c r="E20" s="12" t="s">
        <v>22</v>
      </c>
      <c r="F20" s="16" t="s">
        <v>995</v>
      </c>
      <c r="G20" s="102">
        <v>400</v>
      </c>
      <c r="H20" s="104"/>
      <c r="I20" s="104"/>
      <c r="J20" s="94"/>
      <c r="K20" s="49"/>
      <c r="L20" s="134"/>
      <c r="N20"/>
    </row>
    <row r="21" spans="1:14" s="95" customFormat="1" ht="21" x14ac:dyDescent="0.35">
      <c r="A21" s="120">
        <v>44385</v>
      </c>
      <c r="B21" s="37">
        <v>102259</v>
      </c>
      <c r="C21" s="37">
        <v>76506</v>
      </c>
      <c r="D21" s="38" t="s">
        <v>1769</v>
      </c>
      <c r="E21" s="12" t="s">
        <v>22</v>
      </c>
      <c r="F21" s="16" t="s">
        <v>995</v>
      </c>
      <c r="G21" s="102">
        <v>100</v>
      </c>
      <c r="H21" s="104"/>
      <c r="I21" s="104"/>
      <c r="J21" s="94"/>
      <c r="N21"/>
    </row>
    <row r="22" spans="1:14" s="95" customFormat="1" ht="21" x14ac:dyDescent="0.35">
      <c r="A22" s="120">
        <v>44385</v>
      </c>
      <c r="B22" s="37">
        <v>102259</v>
      </c>
      <c r="C22" s="37">
        <v>76506</v>
      </c>
      <c r="D22" s="38" t="s">
        <v>1769</v>
      </c>
      <c r="E22" s="12" t="s">
        <v>14</v>
      </c>
      <c r="F22" s="16" t="s">
        <v>15</v>
      </c>
      <c r="G22" s="102">
        <v>750</v>
      </c>
      <c r="H22" s="104"/>
      <c r="I22" s="104"/>
      <c r="J22" s="94"/>
      <c r="N22"/>
    </row>
    <row r="23" spans="1:14" s="95" customFormat="1" ht="24.75" x14ac:dyDescent="0.45">
      <c r="A23" s="120">
        <v>44385</v>
      </c>
      <c r="B23" s="37">
        <v>102260</v>
      </c>
      <c r="C23" s="37">
        <v>76507</v>
      </c>
      <c r="D23" s="38" t="s">
        <v>1343</v>
      </c>
      <c r="E23" s="12" t="s">
        <v>14</v>
      </c>
      <c r="F23" s="16" t="s">
        <v>15</v>
      </c>
      <c r="G23" s="102">
        <v>2000</v>
      </c>
      <c r="H23" s="104"/>
      <c r="I23" s="104"/>
      <c r="J23" s="94"/>
      <c r="K23" s="49"/>
      <c r="L23" s="134"/>
      <c r="N23"/>
    </row>
    <row r="24" spans="1:14" s="95" customFormat="1" ht="21" x14ac:dyDescent="0.35">
      <c r="A24" s="120">
        <v>44385</v>
      </c>
      <c r="B24" s="37">
        <v>102261</v>
      </c>
      <c r="C24" s="37">
        <v>76508</v>
      </c>
      <c r="D24" s="38" t="s">
        <v>1343</v>
      </c>
      <c r="E24" s="12" t="s">
        <v>17</v>
      </c>
      <c r="F24" s="16" t="s">
        <v>18</v>
      </c>
      <c r="G24" s="102">
        <v>500</v>
      </c>
      <c r="H24" s="104"/>
      <c r="I24" s="104"/>
      <c r="J24" s="94"/>
      <c r="N24"/>
    </row>
    <row r="25" spans="1:14" s="95" customFormat="1" ht="24.75" x14ac:dyDescent="0.45">
      <c r="A25" s="120">
        <v>44385</v>
      </c>
      <c r="B25" s="37">
        <v>102262</v>
      </c>
      <c r="C25" s="37">
        <v>76509</v>
      </c>
      <c r="D25" s="38" t="s">
        <v>2543</v>
      </c>
      <c r="E25" s="12" t="s">
        <v>96</v>
      </c>
      <c r="F25" s="16" t="s">
        <v>97</v>
      </c>
      <c r="G25" s="102">
        <v>750</v>
      </c>
      <c r="H25" s="104"/>
      <c r="I25" s="104"/>
      <c r="J25" s="94"/>
      <c r="K25" s="49"/>
      <c r="L25" s="134"/>
      <c r="N25"/>
    </row>
    <row r="26" spans="1:14" s="95" customFormat="1" ht="21" x14ac:dyDescent="0.35">
      <c r="A26" s="120">
        <v>44385</v>
      </c>
      <c r="B26" s="37">
        <v>102263</v>
      </c>
      <c r="C26" s="37">
        <v>76510</v>
      </c>
      <c r="D26" s="38" t="s">
        <v>2543</v>
      </c>
      <c r="E26" s="12">
        <v>98000001</v>
      </c>
      <c r="F26" s="16" t="s">
        <v>91</v>
      </c>
      <c r="G26" s="102">
        <v>0</v>
      </c>
      <c r="H26" s="104"/>
      <c r="I26" s="104"/>
      <c r="J26" s="94"/>
      <c r="N26"/>
    </row>
    <row r="27" spans="1:14" s="95" customFormat="1" ht="21" x14ac:dyDescent="0.35">
      <c r="A27" s="120">
        <v>44385</v>
      </c>
      <c r="B27" s="37">
        <v>17472</v>
      </c>
      <c r="C27" s="37">
        <v>76511</v>
      </c>
      <c r="D27" s="38" t="s">
        <v>163</v>
      </c>
      <c r="E27" s="12" t="s">
        <v>14</v>
      </c>
      <c r="F27" s="16" t="s">
        <v>15</v>
      </c>
      <c r="G27" s="102">
        <v>850</v>
      </c>
      <c r="H27" s="104"/>
      <c r="I27" s="104"/>
      <c r="J27" s="94"/>
      <c r="N27"/>
    </row>
    <row r="28" spans="1:14" s="95" customFormat="1" ht="21" x14ac:dyDescent="0.35">
      <c r="A28" s="120">
        <v>44385</v>
      </c>
      <c r="B28" s="37">
        <v>17473</v>
      </c>
      <c r="C28" s="37">
        <v>76512</v>
      </c>
      <c r="D28" s="38" t="s">
        <v>163</v>
      </c>
      <c r="E28" s="12" t="s">
        <v>14</v>
      </c>
      <c r="F28" s="16" t="s">
        <v>15</v>
      </c>
      <c r="G28" s="102">
        <v>0</v>
      </c>
      <c r="H28" s="104"/>
      <c r="I28" s="104"/>
      <c r="J28" s="94"/>
      <c r="N28"/>
    </row>
    <row r="29" spans="1:14" s="95" customFormat="1" ht="21" x14ac:dyDescent="0.35">
      <c r="A29" s="120">
        <v>44385</v>
      </c>
      <c r="B29" s="37">
        <v>102265</v>
      </c>
      <c r="C29" s="37">
        <v>76513</v>
      </c>
      <c r="D29" s="38" t="s">
        <v>900</v>
      </c>
      <c r="E29" s="12" t="s">
        <v>22</v>
      </c>
      <c r="F29" s="16" t="s">
        <v>995</v>
      </c>
      <c r="G29" s="102">
        <v>901</v>
      </c>
      <c r="H29" s="104"/>
      <c r="I29" s="104"/>
      <c r="J29" s="94"/>
      <c r="N29"/>
    </row>
    <row r="30" spans="1:14" s="95" customFormat="1" ht="21" x14ac:dyDescent="0.35">
      <c r="A30" s="120">
        <v>44385</v>
      </c>
      <c r="B30" s="37">
        <v>102266</v>
      </c>
      <c r="C30" s="37">
        <v>76514</v>
      </c>
      <c r="D30" s="38" t="s">
        <v>900</v>
      </c>
      <c r="E30" s="12" t="s">
        <v>22</v>
      </c>
      <c r="F30" s="16" t="s">
        <v>995</v>
      </c>
      <c r="G30" s="102">
        <v>1599</v>
      </c>
      <c r="H30" s="104"/>
      <c r="I30" s="104"/>
      <c r="J30" s="94"/>
      <c r="N30"/>
    </row>
    <row r="31" spans="1:14" s="95" customFormat="1" ht="21" x14ac:dyDescent="0.35">
      <c r="A31" s="120">
        <v>44385</v>
      </c>
      <c r="B31" s="37">
        <v>102267</v>
      </c>
      <c r="C31" s="37">
        <v>76515</v>
      </c>
      <c r="D31" s="38" t="s">
        <v>2562</v>
      </c>
      <c r="E31" s="12" t="s">
        <v>17</v>
      </c>
      <c r="F31" s="16" t="s">
        <v>18</v>
      </c>
      <c r="G31" s="102">
        <v>400</v>
      </c>
      <c r="H31" s="104"/>
      <c r="I31" s="104"/>
      <c r="J31" s="94"/>
      <c r="N31"/>
    </row>
    <row r="32" spans="1:14" s="95" customFormat="1" ht="21" x14ac:dyDescent="0.35">
      <c r="A32" s="120">
        <v>44385</v>
      </c>
      <c r="B32" s="37">
        <v>102268</v>
      </c>
      <c r="C32" s="37">
        <v>76516</v>
      </c>
      <c r="D32" s="38" t="s">
        <v>2562</v>
      </c>
      <c r="E32" s="12" t="s">
        <v>17</v>
      </c>
      <c r="F32" s="16" t="s">
        <v>18</v>
      </c>
      <c r="G32" s="102">
        <v>115</v>
      </c>
      <c r="H32" s="104"/>
      <c r="I32" s="104"/>
      <c r="J32" s="94"/>
      <c r="N32"/>
    </row>
    <row r="33" spans="1:14" s="95" customFormat="1" ht="21" x14ac:dyDescent="0.35">
      <c r="A33" s="120">
        <v>44385</v>
      </c>
      <c r="B33" s="37">
        <v>102262</v>
      </c>
      <c r="C33" s="37">
        <v>76517</v>
      </c>
      <c r="D33" s="38" t="s">
        <v>2563</v>
      </c>
      <c r="E33" s="12" t="s">
        <v>96</v>
      </c>
      <c r="F33" s="16" t="s">
        <v>97</v>
      </c>
      <c r="G33" s="102">
        <v>750</v>
      </c>
      <c r="H33" s="104"/>
      <c r="I33" s="104"/>
      <c r="J33" s="94"/>
      <c r="N33"/>
    </row>
    <row r="34" spans="1:14" s="95" customFormat="1" ht="21" x14ac:dyDescent="0.35">
      <c r="A34" s="120">
        <v>44385</v>
      </c>
      <c r="B34" s="37">
        <v>102263</v>
      </c>
      <c r="C34" s="37">
        <v>76518</v>
      </c>
      <c r="D34" s="38" t="s">
        <v>2563</v>
      </c>
      <c r="E34" s="12">
        <v>98000001</v>
      </c>
      <c r="F34" s="16" t="s">
        <v>91</v>
      </c>
      <c r="G34" s="102">
        <v>0</v>
      </c>
      <c r="H34" s="104"/>
      <c r="I34" s="104"/>
      <c r="J34" s="94"/>
      <c r="N34"/>
    </row>
    <row r="35" spans="1:14" s="95" customFormat="1" ht="21" x14ac:dyDescent="0.35">
      <c r="A35" s="120">
        <v>44385</v>
      </c>
      <c r="B35" s="37">
        <v>102269</v>
      </c>
      <c r="C35" s="37">
        <v>76519</v>
      </c>
      <c r="D35" s="38" t="s">
        <v>276</v>
      </c>
      <c r="E35" s="12" t="s">
        <v>14</v>
      </c>
      <c r="F35" s="16" t="s">
        <v>15</v>
      </c>
      <c r="G35" s="102">
        <v>2500</v>
      </c>
      <c r="H35" s="104"/>
      <c r="I35" s="104"/>
      <c r="J35" s="94"/>
      <c r="N35"/>
    </row>
    <row r="36" spans="1:14" s="95" customFormat="1" ht="21" x14ac:dyDescent="0.35">
      <c r="A36" s="120">
        <v>44385</v>
      </c>
      <c r="B36" s="37" t="s">
        <v>76</v>
      </c>
      <c r="C36" s="37">
        <v>76520</v>
      </c>
      <c r="D36" s="38" t="s">
        <v>76</v>
      </c>
      <c r="E36" s="12" t="s">
        <v>76</v>
      </c>
      <c r="F36" s="16" t="s">
        <v>76</v>
      </c>
      <c r="G36" s="102">
        <v>0</v>
      </c>
      <c r="H36" s="104"/>
      <c r="I36" s="104"/>
      <c r="J36" s="94"/>
      <c r="N36"/>
    </row>
    <row r="37" spans="1:14" s="95" customFormat="1" ht="21" x14ac:dyDescent="0.35">
      <c r="A37" s="120">
        <v>44385</v>
      </c>
      <c r="B37" s="37">
        <v>12270</v>
      </c>
      <c r="C37" s="37">
        <v>76521</v>
      </c>
      <c r="D37" s="38" t="s">
        <v>2393</v>
      </c>
      <c r="E37" s="12" t="s">
        <v>14</v>
      </c>
      <c r="F37" s="16" t="s">
        <v>15</v>
      </c>
      <c r="G37" s="102">
        <v>750</v>
      </c>
      <c r="H37" s="104"/>
      <c r="I37" s="104"/>
      <c r="J37" s="94"/>
      <c r="N37"/>
    </row>
    <row r="38" spans="1:14" s="95" customFormat="1" ht="21" x14ac:dyDescent="0.35">
      <c r="A38" s="120">
        <v>44385</v>
      </c>
      <c r="B38" s="37">
        <v>17472</v>
      </c>
      <c r="C38" s="37">
        <v>76522</v>
      </c>
      <c r="D38" s="38" t="s">
        <v>163</v>
      </c>
      <c r="E38" s="12" t="s">
        <v>14</v>
      </c>
      <c r="F38" s="16" t="s">
        <v>15</v>
      </c>
      <c r="G38" s="102">
        <v>850</v>
      </c>
      <c r="H38" s="104"/>
      <c r="I38" s="104"/>
      <c r="J38" s="94"/>
      <c r="N38"/>
    </row>
    <row r="39" spans="1:14" s="95" customFormat="1" ht="21" x14ac:dyDescent="0.35">
      <c r="A39" s="120">
        <v>44385</v>
      </c>
      <c r="B39" s="37">
        <v>17473</v>
      </c>
      <c r="C39" s="37">
        <v>76523</v>
      </c>
      <c r="D39" s="38" t="s">
        <v>163</v>
      </c>
      <c r="E39" s="12">
        <v>98000001</v>
      </c>
      <c r="F39" s="16" t="s">
        <v>91</v>
      </c>
      <c r="G39" s="102">
        <v>0</v>
      </c>
      <c r="H39" s="104"/>
      <c r="I39" s="104"/>
      <c r="J39" s="94"/>
      <c r="N39"/>
    </row>
    <row r="40" spans="1:14" s="95" customFormat="1" ht="21" x14ac:dyDescent="0.35">
      <c r="A40" s="120">
        <v>44385</v>
      </c>
      <c r="B40" s="37">
        <v>102230</v>
      </c>
      <c r="C40" s="37">
        <v>76524</v>
      </c>
      <c r="D40" s="38" t="s">
        <v>331</v>
      </c>
      <c r="E40" s="12" t="s">
        <v>14</v>
      </c>
      <c r="F40" s="16" t="s">
        <v>15</v>
      </c>
      <c r="G40" s="102">
        <v>2500</v>
      </c>
      <c r="H40" s="104"/>
      <c r="I40" s="104"/>
      <c r="J40" s="94"/>
      <c r="N40"/>
    </row>
    <row r="41" spans="1:14" s="95" customFormat="1" ht="21" x14ac:dyDescent="0.35">
      <c r="A41" s="120">
        <v>44385</v>
      </c>
      <c r="B41" s="37">
        <v>102271</v>
      </c>
      <c r="C41" s="37">
        <v>76525</v>
      </c>
      <c r="D41" s="38" t="s">
        <v>1769</v>
      </c>
      <c r="E41" s="12" t="s">
        <v>22</v>
      </c>
      <c r="F41" s="16" t="s">
        <v>995</v>
      </c>
      <c r="G41" s="102">
        <v>100</v>
      </c>
      <c r="H41" s="104"/>
      <c r="I41" s="104"/>
      <c r="J41" s="94"/>
      <c r="N41"/>
    </row>
    <row r="42" spans="1:14" s="95" customFormat="1" ht="21" x14ac:dyDescent="0.35">
      <c r="A42" s="120">
        <v>44385</v>
      </c>
      <c r="B42" s="37">
        <v>102271</v>
      </c>
      <c r="C42" s="37">
        <v>76525</v>
      </c>
      <c r="D42" s="38" t="s">
        <v>1769</v>
      </c>
      <c r="E42" s="12" t="s">
        <v>14</v>
      </c>
      <c r="F42" s="16" t="s">
        <v>15</v>
      </c>
      <c r="G42" s="102">
        <v>750</v>
      </c>
      <c r="H42" s="104"/>
      <c r="I42" s="104"/>
      <c r="J42" s="94"/>
      <c r="N42"/>
    </row>
    <row r="43" spans="1:14" s="95" customFormat="1" ht="21" x14ac:dyDescent="0.35">
      <c r="A43" s="120">
        <v>44385</v>
      </c>
      <c r="B43" s="37" t="s">
        <v>2537</v>
      </c>
      <c r="C43" s="37">
        <v>76526</v>
      </c>
      <c r="D43" s="38" t="s">
        <v>279</v>
      </c>
      <c r="E43" s="12" t="s">
        <v>14</v>
      </c>
      <c r="F43" s="16" t="s">
        <v>15</v>
      </c>
      <c r="G43" s="102">
        <v>850</v>
      </c>
      <c r="H43" s="104"/>
      <c r="I43" s="104"/>
      <c r="J43" s="94"/>
      <c r="N43"/>
    </row>
    <row r="44" spans="1:14" s="95" customFormat="1" ht="21" x14ac:dyDescent="0.35">
      <c r="A44" s="120">
        <v>44385</v>
      </c>
      <c r="B44" s="37">
        <v>102262</v>
      </c>
      <c r="C44" s="37">
        <v>76527</v>
      </c>
      <c r="D44" s="38" t="s">
        <v>2543</v>
      </c>
      <c r="E44" s="12" t="s">
        <v>96</v>
      </c>
      <c r="F44" s="16" t="s">
        <v>97</v>
      </c>
      <c r="G44" s="102">
        <v>600</v>
      </c>
      <c r="H44" s="104"/>
      <c r="I44" s="104"/>
      <c r="J44" s="94"/>
      <c r="N44"/>
    </row>
    <row r="45" spans="1:14" s="95" customFormat="1" ht="21" x14ac:dyDescent="0.35">
      <c r="A45" s="120">
        <v>44385</v>
      </c>
      <c r="B45" s="37">
        <v>102263</v>
      </c>
      <c r="C45" s="37">
        <v>76528</v>
      </c>
      <c r="D45" s="38" t="s">
        <v>2543</v>
      </c>
      <c r="E45" s="12">
        <v>98000001</v>
      </c>
      <c r="F45" s="16" t="s">
        <v>91</v>
      </c>
      <c r="G45" s="102">
        <v>0</v>
      </c>
      <c r="H45" s="104"/>
      <c r="I45" s="104"/>
      <c r="J45" s="94"/>
      <c r="N45"/>
    </row>
    <row r="46" spans="1:14" s="95" customFormat="1" ht="21" x14ac:dyDescent="0.35">
      <c r="A46" s="120">
        <v>44385</v>
      </c>
      <c r="B46" s="37">
        <v>102272</v>
      </c>
      <c r="C46" s="37">
        <v>76529</v>
      </c>
      <c r="D46" s="38" t="s">
        <v>1769</v>
      </c>
      <c r="E46" s="12" t="s">
        <v>14</v>
      </c>
      <c r="F46" s="16" t="s">
        <v>15</v>
      </c>
      <c r="G46" s="102">
        <v>850</v>
      </c>
      <c r="H46" s="104"/>
      <c r="I46" s="104"/>
      <c r="J46" s="94"/>
      <c r="K46" s="143"/>
      <c r="L46" s="144"/>
      <c r="N46"/>
    </row>
    <row r="47" spans="1:14" s="95" customFormat="1" ht="21" x14ac:dyDescent="0.35">
      <c r="A47" s="120">
        <v>44385</v>
      </c>
      <c r="B47" s="37">
        <v>102242</v>
      </c>
      <c r="C47" s="37">
        <v>76530</v>
      </c>
      <c r="D47" s="38" t="s">
        <v>1970</v>
      </c>
      <c r="E47" s="12" t="s">
        <v>14</v>
      </c>
      <c r="F47" s="16" t="s">
        <v>15</v>
      </c>
      <c r="G47" s="102">
        <v>2500</v>
      </c>
      <c r="H47" s="104"/>
      <c r="I47" s="104"/>
      <c r="J47" s="94"/>
      <c r="K47" s="143"/>
      <c r="L47" s="144"/>
      <c r="N47"/>
    </row>
    <row r="48" spans="1:14" s="95" customFormat="1" ht="21" x14ac:dyDescent="0.35">
      <c r="A48" s="120">
        <v>44385</v>
      </c>
      <c r="B48" s="37">
        <v>17812</v>
      </c>
      <c r="C48" s="37">
        <v>76531</v>
      </c>
      <c r="D48" s="38" t="s">
        <v>1565</v>
      </c>
      <c r="E48" s="12" t="s">
        <v>14</v>
      </c>
      <c r="F48" s="16" t="s">
        <v>15</v>
      </c>
      <c r="G48" s="102">
        <v>750</v>
      </c>
      <c r="H48" s="104"/>
      <c r="I48" s="104"/>
      <c r="J48" s="94"/>
      <c r="K48" s="143"/>
      <c r="L48" s="144"/>
      <c r="N48"/>
    </row>
    <row r="49" spans="1:14" s="95" customFormat="1" ht="21" x14ac:dyDescent="0.35">
      <c r="A49" s="120">
        <v>44385</v>
      </c>
      <c r="B49" s="37">
        <v>102274</v>
      </c>
      <c r="C49" s="37">
        <v>76532</v>
      </c>
      <c r="D49" s="38" t="s">
        <v>1582</v>
      </c>
      <c r="E49" s="12" t="s">
        <v>17</v>
      </c>
      <c r="F49" s="16" t="s">
        <v>18</v>
      </c>
      <c r="G49" s="102">
        <v>900</v>
      </c>
      <c r="H49" s="104"/>
      <c r="I49" s="104"/>
      <c r="J49" s="94"/>
      <c r="K49" s="143"/>
      <c r="L49" s="144"/>
      <c r="N49"/>
    </row>
    <row r="50" spans="1:14" s="95" customFormat="1" ht="21" x14ac:dyDescent="0.35">
      <c r="A50" s="120">
        <v>44385</v>
      </c>
      <c r="B50" s="37">
        <v>102276</v>
      </c>
      <c r="C50" s="37">
        <v>76533</v>
      </c>
      <c r="D50" s="38" t="s">
        <v>2433</v>
      </c>
      <c r="E50" s="12" t="s">
        <v>63</v>
      </c>
      <c r="F50" s="16" t="s">
        <v>64</v>
      </c>
      <c r="G50" s="102">
        <v>1000</v>
      </c>
      <c r="H50" s="104"/>
      <c r="I50" s="104"/>
      <c r="J50" s="94"/>
      <c r="K50" s="143"/>
      <c r="L50" s="144"/>
      <c r="N50"/>
    </row>
    <row r="51" spans="1:14" s="95" customFormat="1" ht="21" x14ac:dyDescent="0.35">
      <c r="A51" s="120">
        <v>44385</v>
      </c>
      <c r="B51" s="37">
        <v>102277</v>
      </c>
      <c r="C51" s="37">
        <v>76534</v>
      </c>
      <c r="D51" s="38" t="s">
        <v>1920</v>
      </c>
      <c r="E51" s="12" t="s">
        <v>454</v>
      </c>
      <c r="F51" s="16" t="s">
        <v>1347</v>
      </c>
      <c r="G51" s="102">
        <v>400</v>
      </c>
      <c r="H51" s="104"/>
      <c r="I51" s="104"/>
      <c r="J51" s="94"/>
      <c r="K51" s="143"/>
      <c r="L51" s="144"/>
      <c r="N51"/>
    </row>
    <row r="52" spans="1:14" s="95" customFormat="1" ht="21" x14ac:dyDescent="0.35">
      <c r="A52" s="120">
        <v>44385</v>
      </c>
      <c r="B52" s="37">
        <v>102278</v>
      </c>
      <c r="C52" s="37">
        <v>76535</v>
      </c>
      <c r="D52" s="38" t="s">
        <v>1402</v>
      </c>
      <c r="E52" s="12" t="s">
        <v>22</v>
      </c>
      <c r="F52" s="16" t="s">
        <v>995</v>
      </c>
      <c r="G52" s="102">
        <v>200</v>
      </c>
      <c r="H52" s="104"/>
      <c r="I52" s="104"/>
      <c r="J52" s="94"/>
      <c r="K52" s="143"/>
      <c r="L52" s="144"/>
      <c r="N52"/>
    </row>
    <row r="53" spans="1:14" s="95" customFormat="1" ht="21" x14ac:dyDescent="0.35">
      <c r="A53" s="120">
        <v>44385</v>
      </c>
      <c r="B53" s="37">
        <v>102279</v>
      </c>
      <c r="C53" s="37">
        <v>76536</v>
      </c>
      <c r="D53" s="38" t="s">
        <v>253</v>
      </c>
      <c r="E53" s="12" t="s">
        <v>17</v>
      </c>
      <c r="F53" s="16" t="s">
        <v>18</v>
      </c>
      <c r="G53" s="102">
        <v>3000</v>
      </c>
      <c r="H53" s="104"/>
      <c r="I53" s="104"/>
      <c r="J53" s="94"/>
      <c r="K53" s="143"/>
      <c r="L53" s="144"/>
      <c r="N53"/>
    </row>
    <row r="54" spans="1:14" s="95" customFormat="1" ht="21" x14ac:dyDescent="0.35">
      <c r="A54" s="120">
        <v>44385</v>
      </c>
      <c r="B54" s="37">
        <v>102280</v>
      </c>
      <c r="C54" s="37">
        <v>76537</v>
      </c>
      <c r="D54" s="38" t="s">
        <v>1223</v>
      </c>
      <c r="E54" s="12" t="s">
        <v>41</v>
      </c>
      <c r="F54" s="16" t="s">
        <v>42</v>
      </c>
      <c r="G54" s="102">
        <v>2500</v>
      </c>
      <c r="H54" s="104"/>
      <c r="I54" s="104"/>
      <c r="J54" s="94"/>
      <c r="K54" s="143"/>
      <c r="L54" s="144"/>
      <c r="N54"/>
    </row>
    <row r="55" spans="1:14" s="95" customFormat="1" ht="21" x14ac:dyDescent="0.35">
      <c r="A55" s="120">
        <v>44385</v>
      </c>
      <c r="B55" s="37">
        <v>102281</v>
      </c>
      <c r="C55" s="37">
        <v>76538</v>
      </c>
      <c r="D55" s="38" t="s">
        <v>1176</v>
      </c>
      <c r="E55" s="12" t="s">
        <v>14</v>
      </c>
      <c r="F55" s="16" t="s">
        <v>15</v>
      </c>
      <c r="G55" s="102">
        <v>850</v>
      </c>
      <c r="H55" s="104"/>
      <c r="I55" s="104"/>
      <c r="J55" s="94"/>
      <c r="K55" s="143"/>
      <c r="L55" s="144"/>
      <c r="N55"/>
    </row>
    <row r="56" spans="1:14" s="95" customFormat="1" ht="21" x14ac:dyDescent="0.35">
      <c r="A56" s="120">
        <v>44385</v>
      </c>
      <c r="B56" s="37">
        <v>102282</v>
      </c>
      <c r="C56" s="37">
        <v>76539</v>
      </c>
      <c r="D56" s="38" t="s">
        <v>37</v>
      </c>
      <c r="E56" s="12" t="s">
        <v>17</v>
      </c>
      <c r="F56" s="16" t="s">
        <v>18</v>
      </c>
      <c r="G56" s="102">
        <v>660</v>
      </c>
      <c r="H56" s="104"/>
      <c r="I56" s="104"/>
      <c r="J56" s="94"/>
      <c r="K56" s="143"/>
      <c r="L56" s="144"/>
      <c r="N56"/>
    </row>
    <row r="57" spans="1:14" s="95" customFormat="1" ht="21" x14ac:dyDescent="0.35">
      <c r="A57" s="120">
        <v>44385</v>
      </c>
      <c r="B57" s="37">
        <v>102274</v>
      </c>
      <c r="C57" s="37">
        <v>76540</v>
      </c>
      <c r="D57" s="38" t="s">
        <v>1582</v>
      </c>
      <c r="E57" s="12" t="s">
        <v>17</v>
      </c>
      <c r="F57" s="16" t="s">
        <v>18</v>
      </c>
      <c r="G57" s="102">
        <v>900</v>
      </c>
      <c r="H57" s="104"/>
      <c r="I57" s="104"/>
      <c r="J57" s="94"/>
      <c r="K57" s="143"/>
      <c r="L57" s="144"/>
      <c r="N57"/>
    </row>
    <row r="58" spans="1:14" s="95" customFormat="1" ht="21" x14ac:dyDescent="0.35">
      <c r="A58" s="120">
        <v>44385</v>
      </c>
      <c r="B58" s="37">
        <v>102243</v>
      </c>
      <c r="C58" s="37">
        <v>76541</v>
      </c>
      <c r="D58" s="38" t="s">
        <v>229</v>
      </c>
      <c r="E58" s="12" t="s">
        <v>17</v>
      </c>
      <c r="F58" s="16" t="s">
        <v>18</v>
      </c>
      <c r="G58" s="102">
        <v>900</v>
      </c>
      <c r="H58" s="104"/>
      <c r="I58" s="104"/>
      <c r="J58" s="94"/>
      <c r="K58" s="143"/>
      <c r="L58" s="144"/>
      <c r="N58"/>
    </row>
    <row r="59" spans="1:14" s="95" customFormat="1" ht="21" x14ac:dyDescent="0.35">
      <c r="A59" s="120">
        <v>44385</v>
      </c>
      <c r="B59" s="37">
        <v>102276</v>
      </c>
      <c r="C59" s="37">
        <v>76542</v>
      </c>
      <c r="D59" s="38" t="s">
        <v>2433</v>
      </c>
      <c r="E59" s="12" t="s">
        <v>17</v>
      </c>
      <c r="F59" s="16" t="s">
        <v>64</v>
      </c>
      <c r="G59" s="102">
        <v>1000</v>
      </c>
      <c r="H59" s="104"/>
      <c r="I59" s="104"/>
      <c r="J59" s="94"/>
      <c r="K59" s="143"/>
      <c r="L59" s="144"/>
      <c r="N59"/>
    </row>
    <row r="60" spans="1:14" s="95" customFormat="1" ht="21" x14ac:dyDescent="0.35">
      <c r="A60" s="120">
        <v>44385</v>
      </c>
      <c r="B60" s="37">
        <v>102283</v>
      </c>
      <c r="C60" s="37">
        <v>76543</v>
      </c>
      <c r="D60" s="38" t="s">
        <v>2564</v>
      </c>
      <c r="E60" s="12" t="s">
        <v>14</v>
      </c>
      <c r="F60" s="16" t="s">
        <v>15</v>
      </c>
      <c r="G60" s="102">
        <v>2100</v>
      </c>
      <c r="H60" s="104"/>
      <c r="I60" s="104"/>
      <c r="J60" s="94"/>
      <c r="K60" s="143"/>
      <c r="L60" s="144"/>
      <c r="N60"/>
    </row>
    <row r="61" spans="1:14" s="95" customFormat="1" ht="21" x14ac:dyDescent="0.35">
      <c r="A61" s="120">
        <v>44385</v>
      </c>
      <c r="B61" s="37">
        <v>102284</v>
      </c>
      <c r="C61" s="37">
        <v>76544</v>
      </c>
      <c r="D61" s="38" t="s">
        <v>2564</v>
      </c>
      <c r="E61" s="12" t="s">
        <v>17</v>
      </c>
      <c r="F61" s="16" t="s">
        <v>18</v>
      </c>
      <c r="G61" s="102">
        <v>100</v>
      </c>
      <c r="H61" s="104"/>
      <c r="I61" s="104"/>
      <c r="J61" s="94"/>
      <c r="K61" s="143"/>
      <c r="L61" s="144"/>
      <c r="N61"/>
    </row>
    <row r="62" spans="1:14" s="95" customFormat="1" ht="21" x14ac:dyDescent="0.35">
      <c r="A62" s="120">
        <v>44385</v>
      </c>
      <c r="B62" s="37">
        <v>102285</v>
      </c>
      <c r="C62" s="37">
        <v>76545</v>
      </c>
      <c r="D62" s="38" t="s">
        <v>2565</v>
      </c>
      <c r="E62" s="12">
        <v>98000001</v>
      </c>
      <c r="F62" s="16" t="s">
        <v>91</v>
      </c>
      <c r="G62" s="102">
        <v>0</v>
      </c>
      <c r="H62" s="104"/>
      <c r="I62" s="104"/>
      <c r="J62" s="94"/>
      <c r="K62" s="143"/>
      <c r="L62" s="144"/>
      <c r="N62"/>
    </row>
    <row r="63" spans="1:14" s="95" customFormat="1" ht="21" x14ac:dyDescent="0.35">
      <c r="A63" s="120">
        <v>44385</v>
      </c>
      <c r="B63" s="37">
        <v>102286</v>
      </c>
      <c r="C63" s="37">
        <v>76546</v>
      </c>
      <c r="D63" s="38" t="s">
        <v>2565</v>
      </c>
      <c r="E63" s="12" t="s">
        <v>17</v>
      </c>
      <c r="F63" s="16" t="s">
        <v>18</v>
      </c>
      <c r="G63" s="102">
        <v>900</v>
      </c>
      <c r="H63" s="104"/>
      <c r="I63" s="104"/>
      <c r="J63" s="94"/>
      <c r="K63" s="143"/>
      <c r="L63" s="144"/>
      <c r="N63"/>
    </row>
    <row r="64" spans="1:14" s="95" customFormat="1" ht="21" x14ac:dyDescent="0.35">
      <c r="A64" s="120">
        <v>44385</v>
      </c>
      <c r="B64" s="37">
        <v>102287</v>
      </c>
      <c r="C64" s="37">
        <v>76547</v>
      </c>
      <c r="D64" s="38" t="s">
        <v>360</v>
      </c>
      <c r="E64" s="12" t="s">
        <v>14</v>
      </c>
      <c r="F64" s="16" t="s">
        <v>15</v>
      </c>
      <c r="G64" s="102">
        <v>850</v>
      </c>
      <c r="H64" s="104"/>
      <c r="I64" s="104"/>
      <c r="J64" s="94"/>
      <c r="K64" s="143"/>
      <c r="L64" s="144"/>
      <c r="N64"/>
    </row>
    <row r="65" spans="1:14" s="95" customFormat="1" ht="21" x14ac:dyDescent="0.35">
      <c r="A65" s="120">
        <v>44385</v>
      </c>
      <c r="B65" s="37">
        <v>102288</v>
      </c>
      <c r="C65" s="37">
        <v>76548</v>
      </c>
      <c r="D65" s="38" t="s">
        <v>272</v>
      </c>
      <c r="E65" s="12" t="s">
        <v>14</v>
      </c>
      <c r="F65" s="16" t="s">
        <v>15</v>
      </c>
      <c r="G65" s="102">
        <v>1512</v>
      </c>
      <c r="H65" s="104"/>
      <c r="I65" s="104"/>
      <c r="J65" s="94"/>
      <c r="K65" s="143"/>
      <c r="L65" s="144"/>
      <c r="N65"/>
    </row>
    <row r="66" spans="1:14" s="95" customFormat="1" ht="21" x14ac:dyDescent="0.35">
      <c r="A66" s="120">
        <v>44385</v>
      </c>
      <c r="B66" s="37">
        <v>102289</v>
      </c>
      <c r="C66" s="37">
        <v>76549</v>
      </c>
      <c r="D66" s="38" t="s">
        <v>2328</v>
      </c>
      <c r="E66" s="12" t="s">
        <v>17</v>
      </c>
      <c r="F66" s="16" t="s">
        <v>18</v>
      </c>
      <c r="G66" s="102">
        <v>1000</v>
      </c>
      <c r="H66" s="104"/>
      <c r="I66" s="104"/>
      <c r="J66" s="94"/>
      <c r="K66" s="143"/>
      <c r="L66" s="144"/>
      <c r="N66"/>
    </row>
    <row r="67" spans="1:14" s="95" customFormat="1" ht="21" x14ac:dyDescent="0.35">
      <c r="A67" s="120">
        <v>44385</v>
      </c>
      <c r="B67" s="37">
        <v>102291</v>
      </c>
      <c r="C67" s="37">
        <v>76550</v>
      </c>
      <c r="D67" s="38" t="s">
        <v>2566</v>
      </c>
      <c r="E67" s="12" t="s">
        <v>2567</v>
      </c>
      <c r="F67" s="93" t="s">
        <v>259</v>
      </c>
      <c r="G67" s="102">
        <v>0</v>
      </c>
      <c r="H67" s="104">
        <v>11</v>
      </c>
      <c r="I67" s="104"/>
      <c r="J67" s="94"/>
      <c r="K67" s="143"/>
      <c r="L67" s="144"/>
      <c r="N67"/>
    </row>
    <row r="68" spans="1:14" ht="21" x14ac:dyDescent="0.35">
      <c r="A68" s="175" t="s">
        <v>26</v>
      </c>
      <c r="B68" s="176"/>
      <c r="C68" s="165" t="s">
        <v>25</v>
      </c>
      <c r="D68" s="168"/>
      <c r="E68" s="168"/>
      <c r="F68" s="169"/>
      <c r="G68" s="27">
        <f>SUM(G9:G67)</f>
        <v>52087</v>
      </c>
      <c r="H68" s="109"/>
      <c r="I68" s="109"/>
      <c r="J68" s="15"/>
    </row>
    <row r="69" spans="1:14" x14ac:dyDescent="0.25">
      <c r="B69"/>
      <c r="C69"/>
      <c r="F69" s="47"/>
      <c r="H69" s="1"/>
      <c r="I69" s="1"/>
      <c r="J69" s="1"/>
    </row>
    <row r="70" spans="1:14" x14ac:dyDescent="0.25">
      <c r="B70"/>
      <c r="C70"/>
      <c r="H70" s="1"/>
      <c r="I70" s="1"/>
      <c r="J70" s="1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C79"/>
      <c r="H79" s="1"/>
      <c r="I79" s="1"/>
      <c r="J79" s="1"/>
    </row>
    <row r="80" spans="1:14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1" spans="8:10" x14ac:dyDescent="0.25">
      <c r="H121" s="35"/>
      <c r="I121" s="35"/>
      <c r="J121" s="35"/>
    </row>
  </sheetData>
  <mergeCells count="7">
    <mergeCell ref="K6:L6"/>
    <mergeCell ref="A7:G7"/>
    <mergeCell ref="A68:B68"/>
    <mergeCell ref="C68:F6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3B193-7059-4F40-9CD9-6656AD3B42A6}">
  <dimension ref="A2:N94"/>
  <sheetViews>
    <sheetView topLeftCell="A3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44386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5" si="0">SUMIFS($G$9:$G$40,$F$9:$F$40,K8)</f>
        <v>600</v>
      </c>
    </row>
    <row r="9" spans="1:14" s="95" customFormat="1" ht="21" x14ac:dyDescent="0.35">
      <c r="A9" s="120">
        <v>44386</v>
      </c>
      <c r="B9" s="37">
        <v>102351</v>
      </c>
      <c r="C9" s="37">
        <v>76551</v>
      </c>
      <c r="D9" s="38" t="s">
        <v>2216</v>
      </c>
      <c r="E9" s="12" t="s">
        <v>713</v>
      </c>
      <c r="F9" s="93" t="s">
        <v>461</v>
      </c>
      <c r="G9" s="102">
        <v>0</v>
      </c>
      <c r="H9" s="104">
        <v>0</v>
      </c>
      <c r="I9" s="104">
        <v>19</v>
      </c>
      <c r="J9" s="94"/>
      <c r="K9" s="16" t="s">
        <v>995</v>
      </c>
      <c r="L9" s="119">
        <f t="shared" si="0"/>
        <v>7790</v>
      </c>
      <c r="N9"/>
    </row>
    <row r="10" spans="1:14" s="95" customFormat="1" ht="21" x14ac:dyDescent="0.35">
      <c r="A10" s="120">
        <v>44386</v>
      </c>
      <c r="B10" s="37">
        <v>102352</v>
      </c>
      <c r="C10" s="37">
        <v>76552</v>
      </c>
      <c r="D10" s="38" t="s">
        <v>2568</v>
      </c>
      <c r="E10" s="12" t="s">
        <v>33</v>
      </c>
      <c r="F10" s="16" t="s">
        <v>1035</v>
      </c>
      <c r="G10" s="102">
        <v>300</v>
      </c>
      <c r="H10" s="104"/>
      <c r="I10" s="104"/>
      <c r="J10" s="94"/>
      <c r="K10" s="16" t="s">
        <v>1035</v>
      </c>
      <c r="L10" s="119">
        <f t="shared" si="0"/>
        <v>300</v>
      </c>
      <c r="N10"/>
    </row>
    <row r="11" spans="1:14" s="95" customFormat="1" ht="21" x14ac:dyDescent="0.35">
      <c r="A11" s="120">
        <v>44386</v>
      </c>
      <c r="B11" s="37">
        <v>102352</v>
      </c>
      <c r="C11" s="37">
        <v>76552</v>
      </c>
      <c r="D11" s="38" t="s">
        <v>2568</v>
      </c>
      <c r="E11" s="12" t="s">
        <v>96</v>
      </c>
      <c r="F11" s="16" t="s">
        <v>97</v>
      </c>
      <c r="G11" s="102">
        <v>450</v>
      </c>
      <c r="H11" s="104"/>
      <c r="I11" s="104"/>
      <c r="J11" s="94"/>
      <c r="K11" s="16" t="s">
        <v>15</v>
      </c>
      <c r="L11" s="119">
        <f t="shared" si="0"/>
        <v>790</v>
      </c>
      <c r="N11"/>
    </row>
    <row r="12" spans="1:14" s="95" customFormat="1" ht="21" x14ac:dyDescent="0.35">
      <c r="A12" s="120">
        <v>44386</v>
      </c>
      <c r="B12" s="37">
        <v>17378</v>
      </c>
      <c r="C12" s="37">
        <v>76553</v>
      </c>
      <c r="D12" s="38" t="s">
        <v>1430</v>
      </c>
      <c r="E12" s="12" t="s">
        <v>96</v>
      </c>
      <c r="F12" s="16" t="s">
        <v>97</v>
      </c>
      <c r="G12" s="102">
        <v>750</v>
      </c>
      <c r="H12" s="104"/>
      <c r="I12" s="104"/>
      <c r="J12" s="94"/>
      <c r="K12" s="16" t="s">
        <v>97</v>
      </c>
      <c r="L12" s="119">
        <f t="shared" si="0"/>
        <v>1200</v>
      </c>
      <c r="N12"/>
    </row>
    <row r="13" spans="1:14" s="95" customFormat="1" ht="21" x14ac:dyDescent="0.35">
      <c r="A13" s="120">
        <v>44386</v>
      </c>
      <c r="B13" s="37">
        <v>17402</v>
      </c>
      <c r="C13" s="37">
        <v>76554</v>
      </c>
      <c r="D13" s="38" t="s">
        <v>1430</v>
      </c>
      <c r="E13" s="12">
        <v>98000001</v>
      </c>
      <c r="F13" s="16" t="s">
        <v>91</v>
      </c>
      <c r="G13" s="102">
        <v>0</v>
      </c>
      <c r="H13" s="104"/>
      <c r="I13" s="104"/>
      <c r="J13" s="94"/>
      <c r="K13" s="16" t="s">
        <v>947</v>
      </c>
      <c r="L13" s="119">
        <f t="shared" si="0"/>
        <v>2475</v>
      </c>
      <c r="N13"/>
    </row>
    <row r="14" spans="1:14" s="95" customFormat="1" ht="21" x14ac:dyDescent="0.35">
      <c r="A14" s="120">
        <v>44386</v>
      </c>
      <c r="B14" s="37">
        <v>17378</v>
      </c>
      <c r="C14" s="37">
        <v>76555</v>
      </c>
      <c r="D14" s="38" t="s">
        <v>1430</v>
      </c>
      <c r="E14" s="12" t="s">
        <v>2569</v>
      </c>
      <c r="F14" s="16" t="s">
        <v>2570</v>
      </c>
      <c r="G14" s="102">
        <v>0</v>
      </c>
      <c r="H14" s="104"/>
      <c r="I14" s="104">
        <v>20</v>
      </c>
      <c r="J14" s="94"/>
      <c r="K14" s="16" t="s">
        <v>595</v>
      </c>
      <c r="L14" s="119">
        <f t="shared" si="0"/>
        <v>1310</v>
      </c>
      <c r="N14"/>
    </row>
    <row r="15" spans="1:14" s="95" customFormat="1" ht="21.75" thickBot="1" x14ac:dyDescent="0.4">
      <c r="A15" s="120">
        <v>44386</v>
      </c>
      <c r="B15" s="37">
        <v>17402</v>
      </c>
      <c r="C15" s="37">
        <v>76556</v>
      </c>
      <c r="D15" s="38" t="s">
        <v>1430</v>
      </c>
      <c r="E15" s="12">
        <v>98000001</v>
      </c>
      <c r="F15" s="16" t="s">
        <v>91</v>
      </c>
      <c r="G15" s="102">
        <v>0</v>
      </c>
      <c r="H15" s="104"/>
      <c r="I15" s="104"/>
      <c r="J15" s="94"/>
      <c r="K15" s="16" t="s">
        <v>2342</v>
      </c>
      <c r="L15" s="119">
        <f t="shared" si="0"/>
        <v>2000</v>
      </c>
      <c r="N15"/>
    </row>
    <row r="16" spans="1:14" s="95" customFormat="1" ht="25.5" thickBot="1" x14ac:dyDescent="0.5">
      <c r="A16" s="120">
        <v>44386</v>
      </c>
      <c r="B16" s="37">
        <v>17793</v>
      </c>
      <c r="C16" s="37">
        <v>76557</v>
      </c>
      <c r="D16" s="38" t="s">
        <v>199</v>
      </c>
      <c r="E16" s="12" t="s">
        <v>24</v>
      </c>
      <c r="F16" s="16" t="s">
        <v>947</v>
      </c>
      <c r="G16" s="102">
        <v>495</v>
      </c>
      <c r="H16" s="104"/>
      <c r="I16" s="104"/>
      <c r="J16" s="94"/>
      <c r="K16" s="17" t="s">
        <v>21</v>
      </c>
      <c r="L16" s="123">
        <f>SUM(L8:L15)</f>
        <v>16465</v>
      </c>
      <c r="N16"/>
    </row>
    <row r="17" spans="1:14" s="95" customFormat="1" ht="21.75" thickBot="1" x14ac:dyDescent="0.4">
      <c r="A17" s="120">
        <v>44386</v>
      </c>
      <c r="B17" s="37">
        <v>17793</v>
      </c>
      <c r="C17" s="37">
        <v>76558</v>
      </c>
      <c r="D17" s="38" t="s">
        <v>199</v>
      </c>
      <c r="E17" s="12" t="s">
        <v>24</v>
      </c>
      <c r="F17" s="16" t="s">
        <v>947</v>
      </c>
      <c r="G17" s="102">
        <v>495</v>
      </c>
      <c r="H17" s="104"/>
      <c r="I17" s="104"/>
      <c r="J17" s="94"/>
      <c r="N17"/>
    </row>
    <row r="18" spans="1:14" s="95" customFormat="1" ht="21.75" thickBot="1" x14ac:dyDescent="0.4">
      <c r="A18" s="120">
        <v>44386</v>
      </c>
      <c r="B18" s="37">
        <v>17793</v>
      </c>
      <c r="C18" s="37">
        <v>76559</v>
      </c>
      <c r="D18" s="38" t="s">
        <v>199</v>
      </c>
      <c r="E18" s="12" t="s">
        <v>24</v>
      </c>
      <c r="F18" s="16" t="s">
        <v>947</v>
      </c>
      <c r="G18" s="102">
        <v>495</v>
      </c>
      <c r="H18" s="104"/>
      <c r="I18" s="104"/>
      <c r="J18" s="94"/>
      <c r="K18" s="5" t="s">
        <v>139</v>
      </c>
      <c r="L18" s="5" t="s">
        <v>5</v>
      </c>
      <c r="N18"/>
    </row>
    <row r="19" spans="1:14" s="95" customFormat="1" ht="21" x14ac:dyDescent="0.35">
      <c r="A19" s="120">
        <v>44386</v>
      </c>
      <c r="B19" s="37">
        <v>17793</v>
      </c>
      <c r="C19" s="37">
        <v>76560</v>
      </c>
      <c r="D19" s="38" t="s">
        <v>199</v>
      </c>
      <c r="E19" s="12" t="s">
        <v>24</v>
      </c>
      <c r="F19" s="16" t="s">
        <v>947</v>
      </c>
      <c r="G19" s="102">
        <v>495</v>
      </c>
      <c r="H19" s="104"/>
      <c r="I19" s="104"/>
      <c r="J19" s="94"/>
      <c r="K19" s="16" t="s">
        <v>1688</v>
      </c>
      <c r="L19" s="119">
        <v>590</v>
      </c>
      <c r="N19"/>
    </row>
    <row r="20" spans="1:14" s="95" customFormat="1" ht="21" x14ac:dyDescent="0.35">
      <c r="A20" s="120">
        <v>44386</v>
      </c>
      <c r="B20" s="37">
        <v>102354</v>
      </c>
      <c r="C20" s="37">
        <v>76561</v>
      </c>
      <c r="D20" s="38" t="s">
        <v>1752</v>
      </c>
      <c r="E20" s="12" t="s">
        <v>22</v>
      </c>
      <c r="F20" s="16" t="s">
        <v>995</v>
      </c>
      <c r="G20" s="102">
        <v>2095</v>
      </c>
      <c r="H20" s="104"/>
      <c r="I20" s="104"/>
      <c r="J20" s="94"/>
      <c r="K20" s="16" t="s">
        <v>2575</v>
      </c>
      <c r="L20" s="119">
        <v>1100</v>
      </c>
      <c r="N20"/>
    </row>
    <row r="21" spans="1:14" s="95" customFormat="1" ht="21.75" thickBot="1" x14ac:dyDescent="0.4">
      <c r="A21" s="120">
        <v>44386</v>
      </c>
      <c r="B21" s="37">
        <v>102354</v>
      </c>
      <c r="C21" s="37">
        <v>76561</v>
      </c>
      <c r="D21" s="38" t="s">
        <v>1752</v>
      </c>
      <c r="E21" s="12" t="s">
        <v>14</v>
      </c>
      <c r="F21" s="16" t="s">
        <v>15</v>
      </c>
      <c r="G21" s="102">
        <v>270</v>
      </c>
      <c r="H21" s="104"/>
      <c r="I21" s="104"/>
      <c r="J21" s="94"/>
      <c r="K21" s="16" t="s">
        <v>2576</v>
      </c>
      <c r="L21" s="119">
        <v>300</v>
      </c>
      <c r="N21"/>
    </row>
    <row r="22" spans="1:14" s="95" customFormat="1" ht="25.5" thickBot="1" x14ac:dyDescent="0.5">
      <c r="A22" s="120">
        <v>44386</v>
      </c>
      <c r="B22" s="37">
        <v>17793</v>
      </c>
      <c r="C22" s="37">
        <v>76562</v>
      </c>
      <c r="D22" s="38" t="s">
        <v>199</v>
      </c>
      <c r="E22" s="12" t="s">
        <v>24</v>
      </c>
      <c r="F22" s="16" t="s">
        <v>947</v>
      </c>
      <c r="G22" s="102">
        <v>495</v>
      </c>
      <c r="H22" s="104"/>
      <c r="I22" s="104"/>
      <c r="J22" s="94"/>
      <c r="K22" s="17" t="s">
        <v>21</v>
      </c>
      <c r="L22" s="18">
        <f>SUM(L19:L21)</f>
        <v>1990</v>
      </c>
      <c r="N22"/>
    </row>
    <row r="23" spans="1:14" s="95" customFormat="1" ht="21.75" thickBot="1" x14ac:dyDescent="0.4">
      <c r="A23" s="120">
        <v>44386</v>
      </c>
      <c r="B23" s="37">
        <v>102355</v>
      </c>
      <c r="C23" s="37">
        <v>76563</v>
      </c>
      <c r="D23" s="38" t="s">
        <v>354</v>
      </c>
      <c r="E23" s="12" t="s">
        <v>17</v>
      </c>
      <c r="F23" s="16" t="s">
        <v>18</v>
      </c>
      <c r="G23" s="102">
        <v>300</v>
      </c>
      <c r="H23" s="104"/>
      <c r="I23" s="104"/>
      <c r="J23" s="94"/>
      <c r="L23" s="147"/>
      <c r="N23"/>
    </row>
    <row r="24" spans="1:14" s="95" customFormat="1" ht="21.75" thickBot="1" x14ac:dyDescent="0.4">
      <c r="A24" s="120">
        <v>44386</v>
      </c>
      <c r="B24" s="37" t="s">
        <v>76</v>
      </c>
      <c r="C24" s="37">
        <v>76564</v>
      </c>
      <c r="D24" s="38" t="s">
        <v>76</v>
      </c>
      <c r="E24" s="12" t="s">
        <v>76</v>
      </c>
      <c r="F24" s="16" t="s">
        <v>76</v>
      </c>
      <c r="G24" s="102">
        <v>0</v>
      </c>
      <c r="H24" s="104"/>
      <c r="I24" s="104"/>
      <c r="J24" s="94"/>
      <c r="K24" s="5" t="s">
        <v>144</v>
      </c>
      <c r="L24" s="5" t="s">
        <v>5</v>
      </c>
      <c r="N24"/>
    </row>
    <row r="25" spans="1:14" s="95" customFormat="1" ht="21.75" thickBot="1" x14ac:dyDescent="0.4">
      <c r="A25" s="120">
        <v>44386</v>
      </c>
      <c r="B25" s="37">
        <v>102319</v>
      </c>
      <c r="C25" s="37">
        <v>76565</v>
      </c>
      <c r="D25" s="38" t="s">
        <v>2571</v>
      </c>
      <c r="E25" s="12" t="s">
        <v>312</v>
      </c>
      <c r="F25" s="16" t="s">
        <v>1688</v>
      </c>
      <c r="G25" s="102">
        <v>0</v>
      </c>
      <c r="H25" s="104">
        <v>75</v>
      </c>
      <c r="I25" s="104"/>
      <c r="J25" s="94"/>
      <c r="K25" s="57" t="s">
        <v>461</v>
      </c>
      <c r="L25" s="8">
        <v>19</v>
      </c>
      <c r="N25"/>
    </row>
    <row r="26" spans="1:14" s="95" customFormat="1" ht="25.5" thickBot="1" x14ac:dyDescent="0.5">
      <c r="A26" s="120">
        <v>44386</v>
      </c>
      <c r="B26" s="37">
        <v>102326</v>
      </c>
      <c r="C26" s="37">
        <v>76566</v>
      </c>
      <c r="D26" s="38" t="s">
        <v>2572</v>
      </c>
      <c r="E26" s="12" t="s">
        <v>312</v>
      </c>
      <c r="F26" s="16" t="s">
        <v>1688</v>
      </c>
      <c r="G26" s="102">
        <v>0</v>
      </c>
      <c r="H26" s="104">
        <v>35</v>
      </c>
      <c r="I26" s="104"/>
      <c r="J26" s="94"/>
      <c r="K26" s="17" t="s">
        <v>21</v>
      </c>
      <c r="L26" s="18">
        <v>19</v>
      </c>
      <c r="N26"/>
    </row>
    <row r="27" spans="1:14" s="95" customFormat="1" ht="21.75" thickBot="1" x14ac:dyDescent="0.4">
      <c r="A27" s="120">
        <v>44386</v>
      </c>
      <c r="B27" s="37">
        <v>102319</v>
      </c>
      <c r="C27" s="37">
        <v>76567</v>
      </c>
      <c r="D27" s="38" t="s">
        <v>2571</v>
      </c>
      <c r="E27" s="12" t="s">
        <v>312</v>
      </c>
      <c r="F27" s="16" t="s">
        <v>1688</v>
      </c>
      <c r="G27" s="102">
        <v>0</v>
      </c>
      <c r="H27" s="104">
        <v>75</v>
      </c>
      <c r="I27" s="104"/>
      <c r="J27" s="94"/>
      <c r="N27"/>
    </row>
    <row r="28" spans="1:14" s="95" customFormat="1" ht="21.75" thickBot="1" x14ac:dyDescent="0.4">
      <c r="A28" s="120">
        <v>44386</v>
      </c>
      <c r="B28" s="37">
        <v>102326</v>
      </c>
      <c r="C28" s="37">
        <v>76568</v>
      </c>
      <c r="D28" s="38" t="s">
        <v>2572</v>
      </c>
      <c r="E28" s="12" t="s">
        <v>312</v>
      </c>
      <c r="F28" s="16" t="s">
        <v>1688</v>
      </c>
      <c r="G28" s="102">
        <v>0</v>
      </c>
      <c r="H28" s="104">
        <v>35</v>
      </c>
      <c r="I28" s="104"/>
      <c r="J28" s="94"/>
      <c r="K28" s="5" t="s">
        <v>1352</v>
      </c>
      <c r="L28" s="5" t="s">
        <v>5</v>
      </c>
      <c r="N28"/>
    </row>
    <row r="29" spans="1:14" s="95" customFormat="1" ht="21.75" thickBot="1" x14ac:dyDescent="0.4">
      <c r="A29" s="120">
        <v>44386</v>
      </c>
      <c r="B29" s="37">
        <v>102357</v>
      </c>
      <c r="C29" s="37">
        <v>76569</v>
      </c>
      <c r="D29" s="38" t="s">
        <v>630</v>
      </c>
      <c r="E29" s="12" t="s">
        <v>22</v>
      </c>
      <c r="F29" s="16" t="s">
        <v>995</v>
      </c>
      <c r="G29" s="102">
        <v>2600</v>
      </c>
      <c r="H29" s="104"/>
      <c r="I29" s="104"/>
      <c r="J29" s="94"/>
      <c r="K29" s="16" t="s">
        <v>2570</v>
      </c>
      <c r="L29" s="8">
        <v>20</v>
      </c>
      <c r="N29"/>
    </row>
    <row r="30" spans="1:14" s="95" customFormat="1" ht="25.5" thickBot="1" x14ac:dyDescent="0.5">
      <c r="A30" s="120">
        <v>44386</v>
      </c>
      <c r="B30" s="37">
        <v>102362</v>
      </c>
      <c r="C30" s="37">
        <v>76570</v>
      </c>
      <c r="D30" s="38" t="s">
        <v>158</v>
      </c>
      <c r="E30" s="12" t="s">
        <v>2341</v>
      </c>
      <c r="F30" s="16" t="s">
        <v>2342</v>
      </c>
      <c r="G30" s="102">
        <v>1000</v>
      </c>
      <c r="H30" s="104"/>
      <c r="I30" s="104"/>
      <c r="J30" s="94"/>
      <c r="K30" s="17" t="s">
        <v>21</v>
      </c>
      <c r="L30" s="18">
        <v>20</v>
      </c>
      <c r="N30"/>
    </row>
    <row r="31" spans="1:14" s="95" customFormat="1" ht="21" x14ac:dyDescent="0.35">
      <c r="A31" s="120">
        <v>44386</v>
      </c>
      <c r="B31" s="37">
        <v>102358</v>
      </c>
      <c r="C31" s="37">
        <v>76571</v>
      </c>
      <c r="D31" s="38" t="s">
        <v>354</v>
      </c>
      <c r="E31" s="12" t="s">
        <v>17</v>
      </c>
      <c r="F31" s="16" t="s">
        <v>18</v>
      </c>
      <c r="G31" s="102">
        <v>300</v>
      </c>
      <c r="H31" s="104"/>
      <c r="I31" s="104"/>
      <c r="J31" s="94"/>
      <c r="N31"/>
    </row>
    <row r="32" spans="1:14" s="95" customFormat="1" ht="21" x14ac:dyDescent="0.35">
      <c r="A32" s="120">
        <v>44386</v>
      </c>
      <c r="B32" s="37">
        <v>102362</v>
      </c>
      <c r="C32" s="37">
        <v>76572</v>
      </c>
      <c r="D32" s="38" t="s">
        <v>158</v>
      </c>
      <c r="E32" s="12" t="s">
        <v>2341</v>
      </c>
      <c r="F32" s="16" t="s">
        <v>2342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120">
        <v>44386</v>
      </c>
      <c r="B33" s="37">
        <v>102359</v>
      </c>
      <c r="C33" s="37">
        <v>76573</v>
      </c>
      <c r="D33" s="38" t="s">
        <v>2573</v>
      </c>
      <c r="E33" s="12" t="s">
        <v>22</v>
      </c>
      <c r="F33" s="16" t="s">
        <v>995</v>
      </c>
      <c r="G33" s="102">
        <v>2095</v>
      </c>
      <c r="H33" s="104"/>
      <c r="I33" s="104"/>
      <c r="J33" s="94"/>
      <c r="N33"/>
    </row>
    <row r="34" spans="1:14" s="95" customFormat="1" ht="21" x14ac:dyDescent="0.35">
      <c r="A34" s="120">
        <v>44386</v>
      </c>
      <c r="B34" s="37">
        <v>102359</v>
      </c>
      <c r="C34" s="37">
        <v>76573</v>
      </c>
      <c r="D34" s="38" t="s">
        <v>2573</v>
      </c>
      <c r="E34" s="12" t="s">
        <v>14</v>
      </c>
      <c r="F34" s="16" t="s">
        <v>15</v>
      </c>
      <c r="G34" s="102">
        <v>270</v>
      </c>
      <c r="H34" s="104"/>
      <c r="I34" s="104"/>
      <c r="J34" s="94"/>
      <c r="N34"/>
    </row>
    <row r="35" spans="1:14" s="95" customFormat="1" ht="21" x14ac:dyDescent="0.35">
      <c r="A35" s="120">
        <v>44386</v>
      </c>
      <c r="B35" s="37">
        <v>102360</v>
      </c>
      <c r="C35" s="37">
        <v>76574</v>
      </c>
      <c r="D35" s="38" t="s">
        <v>768</v>
      </c>
      <c r="E35" s="12" t="s">
        <v>14</v>
      </c>
      <c r="F35" s="16" t="s">
        <v>15</v>
      </c>
      <c r="G35" s="102">
        <v>250</v>
      </c>
      <c r="H35" s="104"/>
      <c r="I35" s="104"/>
      <c r="J35" s="94"/>
      <c r="N35"/>
    </row>
    <row r="36" spans="1:14" s="95" customFormat="1" ht="21" x14ac:dyDescent="0.35">
      <c r="A36" s="120">
        <v>44386</v>
      </c>
      <c r="B36" s="37">
        <v>102361</v>
      </c>
      <c r="C36" s="37">
        <v>76575</v>
      </c>
      <c r="D36" s="38" t="s">
        <v>2574</v>
      </c>
      <c r="E36" s="12" t="s">
        <v>402</v>
      </c>
      <c r="F36" s="16" t="s">
        <v>595</v>
      </c>
      <c r="G36" s="102">
        <v>1310</v>
      </c>
      <c r="H36" s="104"/>
      <c r="I36" s="104"/>
      <c r="J36" s="94"/>
      <c r="N36"/>
    </row>
    <row r="37" spans="1:14" s="95" customFormat="1" ht="21" x14ac:dyDescent="0.35">
      <c r="A37" s="120">
        <v>44386</v>
      </c>
      <c r="B37" s="37">
        <v>102240</v>
      </c>
      <c r="C37" s="37">
        <v>76576</v>
      </c>
      <c r="D37" s="38" t="s">
        <v>176</v>
      </c>
      <c r="E37" s="12" t="s">
        <v>98</v>
      </c>
      <c r="F37" s="16" t="s">
        <v>2575</v>
      </c>
      <c r="G37" s="102">
        <v>0</v>
      </c>
      <c r="H37" s="104">
        <v>1100</v>
      </c>
      <c r="I37" s="104"/>
      <c r="J37" s="94"/>
      <c r="N37"/>
    </row>
    <row r="38" spans="1:14" s="95" customFormat="1" ht="21" x14ac:dyDescent="0.35">
      <c r="A38" s="120">
        <v>44386</v>
      </c>
      <c r="B38" s="37">
        <v>102240</v>
      </c>
      <c r="C38" s="37">
        <v>76576</v>
      </c>
      <c r="D38" s="38" t="s">
        <v>176</v>
      </c>
      <c r="E38" s="12" t="s">
        <v>105</v>
      </c>
      <c r="F38" s="16" t="s">
        <v>2576</v>
      </c>
      <c r="G38" s="102">
        <v>0</v>
      </c>
      <c r="H38" s="104">
        <v>300</v>
      </c>
      <c r="I38" s="104"/>
      <c r="J38" s="94"/>
      <c r="N38"/>
    </row>
    <row r="39" spans="1:14" s="95" customFormat="1" ht="21" x14ac:dyDescent="0.35">
      <c r="A39" s="120">
        <v>44386</v>
      </c>
      <c r="B39" s="37">
        <v>102374</v>
      </c>
      <c r="C39" s="37">
        <v>76577</v>
      </c>
      <c r="D39" s="38" t="s">
        <v>197</v>
      </c>
      <c r="E39" s="12" t="s">
        <v>22</v>
      </c>
      <c r="F39" s="16" t="s">
        <v>995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120">
        <v>44386</v>
      </c>
      <c r="B40" s="37">
        <v>102380</v>
      </c>
      <c r="C40" s="37">
        <v>76578</v>
      </c>
      <c r="D40" s="38" t="s">
        <v>620</v>
      </c>
      <c r="E40" s="12" t="s">
        <v>312</v>
      </c>
      <c r="F40" s="16" t="s">
        <v>1688</v>
      </c>
      <c r="G40" s="102">
        <v>0</v>
      </c>
      <c r="H40" s="104">
        <v>370</v>
      </c>
      <c r="I40" s="104"/>
      <c r="J40" s="94"/>
      <c r="N40"/>
    </row>
    <row r="41" spans="1:14" ht="21" x14ac:dyDescent="0.35">
      <c r="A41" s="175" t="s">
        <v>26</v>
      </c>
      <c r="B41" s="176"/>
      <c r="C41" s="165" t="s">
        <v>25</v>
      </c>
      <c r="D41" s="168"/>
      <c r="E41" s="168"/>
      <c r="F41" s="169"/>
      <c r="G41" s="27">
        <f>SUM(G9:G40)</f>
        <v>16465</v>
      </c>
      <c r="H41" s="109">
        <f>SUM(H9:H40)</f>
        <v>1990</v>
      </c>
      <c r="I41" s="109">
        <v>39</v>
      </c>
      <c r="J41" s="15"/>
    </row>
    <row r="42" spans="1:14" x14ac:dyDescent="0.25">
      <c r="B42"/>
      <c r="C42"/>
      <c r="F42" s="47"/>
      <c r="H42" s="1"/>
      <c r="I42" s="1"/>
      <c r="J42" s="1"/>
    </row>
    <row r="43" spans="1:14" x14ac:dyDescent="0.25">
      <c r="B43"/>
      <c r="C43"/>
      <c r="H43" s="1"/>
      <c r="I43" s="1"/>
      <c r="J43" s="1"/>
    </row>
    <row r="44" spans="1:14" x14ac:dyDescent="0.25">
      <c r="B44"/>
      <c r="C44"/>
      <c r="H44" s="1"/>
      <c r="I44" s="1"/>
      <c r="J44" s="1"/>
    </row>
    <row r="45" spans="1:14" x14ac:dyDescent="0.25">
      <c r="B45"/>
      <c r="C45"/>
      <c r="H45" s="1"/>
      <c r="I45" s="1"/>
      <c r="J45" s="1"/>
    </row>
    <row r="46" spans="1:14" x14ac:dyDescent="0.25">
      <c r="B46"/>
      <c r="C46"/>
      <c r="H46" s="1"/>
      <c r="I46" s="1"/>
      <c r="J46" s="1"/>
    </row>
    <row r="47" spans="1:14" x14ac:dyDescent="0.25">
      <c r="B47"/>
      <c r="C47"/>
      <c r="H47" s="1"/>
      <c r="I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C52"/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4" spans="8:10" x14ac:dyDescent="0.25">
      <c r="H94" s="35"/>
      <c r="I94" s="35"/>
      <c r="J94" s="35"/>
    </row>
  </sheetData>
  <mergeCells count="7">
    <mergeCell ref="K6:L6"/>
    <mergeCell ref="A7:G7"/>
    <mergeCell ref="A41:B41"/>
    <mergeCell ref="C41:F41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80839-CF9B-45B2-9B7E-DC0DFCBE8150}">
  <dimension ref="A2:N85"/>
  <sheetViews>
    <sheetView topLeftCell="F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44387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SUMIFS($G$9:$G$27,$F$9:$F$27,K8)</f>
        <v>1000</v>
      </c>
    </row>
    <row r="9" spans="1:14" s="95" customFormat="1" ht="21" x14ac:dyDescent="0.35">
      <c r="A9" s="120">
        <v>44387</v>
      </c>
      <c r="B9" s="37">
        <v>102418</v>
      </c>
      <c r="C9" s="37">
        <v>76579</v>
      </c>
      <c r="D9" s="38" t="s">
        <v>900</v>
      </c>
      <c r="E9" s="12" t="s">
        <v>22</v>
      </c>
      <c r="F9" s="16" t="s">
        <v>995</v>
      </c>
      <c r="G9" s="102">
        <v>2500</v>
      </c>
      <c r="H9" s="104">
        <v>0</v>
      </c>
      <c r="I9" s="104"/>
      <c r="J9" s="94"/>
      <c r="K9" s="16" t="s">
        <v>995</v>
      </c>
      <c r="L9" s="119">
        <f>SUMIFS($G$9:$G$27,$F$9:$F$27,K9)</f>
        <v>13594</v>
      </c>
      <c r="N9"/>
    </row>
    <row r="10" spans="1:14" s="95" customFormat="1" ht="21" x14ac:dyDescent="0.35">
      <c r="A10" s="120">
        <v>44387</v>
      </c>
      <c r="B10" s="37">
        <v>102419</v>
      </c>
      <c r="C10" s="37">
        <v>76580</v>
      </c>
      <c r="D10" s="38" t="s">
        <v>2577</v>
      </c>
      <c r="E10" s="12" t="s">
        <v>22</v>
      </c>
      <c r="F10" s="16" t="s">
        <v>995</v>
      </c>
      <c r="G10" s="102">
        <v>900</v>
      </c>
      <c r="H10" s="104"/>
      <c r="I10" s="104"/>
      <c r="J10" s="94"/>
      <c r="K10" s="16" t="s">
        <v>15</v>
      </c>
      <c r="L10" s="119">
        <f>SUMIFS($G$9:$G$27,$F$9:$F$27,K10)</f>
        <v>932</v>
      </c>
      <c r="N10"/>
    </row>
    <row r="11" spans="1:14" s="95" customFormat="1" ht="21" x14ac:dyDescent="0.35">
      <c r="A11" s="120">
        <v>44387</v>
      </c>
      <c r="B11" s="37">
        <v>102420</v>
      </c>
      <c r="C11" s="37">
        <v>76581</v>
      </c>
      <c r="D11" s="38" t="s">
        <v>715</v>
      </c>
      <c r="E11" s="12" t="s">
        <v>22</v>
      </c>
      <c r="F11" s="16" t="s">
        <v>995</v>
      </c>
      <c r="G11" s="102">
        <v>900</v>
      </c>
      <c r="H11" s="104"/>
      <c r="I11" s="104"/>
      <c r="J11" s="94"/>
      <c r="K11" s="16" t="s">
        <v>2335</v>
      </c>
      <c r="L11" s="119">
        <f>SUMIFS($G$9:$G$31,$F$9:$F$31,K11)</f>
        <v>3400</v>
      </c>
      <c r="N11"/>
    </row>
    <row r="12" spans="1:14" s="95" customFormat="1" ht="21.75" thickBot="1" x14ac:dyDescent="0.4">
      <c r="A12" s="120">
        <v>44387</v>
      </c>
      <c r="B12" s="37" t="s">
        <v>2536</v>
      </c>
      <c r="C12" s="37">
        <v>76582</v>
      </c>
      <c r="D12" s="38" t="s">
        <v>279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16" t="s">
        <v>195</v>
      </c>
      <c r="L12" s="119">
        <f>SUMIFS($G$9:$G$31,$F$9:$F$31,K12)</f>
        <v>10</v>
      </c>
      <c r="N12"/>
    </row>
    <row r="13" spans="1:14" s="95" customFormat="1" ht="25.5" thickBot="1" x14ac:dyDescent="0.5">
      <c r="A13" s="120">
        <v>44387</v>
      </c>
      <c r="B13" s="37">
        <v>102350</v>
      </c>
      <c r="C13" s="37">
        <v>76583</v>
      </c>
      <c r="D13" s="38" t="s">
        <v>2578</v>
      </c>
      <c r="E13" s="12" t="s">
        <v>2579</v>
      </c>
      <c r="F13" s="93" t="s">
        <v>987</v>
      </c>
      <c r="G13" s="102">
        <v>0</v>
      </c>
      <c r="H13" s="104">
        <v>0</v>
      </c>
      <c r="I13" s="104">
        <v>4</v>
      </c>
      <c r="J13" s="94"/>
      <c r="K13" s="17" t="s">
        <v>21</v>
      </c>
      <c r="L13" s="123">
        <f ca="1">SUM(L8:L14)</f>
        <v>18936</v>
      </c>
      <c r="N13"/>
    </row>
    <row r="14" spans="1:14" s="95" customFormat="1" ht="21.75" thickBot="1" x14ac:dyDescent="0.4">
      <c r="A14" s="120">
        <v>44387</v>
      </c>
      <c r="B14" s="37" t="s">
        <v>2536</v>
      </c>
      <c r="C14" s="37">
        <v>76584</v>
      </c>
      <c r="D14" s="38" t="s">
        <v>279</v>
      </c>
      <c r="E14" s="12" t="s">
        <v>22</v>
      </c>
      <c r="F14" s="16" t="s">
        <v>995</v>
      </c>
      <c r="G14" s="102">
        <v>1000</v>
      </c>
      <c r="H14" s="104"/>
      <c r="I14" s="104"/>
      <c r="J14" s="94"/>
      <c r="N14"/>
    </row>
    <row r="15" spans="1:14" s="95" customFormat="1" ht="21.75" thickBot="1" x14ac:dyDescent="0.4">
      <c r="A15" s="120">
        <v>44387</v>
      </c>
      <c r="B15" s="37">
        <v>102350</v>
      </c>
      <c r="C15" s="37">
        <v>76585</v>
      </c>
      <c r="D15" s="38" t="s">
        <v>2578</v>
      </c>
      <c r="E15" s="12" t="s">
        <v>2579</v>
      </c>
      <c r="F15" s="93" t="s">
        <v>987</v>
      </c>
      <c r="G15" s="102">
        <v>0</v>
      </c>
      <c r="H15" s="104"/>
      <c r="I15" s="104">
        <v>3</v>
      </c>
      <c r="J15" s="94"/>
      <c r="K15" s="5" t="s">
        <v>139</v>
      </c>
      <c r="L15" s="5" t="s">
        <v>5</v>
      </c>
      <c r="N15"/>
    </row>
    <row r="16" spans="1:14" s="95" customFormat="1" ht="21.75" thickBot="1" x14ac:dyDescent="0.4">
      <c r="A16" s="120">
        <v>44387</v>
      </c>
      <c r="B16" s="37" t="s">
        <v>2536</v>
      </c>
      <c r="C16" s="37">
        <v>76586</v>
      </c>
      <c r="D16" s="38" t="s">
        <v>279</v>
      </c>
      <c r="E16" s="12" t="s">
        <v>22</v>
      </c>
      <c r="F16" s="16" t="s">
        <v>995</v>
      </c>
      <c r="G16" s="102">
        <v>1000</v>
      </c>
      <c r="H16" s="104"/>
      <c r="I16" s="104"/>
      <c r="J16" s="94"/>
      <c r="K16" s="16" t="s">
        <v>1688</v>
      </c>
      <c r="L16" s="119">
        <v>13</v>
      </c>
      <c r="N16"/>
    </row>
    <row r="17" spans="1:14" s="95" customFormat="1" ht="25.5" thickBot="1" x14ac:dyDescent="0.5">
      <c r="A17" s="120">
        <v>44387</v>
      </c>
      <c r="B17" s="37" t="s">
        <v>2536</v>
      </c>
      <c r="C17" s="37">
        <v>76587</v>
      </c>
      <c r="D17" s="38" t="s">
        <v>279</v>
      </c>
      <c r="E17" s="12" t="s">
        <v>22</v>
      </c>
      <c r="F17" s="16" t="s">
        <v>995</v>
      </c>
      <c r="G17" s="102">
        <v>1000</v>
      </c>
      <c r="H17" s="104"/>
      <c r="I17" s="104"/>
      <c r="J17" s="94"/>
      <c r="K17" s="17" t="s">
        <v>21</v>
      </c>
      <c r="L17" s="18">
        <v>13</v>
      </c>
      <c r="N17"/>
    </row>
    <row r="18" spans="1:14" s="95" customFormat="1" ht="21.75" thickBot="1" x14ac:dyDescent="0.4">
      <c r="A18" s="120">
        <v>44387</v>
      </c>
      <c r="B18" s="37">
        <v>102420</v>
      </c>
      <c r="C18" s="37">
        <v>76588</v>
      </c>
      <c r="D18" s="38" t="s">
        <v>715</v>
      </c>
      <c r="E18" s="12" t="s">
        <v>22</v>
      </c>
      <c r="F18" s="16" t="s">
        <v>995</v>
      </c>
      <c r="G18" s="102">
        <v>900</v>
      </c>
      <c r="H18" s="104"/>
      <c r="I18" s="104"/>
      <c r="J18" s="94"/>
      <c r="N18"/>
    </row>
    <row r="19" spans="1:14" s="95" customFormat="1" ht="21.75" thickBot="1" x14ac:dyDescent="0.4">
      <c r="A19" s="120">
        <v>44387</v>
      </c>
      <c r="B19" s="37">
        <v>102421</v>
      </c>
      <c r="C19" s="37">
        <v>76589</v>
      </c>
      <c r="D19" s="38" t="s">
        <v>272</v>
      </c>
      <c r="E19" s="12" t="s">
        <v>22</v>
      </c>
      <c r="F19" s="16" t="s">
        <v>995</v>
      </c>
      <c r="G19" s="102">
        <v>1944</v>
      </c>
      <c r="H19" s="104"/>
      <c r="I19" s="104"/>
      <c r="J19" s="94"/>
      <c r="K19" s="5" t="s">
        <v>144</v>
      </c>
      <c r="L19" s="5" t="s">
        <v>5</v>
      </c>
      <c r="N19"/>
    </row>
    <row r="20" spans="1:14" s="95" customFormat="1" ht="21.75" thickBot="1" x14ac:dyDescent="0.4">
      <c r="A20" s="120">
        <v>44387</v>
      </c>
      <c r="B20" s="37">
        <v>102422</v>
      </c>
      <c r="C20" s="37">
        <v>76590</v>
      </c>
      <c r="D20" s="38" t="s">
        <v>37</v>
      </c>
      <c r="E20" s="12" t="s">
        <v>22</v>
      </c>
      <c r="F20" s="16" t="s">
        <v>995</v>
      </c>
      <c r="G20" s="102">
        <v>550</v>
      </c>
      <c r="H20" s="104"/>
      <c r="I20" s="104"/>
      <c r="J20" s="94"/>
      <c r="K20" s="57" t="s">
        <v>987</v>
      </c>
      <c r="L20" s="8">
        <v>7</v>
      </c>
      <c r="N20"/>
    </row>
    <row r="21" spans="1:14" s="95" customFormat="1" ht="25.5" thickBot="1" x14ac:dyDescent="0.5">
      <c r="A21" s="120">
        <v>44387</v>
      </c>
      <c r="B21" s="37">
        <v>102419</v>
      </c>
      <c r="C21" s="37">
        <v>76591</v>
      </c>
      <c r="D21" s="38" t="s">
        <v>2577</v>
      </c>
      <c r="E21" s="12" t="s">
        <v>22</v>
      </c>
      <c r="F21" s="16" t="s">
        <v>995</v>
      </c>
      <c r="G21" s="102">
        <v>900</v>
      </c>
      <c r="H21" s="104"/>
      <c r="I21" s="104"/>
      <c r="J21" s="94"/>
      <c r="K21" s="17" t="s">
        <v>21</v>
      </c>
      <c r="L21" s="18">
        <v>7</v>
      </c>
      <c r="N21"/>
    </row>
    <row r="22" spans="1:14" s="95" customFormat="1" ht="21" x14ac:dyDescent="0.35">
      <c r="A22" s="120">
        <v>44387</v>
      </c>
      <c r="B22" s="37">
        <v>102408</v>
      </c>
      <c r="C22" s="37">
        <v>76592</v>
      </c>
      <c r="D22" s="38" t="s">
        <v>2580</v>
      </c>
      <c r="E22" s="12" t="s">
        <v>423</v>
      </c>
      <c r="F22" s="16" t="s">
        <v>195</v>
      </c>
      <c r="G22" s="102">
        <v>10</v>
      </c>
      <c r="H22" s="104"/>
      <c r="I22" s="104"/>
      <c r="J22" s="94"/>
      <c r="N22"/>
    </row>
    <row r="23" spans="1:14" s="95" customFormat="1" ht="21" x14ac:dyDescent="0.35">
      <c r="A23" s="120">
        <v>44387</v>
      </c>
      <c r="B23" s="37">
        <v>102423</v>
      </c>
      <c r="C23" s="37">
        <v>76593</v>
      </c>
      <c r="D23" s="38" t="s">
        <v>2581</v>
      </c>
      <c r="E23" s="12" t="s">
        <v>14</v>
      </c>
      <c r="F23" s="16" t="s">
        <v>15</v>
      </c>
      <c r="G23" s="102">
        <v>800</v>
      </c>
      <c r="H23" s="104"/>
      <c r="I23" s="104"/>
      <c r="J23" s="94"/>
      <c r="L23" s="147"/>
      <c r="N23"/>
    </row>
    <row r="24" spans="1:14" s="95" customFormat="1" ht="21" x14ac:dyDescent="0.35">
      <c r="A24" s="120">
        <v>44387</v>
      </c>
      <c r="B24" s="37" t="s">
        <v>2536</v>
      </c>
      <c r="C24" s="37">
        <v>76594</v>
      </c>
      <c r="D24" s="38" t="s">
        <v>279</v>
      </c>
      <c r="E24" s="12" t="s">
        <v>22</v>
      </c>
      <c r="F24" s="16" t="s">
        <v>995</v>
      </c>
      <c r="G24" s="102">
        <v>1000</v>
      </c>
      <c r="H24" s="104"/>
      <c r="I24" s="104"/>
      <c r="J24" s="94"/>
      <c r="N24"/>
    </row>
    <row r="25" spans="1:14" s="95" customFormat="1" ht="21" x14ac:dyDescent="0.35">
      <c r="A25" s="120">
        <v>44387</v>
      </c>
      <c r="B25" s="37">
        <v>102424</v>
      </c>
      <c r="C25" s="37">
        <v>76595</v>
      </c>
      <c r="D25" s="38" t="s">
        <v>110</v>
      </c>
      <c r="E25" s="12" t="s">
        <v>14</v>
      </c>
      <c r="F25" s="16" t="s">
        <v>15</v>
      </c>
      <c r="G25" s="102">
        <v>132</v>
      </c>
      <c r="H25" s="104"/>
      <c r="I25" s="104"/>
      <c r="J25" s="94"/>
      <c r="N25"/>
    </row>
    <row r="26" spans="1:14" s="95" customFormat="1" ht="21" x14ac:dyDescent="0.35">
      <c r="A26" s="120">
        <v>44387</v>
      </c>
      <c r="B26" s="37">
        <v>102425</v>
      </c>
      <c r="C26" s="37">
        <v>76596</v>
      </c>
      <c r="D26" s="38" t="s">
        <v>2582</v>
      </c>
      <c r="E26" s="12" t="s">
        <v>17</v>
      </c>
      <c r="F26" s="16" t="s">
        <v>18</v>
      </c>
      <c r="G26" s="102">
        <v>1000</v>
      </c>
      <c r="H26" s="104"/>
      <c r="I26" s="104"/>
      <c r="J26" s="94"/>
      <c r="N26"/>
    </row>
    <row r="27" spans="1:14" s="95" customFormat="1" ht="21" x14ac:dyDescent="0.35">
      <c r="A27" s="120">
        <v>44387</v>
      </c>
      <c r="B27" s="37">
        <v>102380</v>
      </c>
      <c r="C27" s="37">
        <v>76597</v>
      </c>
      <c r="D27" s="38" t="s">
        <v>620</v>
      </c>
      <c r="E27" s="12" t="s">
        <v>312</v>
      </c>
      <c r="F27" s="16" t="s">
        <v>1688</v>
      </c>
      <c r="G27" s="102">
        <v>0</v>
      </c>
      <c r="H27" s="104">
        <v>13</v>
      </c>
      <c r="I27" s="104"/>
      <c r="J27" s="94"/>
      <c r="N27"/>
    </row>
    <row r="28" spans="1:14" s="95" customFormat="1" ht="21" x14ac:dyDescent="0.35">
      <c r="A28" s="120">
        <v>44387</v>
      </c>
      <c r="B28" s="37" t="s">
        <v>2530</v>
      </c>
      <c r="C28" s="77" t="s">
        <v>2583</v>
      </c>
      <c r="D28" s="38" t="s">
        <v>1995</v>
      </c>
      <c r="E28" s="12" t="s">
        <v>1998</v>
      </c>
      <c r="F28" s="16" t="s">
        <v>2335</v>
      </c>
      <c r="G28" s="102">
        <v>1700</v>
      </c>
      <c r="H28" s="104"/>
      <c r="I28" s="104"/>
      <c r="J28" s="94"/>
      <c r="N28"/>
    </row>
    <row r="29" spans="1:14" s="95" customFormat="1" ht="21" x14ac:dyDescent="0.35">
      <c r="A29" s="120">
        <v>44387</v>
      </c>
      <c r="B29" s="37" t="s">
        <v>2531</v>
      </c>
      <c r="C29" s="77" t="s">
        <v>2584</v>
      </c>
      <c r="D29" s="38" t="s">
        <v>1995</v>
      </c>
      <c r="E29" s="12">
        <v>98000001</v>
      </c>
      <c r="F29" s="16" t="s">
        <v>91</v>
      </c>
      <c r="G29" s="102">
        <v>0</v>
      </c>
      <c r="H29" s="104"/>
      <c r="I29" s="104"/>
      <c r="J29" s="94"/>
      <c r="N29"/>
    </row>
    <row r="30" spans="1:14" s="95" customFormat="1" ht="21" x14ac:dyDescent="0.35">
      <c r="A30" s="120">
        <v>44387</v>
      </c>
      <c r="B30" s="37" t="s">
        <v>2530</v>
      </c>
      <c r="C30" s="77" t="s">
        <v>2585</v>
      </c>
      <c r="D30" s="38" t="s">
        <v>1995</v>
      </c>
      <c r="E30" s="12" t="s">
        <v>1998</v>
      </c>
      <c r="F30" s="16" t="s">
        <v>2335</v>
      </c>
      <c r="G30" s="102">
        <v>1700</v>
      </c>
      <c r="H30" s="104"/>
      <c r="I30" s="104"/>
      <c r="J30" s="94"/>
      <c r="N30"/>
    </row>
    <row r="31" spans="1:14" s="95" customFormat="1" ht="21" x14ac:dyDescent="0.35">
      <c r="A31" s="120">
        <v>44387</v>
      </c>
      <c r="B31" s="37" t="s">
        <v>2531</v>
      </c>
      <c r="C31" s="77" t="s">
        <v>2586</v>
      </c>
      <c r="D31" s="38" t="s">
        <v>1995</v>
      </c>
      <c r="E31" s="12">
        <v>98000001</v>
      </c>
      <c r="F31" s="16" t="s">
        <v>91</v>
      </c>
      <c r="G31" s="102">
        <v>0</v>
      </c>
      <c r="H31" s="104"/>
      <c r="I31" s="104"/>
      <c r="J31" s="94"/>
      <c r="N31"/>
    </row>
    <row r="32" spans="1:14" ht="21" x14ac:dyDescent="0.35">
      <c r="A32" s="175" t="s">
        <v>26</v>
      </c>
      <c r="B32" s="176"/>
      <c r="C32" s="165" t="s">
        <v>25</v>
      </c>
      <c r="D32" s="168"/>
      <c r="E32" s="168"/>
      <c r="F32" s="169"/>
      <c r="G32" s="27">
        <f>SUM(G9:G31)</f>
        <v>18936</v>
      </c>
      <c r="H32" s="109">
        <f>SUM(H9:H27)</f>
        <v>13</v>
      </c>
      <c r="I32" s="109">
        <v>7</v>
      </c>
      <c r="J32" s="15"/>
    </row>
    <row r="33" spans="2:10" x14ac:dyDescent="0.25">
      <c r="B33"/>
      <c r="C33"/>
      <c r="F33" s="47"/>
      <c r="H33" s="1"/>
      <c r="I33" s="1"/>
      <c r="J33" s="1"/>
    </row>
    <row r="34" spans="2:10" x14ac:dyDescent="0.25">
      <c r="B34"/>
      <c r="C34"/>
      <c r="H34" s="1"/>
      <c r="I34" s="1"/>
      <c r="J34" s="1"/>
    </row>
    <row r="35" spans="2:10" x14ac:dyDescent="0.25">
      <c r="B35"/>
      <c r="C35"/>
      <c r="H35" s="1"/>
      <c r="I35" s="1"/>
      <c r="J35" s="1"/>
    </row>
    <row r="36" spans="2:10" x14ac:dyDescent="0.25">
      <c r="B36"/>
      <c r="C36"/>
      <c r="H36" s="1"/>
      <c r="I36" s="1"/>
      <c r="J36" s="1"/>
    </row>
    <row r="37" spans="2:10" x14ac:dyDescent="0.25">
      <c r="B37"/>
      <c r="C37"/>
      <c r="H37" s="1"/>
      <c r="I37" s="1"/>
      <c r="J37" s="1"/>
    </row>
    <row r="38" spans="2:10" x14ac:dyDescent="0.25">
      <c r="B38"/>
      <c r="C38"/>
      <c r="H38" s="1"/>
      <c r="I38" s="1"/>
      <c r="J38" s="1"/>
    </row>
    <row r="39" spans="2:10" x14ac:dyDescent="0.25">
      <c r="B39"/>
      <c r="C39"/>
      <c r="H39" s="1"/>
      <c r="I39" s="1"/>
      <c r="J39" s="1"/>
    </row>
    <row r="40" spans="2:10" x14ac:dyDescent="0.25">
      <c r="B40"/>
      <c r="C40"/>
      <c r="H40" s="1"/>
      <c r="I40" s="1"/>
      <c r="J40" s="1"/>
    </row>
    <row r="41" spans="2:10" x14ac:dyDescent="0.25">
      <c r="B41"/>
      <c r="C41"/>
      <c r="H41" s="1"/>
      <c r="I41" s="1"/>
      <c r="J41" s="1"/>
    </row>
    <row r="42" spans="2:10" x14ac:dyDescent="0.25">
      <c r="B42"/>
      <c r="C42"/>
      <c r="H42" s="1"/>
      <c r="I42" s="1"/>
      <c r="J42" s="1"/>
    </row>
    <row r="43" spans="2:10" x14ac:dyDescent="0.25">
      <c r="C43"/>
      <c r="H43" s="1"/>
      <c r="I43" s="1"/>
      <c r="J43" s="1"/>
    </row>
    <row r="44" spans="2:10" x14ac:dyDescent="0.25">
      <c r="H44" s="1"/>
      <c r="I44" s="1"/>
      <c r="J44" s="1"/>
    </row>
    <row r="45" spans="2:10" x14ac:dyDescent="0.25">
      <c r="H45" s="1"/>
      <c r="I45" s="1"/>
      <c r="J45" s="1"/>
    </row>
    <row r="46" spans="2:10" x14ac:dyDescent="0.25">
      <c r="H46" s="1"/>
      <c r="I46" s="1"/>
      <c r="J46" s="1"/>
    </row>
    <row r="47" spans="2:10" x14ac:dyDescent="0.25">
      <c r="H47" s="1"/>
      <c r="I47" s="1"/>
      <c r="J47" s="1"/>
    </row>
    <row r="48" spans="2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5" spans="8:10" x14ac:dyDescent="0.25">
      <c r="H85" s="35"/>
      <c r="I85" s="35"/>
      <c r="J85" s="35"/>
    </row>
  </sheetData>
  <mergeCells count="7">
    <mergeCell ref="K6:L6"/>
    <mergeCell ref="A7:G7"/>
    <mergeCell ref="A32:B32"/>
    <mergeCell ref="C32:F32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BCC33-9C07-466D-97D7-D9585DB206D0}">
  <dimension ref="A2:N123"/>
  <sheetViews>
    <sheetView topLeftCell="A26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44389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SUMIFS($G$9:$G$69,$F$9:$F$69,K8)</f>
        <v>500</v>
      </c>
    </row>
    <row r="9" spans="1:14" s="95" customFormat="1" ht="21" x14ac:dyDescent="0.35">
      <c r="A9" s="120">
        <v>44389</v>
      </c>
      <c r="B9" s="37">
        <v>102167</v>
      </c>
      <c r="C9" s="37">
        <v>76598</v>
      </c>
      <c r="D9" s="38" t="s">
        <v>2587</v>
      </c>
      <c r="E9" s="12" t="s">
        <v>14</v>
      </c>
      <c r="F9" s="16" t="s">
        <v>15</v>
      </c>
      <c r="G9" s="102">
        <v>2550</v>
      </c>
      <c r="H9" s="104">
        <v>0</v>
      </c>
      <c r="I9" s="104"/>
      <c r="J9" s="94"/>
      <c r="K9" s="16" t="s">
        <v>995</v>
      </c>
      <c r="L9" s="119">
        <f t="shared" si="0"/>
        <v>9945</v>
      </c>
      <c r="N9"/>
    </row>
    <row r="10" spans="1:14" s="95" customFormat="1" ht="21" x14ac:dyDescent="0.35">
      <c r="A10" s="120">
        <v>44389</v>
      </c>
      <c r="B10" s="37">
        <v>102471</v>
      </c>
      <c r="C10" s="37">
        <v>76599</v>
      </c>
      <c r="D10" s="38" t="s">
        <v>715</v>
      </c>
      <c r="E10" s="12" t="s">
        <v>14</v>
      </c>
      <c r="F10" s="16" t="s">
        <v>15</v>
      </c>
      <c r="G10" s="102">
        <v>850</v>
      </c>
      <c r="H10" s="104"/>
      <c r="I10" s="104"/>
      <c r="J10" s="94"/>
      <c r="K10" s="16" t="s">
        <v>15</v>
      </c>
      <c r="L10" s="119">
        <f t="shared" si="0"/>
        <v>25575</v>
      </c>
      <c r="N10"/>
    </row>
    <row r="11" spans="1:14" s="95" customFormat="1" ht="21" x14ac:dyDescent="0.35">
      <c r="A11" s="120">
        <v>44389</v>
      </c>
      <c r="B11" s="37">
        <v>102468</v>
      </c>
      <c r="C11" s="37">
        <v>76600</v>
      </c>
      <c r="D11" s="38" t="s">
        <v>1769</v>
      </c>
      <c r="E11" s="12" t="s">
        <v>22</v>
      </c>
      <c r="F11" s="16" t="s">
        <v>995</v>
      </c>
      <c r="G11" s="102">
        <v>100</v>
      </c>
      <c r="H11" s="104"/>
      <c r="I11" s="104"/>
      <c r="J11" s="94"/>
      <c r="K11" s="16" t="s">
        <v>97</v>
      </c>
      <c r="L11" s="119">
        <f t="shared" si="0"/>
        <v>4350</v>
      </c>
      <c r="N11"/>
    </row>
    <row r="12" spans="1:14" s="95" customFormat="1" ht="21" x14ac:dyDescent="0.35">
      <c r="A12" s="120">
        <v>44389</v>
      </c>
      <c r="B12" s="37">
        <v>102468</v>
      </c>
      <c r="C12" s="37">
        <v>76600</v>
      </c>
      <c r="D12" s="38" t="s">
        <v>1769</v>
      </c>
      <c r="E12" s="12" t="s">
        <v>14</v>
      </c>
      <c r="F12" s="16" t="s">
        <v>15</v>
      </c>
      <c r="G12" s="102">
        <v>750</v>
      </c>
      <c r="H12" s="104"/>
      <c r="I12" s="104"/>
      <c r="J12" s="94"/>
      <c r="K12" s="16" t="s">
        <v>947</v>
      </c>
      <c r="L12" s="119">
        <f t="shared" si="0"/>
        <v>1100</v>
      </c>
      <c r="N12"/>
    </row>
    <row r="13" spans="1:14" s="95" customFormat="1" ht="21" x14ac:dyDescent="0.35">
      <c r="A13" s="120">
        <v>44389</v>
      </c>
      <c r="B13" s="37">
        <v>102473</v>
      </c>
      <c r="C13" s="37">
        <v>76601</v>
      </c>
      <c r="D13" s="38" t="s">
        <v>529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2288</v>
      </c>
      <c r="L13" s="119">
        <f t="shared" si="0"/>
        <v>480</v>
      </c>
      <c r="N13"/>
    </row>
    <row r="14" spans="1:14" s="95" customFormat="1" ht="21.75" thickBot="1" x14ac:dyDescent="0.4">
      <c r="A14" s="120">
        <v>44389</v>
      </c>
      <c r="B14" s="37">
        <v>102481</v>
      </c>
      <c r="C14" s="37">
        <v>76602</v>
      </c>
      <c r="D14" s="38" t="s">
        <v>2516</v>
      </c>
      <c r="E14" s="12" t="s">
        <v>14</v>
      </c>
      <c r="F14" s="16" t="s">
        <v>15</v>
      </c>
      <c r="G14" s="102">
        <v>425</v>
      </c>
      <c r="H14" s="104">
        <v>0</v>
      </c>
      <c r="I14" s="104"/>
      <c r="J14" s="94"/>
      <c r="K14" s="16" t="s">
        <v>64</v>
      </c>
      <c r="L14" s="119">
        <f t="shared" si="0"/>
        <v>833</v>
      </c>
      <c r="N14"/>
    </row>
    <row r="15" spans="1:14" s="95" customFormat="1" ht="25.5" thickBot="1" x14ac:dyDescent="0.5">
      <c r="A15" s="120">
        <v>44389</v>
      </c>
      <c r="B15" s="37">
        <v>102481</v>
      </c>
      <c r="C15" s="37">
        <v>76603</v>
      </c>
      <c r="D15" s="38" t="s">
        <v>2516</v>
      </c>
      <c r="E15" s="12" t="s">
        <v>14</v>
      </c>
      <c r="F15" s="16" t="s">
        <v>15</v>
      </c>
      <c r="G15" s="102">
        <v>425</v>
      </c>
      <c r="H15" s="104"/>
      <c r="I15" s="104"/>
      <c r="J15" s="94"/>
      <c r="K15" s="17" t="s">
        <v>21</v>
      </c>
      <c r="L15" s="123">
        <f>SUM(L8:L14)</f>
        <v>42783</v>
      </c>
      <c r="N15"/>
    </row>
    <row r="16" spans="1:14" s="95" customFormat="1" ht="21.75" thickBot="1" x14ac:dyDescent="0.4">
      <c r="A16" s="120">
        <v>44389</v>
      </c>
      <c r="B16" s="37">
        <v>102474</v>
      </c>
      <c r="C16" s="37">
        <v>76604</v>
      </c>
      <c r="D16" s="38" t="s">
        <v>2588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N16"/>
    </row>
    <row r="17" spans="1:14" s="95" customFormat="1" ht="21.75" thickBot="1" x14ac:dyDescent="0.4">
      <c r="A17" s="120">
        <v>44389</v>
      </c>
      <c r="B17" s="37">
        <v>102475</v>
      </c>
      <c r="C17" s="37">
        <v>76605</v>
      </c>
      <c r="D17" s="38" t="s">
        <v>1769</v>
      </c>
      <c r="E17" s="12" t="s">
        <v>22</v>
      </c>
      <c r="F17" s="16" t="s">
        <v>995</v>
      </c>
      <c r="G17" s="102">
        <v>900</v>
      </c>
      <c r="H17" s="104"/>
      <c r="I17" s="104"/>
      <c r="J17" s="94"/>
      <c r="K17" s="5" t="s">
        <v>144</v>
      </c>
      <c r="L17" s="5" t="s">
        <v>5</v>
      </c>
      <c r="N17"/>
    </row>
    <row r="18" spans="1:14" s="95" customFormat="1" ht="21.75" thickBot="1" x14ac:dyDescent="0.4">
      <c r="A18" s="120">
        <v>44389</v>
      </c>
      <c r="B18" s="37">
        <v>17589</v>
      </c>
      <c r="C18" s="37">
        <v>76606</v>
      </c>
      <c r="D18" s="38" t="s">
        <v>2512</v>
      </c>
      <c r="E18" s="12" t="s">
        <v>17</v>
      </c>
      <c r="F18" s="16" t="s">
        <v>64</v>
      </c>
      <c r="G18" s="102">
        <v>833</v>
      </c>
      <c r="H18" s="104"/>
      <c r="I18" s="104"/>
      <c r="J18" s="94"/>
      <c r="K18" s="57" t="s">
        <v>461</v>
      </c>
      <c r="L18" s="8">
        <v>7</v>
      </c>
      <c r="N18"/>
    </row>
    <row r="19" spans="1:14" s="95" customFormat="1" ht="25.5" thickBot="1" x14ac:dyDescent="0.5">
      <c r="A19" s="120">
        <v>44389</v>
      </c>
      <c r="B19" s="37">
        <v>102476</v>
      </c>
      <c r="C19" s="37">
        <v>76607</v>
      </c>
      <c r="D19" s="38" t="s">
        <v>1769</v>
      </c>
      <c r="E19" s="12" t="s">
        <v>22</v>
      </c>
      <c r="F19" s="16" t="s">
        <v>995</v>
      </c>
      <c r="G19" s="102">
        <v>100</v>
      </c>
      <c r="H19" s="104"/>
      <c r="I19" s="104"/>
      <c r="J19" s="94"/>
      <c r="K19" s="17" t="s">
        <v>21</v>
      </c>
      <c r="L19" s="18">
        <v>7</v>
      </c>
      <c r="N19"/>
    </row>
    <row r="20" spans="1:14" s="95" customFormat="1" ht="21.75" thickBot="1" x14ac:dyDescent="0.4">
      <c r="A20" s="120">
        <v>44389</v>
      </c>
      <c r="B20" s="37">
        <v>102476</v>
      </c>
      <c r="C20" s="37">
        <v>76607</v>
      </c>
      <c r="D20" s="38" t="s">
        <v>1769</v>
      </c>
      <c r="E20" s="12" t="s">
        <v>14</v>
      </c>
      <c r="F20" s="16" t="s">
        <v>15</v>
      </c>
      <c r="G20" s="102">
        <v>750</v>
      </c>
      <c r="H20" s="104"/>
      <c r="I20" s="104"/>
      <c r="J20" s="94"/>
      <c r="K20" s="5" t="s">
        <v>2604</v>
      </c>
      <c r="L20" s="5" t="s">
        <v>5</v>
      </c>
      <c r="N20"/>
    </row>
    <row r="21" spans="1:14" s="95" customFormat="1" ht="21" x14ac:dyDescent="0.35">
      <c r="A21" s="120">
        <v>44389</v>
      </c>
      <c r="B21" s="37">
        <v>102477</v>
      </c>
      <c r="C21" s="37">
        <v>76608</v>
      </c>
      <c r="D21" s="38" t="s">
        <v>2589</v>
      </c>
      <c r="E21" s="12" t="s">
        <v>22</v>
      </c>
      <c r="F21" s="16" t="s">
        <v>995</v>
      </c>
      <c r="G21" s="102">
        <v>900</v>
      </c>
      <c r="H21" s="104"/>
      <c r="I21" s="104"/>
      <c r="J21" s="94"/>
      <c r="K21" s="16" t="s">
        <v>2597</v>
      </c>
      <c r="L21" s="104">
        <v>44</v>
      </c>
      <c r="N21"/>
    </row>
    <row r="22" spans="1:14" s="95" customFormat="1" ht="21" x14ac:dyDescent="0.35">
      <c r="A22" s="120">
        <v>44389</v>
      </c>
      <c r="B22" s="37">
        <v>102479</v>
      </c>
      <c r="C22" s="37">
        <v>76609</v>
      </c>
      <c r="D22" s="38" t="s">
        <v>768</v>
      </c>
      <c r="E22" s="12" t="s">
        <v>14</v>
      </c>
      <c r="F22" s="16" t="s">
        <v>15</v>
      </c>
      <c r="G22" s="102">
        <v>250</v>
      </c>
      <c r="H22" s="104"/>
      <c r="I22" s="104"/>
      <c r="J22" s="94"/>
      <c r="K22" s="16" t="s">
        <v>2600</v>
      </c>
      <c r="L22" s="104">
        <v>6</v>
      </c>
      <c r="N22"/>
    </row>
    <row r="23" spans="1:14" s="95" customFormat="1" ht="21" x14ac:dyDescent="0.35">
      <c r="A23" s="120">
        <v>44389</v>
      </c>
      <c r="B23" s="37">
        <v>102482</v>
      </c>
      <c r="C23" s="37">
        <v>76610</v>
      </c>
      <c r="D23" s="38" t="s">
        <v>178</v>
      </c>
      <c r="E23" s="12" t="s">
        <v>14</v>
      </c>
      <c r="F23" s="16" t="s">
        <v>15</v>
      </c>
      <c r="G23" s="102">
        <v>2500</v>
      </c>
      <c r="H23" s="104"/>
      <c r="I23" s="104"/>
      <c r="J23" s="94"/>
      <c r="K23" s="16" t="s">
        <v>2602</v>
      </c>
      <c r="L23" s="104">
        <v>25</v>
      </c>
      <c r="N23"/>
    </row>
    <row r="24" spans="1:14" s="95" customFormat="1" ht="21.75" thickBot="1" x14ac:dyDescent="0.4">
      <c r="A24" s="120">
        <v>44389</v>
      </c>
      <c r="B24" s="37">
        <v>102484</v>
      </c>
      <c r="C24" s="37">
        <v>76611</v>
      </c>
      <c r="D24" s="38" t="s">
        <v>272</v>
      </c>
      <c r="E24" s="12" t="s">
        <v>14</v>
      </c>
      <c r="F24" s="16" t="s">
        <v>15</v>
      </c>
      <c r="G24" s="102">
        <v>1512</v>
      </c>
      <c r="H24" s="104"/>
      <c r="I24" s="104"/>
      <c r="J24" s="94"/>
      <c r="K24" s="16" t="s">
        <v>2603</v>
      </c>
      <c r="L24" s="104">
        <v>25</v>
      </c>
      <c r="N24"/>
    </row>
    <row r="25" spans="1:14" s="95" customFormat="1" ht="25.5" thickBot="1" x14ac:dyDescent="0.5">
      <c r="A25" s="120">
        <v>44389</v>
      </c>
      <c r="B25" s="37">
        <v>102485</v>
      </c>
      <c r="C25" s="37">
        <v>76612</v>
      </c>
      <c r="D25" s="38" t="s">
        <v>201</v>
      </c>
      <c r="E25" s="12" t="s">
        <v>96</v>
      </c>
      <c r="F25" s="16" t="s">
        <v>97</v>
      </c>
      <c r="G25" s="102">
        <v>400</v>
      </c>
      <c r="H25" s="104"/>
      <c r="I25" s="104"/>
      <c r="J25" s="94"/>
      <c r="K25" s="17" t="s">
        <v>21</v>
      </c>
      <c r="L25" s="18">
        <f>SUM(L21:L24)</f>
        <v>100</v>
      </c>
      <c r="N25"/>
    </row>
    <row r="26" spans="1:14" s="95" customFormat="1" ht="21" x14ac:dyDescent="0.35">
      <c r="A26" s="120">
        <v>44389</v>
      </c>
      <c r="B26" s="37">
        <v>102485</v>
      </c>
      <c r="C26" s="37">
        <v>76612</v>
      </c>
      <c r="D26" s="38" t="s">
        <v>201</v>
      </c>
      <c r="E26" s="12" t="s">
        <v>17</v>
      </c>
      <c r="F26" s="16" t="s">
        <v>18</v>
      </c>
      <c r="G26" s="102">
        <v>500</v>
      </c>
      <c r="H26" s="104"/>
      <c r="I26" s="104"/>
      <c r="J26" s="94"/>
      <c r="L26" s="147"/>
      <c r="N26"/>
    </row>
    <row r="27" spans="1:14" s="95" customFormat="1" ht="21" x14ac:dyDescent="0.35">
      <c r="A27" s="120">
        <v>44389</v>
      </c>
      <c r="B27" s="37">
        <v>102486</v>
      </c>
      <c r="C27" s="37">
        <v>76613</v>
      </c>
      <c r="D27" s="38" t="s">
        <v>37</v>
      </c>
      <c r="E27" s="12" t="s">
        <v>22</v>
      </c>
      <c r="F27" s="16" t="s">
        <v>995</v>
      </c>
      <c r="G27" s="102">
        <v>550</v>
      </c>
      <c r="H27" s="104"/>
      <c r="I27" s="104"/>
      <c r="J27" s="94"/>
      <c r="L27" s="147"/>
      <c r="N27"/>
    </row>
    <row r="28" spans="1:14" s="95" customFormat="1" ht="21" x14ac:dyDescent="0.35">
      <c r="A28" s="120">
        <v>44389</v>
      </c>
      <c r="B28" s="37">
        <v>102487</v>
      </c>
      <c r="C28" s="37">
        <v>76614</v>
      </c>
      <c r="D28" s="38" t="s">
        <v>110</v>
      </c>
      <c r="E28" s="12" t="s">
        <v>14</v>
      </c>
      <c r="F28" s="16" t="s">
        <v>15</v>
      </c>
      <c r="G28" s="102">
        <v>68</v>
      </c>
      <c r="H28" s="104"/>
      <c r="I28" s="104"/>
      <c r="J28" s="94"/>
      <c r="L28" s="147"/>
      <c r="N28"/>
    </row>
    <row r="29" spans="1:14" s="95" customFormat="1" ht="21" x14ac:dyDescent="0.35">
      <c r="A29" s="120">
        <v>44389</v>
      </c>
      <c r="B29" s="37">
        <v>102488</v>
      </c>
      <c r="C29" s="37">
        <v>76615</v>
      </c>
      <c r="D29" s="38" t="s">
        <v>333</v>
      </c>
      <c r="E29" s="12" t="s">
        <v>14</v>
      </c>
      <c r="F29" s="16" t="s">
        <v>15</v>
      </c>
      <c r="G29" s="102">
        <v>200</v>
      </c>
      <c r="H29" s="104"/>
      <c r="I29" s="104"/>
      <c r="J29" s="94"/>
      <c r="L29" s="147"/>
      <c r="N29"/>
    </row>
    <row r="30" spans="1:14" s="95" customFormat="1" ht="21" x14ac:dyDescent="0.35">
      <c r="A30" s="120">
        <v>44389</v>
      </c>
      <c r="B30" s="37">
        <v>102493</v>
      </c>
      <c r="C30" s="37">
        <v>76616</v>
      </c>
      <c r="D30" s="38" t="s">
        <v>119</v>
      </c>
      <c r="E30" s="12" t="s">
        <v>14</v>
      </c>
      <c r="F30" s="16" t="s">
        <v>15</v>
      </c>
      <c r="G30" s="102">
        <v>850</v>
      </c>
      <c r="H30" s="104"/>
      <c r="I30" s="104"/>
      <c r="J30" s="94"/>
      <c r="L30" s="147"/>
      <c r="N30"/>
    </row>
    <row r="31" spans="1:14" s="95" customFormat="1" ht="21" x14ac:dyDescent="0.35">
      <c r="A31" s="120">
        <v>44389</v>
      </c>
      <c r="B31" s="37">
        <v>102492</v>
      </c>
      <c r="C31" s="37">
        <v>76617</v>
      </c>
      <c r="D31" s="38" t="s">
        <v>119</v>
      </c>
      <c r="E31" s="12" t="s">
        <v>14</v>
      </c>
      <c r="F31" s="16" t="s">
        <v>15</v>
      </c>
      <c r="G31" s="102">
        <v>850</v>
      </c>
      <c r="H31" s="104"/>
      <c r="I31" s="104"/>
      <c r="J31" s="94"/>
      <c r="L31" s="147"/>
      <c r="N31"/>
    </row>
    <row r="32" spans="1:14" s="95" customFormat="1" ht="21" x14ac:dyDescent="0.35">
      <c r="A32" s="120">
        <v>44389</v>
      </c>
      <c r="B32" s="37">
        <v>102493</v>
      </c>
      <c r="C32" s="37">
        <v>76618</v>
      </c>
      <c r="D32" s="38" t="s">
        <v>119</v>
      </c>
      <c r="E32" s="12" t="s">
        <v>14</v>
      </c>
      <c r="F32" s="16" t="s">
        <v>15</v>
      </c>
      <c r="G32" s="102">
        <v>850</v>
      </c>
      <c r="H32" s="104"/>
      <c r="I32" s="104"/>
      <c r="J32" s="94"/>
      <c r="L32" s="147"/>
      <c r="N32"/>
    </row>
    <row r="33" spans="1:14" s="95" customFormat="1" ht="21" x14ac:dyDescent="0.35">
      <c r="A33" s="120">
        <v>44389</v>
      </c>
      <c r="B33" s="37">
        <v>102489</v>
      </c>
      <c r="C33" s="37">
        <v>76619</v>
      </c>
      <c r="D33" s="38" t="s">
        <v>2544</v>
      </c>
      <c r="E33" s="12" t="s">
        <v>14</v>
      </c>
      <c r="F33" s="16" t="s">
        <v>15</v>
      </c>
      <c r="G33" s="102">
        <v>875</v>
      </c>
      <c r="H33" s="104"/>
      <c r="I33" s="104"/>
      <c r="J33" s="94"/>
      <c r="L33" s="147"/>
      <c r="N33"/>
    </row>
    <row r="34" spans="1:14" s="95" customFormat="1" ht="21" x14ac:dyDescent="0.35">
      <c r="A34" s="120">
        <v>44389</v>
      </c>
      <c r="B34" s="37">
        <v>17378</v>
      </c>
      <c r="C34" s="37">
        <v>76620</v>
      </c>
      <c r="D34" s="38" t="s">
        <v>1430</v>
      </c>
      <c r="E34" s="12" t="s">
        <v>96</v>
      </c>
      <c r="F34" s="16" t="s">
        <v>97</v>
      </c>
      <c r="G34" s="102">
        <v>750</v>
      </c>
      <c r="H34" s="104"/>
      <c r="I34" s="104"/>
      <c r="J34" s="94"/>
      <c r="L34" s="147"/>
      <c r="N34"/>
    </row>
    <row r="35" spans="1:14" s="95" customFormat="1" ht="21" x14ac:dyDescent="0.35">
      <c r="A35" s="120">
        <v>44389</v>
      </c>
      <c r="B35" s="37">
        <v>17402</v>
      </c>
      <c r="C35" s="37">
        <v>76621</v>
      </c>
      <c r="D35" s="38" t="s">
        <v>1430</v>
      </c>
      <c r="E35" s="12">
        <v>98000001</v>
      </c>
      <c r="F35" s="16" t="s">
        <v>91</v>
      </c>
      <c r="G35" s="102">
        <v>0</v>
      </c>
      <c r="H35" s="104"/>
      <c r="I35" s="104"/>
      <c r="J35" s="94"/>
      <c r="L35" s="147"/>
      <c r="N35"/>
    </row>
    <row r="36" spans="1:14" s="95" customFormat="1" ht="21" x14ac:dyDescent="0.35">
      <c r="A36" s="120">
        <v>44389</v>
      </c>
      <c r="B36" s="37">
        <v>17962</v>
      </c>
      <c r="C36" s="37">
        <v>76622</v>
      </c>
      <c r="D36" s="38" t="s">
        <v>317</v>
      </c>
      <c r="E36" s="12" t="s">
        <v>24</v>
      </c>
      <c r="F36" s="16" t="s">
        <v>947</v>
      </c>
      <c r="G36" s="102">
        <v>550</v>
      </c>
      <c r="H36" s="104"/>
      <c r="I36" s="104"/>
      <c r="J36" s="94"/>
      <c r="L36" s="147"/>
      <c r="N36"/>
    </row>
    <row r="37" spans="1:14" s="95" customFormat="1" ht="21" x14ac:dyDescent="0.35">
      <c r="A37" s="120">
        <v>44389</v>
      </c>
      <c r="B37" s="37">
        <v>17963</v>
      </c>
      <c r="C37" s="37">
        <v>76623</v>
      </c>
      <c r="D37" s="38" t="s">
        <v>317</v>
      </c>
      <c r="E37" s="12">
        <v>98000001</v>
      </c>
      <c r="F37" s="16" t="s">
        <v>91</v>
      </c>
      <c r="G37" s="102">
        <v>0</v>
      </c>
      <c r="H37" s="104"/>
      <c r="I37" s="104"/>
      <c r="J37" s="94"/>
      <c r="L37" s="147"/>
      <c r="N37"/>
    </row>
    <row r="38" spans="1:14" s="95" customFormat="1" ht="21" x14ac:dyDescent="0.35">
      <c r="A38" s="120">
        <v>44389</v>
      </c>
      <c r="B38" s="37">
        <v>102492</v>
      </c>
      <c r="C38" s="37">
        <v>76624</v>
      </c>
      <c r="D38" s="38" t="s">
        <v>119</v>
      </c>
      <c r="E38" s="12" t="s">
        <v>22</v>
      </c>
      <c r="F38" s="16" t="s">
        <v>995</v>
      </c>
      <c r="G38" s="102">
        <v>900</v>
      </c>
      <c r="H38" s="104"/>
      <c r="I38" s="104"/>
      <c r="J38" s="94"/>
      <c r="L38" s="147"/>
      <c r="N38"/>
    </row>
    <row r="39" spans="1:14" s="95" customFormat="1" ht="21" x14ac:dyDescent="0.35">
      <c r="A39" s="120">
        <v>44389</v>
      </c>
      <c r="B39" s="37">
        <v>102490</v>
      </c>
      <c r="C39" s="37">
        <v>76625</v>
      </c>
      <c r="D39" s="38" t="s">
        <v>2284</v>
      </c>
      <c r="E39" s="12" t="s">
        <v>14</v>
      </c>
      <c r="F39" s="16" t="s">
        <v>15</v>
      </c>
      <c r="G39" s="102">
        <v>1000</v>
      </c>
      <c r="H39" s="104"/>
      <c r="I39" s="104"/>
      <c r="J39" s="94"/>
      <c r="L39" s="147"/>
      <c r="N39"/>
    </row>
    <row r="40" spans="1:14" s="95" customFormat="1" ht="21" x14ac:dyDescent="0.35">
      <c r="A40" s="120">
        <v>44389</v>
      </c>
      <c r="B40" s="37">
        <v>102491</v>
      </c>
      <c r="C40" s="37">
        <v>76626</v>
      </c>
      <c r="D40" s="38" t="s">
        <v>715</v>
      </c>
      <c r="E40" s="12" t="s">
        <v>22</v>
      </c>
      <c r="F40" s="16" t="s">
        <v>995</v>
      </c>
      <c r="G40" s="102">
        <v>900</v>
      </c>
      <c r="H40" s="104"/>
      <c r="I40" s="104"/>
      <c r="J40" s="94"/>
      <c r="L40" s="147"/>
      <c r="N40"/>
    </row>
    <row r="41" spans="1:14" s="95" customFormat="1" ht="21" x14ac:dyDescent="0.35">
      <c r="A41" s="120">
        <v>44389</v>
      </c>
      <c r="B41" s="37">
        <v>102471</v>
      </c>
      <c r="C41" s="37">
        <v>76627</v>
      </c>
      <c r="D41" s="38" t="s">
        <v>715</v>
      </c>
      <c r="E41" s="12" t="s">
        <v>14</v>
      </c>
      <c r="F41" s="16" t="s">
        <v>15</v>
      </c>
      <c r="G41" s="102">
        <v>850</v>
      </c>
      <c r="H41" s="104"/>
      <c r="I41" s="104"/>
      <c r="J41" s="94"/>
      <c r="L41" s="147"/>
      <c r="N41"/>
    </row>
    <row r="42" spans="1:14" s="95" customFormat="1" ht="21" x14ac:dyDescent="0.35">
      <c r="A42" s="120">
        <v>44389</v>
      </c>
      <c r="B42" s="37">
        <v>102492</v>
      </c>
      <c r="C42" s="37">
        <v>76628</v>
      </c>
      <c r="D42" s="38" t="s">
        <v>119</v>
      </c>
      <c r="E42" s="12" t="s">
        <v>22</v>
      </c>
      <c r="F42" s="16" t="s">
        <v>995</v>
      </c>
      <c r="G42" s="102">
        <v>900</v>
      </c>
      <c r="H42" s="104"/>
      <c r="I42" s="104"/>
      <c r="J42" s="94"/>
      <c r="L42" s="147"/>
      <c r="N42"/>
    </row>
    <row r="43" spans="1:14" s="95" customFormat="1" ht="21" x14ac:dyDescent="0.35">
      <c r="A43" s="120">
        <v>44389</v>
      </c>
      <c r="B43" s="37">
        <v>102495</v>
      </c>
      <c r="C43" s="37">
        <v>76629</v>
      </c>
      <c r="D43" s="38" t="s">
        <v>197</v>
      </c>
      <c r="E43" s="12" t="s">
        <v>22</v>
      </c>
      <c r="F43" s="16" t="s">
        <v>995</v>
      </c>
      <c r="G43" s="102">
        <v>150</v>
      </c>
      <c r="H43" s="104"/>
      <c r="I43" s="104"/>
      <c r="J43" s="94"/>
      <c r="N43"/>
    </row>
    <row r="44" spans="1:14" s="95" customFormat="1" ht="21" x14ac:dyDescent="0.35">
      <c r="A44" s="120">
        <v>44389</v>
      </c>
      <c r="B44" s="37">
        <v>102497</v>
      </c>
      <c r="C44" s="37">
        <v>76630</v>
      </c>
      <c r="D44" s="38" t="s">
        <v>1553</v>
      </c>
      <c r="E44" s="12" t="s">
        <v>96</v>
      </c>
      <c r="F44" s="16" t="s">
        <v>97</v>
      </c>
      <c r="G44" s="102">
        <v>700</v>
      </c>
      <c r="H44" s="104"/>
      <c r="I44" s="104"/>
      <c r="J44" s="94"/>
      <c r="N44"/>
    </row>
    <row r="45" spans="1:14" s="95" customFormat="1" ht="21" x14ac:dyDescent="0.35">
      <c r="A45" s="120">
        <v>44389</v>
      </c>
      <c r="B45" s="37">
        <v>102498</v>
      </c>
      <c r="C45" s="37">
        <v>76631</v>
      </c>
      <c r="D45" s="38" t="s">
        <v>1582</v>
      </c>
      <c r="E45" s="12" t="s">
        <v>14</v>
      </c>
      <c r="F45" s="16" t="s">
        <v>15</v>
      </c>
      <c r="G45" s="102">
        <v>850</v>
      </c>
      <c r="H45" s="104"/>
      <c r="I45" s="104"/>
      <c r="J45" s="94"/>
      <c r="N45"/>
    </row>
    <row r="46" spans="1:14" s="95" customFormat="1" ht="21" x14ac:dyDescent="0.35">
      <c r="A46" s="120">
        <v>44389</v>
      </c>
      <c r="B46" s="37">
        <v>102499</v>
      </c>
      <c r="C46" s="37">
        <v>76632</v>
      </c>
      <c r="D46" s="38" t="s">
        <v>2590</v>
      </c>
      <c r="E46" s="12" t="s">
        <v>22</v>
      </c>
      <c r="F46" s="16" t="s">
        <v>995</v>
      </c>
      <c r="G46" s="102">
        <v>500</v>
      </c>
      <c r="H46" s="104"/>
      <c r="I46" s="104"/>
      <c r="J46" s="94"/>
      <c r="N46"/>
    </row>
    <row r="47" spans="1:14" s="95" customFormat="1" ht="21" x14ac:dyDescent="0.35">
      <c r="A47" s="120">
        <v>44389</v>
      </c>
      <c r="B47" s="37">
        <v>102500</v>
      </c>
      <c r="C47" s="37">
        <v>76633</v>
      </c>
      <c r="D47" s="38" t="s">
        <v>2590</v>
      </c>
      <c r="E47" s="12" t="s">
        <v>22</v>
      </c>
      <c r="F47" s="16" t="s">
        <v>995</v>
      </c>
      <c r="G47" s="102">
        <v>500</v>
      </c>
      <c r="H47" s="104"/>
      <c r="I47" s="104"/>
      <c r="J47" s="94"/>
      <c r="N47"/>
    </row>
    <row r="48" spans="1:14" s="95" customFormat="1" ht="21" x14ac:dyDescent="0.35">
      <c r="A48" s="120">
        <v>44389</v>
      </c>
      <c r="B48" s="37">
        <v>102501</v>
      </c>
      <c r="C48" s="37">
        <v>76634</v>
      </c>
      <c r="D48" s="38" t="s">
        <v>321</v>
      </c>
      <c r="E48" s="12" t="s">
        <v>22</v>
      </c>
      <c r="F48" s="16" t="s">
        <v>995</v>
      </c>
      <c r="G48" s="102">
        <v>2095</v>
      </c>
      <c r="H48" s="104"/>
      <c r="I48" s="104"/>
      <c r="J48" s="94"/>
      <c r="N48"/>
    </row>
    <row r="49" spans="1:14" s="95" customFormat="1" ht="21" x14ac:dyDescent="0.35">
      <c r="A49" s="120">
        <v>44389</v>
      </c>
      <c r="B49" s="37">
        <v>102501</v>
      </c>
      <c r="C49" s="37">
        <v>76634</v>
      </c>
      <c r="D49" s="38" t="s">
        <v>321</v>
      </c>
      <c r="E49" s="12" t="s">
        <v>14</v>
      </c>
      <c r="F49" s="16" t="s">
        <v>15</v>
      </c>
      <c r="G49" s="102">
        <v>270</v>
      </c>
      <c r="H49" s="104"/>
      <c r="I49" s="104"/>
      <c r="J49" s="94"/>
      <c r="N49"/>
    </row>
    <row r="50" spans="1:14" s="95" customFormat="1" ht="21" x14ac:dyDescent="0.35">
      <c r="A50" s="120">
        <v>44389</v>
      </c>
      <c r="B50" s="37">
        <v>102502</v>
      </c>
      <c r="C50" s="37">
        <v>76635</v>
      </c>
      <c r="D50" s="38" t="s">
        <v>2219</v>
      </c>
      <c r="E50" s="12" t="s">
        <v>460</v>
      </c>
      <c r="F50" s="93" t="s">
        <v>461</v>
      </c>
      <c r="G50" s="102">
        <v>0</v>
      </c>
      <c r="H50" s="104"/>
      <c r="I50" s="104">
        <v>7</v>
      </c>
      <c r="J50" s="94"/>
      <c r="N50"/>
    </row>
    <row r="51" spans="1:14" s="95" customFormat="1" ht="21" x14ac:dyDescent="0.35">
      <c r="A51" s="120">
        <v>44389</v>
      </c>
      <c r="B51" s="37">
        <v>102503</v>
      </c>
      <c r="C51" s="37">
        <v>76636</v>
      </c>
      <c r="D51" s="38" t="s">
        <v>179</v>
      </c>
      <c r="E51" s="12" t="s">
        <v>14</v>
      </c>
      <c r="F51" s="16" t="s">
        <v>15</v>
      </c>
      <c r="G51" s="102">
        <v>1000</v>
      </c>
      <c r="H51" s="104"/>
      <c r="I51" s="104"/>
      <c r="J51" s="94"/>
      <c r="N51"/>
    </row>
    <row r="52" spans="1:14" s="95" customFormat="1" ht="21" x14ac:dyDescent="0.35">
      <c r="A52" s="120">
        <v>44389</v>
      </c>
      <c r="B52" s="37">
        <v>102504</v>
      </c>
      <c r="C52" s="37">
        <v>76637</v>
      </c>
      <c r="D52" s="38" t="s">
        <v>109</v>
      </c>
      <c r="E52" s="12" t="s">
        <v>14</v>
      </c>
      <c r="F52" s="16" t="s">
        <v>15</v>
      </c>
      <c r="G52" s="102">
        <v>600</v>
      </c>
      <c r="H52" s="104"/>
      <c r="I52" s="104"/>
      <c r="J52" s="94"/>
      <c r="N52"/>
    </row>
    <row r="53" spans="1:14" s="95" customFormat="1" ht="21" x14ac:dyDescent="0.35">
      <c r="A53" s="120">
        <v>44389</v>
      </c>
      <c r="B53" s="37">
        <v>102505</v>
      </c>
      <c r="C53" s="37">
        <v>76638</v>
      </c>
      <c r="D53" s="38" t="s">
        <v>2548</v>
      </c>
      <c r="E53" s="12" t="s">
        <v>14</v>
      </c>
      <c r="F53" s="16" t="s">
        <v>15</v>
      </c>
      <c r="G53" s="102">
        <v>2500</v>
      </c>
      <c r="H53" s="104"/>
      <c r="I53" s="104"/>
      <c r="J53" s="94"/>
      <c r="N53"/>
    </row>
    <row r="54" spans="1:14" s="95" customFormat="1" ht="21" x14ac:dyDescent="0.35">
      <c r="A54" s="120">
        <v>44389</v>
      </c>
      <c r="B54" s="37">
        <v>102506</v>
      </c>
      <c r="C54" s="37">
        <v>76639</v>
      </c>
      <c r="D54" s="38" t="s">
        <v>253</v>
      </c>
      <c r="E54" s="12" t="s">
        <v>22</v>
      </c>
      <c r="F54" s="16" t="s">
        <v>995</v>
      </c>
      <c r="G54" s="102">
        <v>100</v>
      </c>
      <c r="H54" s="104"/>
      <c r="I54" s="104"/>
      <c r="J54" s="94"/>
      <c r="N54"/>
    </row>
    <row r="55" spans="1:14" s="95" customFormat="1" ht="21" x14ac:dyDescent="0.35">
      <c r="A55" s="120">
        <v>44389</v>
      </c>
      <c r="B55" s="37">
        <v>102506</v>
      </c>
      <c r="C55" s="37">
        <v>76639</v>
      </c>
      <c r="D55" s="38" t="s">
        <v>253</v>
      </c>
      <c r="E55" s="12" t="s">
        <v>14</v>
      </c>
      <c r="F55" s="16" t="s">
        <v>15</v>
      </c>
      <c r="G55" s="102">
        <v>2500</v>
      </c>
      <c r="H55" s="104"/>
      <c r="I55" s="104"/>
      <c r="J55" s="94"/>
      <c r="N55"/>
    </row>
    <row r="56" spans="1:14" s="95" customFormat="1" ht="21" x14ac:dyDescent="0.35">
      <c r="A56" s="120">
        <v>44389</v>
      </c>
      <c r="B56" s="37">
        <v>102507</v>
      </c>
      <c r="C56" s="37">
        <v>76640</v>
      </c>
      <c r="D56" s="38" t="s">
        <v>2591</v>
      </c>
      <c r="E56" s="12" t="s">
        <v>24</v>
      </c>
      <c r="F56" s="16" t="s">
        <v>947</v>
      </c>
      <c r="G56" s="102">
        <v>550</v>
      </c>
      <c r="H56" s="104"/>
      <c r="I56" s="104"/>
      <c r="J56" s="94"/>
      <c r="N56"/>
    </row>
    <row r="57" spans="1:14" s="95" customFormat="1" ht="21" x14ac:dyDescent="0.35">
      <c r="A57" s="120">
        <v>44389</v>
      </c>
      <c r="B57" s="37">
        <v>102508</v>
      </c>
      <c r="C57" s="37">
        <v>76641</v>
      </c>
      <c r="D57" s="38" t="s">
        <v>78</v>
      </c>
      <c r="E57" s="12" t="s">
        <v>96</v>
      </c>
      <c r="F57" s="16" t="s">
        <v>97</v>
      </c>
      <c r="G57" s="102">
        <v>1300</v>
      </c>
      <c r="H57" s="104"/>
      <c r="I57" s="104"/>
      <c r="J57" s="94"/>
      <c r="N57"/>
    </row>
    <row r="58" spans="1:14" s="95" customFormat="1" ht="21" x14ac:dyDescent="0.35">
      <c r="A58" s="120">
        <v>44389</v>
      </c>
      <c r="B58" s="37" t="s">
        <v>76</v>
      </c>
      <c r="C58" s="37">
        <v>76642</v>
      </c>
      <c r="D58" s="38" t="s">
        <v>76</v>
      </c>
      <c r="E58" s="12" t="s">
        <v>76</v>
      </c>
      <c r="F58" s="16" t="s">
        <v>76</v>
      </c>
      <c r="G58" s="102">
        <v>0</v>
      </c>
      <c r="H58" s="104"/>
      <c r="I58" s="104"/>
      <c r="J58" s="94"/>
      <c r="N58"/>
    </row>
    <row r="59" spans="1:14" s="95" customFormat="1" ht="21" x14ac:dyDescent="0.35">
      <c r="A59" s="120">
        <v>44389</v>
      </c>
      <c r="B59" s="37">
        <v>102509</v>
      </c>
      <c r="C59" s="37">
        <v>76643</v>
      </c>
      <c r="D59" s="38" t="s">
        <v>78</v>
      </c>
      <c r="E59" s="12" t="s">
        <v>96</v>
      </c>
      <c r="F59" s="16" t="s">
        <v>97</v>
      </c>
      <c r="G59" s="102">
        <v>1200</v>
      </c>
      <c r="H59" s="104"/>
      <c r="I59" s="104"/>
      <c r="J59" s="94"/>
      <c r="N59"/>
    </row>
    <row r="60" spans="1:14" s="95" customFormat="1" ht="21" x14ac:dyDescent="0.35">
      <c r="A60" s="120">
        <v>44389</v>
      </c>
      <c r="B60" s="37">
        <v>99557</v>
      </c>
      <c r="C60" s="37">
        <v>76644</v>
      </c>
      <c r="D60" s="38" t="s">
        <v>2161</v>
      </c>
      <c r="E60" s="12" t="s">
        <v>22</v>
      </c>
      <c r="F60" s="16" t="s">
        <v>995</v>
      </c>
      <c r="G60" s="102">
        <v>400</v>
      </c>
      <c r="H60" s="104"/>
      <c r="I60" s="104"/>
      <c r="J60" s="94"/>
      <c r="N60"/>
    </row>
    <row r="61" spans="1:14" s="95" customFormat="1" ht="21" x14ac:dyDescent="0.35">
      <c r="A61" s="120">
        <v>44389</v>
      </c>
      <c r="B61" s="37">
        <v>99559</v>
      </c>
      <c r="C61" s="37">
        <v>76645</v>
      </c>
      <c r="D61" s="38" t="s">
        <v>2161</v>
      </c>
      <c r="E61" s="12" t="s">
        <v>22</v>
      </c>
      <c r="F61" s="16" t="s">
        <v>995</v>
      </c>
      <c r="G61" s="102">
        <v>200</v>
      </c>
      <c r="H61" s="104"/>
      <c r="I61" s="104"/>
      <c r="J61" s="94"/>
      <c r="N61"/>
    </row>
    <row r="62" spans="1:14" s="95" customFormat="1" ht="21" x14ac:dyDescent="0.35">
      <c r="A62" s="120">
        <v>44389</v>
      </c>
      <c r="B62" s="37">
        <v>102496</v>
      </c>
      <c r="C62" s="77" t="s">
        <v>2592</v>
      </c>
      <c r="D62" s="38" t="s">
        <v>197</v>
      </c>
      <c r="E62" s="12" t="s">
        <v>22</v>
      </c>
      <c r="F62" s="16" t="s">
        <v>995</v>
      </c>
      <c r="G62" s="102">
        <v>750</v>
      </c>
      <c r="H62" s="104"/>
      <c r="I62" s="104"/>
      <c r="J62" s="94"/>
      <c r="N62"/>
    </row>
    <row r="63" spans="1:14" s="95" customFormat="1" ht="21" x14ac:dyDescent="0.35">
      <c r="A63" s="120">
        <v>44389</v>
      </c>
      <c r="B63" s="37"/>
      <c r="C63" s="77" t="s">
        <v>2593</v>
      </c>
      <c r="D63" s="38"/>
      <c r="E63" s="12"/>
      <c r="F63" s="16"/>
      <c r="G63" s="102"/>
      <c r="H63" s="104"/>
      <c r="I63" s="104"/>
      <c r="J63" s="94"/>
      <c r="N63"/>
    </row>
    <row r="64" spans="1:14" s="95" customFormat="1" ht="21" x14ac:dyDescent="0.35">
      <c r="A64" s="120">
        <v>44389</v>
      </c>
      <c r="B64" s="37">
        <v>102496</v>
      </c>
      <c r="C64" s="77" t="s">
        <v>2594</v>
      </c>
      <c r="D64" s="38" t="s">
        <v>109</v>
      </c>
      <c r="E64" s="12" t="s">
        <v>14</v>
      </c>
      <c r="F64" s="16" t="s">
        <v>15</v>
      </c>
      <c r="G64" s="102">
        <v>600</v>
      </c>
      <c r="H64" s="104"/>
      <c r="I64" s="104"/>
      <c r="J64" s="94"/>
      <c r="N64"/>
    </row>
    <row r="65" spans="1:14" s="95" customFormat="1" ht="21" x14ac:dyDescent="0.35">
      <c r="A65" s="120">
        <v>44389</v>
      </c>
      <c r="B65" s="37" t="s">
        <v>2596</v>
      </c>
      <c r="C65" s="77" t="s">
        <v>2595</v>
      </c>
      <c r="D65" s="38" t="s">
        <v>2287</v>
      </c>
      <c r="E65" s="12" t="s">
        <v>2598</v>
      </c>
      <c r="F65" s="16" t="s">
        <v>2597</v>
      </c>
      <c r="G65" s="102">
        <v>0</v>
      </c>
      <c r="H65" s="104"/>
      <c r="I65" s="104">
        <v>44</v>
      </c>
      <c r="J65" s="94"/>
      <c r="N65"/>
    </row>
    <row r="66" spans="1:14" s="95" customFormat="1" ht="21" x14ac:dyDescent="0.35">
      <c r="A66" s="120">
        <v>44389</v>
      </c>
      <c r="B66" s="37" t="s">
        <v>2596</v>
      </c>
      <c r="C66" s="77" t="s">
        <v>2595</v>
      </c>
      <c r="D66" s="38" t="s">
        <v>2287</v>
      </c>
      <c r="E66" s="12" t="s">
        <v>436</v>
      </c>
      <c r="F66" s="16" t="s">
        <v>2288</v>
      </c>
      <c r="G66" s="102">
        <v>480</v>
      </c>
      <c r="H66" s="104"/>
      <c r="I66" s="104"/>
      <c r="J66" s="94"/>
      <c r="N66"/>
    </row>
    <row r="67" spans="1:14" s="95" customFormat="1" ht="21" x14ac:dyDescent="0.35">
      <c r="A67" s="120">
        <v>44389</v>
      </c>
      <c r="B67" s="37" t="s">
        <v>2596</v>
      </c>
      <c r="C67" s="77" t="s">
        <v>2595</v>
      </c>
      <c r="D67" s="38" t="s">
        <v>2287</v>
      </c>
      <c r="E67" s="12" t="s">
        <v>2599</v>
      </c>
      <c r="F67" s="16" t="s">
        <v>2600</v>
      </c>
      <c r="G67" s="102"/>
      <c r="H67" s="104"/>
      <c r="I67" s="104">
        <v>6</v>
      </c>
      <c r="J67" s="94"/>
      <c r="N67"/>
    </row>
    <row r="68" spans="1:14" s="95" customFormat="1" ht="21" x14ac:dyDescent="0.35">
      <c r="A68" s="120">
        <v>44389</v>
      </c>
      <c r="B68" s="37" t="s">
        <v>2596</v>
      </c>
      <c r="C68" s="77" t="s">
        <v>2595</v>
      </c>
      <c r="D68" s="38" t="s">
        <v>2287</v>
      </c>
      <c r="E68" s="12" t="s">
        <v>2601</v>
      </c>
      <c r="F68" s="16" t="s">
        <v>2602</v>
      </c>
      <c r="G68" s="102">
        <v>0</v>
      </c>
      <c r="H68" s="104"/>
      <c r="I68" s="104">
        <v>25</v>
      </c>
      <c r="J68" s="94"/>
      <c r="N68"/>
    </row>
    <row r="69" spans="1:14" s="95" customFormat="1" ht="21" x14ac:dyDescent="0.35">
      <c r="A69" s="120">
        <v>44389</v>
      </c>
      <c r="B69" s="37" t="s">
        <v>2596</v>
      </c>
      <c r="C69" s="77" t="s">
        <v>2595</v>
      </c>
      <c r="D69" s="38" t="s">
        <v>2287</v>
      </c>
      <c r="E69" s="12" t="s">
        <v>2598</v>
      </c>
      <c r="F69" s="16" t="s">
        <v>2603</v>
      </c>
      <c r="G69" s="102">
        <v>0</v>
      </c>
      <c r="H69" s="104"/>
      <c r="I69" s="104">
        <v>25</v>
      </c>
      <c r="J69" s="94"/>
      <c r="N69"/>
    </row>
    <row r="70" spans="1:14" ht="21" x14ac:dyDescent="0.35">
      <c r="A70" s="175" t="s">
        <v>26</v>
      </c>
      <c r="B70" s="176"/>
      <c r="C70" s="165" t="s">
        <v>25</v>
      </c>
      <c r="D70" s="168"/>
      <c r="E70" s="168"/>
      <c r="F70" s="169"/>
      <c r="G70" s="27">
        <f>SUM(G9:G69)</f>
        <v>42783</v>
      </c>
      <c r="H70" s="109">
        <f>SUM(H9:H69)</f>
        <v>0</v>
      </c>
      <c r="I70" s="109"/>
      <c r="J70" s="15"/>
    </row>
    <row r="71" spans="1:14" x14ac:dyDescent="0.25">
      <c r="B71"/>
      <c r="C71"/>
      <c r="F71" s="47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B79"/>
      <c r="C79"/>
      <c r="H79" s="1"/>
      <c r="I79" s="1"/>
      <c r="J79" s="1"/>
    </row>
    <row r="80" spans="1:14" x14ac:dyDescent="0.25">
      <c r="B80"/>
      <c r="C80"/>
      <c r="H80" s="1"/>
      <c r="I80" s="1"/>
      <c r="J80" s="1"/>
    </row>
    <row r="81" spans="3:10" x14ac:dyDescent="0.25">
      <c r="C81"/>
      <c r="H81" s="1"/>
      <c r="I81" s="1"/>
      <c r="J81" s="1"/>
    </row>
    <row r="82" spans="3:10" x14ac:dyDescent="0.25">
      <c r="H82" s="1"/>
      <c r="I82" s="1"/>
      <c r="J82" s="1"/>
    </row>
    <row r="83" spans="3:10" x14ac:dyDescent="0.25">
      <c r="H83" s="1"/>
      <c r="I83" s="1"/>
      <c r="J83" s="1"/>
    </row>
    <row r="84" spans="3:10" x14ac:dyDescent="0.25">
      <c r="H84" s="1"/>
      <c r="I84" s="1"/>
      <c r="J84" s="1"/>
    </row>
    <row r="85" spans="3:10" x14ac:dyDescent="0.25">
      <c r="H85" s="1"/>
      <c r="I85" s="1"/>
      <c r="J85" s="1"/>
    </row>
    <row r="86" spans="3:10" x14ac:dyDescent="0.25">
      <c r="H86" s="1"/>
      <c r="I86" s="1"/>
      <c r="J86" s="1"/>
    </row>
    <row r="87" spans="3:10" x14ac:dyDescent="0.25">
      <c r="H87" s="1"/>
      <c r="I87" s="1"/>
      <c r="J87" s="1"/>
    </row>
    <row r="88" spans="3:10" x14ac:dyDescent="0.25">
      <c r="H88" s="1"/>
      <c r="I88" s="1"/>
      <c r="J88" s="1"/>
    </row>
    <row r="89" spans="3:10" x14ac:dyDescent="0.25">
      <c r="H89" s="1"/>
      <c r="I89" s="1"/>
      <c r="J89" s="1"/>
    </row>
    <row r="90" spans="3:10" x14ac:dyDescent="0.25">
      <c r="H90" s="1"/>
      <c r="I90" s="1"/>
      <c r="J90" s="1"/>
    </row>
    <row r="91" spans="3:10" x14ac:dyDescent="0.25">
      <c r="H91" s="1"/>
      <c r="I91" s="1"/>
      <c r="J91" s="1"/>
    </row>
    <row r="92" spans="3:10" x14ac:dyDescent="0.25">
      <c r="H92" s="1"/>
      <c r="I92" s="1"/>
      <c r="J92" s="1"/>
    </row>
    <row r="93" spans="3:10" x14ac:dyDescent="0.25">
      <c r="H93" s="1"/>
      <c r="I93" s="1"/>
      <c r="J93" s="1"/>
    </row>
    <row r="94" spans="3:10" x14ac:dyDescent="0.25">
      <c r="H94" s="1"/>
      <c r="I94" s="1"/>
      <c r="J94" s="1"/>
    </row>
    <row r="95" spans="3:10" x14ac:dyDescent="0.25">
      <c r="H95" s="1"/>
      <c r="I95" s="1"/>
      <c r="J95" s="1"/>
    </row>
    <row r="96" spans="3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3" spans="8:10" x14ac:dyDescent="0.25">
      <c r="H123" s="35"/>
      <c r="I123" s="35"/>
      <c r="J123" s="35"/>
    </row>
  </sheetData>
  <mergeCells count="7">
    <mergeCell ref="K6:L6"/>
    <mergeCell ref="A7:G7"/>
    <mergeCell ref="A70:B70"/>
    <mergeCell ref="C70:F70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A0E76-CFE2-4EE3-8E80-C37E7944350D}">
  <dimension ref="A2:N104"/>
  <sheetViews>
    <sheetView topLeftCell="A31" zoomScale="71" zoomScaleNormal="7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44390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SUMIFS($G$9:$G$50,$F$9:$F$50,K8)</f>
        <v>9915</v>
      </c>
    </row>
    <row r="9" spans="1:14" s="95" customFormat="1" ht="21" x14ac:dyDescent="0.35">
      <c r="A9" s="120">
        <v>44390</v>
      </c>
      <c r="B9" s="37">
        <v>102546</v>
      </c>
      <c r="C9" s="37">
        <v>76646</v>
      </c>
      <c r="D9" s="38" t="s">
        <v>330</v>
      </c>
      <c r="E9" s="12" t="s">
        <v>17</v>
      </c>
      <c r="F9" s="16" t="s">
        <v>18</v>
      </c>
      <c r="G9" s="102">
        <v>1600</v>
      </c>
      <c r="H9" s="104"/>
      <c r="I9" s="104"/>
      <c r="J9" s="94"/>
      <c r="K9" s="16" t="s">
        <v>995</v>
      </c>
      <c r="L9" s="119">
        <f t="shared" si="0"/>
        <v>2100</v>
      </c>
      <c r="N9"/>
    </row>
    <row r="10" spans="1:14" s="95" customFormat="1" ht="21" x14ac:dyDescent="0.35">
      <c r="A10" s="120">
        <v>44390</v>
      </c>
      <c r="B10" s="37">
        <v>102557</v>
      </c>
      <c r="C10" s="37">
        <v>76647</v>
      </c>
      <c r="D10" s="38" t="s">
        <v>1090</v>
      </c>
      <c r="E10" s="12" t="s">
        <v>419</v>
      </c>
      <c r="F10" s="16" t="s">
        <v>420</v>
      </c>
      <c r="G10" s="102">
        <v>2500</v>
      </c>
      <c r="H10" s="104"/>
      <c r="I10" s="104"/>
      <c r="J10" s="94"/>
      <c r="K10" s="16" t="s">
        <v>1034</v>
      </c>
      <c r="L10" s="119">
        <f t="shared" si="0"/>
        <v>96</v>
      </c>
      <c r="N10"/>
    </row>
    <row r="11" spans="1:14" s="95" customFormat="1" ht="21" x14ac:dyDescent="0.35">
      <c r="A11" s="120">
        <v>44390</v>
      </c>
      <c r="B11" s="37">
        <v>102557</v>
      </c>
      <c r="C11" s="37">
        <v>76648</v>
      </c>
      <c r="D11" s="38" t="s">
        <v>1090</v>
      </c>
      <c r="E11" s="12" t="s">
        <v>419</v>
      </c>
      <c r="F11" s="16" t="s">
        <v>420</v>
      </c>
      <c r="G11" s="102">
        <v>2500</v>
      </c>
      <c r="H11" s="104"/>
      <c r="I11" s="104"/>
      <c r="J11" s="94"/>
      <c r="K11" s="16" t="s">
        <v>1035</v>
      </c>
      <c r="L11" s="119">
        <f t="shared" si="0"/>
        <v>672</v>
      </c>
      <c r="N11"/>
    </row>
    <row r="12" spans="1:14" s="95" customFormat="1" ht="21" x14ac:dyDescent="0.35">
      <c r="A12" s="120">
        <v>44390</v>
      </c>
      <c r="B12" s="37">
        <v>102557</v>
      </c>
      <c r="C12" s="37">
        <v>76649</v>
      </c>
      <c r="D12" s="38" t="s">
        <v>1090</v>
      </c>
      <c r="E12" s="12" t="s">
        <v>419</v>
      </c>
      <c r="F12" s="16" t="s">
        <v>420</v>
      </c>
      <c r="G12" s="102">
        <v>2500</v>
      </c>
      <c r="H12" s="104"/>
      <c r="I12" s="104"/>
      <c r="J12" s="94"/>
      <c r="K12" s="16" t="s">
        <v>15</v>
      </c>
      <c r="L12" s="119">
        <f t="shared" si="0"/>
        <v>1000</v>
      </c>
      <c r="N12"/>
    </row>
    <row r="13" spans="1:14" s="95" customFormat="1" ht="21" x14ac:dyDescent="0.35">
      <c r="A13" s="120">
        <v>44390</v>
      </c>
      <c r="B13" s="37">
        <v>102557</v>
      </c>
      <c r="C13" s="37">
        <v>76650</v>
      </c>
      <c r="D13" s="38" t="s">
        <v>1090</v>
      </c>
      <c r="E13" s="12" t="s">
        <v>419</v>
      </c>
      <c r="F13" s="16" t="s">
        <v>420</v>
      </c>
      <c r="G13" s="102">
        <v>2500</v>
      </c>
      <c r="H13" s="104"/>
      <c r="I13" s="104"/>
      <c r="J13" s="94"/>
      <c r="K13" s="16" t="s">
        <v>495</v>
      </c>
      <c r="L13" s="119">
        <f t="shared" si="0"/>
        <v>96</v>
      </c>
      <c r="N13"/>
    </row>
    <row r="14" spans="1:14" s="95" customFormat="1" ht="21" x14ac:dyDescent="0.35">
      <c r="A14" s="120">
        <v>44390</v>
      </c>
      <c r="B14" s="37" t="s">
        <v>76</v>
      </c>
      <c r="C14" s="37">
        <v>76651</v>
      </c>
      <c r="D14" s="38" t="s">
        <v>76</v>
      </c>
      <c r="E14" s="12" t="s">
        <v>76</v>
      </c>
      <c r="F14" s="16" t="s">
        <v>76</v>
      </c>
      <c r="G14" s="102">
        <v>0</v>
      </c>
      <c r="H14" s="104"/>
      <c r="I14" s="104"/>
      <c r="J14" s="94"/>
      <c r="K14" s="16" t="s">
        <v>136</v>
      </c>
      <c r="L14" s="119">
        <f t="shared" si="0"/>
        <v>200</v>
      </c>
      <c r="N14"/>
    </row>
    <row r="15" spans="1:14" s="95" customFormat="1" ht="21" x14ac:dyDescent="0.35">
      <c r="A15" s="120">
        <v>44390</v>
      </c>
      <c r="B15" s="37">
        <v>102557</v>
      </c>
      <c r="C15" s="37">
        <v>76652</v>
      </c>
      <c r="D15" s="38" t="s">
        <v>1090</v>
      </c>
      <c r="E15" s="12" t="s">
        <v>297</v>
      </c>
      <c r="F15" s="16" t="s">
        <v>298</v>
      </c>
      <c r="G15" s="102">
        <v>2500</v>
      </c>
      <c r="H15" s="104"/>
      <c r="I15" s="104"/>
      <c r="J15" s="94"/>
      <c r="K15" s="16" t="s">
        <v>97</v>
      </c>
      <c r="L15" s="119">
        <f t="shared" ref="L15:L20" si="1">SUMIFS($G$9:$G$50,$F$9:$F$50,K15)</f>
        <v>1092</v>
      </c>
      <c r="N15"/>
    </row>
    <row r="16" spans="1:14" s="95" customFormat="1" ht="21" x14ac:dyDescent="0.35">
      <c r="A16" s="120">
        <v>44390</v>
      </c>
      <c r="B16" s="37">
        <v>102557</v>
      </c>
      <c r="C16" s="37">
        <v>76653</v>
      </c>
      <c r="D16" s="38" t="s">
        <v>1090</v>
      </c>
      <c r="E16" s="12" t="s">
        <v>297</v>
      </c>
      <c r="F16" s="16" t="s">
        <v>298</v>
      </c>
      <c r="G16" s="102">
        <v>2500</v>
      </c>
      <c r="H16" s="104"/>
      <c r="I16" s="104"/>
      <c r="J16" s="94"/>
      <c r="K16" s="16" t="s">
        <v>947</v>
      </c>
      <c r="L16" s="119">
        <f t="shared" si="1"/>
        <v>1000</v>
      </c>
      <c r="N16"/>
    </row>
    <row r="17" spans="1:14" s="95" customFormat="1" ht="21" x14ac:dyDescent="0.35">
      <c r="A17" s="120">
        <v>44390</v>
      </c>
      <c r="B17" s="37">
        <v>102548</v>
      </c>
      <c r="C17" s="37">
        <v>76654</v>
      </c>
      <c r="D17" s="38" t="s">
        <v>1970</v>
      </c>
      <c r="E17" s="12" t="s">
        <v>22</v>
      </c>
      <c r="F17" s="16" t="s">
        <v>995</v>
      </c>
      <c r="G17" s="102">
        <v>2100</v>
      </c>
      <c r="H17" s="104"/>
      <c r="I17" s="104"/>
      <c r="J17" s="94"/>
      <c r="K17" s="16" t="s">
        <v>1938</v>
      </c>
      <c r="L17" s="119">
        <f t="shared" si="1"/>
        <v>1700</v>
      </c>
      <c r="N17"/>
    </row>
    <row r="18" spans="1:14" s="95" customFormat="1" ht="21" x14ac:dyDescent="0.35">
      <c r="A18" s="120">
        <v>44390</v>
      </c>
      <c r="B18" s="37">
        <v>102557</v>
      </c>
      <c r="C18" s="37">
        <v>76655</v>
      </c>
      <c r="D18" s="38" t="s">
        <v>1970</v>
      </c>
      <c r="E18" s="12" t="s">
        <v>297</v>
      </c>
      <c r="F18" s="16" t="s">
        <v>298</v>
      </c>
      <c r="G18" s="102">
        <v>2500</v>
      </c>
      <c r="H18" s="104"/>
      <c r="I18" s="104"/>
      <c r="J18" s="94"/>
      <c r="K18" s="16" t="s">
        <v>246</v>
      </c>
      <c r="L18" s="119">
        <f t="shared" si="1"/>
        <v>24</v>
      </c>
      <c r="N18"/>
    </row>
    <row r="19" spans="1:14" s="95" customFormat="1" ht="21" x14ac:dyDescent="0.35">
      <c r="A19" s="120">
        <v>44390</v>
      </c>
      <c r="B19" s="37">
        <v>102557</v>
      </c>
      <c r="C19" s="37">
        <v>76656</v>
      </c>
      <c r="D19" s="38" t="s">
        <v>1090</v>
      </c>
      <c r="E19" s="12" t="s">
        <v>297</v>
      </c>
      <c r="F19" s="16" t="s">
        <v>298</v>
      </c>
      <c r="G19" s="102">
        <v>2500</v>
      </c>
      <c r="H19" s="104"/>
      <c r="I19" s="104"/>
      <c r="J19" s="94"/>
      <c r="K19" s="16" t="s">
        <v>420</v>
      </c>
      <c r="L19" s="119">
        <f t="shared" si="1"/>
        <v>12500</v>
      </c>
      <c r="N19"/>
    </row>
    <row r="20" spans="1:14" s="95" customFormat="1" ht="21.75" thickBot="1" x14ac:dyDescent="0.4">
      <c r="A20" s="120">
        <v>44390</v>
      </c>
      <c r="B20" s="37">
        <v>102549</v>
      </c>
      <c r="C20" s="37">
        <v>76657</v>
      </c>
      <c r="D20" s="38" t="s">
        <v>120</v>
      </c>
      <c r="E20" s="12" t="s">
        <v>17</v>
      </c>
      <c r="F20" s="16" t="s">
        <v>18</v>
      </c>
      <c r="G20" s="102">
        <v>1300</v>
      </c>
      <c r="H20" s="104"/>
      <c r="I20" s="104"/>
      <c r="J20" s="94"/>
      <c r="K20" s="16" t="s">
        <v>298</v>
      </c>
      <c r="L20" s="119">
        <f t="shared" si="1"/>
        <v>12500</v>
      </c>
      <c r="N20"/>
    </row>
    <row r="21" spans="1:14" s="95" customFormat="1" ht="25.5" thickBot="1" x14ac:dyDescent="0.5">
      <c r="A21" s="120">
        <v>44390</v>
      </c>
      <c r="B21" s="37">
        <v>102557</v>
      </c>
      <c r="C21" s="37">
        <v>76658</v>
      </c>
      <c r="D21" s="38" t="s">
        <v>1090</v>
      </c>
      <c r="E21" s="12" t="s">
        <v>297</v>
      </c>
      <c r="F21" s="16" t="s">
        <v>298</v>
      </c>
      <c r="G21" s="102">
        <v>1350</v>
      </c>
      <c r="H21" s="104"/>
      <c r="I21" s="104"/>
      <c r="J21" s="94"/>
      <c r="K21" s="17" t="s">
        <v>21</v>
      </c>
      <c r="L21" s="123">
        <f ca="1">SUM(L8:L21)</f>
        <v>42895</v>
      </c>
      <c r="N21"/>
    </row>
    <row r="22" spans="1:14" s="95" customFormat="1" ht="21.75" thickBot="1" x14ac:dyDescent="0.4">
      <c r="A22" s="120">
        <v>44390</v>
      </c>
      <c r="B22" s="37">
        <v>102552</v>
      </c>
      <c r="C22" s="37">
        <v>76659</v>
      </c>
      <c r="D22" s="38" t="s">
        <v>2219</v>
      </c>
      <c r="E22" s="12" t="s">
        <v>460</v>
      </c>
      <c r="F22" s="93" t="s">
        <v>461</v>
      </c>
      <c r="G22" s="102">
        <v>0</v>
      </c>
      <c r="H22" s="104">
        <v>0</v>
      </c>
      <c r="I22" s="104">
        <v>7</v>
      </c>
      <c r="J22" s="94"/>
      <c r="N22"/>
    </row>
    <row r="23" spans="1:14" s="95" customFormat="1" ht="21.75" thickBot="1" x14ac:dyDescent="0.4">
      <c r="A23" s="120">
        <v>44390</v>
      </c>
      <c r="B23" s="37">
        <v>102552</v>
      </c>
      <c r="C23" s="37">
        <v>76660</v>
      </c>
      <c r="D23" s="38" t="s">
        <v>2219</v>
      </c>
      <c r="E23" s="12" t="s">
        <v>460</v>
      </c>
      <c r="F23" s="93" t="s">
        <v>461</v>
      </c>
      <c r="G23" s="102">
        <v>0</v>
      </c>
      <c r="H23" s="104">
        <v>0</v>
      </c>
      <c r="I23" s="104">
        <v>4</v>
      </c>
      <c r="J23" s="94"/>
      <c r="K23" s="5" t="s">
        <v>144</v>
      </c>
      <c r="L23" s="5" t="s">
        <v>5</v>
      </c>
      <c r="N23"/>
    </row>
    <row r="24" spans="1:14" s="95" customFormat="1" ht="21.75" thickBot="1" x14ac:dyDescent="0.4">
      <c r="A24" s="120">
        <v>44390</v>
      </c>
      <c r="B24" s="37">
        <v>102050</v>
      </c>
      <c r="C24" s="37">
        <v>76661</v>
      </c>
      <c r="D24" s="38" t="s">
        <v>2605</v>
      </c>
      <c r="E24" s="12" t="s">
        <v>148</v>
      </c>
      <c r="F24" s="93" t="s">
        <v>149</v>
      </c>
      <c r="G24" s="102">
        <v>0</v>
      </c>
      <c r="H24" s="104">
        <v>0</v>
      </c>
      <c r="I24" s="104">
        <v>2</v>
      </c>
      <c r="J24" s="94"/>
      <c r="K24" s="57" t="s">
        <v>461</v>
      </c>
      <c r="L24" s="8">
        <v>11</v>
      </c>
      <c r="N24"/>
    </row>
    <row r="25" spans="1:14" s="95" customFormat="1" ht="21.75" thickBot="1" x14ac:dyDescent="0.4">
      <c r="A25" s="120">
        <v>44390</v>
      </c>
      <c r="B25" s="37">
        <v>102557</v>
      </c>
      <c r="C25" s="37">
        <v>76662</v>
      </c>
      <c r="D25" s="38" t="s">
        <v>1090</v>
      </c>
      <c r="E25" s="12" t="s">
        <v>297</v>
      </c>
      <c r="F25" s="16" t="s">
        <v>298</v>
      </c>
      <c r="G25" s="102">
        <v>1150</v>
      </c>
      <c r="H25" s="104"/>
      <c r="I25" s="104"/>
      <c r="J25" s="94"/>
      <c r="K25" s="57" t="s">
        <v>149</v>
      </c>
      <c r="L25" s="8">
        <v>2</v>
      </c>
      <c r="N25"/>
    </row>
    <row r="26" spans="1:14" s="95" customFormat="1" ht="25.5" thickBot="1" x14ac:dyDescent="0.5">
      <c r="A26" s="120">
        <v>44390</v>
      </c>
      <c r="B26" s="37">
        <v>102550</v>
      </c>
      <c r="C26" s="37">
        <v>76663</v>
      </c>
      <c r="D26" s="38" t="s">
        <v>2275</v>
      </c>
      <c r="E26" s="12" t="s">
        <v>17</v>
      </c>
      <c r="F26" s="16" t="s">
        <v>18</v>
      </c>
      <c r="G26" s="102">
        <v>700</v>
      </c>
      <c r="H26" s="104"/>
      <c r="I26" s="104"/>
      <c r="J26" s="94"/>
      <c r="K26" s="17" t="s">
        <v>21</v>
      </c>
      <c r="L26" s="18">
        <f>SUM(L24:L25)</f>
        <v>13</v>
      </c>
      <c r="N26"/>
    </row>
    <row r="27" spans="1:14" s="95" customFormat="1" ht="21" x14ac:dyDescent="0.35">
      <c r="A27" s="120">
        <v>44390</v>
      </c>
      <c r="B27" s="37">
        <v>102551</v>
      </c>
      <c r="C27" s="37">
        <v>76664</v>
      </c>
      <c r="D27" s="38" t="s">
        <v>512</v>
      </c>
      <c r="E27" s="12" t="s">
        <v>17</v>
      </c>
      <c r="F27" s="16" t="s">
        <v>18</v>
      </c>
      <c r="G27" s="102">
        <v>1000</v>
      </c>
      <c r="H27" s="104"/>
      <c r="I27" s="104"/>
      <c r="J27" s="94"/>
      <c r="N27"/>
    </row>
    <row r="28" spans="1:14" s="95" customFormat="1" ht="21" x14ac:dyDescent="0.35">
      <c r="A28" s="120">
        <v>44390</v>
      </c>
      <c r="B28" s="37">
        <v>102553</v>
      </c>
      <c r="C28" s="37">
        <v>76665</v>
      </c>
      <c r="D28" s="38" t="s">
        <v>512</v>
      </c>
      <c r="E28" s="12" t="s">
        <v>24</v>
      </c>
      <c r="F28" s="16" t="s">
        <v>947</v>
      </c>
      <c r="G28" s="102">
        <v>1000</v>
      </c>
      <c r="H28" s="104"/>
      <c r="I28" s="104"/>
      <c r="J28" s="94"/>
      <c r="L28" s="147"/>
      <c r="N28"/>
    </row>
    <row r="29" spans="1:14" s="95" customFormat="1" ht="21" x14ac:dyDescent="0.35">
      <c r="A29" s="120">
        <v>44390</v>
      </c>
      <c r="B29" s="37">
        <v>102554</v>
      </c>
      <c r="C29" s="37">
        <v>76666</v>
      </c>
      <c r="D29" s="38" t="s">
        <v>289</v>
      </c>
      <c r="E29" s="12" t="s">
        <v>17</v>
      </c>
      <c r="F29" s="16" t="s">
        <v>18</v>
      </c>
      <c r="G29" s="102">
        <v>1000</v>
      </c>
      <c r="H29" s="104"/>
      <c r="I29" s="104"/>
      <c r="J29" s="94"/>
      <c r="L29" s="147"/>
      <c r="N29"/>
    </row>
    <row r="30" spans="1:14" s="95" customFormat="1" ht="21" x14ac:dyDescent="0.35">
      <c r="A30" s="120">
        <v>44390</v>
      </c>
      <c r="B30" s="37">
        <v>102556</v>
      </c>
      <c r="C30" s="37">
        <v>76667</v>
      </c>
      <c r="D30" s="38" t="s">
        <v>2606</v>
      </c>
      <c r="E30" s="12" t="s">
        <v>14</v>
      </c>
      <c r="F30" s="16" t="s">
        <v>15</v>
      </c>
      <c r="G30" s="102">
        <v>500</v>
      </c>
      <c r="H30" s="104"/>
      <c r="I30" s="104"/>
      <c r="J30" s="94"/>
      <c r="L30" s="147"/>
      <c r="N30"/>
    </row>
    <row r="31" spans="1:14" s="95" customFormat="1" ht="21" x14ac:dyDescent="0.35">
      <c r="A31" s="120">
        <v>44390</v>
      </c>
      <c r="B31" s="37">
        <v>102556</v>
      </c>
      <c r="C31" s="37">
        <v>76668</v>
      </c>
      <c r="D31" s="38" t="s">
        <v>2606</v>
      </c>
      <c r="E31" s="12" t="s">
        <v>14</v>
      </c>
      <c r="F31" s="16" t="s">
        <v>15</v>
      </c>
      <c r="G31" s="102">
        <v>500</v>
      </c>
      <c r="H31" s="104"/>
      <c r="I31" s="104"/>
      <c r="J31" s="94"/>
      <c r="L31" s="147"/>
      <c r="N31"/>
    </row>
    <row r="32" spans="1:14" s="95" customFormat="1" ht="21" x14ac:dyDescent="0.35">
      <c r="A32" s="120">
        <v>44390</v>
      </c>
      <c r="B32" s="37">
        <v>102555</v>
      </c>
      <c r="C32" s="37">
        <v>76669</v>
      </c>
      <c r="D32" s="38" t="s">
        <v>37</v>
      </c>
      <c r="E32" s="12" t="s">
        <v>17</v>
      </c>
      <c r="F32" s="16" t="s">
        <v>18</v>
      </c>
      <c r="G32" s="102">
        <v>660</v>
      </c>
      <c r="H32" s="104"/>
      <c r="I32" s="104"/>
      <c r="J32" s="94"/>
      <c r="L32" s="147"/>
      <c r="N32"/>
    </row>
    <row r="33" spans="1:14" s="95" customFormat="1" ht="21" x14ac:dyDescent="0.35">
      <c r="A33" s="120">
        <v>44390</v>
      </c>
      <c r="B33" s="37">
        <v>102560</v>
      </c>
      <c r="C33" s="37">
        <v>76670</v>
      </c>
      <c r="D33" s="38" t="s">
        <v>31</v>
      </c>
      <c r="E33" s="12" t="s">
        <v>17</v>
      </c>
      <c r="F33" s="16" t="s">
        <v>18</v>
      </c>
      <c r="G33" s="102">
        <v>3500</v>
      </c>
      <c r="H33" s="104"/>
      <c r="I33" s="104"/>
      <c r="J33" s="94"/>
      <c r="L33" s="147"/>
      <c r="N33"/>
    </row>
    <row r="34" spans="1:14" s="95" customFormat="1" ht="21" x14ac:dyDescent="0.35">
      <c r="A34" s="120">
        <v>44390</v>
      </c>
      <c r="B34" s="37">
        <v>102557</v>
      </c>
      <c r="C34" s="77" t="s">
        <v>2607</v>
      </c>
      <c r="D34" s="38" t="s">
        <v>1090</v>
      </c>
      <c r="E34" s="12" t="s">
        <v>419</v>
      </c>
      <c r="F34" s="16" t="s">
        <v>420</v>
      </c>
      <c r="G34" s="102">
        <v>1100</v>
      </c>
      <c r="H34" s="104"/>
      <c r="I34" s="104"/>
      <c r="J34" s="94"/>
      <c r="L34" s="147"/>
      <c r="N34"/>
    </row>
    <row r="35" spans="1:14" s="95" customFormat="1" ht="21" x14ac:dyDescent="0.35">
      <c r="A35" s="120">
        <v>44390</v>
      </c>
      <c r="B35" s="37">
        <v>102557</v>
      </c>
      <c r="C35" s="77" t="s">
        <v>2664</v>
      </c>
      <c r="D35" s="38" t="s">
        <v>1090</v>
      </c>
      <c r="E35" s="12" t="s">
        <v>419</v>
      </c>
      <c r="F35" s="16" t="s">
        <v>420</v>
      </c>
      <c r="G35" s="102">
        <v>1400</v>
      </c>
      <c r="H35" s="104"/>
      <c r="I35" s="104"/>
      <c r="J35" s="94"/>
      <c r="L35" s="147"/>
      <c r="N35"/>
    </row>
    <row r="36" spans="1:14" s="95" customFormat="1" ht="21" x14ac:dyDescent="0.35">
      <c r="A36" s="120">
        <v>44390</v>
      </c>
      <c r="B36" s="37" t="s">
        <v>2610</v>
      </c>
      <c r="C36" s="77" t="s">
        <v>2609</v>
      </c>
      <c r="D36" s="38" t="s">
        <v>2287</v>
      </c>
      <c r="E36" s="12" t="s">
        <v>190</v>
      </c>
      <c r="F36" s="16" t="s">
        <v>1938</v>
      </c>
      <c r="G36" s="102">
        <v>1700</v>
      </c>
      <c r="H36" s="104"/>
      <c r="I36" s="104"/>
      <c r="J36" s="94"/>
      <c r="L36" s="147"/>
      <c r="N36"/>
    </row>
    <row r="37" spans="1:14" s="95" customFormat="1" ht="21" x14ac:dyDescent="0.35">
      <c r="A37" s="120">
        <v>44390</v>
      </c>
      <c r="B37" s="37" t="s">
        <v>2613</v>
      </c>
      <c r="C37" s="77" t="s">
        <v>2611</v>
      </c>
      <c r="D37" s="38" t="s">
        <v>2614</v>
      </c>
      <c r="E37" s="12" t="s">
        <v>96</v>
      </c>
      <c r="F37" s="16" t="s">
        <v>97</v>
      </c>
      <c r="G37" s="102">
        <v>750</v>
      </c>
      <c r="H37" s="104"/>
      <c r="I37" s="104"/>
      <c r="J37" s="94"/>
      <c r="L37" s="147"/>
      <c r="N37"/>
    </row>
    <row r="38" spans="1:14" s="95" customFormat="1" ht="21" x14ac:dyDescent="0.35">
      <c r="A38" s="120">
        <v>44390</v>
      </c>
      <c r="B38" s="37" t="s">
        <v>2613</v>
      </c>
      <c r="C38" s="77" t="s">
        <v>2612</v>
      </c>
      <c r="D38" s="38" t="s">
        <v>2614</v>
      </c>
      <c r="E38" s="12" t="s">
        <v>33</v>
      </c>
      <c r="F38" s="16" t="s">
        <v>1035</v>
      </c>
      <c r="G38" s="102">
        <v>672</v>
      </c>
      <c r="H38" s="104"/>
      <c r="I38" s="104"/>
      <c r="J38" s="94"/>
      <c r="L38" s="147"/>
      <c r="N38"/>
    </row>
    <row r="39" spans="1:14" s="95" customFormat="1" ht="21" x14ac:dyDescent="0.35">
      <c r="A39" s="120">
        <v>44390</v>
      </c>
      <c r="B39" s="37" t="s">
        <v>2613</v>
      </c>
      <c r="C39" s="77" t="s">
        <v>2615</v>
      </c>
      <c r="D39" s="38" t="s">
        <v>2614</v>
      </c>
      <c r="E39" s="12" t="s">
        <v>96</v>
      </c>
      <c r="F39" s="16" t="s">
        <v>97</v>
      </c>
      <c r="G39" s="102">
        <v>150</v>
      </c>
      <c r="H39" s="104"/>
      <c r="I39" s="104"/>
      <c r="J39" s="94"/>
      <c r="L39" s="147"/>
      <c r="N39"/>
    </row>
    <row r="40" spans="1:14" s="95" customFormat="1" ht="21" x14ac:dyDescent="0.35">
      <c r="A40" s="120">
        <v>44390</v>
      </c>
      <c r="B40" s="37" t="s">
        <v>2613</v>
      </c>
      <c r="C40" s="77" t="s">
        <v>2615</v>
      </c>
      <c r="D40" s="38" t="s">
        <v>2614</v>
      </c>
      <c r="E40" s="12" t="s">
        <v>17</v>
      </c>
      <c r="F40" s="16" t="s">
        <v>18</v>
      </c>
      <c r="G40" s="102">
        <v>70</v>
      </c>
      <c r="H40" s="104"/>
      <c r="I40" s="104"/>
      <c r="J40" s="94"/>
      <c r="L40" s="147"/>
      <c r="N40"/>
    </row>
    <row r="41" spans="1:14" s="95" customFormat="1" ht="21" x14ac:dyDescent="0.35">
      <c r="A41" s="120">
        <v>44390</v>
      </c>
      <c r="B41" s="37" t="s">
        <v>2613</v>
      </c>
      <c r="C41" s="77" t="s">
        <v>2615</v>
      </c>
      <c r="D41" s="38" t="s">
        <v>2614</v>
      </c>
      <c r="E41" s="12" t="s">
        <v>384</v>
      </c>
      <c r="F41" s="16" t="s">
        <v>495</v>
      </c>
      <c r="G41" s="102">
        <v>48</v>
      </c>
      <c r="H41" s="104"/>
      <c r="I41" s="104"/>
      <c r="J41" s="94"/>
      <c r="L41" s="147"/>
      <c r="N41"/>
    </row>
    <row r="42" spans="1:14" s="95" customFormat="1" ht="21" x14ac:dyDescent="0.35">
      <c r="A42" s="120">
        <v>44390</v>
      </c>
      <c r="B42" s="37" t="s">
        <v>2613</v>
      </c>
      <c r="C42" s="77" t="s">
        <v>2615</v>
      </c>
      <c r="D42" s="38" t="s">
        <v>2614</v>
      </c>
      <c r="E42" s="12" t="s">
        <v>135</v>
      </c>
      <c r="F42" s="16" t="s">
        <v>136</v>
      </c>
      <c r="G42" s="102">
        <v>85</v>
      </c>
      <c r="H42" s="104"/>
      <c r="I42" s="104"/>
      <c r="J42" s="94"/>
      <c r="L42" s="147"/>
      <c r="N42"/>
    </row>
    <row r="43" spans="1:14" s="95" customFormat="1" ht="21" x14ac:dyDescent="0.35">
      <c r="A43" s="120">
        <v>44390</v>
      </c>
      <c r="B43" s="37" t="s">
        <v>2613</v>
      </c>
      <c r="C43" s="77" t="s">
        <v>2615</v>
      </c>
      <c r="D43" s="38" t="s">
        <v>2614</v>
      </c>
      <c r="E43" s="12" t="s">
        <v>173</v>
      </c>
      <c r="F43" s="16" t="s">
        <v>1034</v>
      </c>
      <c r="G43" s="102">
        <v>30</v>
      </c>
      <c r="H43" s="104"/>
      <c r="I43" s="104"/>
      <c r="J43" s="94"/>
      <c r="N43"/>
    </row>
    <row r="44" spans="1:14" s="95" customFormat="1" ht="21" x14ac:dyDescent="0.35">
      <c r="A44" s="120">
        <v>44390</v>
      </c>
      <c r="B44" s="37" t="s">
        <v>2613</v>
      </c>
      <c r="C44" s="77" t="s">
        <v>2615</v>
      </c>
      <c r="D44" s="38" t="s">
        <v>2614</v>
      </c>
      <c r="E44" s="12" t="s">
        <v>245</v>
      </c>
      <c r="F44" s="16" t="s">
        <v>246</v>
      </c>
      <c r="G44" s="102">
        <v>12</v>
      </c>
      <c r="H44" s="104"/>
      <c r="I44" s="104"/>
      <c r="J44" s="94"/>
      <c r="N44"/>
    </row>
    <row r="45" spans="1:14" s="95" customFormat="1" ht="21" x14ac:dyDescent="0.35">
      <c r="A45" s="120">
        <v>44390</v>
      </c>
      <c r="B45" s="37" t="s">
        <v>2784</v>
      </c>
      <c r="C45" s="77" t="s">
        <v>2616</v>
      </c>
      <c r="D45" s="38" t="s">
        <v>2617</v>
      </c>
      <c r="E45" s="12" t="s">
        <v>17</v>
      </c>
      <c r="F45" s="16" t="s">
        <v>18</v>
      </c>
      <c r="G45" s="102">
        <v>85</v>
      </c>
      <c r="H45" s="104"/>
      <c r="I45" s="104"/>
      <c r="J45" s="94"/>
      <c r="N45"/>
    </row>
    <row r="46" spans="1:14" s="95" customFormat="1" ht="21" x14ac:dyDescent="0.35">
      <c r="A46" s="120">
        <v>44390</v>
      </c>
      <c r="B46" s="37" t="s">
        <v>2784</v>
      </c>
      <c r="C46" s="77" t="s">
        <v>2616</v>
      </c>
      <c r="D46" s="38" t="s">
        <v>2617</v>
      </c>
      <c r="E46" s="12" t="s">
        <v>384</v>
      </c>
      <c r="F46" s="16" t="s">
        <v>495</v>
      </c>
      <c r="G46" s="102">
        <v>48</v>
      </c>
      <c r="H46" s="104"/>
      <c r="I46" s="104"/>
      <c r="J46" s="94"/>
      <c r="N46"/>
    </row>
    <row r="47" spans="1:14" s="95" customFormat="1" ht="21" x14ac:dyDescent="0.35">
      <c r="A47" s="120">
        <v>44390</v>
      </c>
      <c r="B47" s="37" t="s">
        <v>2784</v>
      </c>
      <c r="C47" s="77" t="s">
        <v>2616</v>
      </c>
      <c r="D47" s="38" t="s">
        <v>2617</v>
      </c>
      <c r="E47" s="12" t="s">
        <v>96</v>
      </c>
      <c r="F47" s="16" t="s">
        <v>97</v>
      </c>
      <c r="G47" s="102">
        <v>192</v>
      </c>
      <c r="H47" s="104"/>
      <c r="I47" s="104"/>
      <c r="J47" s="94"/>
      <c r="N47"/>
    </row>
    <row r="48" spans="1:14" s="95" customFormat="1" ht="21" x14ac:dyDescent="0.35">
      <c r="A48" s="120">
        <v>44390</v>
      </c>
      <c r="B48" s="37" t="s">
        <v>2784</v>
      </c>
      <c r="C48" s="77" t="s">
        <v>2616</v>
      </c>
      <c r="D48" s="38" t="s">
        <v>2617</v>
      </c>
      <c r="E48" s="12" t="s">
        <v>173</v>
      </c>
      <c r="F48" s="16" t="s">
        <v>1034</v>
      </c>
      <c r="G48" s="102">
        <v>66</v>
      </c>
      <c r="H48" s="104"/>
      <c r="I48" s="104"/>
      <c r="J48" s="94"/>
      <c r="N48"/>
    </row>
    <row r="49" spans="1:14" s="95" customFormat="1" ht="21" x14ac:dyDescent="0.35">
      <c r="A49" s="120">
        <v>44390</v>
      </c>
      <c r="B49" s="37" t="s">
        <v>2784</v>
      </c>
      <c r="C49" s="77" t="s">
        <v>2616</v>
      </c>
      <c r="D49" s="38" t="s">
        <v>2617</v>
      </c>
      <c r="E49" s="12" t="s">
        <v>245</v>
      </c>
      <c r="F49" s="16" t="s">
        <v>246</v>
      </c>
      <c r="G49" s="102">
        <v>12</v>
      </c>
      <c r="H49" s="104"/>
      <c r="I49" s="104"/>
      <c r="J49" s="94"/>
      <c r="N49"/>
    </row>
    <row r="50" spans="1:14" s="95" customFormat="1" ht="21" x14ac:dyDescent="0.35">
      <c r="A50" s="120">
        <v>44390</v>
      </c>
      <c r="B50" s="37" t="s">
        <v>2784</v>
      </c>
      <c r="C50" s="77" t="s">
        <v>2616</v>
      </c>
      <c r="D50" s="38" t="s">
        <v>2617</v>
      </c>
      <c r="E50" s="12" t="s">
        <v>135</v>
      </c>
      <c r="F50" s="16" t="s">
        <v>136</v>
      </c>
      <c r="G50" s="102">
        <v>115</v>
      </c>
      <c r="H50" s="104"/>
      <c r="I50" s="104"/>
      <c r="J50" s="94"/>
      <c r="N50"/>
    </row>
    <row r="51" spans="1:14" ht="21" x14ac:dyDescent="0.35">
      <c r="A51" s="175" t="s">
        <v>26</v>
      </c>
      <c r="B51" s="176"/>
      <c r="C51" s="165" t="s">
        <v>25</v>
      </c>
      <c r="D51" s="168"/>
      <c r="E51" s="168"/>
      <c r="F51" s="169"/>
      <c r="G51" s="27">
        <f>SUM(G9:G50)</f>
        <v>42895</v>
      </c>
      <c r="H51" s="109">
        <f>SUM(H9:H50)</f>
        <v>0</v>
      </c>
      <c r="I51" s="109"/>
      <c r="J51" s="15"/>
    </row>
    <row r="52" spans="1:14" x14ac:dyDescent="0.25">
      <c r="B52"/>
      <c r="C52"/>
      <c r="F52" s="47"/>
      <c r="H52" s="1"/>
      <c r="I52" s="1"/>
      <c r="J52" s="1"/>
    </row>
    <row r="53" spans="1:14" x14ac:dyDescent="0.25">
      <c r="B53"/>
      <c r="C53"/>
      <c r="H53" s="1"/>
      <c r="I53" s="1"/>
      <c r="J53" s="1"/>
    </row>
    <row r="54" spans="1:14" x14ac:dyDescent="0.25">
      <c r="B54"/>
      <c r="C54"/>
      <c r="H54" s="1"/>
      <c r="I54" s="1"/>
      <c r="J54" s="1"/>
    </row>
    <row r="55" spans="1:14" x14ac:dyDescent="0.25">
      <c r="B55"/>
      <c r="C55"/>
      <c r="H55" s="1"/>
      <c r="I55" s="1"/>
      <c r="J55" s="1"/>
    </row>
    <row r="56" spans="1:14" x14ac:dyDescent="0.25">
      <c r="B56"/>
      <c r="C56"/>
      <c r="H56" s="1"/>
      <c r="I56" s="1"/>
      <c r="J56" s="1"/>
    </row>
    <row r="57" spans="1:14" x14ac:dyDescent="0.25">
      <c r="B57"/>
      <c r="C5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C62"/>
      <c r="H62" s="1"/>
      <c r="I62" s="1"/>
      <c r="J62" s="1"/>
    </row>
    <row r="63" spans="1:14" x14ac:dyDescent="0.25">
      <c r="H63" s="1"/>
      <c r="I63" s="1"/>
      <c r="J63" s="1"/>
    </row>
    <row r="64" spans="1:14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4" spans="8:10" x14ac:dyDescent="0.25">
      <c r="H104" s="35"/>
      <c r="I104" s="35"/>
      <c r="J104" s="35"/>
    </row>
  </sheetData>
  <mergeCells count="7">
    <mergeCell ref="K6:L6"/>
    <mergeCell ref="A7:G7"/>
    <mergeCell ref="A51:B51"/>
    <mergeCell ref="C51:F51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B22D-1ED6-475D-9203-079F2E28101C}">
  <dimension ref="A2:N121"/>
  <sheetViews>
    <sheetView topLeftCell="A5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44391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7" si="0">SUMIFS($G$9:$G$67,$F$9:$F$67,K8)</f>
        <v>12954</v>
      </c>
    </row>
    <row r="9" spans="1:14" s="95" customFormat="1" ht="21" x14ac:dyDescent="0.35">
      <c r="A9" s="120">
        <v>44391</v>
      </c>
      <c r="B9" s="37">
        <v>102605</v>
      </c>
      <c r="C9" s="37">
        <v>76671</v>
      </c>
      <c r="D9" s="38" t="s">
        <v>2216</v>
      </c>
      <c r="E9" s="12" t="s">
        <v>460</v>
      </c>
      <c r="F9" s="93" t="s">
        <v>461</v>
      </c>
      <c r="G9" s="102">
        <v>0</v>
      </c>
      <c r="H9" s="104"/>
      <c r="I9" s="104">
        <v>19</v>
      </c>
      <c r="J9" s="94"/>
      <c r="K9" s="16" t="s">
        <v>995</v>
      </c>
      <c r="L9" s="119">
        <f t="shared" si="0"/>
        <v>200</v>
      </c>
      <c r="N9"/>
    </row>
    <row r="10" spans="1:14" s="95" customFormat="1" ht="21" x14ac:dyDescent="0.35">
      <c r="A10" s="120">
        <v>44391</v>
      </c>
      <c r="B10" s="37">
        <v>102606</v>
      </c>
      <c r="C10" s="37">
        <v>76672</v>
      </c>
      <c r="D10" s="38" t="s">
        <v>37</v>
      </c>
      <c r="E10" s="12" t="s">
        <v>17</v>
      </c>
      <c r="F10" s="16" t="s">
        <v>18</v>
      </c>
      <c r="G10" s="102">
        <v>660</v>
      </c>
      <c r="H10" s="104"/>
      <c r="I10" s="104"/>
      <c r="J10" s="94"/>
      <c r="K10" s="16" t="s">
        <v>15</v>
      </c>
      <c r="L10" s="119">
        <f t="shared" si="0"/>
        <v>16892</v>
      </c>
      <c r="N10"/>
    </row>
    <row r="11" spans="1:14" s="95" customFormat="1" ht="21" x14ac:dyDescent="0.35">
      <c r="A11" s="120">
        <v>44391</v>
      </c>
      <c r="B11" s="37">
        <v>102607</v>
      </c>
      <c r="C11" s="37">
        <v>76673</v>
      </c>
      <c r="D11" s="38" t="s">
        <v>78</v>
      </c>
      <c r="E11" s="12" t="s">
        <v>17</v>
      </c>
      <c r="F11" s="16" t="s">
        <v>18</v>
      </c>
      <c r="G11" s="102">
        <v>450</v>
      </c>
      <c r="H11" s="104"/>
      <c r="I11" s="104"/>
      <c r="J11" s="94"/>
      <c r="K11" s="16" t="s">
        <v>97</v>
      </c>
      <c r="L11" s="119">
        <f t="shared" si="0"/>
        <v>3800</v>
      </c>
      <c r="N11"/>
    </row>
    <row r="12" spans="1:14" s="95" customFormat="1" ht="21" x14ac:dyDescent="0.35">
      <c r="A12" s="120">
        <v>44391</v>
      </c>
      <c r="B12" s="37">
        <v>102608</v>
      </c>
      <c r="C12" s="37">
        <v>76674</v>
      </c>
      <c r="D12" s="38" t="s">
        <v>78</v>
      </c>
      <c r="E12" s="12" t="s">
        <v>17</v>
      </c>
      <c r="F12" s="16" t="s">
        <v>18</v>
      </c>
      <c r="G12" s="102">
        <v>1606</v>
      </c>
      <c r="H12" s="104"/>
      <c r="I12" s="104"/>
      <c r="J12" s="94"/>
      <c r="K12" s="16" t="s">
        <v>2335</v>
      </c>
      <c r="L12" s="119">
        <f t="shared" si="0"/>
        <v>3400</v>
      </c>
      <c r="N12"/>
    </row>
    <row r="13" spans="1:14" s="95" customFormat="1" ht="21" x14ac:dyDescent="0.35">
      <c r="A13" s="120">
        <v>44391</v>
      </c>
      <c r="B13" s="37">
        <v>102609</v>
      </c>
      <c r="C13" s="37">
        <v>76675</v>
      </c>
      <c r="D13" s="38" t="s">
        <v>78</v>
      </c>
      <c r="E13" s="12" t="s">
        <v>17</v>
      </c>
      <c r="F13" s="16" t="s">
        <v>18</v>
      </c>
      <c r="G13" s="102">
        <v>344</v>
      </c>
      <c r="H13" s="104"/>
      <c r="I13" s="104"/>
      <c r="J13" s="94"/>
      <c r="K13" s="16" t="s">
        <v>195</v>
      </c>
      <c r="L13" s="119">
        <f t="shared" si="0"/>
        <v>350</v>
      </c>
      <c r="N13"/>
    </row>
    <row r="14" spans="1:14" s="95" customFormat="1" ht="21" x14ac:dyDescent="0.35">
      <c r="A14" s="120">
        <v>44391</v>
      </c>
      <c r="B14" s="37">
        <v>102609</v>
      </c>
      <c r="C14" s="37">
        <v>76675</v>
      </c>
      <c r="D14" s="38" t="s">
        <v>78</v>
      </c>
      <c r="E14" s="12" t="s">
        <v>14</v>
      </c>
      <c r="F14" s="16" t="s">
        <v>15</v>
      </c>
      <c r="G14" s="102">
        <v>600</v>
      </c>
      <c r="H14" s="104"/>
      <c r="I14" s="104"/>
      <c r="J14" s="94"/>
      <c r="K14" s="16" t="s">
        <v>216</v>
      </c>
      <c r="L14" s="119">
        <f t="shared" si="0"/>
        <v>200</v>
      </c>
      <c r="N14"/>
    </row>
    <row r="15" spans="1:14" s="95" customFormat="1" ht="21" x14ac:dyDescent="0.35">
      <c r="A15" s="120">
        <v>44391</v>
      </c>
      <c r="B15" s="37">
        <v>102610</v>
      </c>
      <c r="C15" s="37">
        <v>76676</v>
      </c>
      <c r="D15" s="38" t="s">
        <v>734</v>
      </c>
      <c r="E15" s="12" t="s">
        <v>17</v>
      </c>
      <c r="F15" s="16" t="s">
        <v>18</v>
      </c>
      <c r="G15" s="102">
        <v>400</v>
      </c>
      <c r="H15" s="104"/>
      <c r="I15" s="104"/>
      <c r="J15" s="94"/>
      <c r="K15" s="16" t="s">
        <v>422</v>
      </c>
      <c r="L15" s="119">
        <f t="shared" si="0"/>
        <v>1150</v>
      </c>
      <c r="N15"/>
    </row>
    <row r="16" spans="1:14" s="95" customFormat="1" ht="21" x14ac:dyDescent="0.35">
      <c r="A16" s="120">
        <v>44391</v>
      </c>
      <c r="B16" s="37">
        <v>102611</v>
      </c>
      <c r="C16" s="37">
        <v>76677</v>
      </c>
      <c r="D16" s="38" t="s">
        <v>2618</v>
      </c>
      <c r="E16" s="12" t="s">
        <v>17</v>
      </c>
      <c r="F16" s="16" t="s">
        <v>18</v>
      </c>
      <c r="G16" s="102">
        <v>1500</v>
      </c>
      <c r="H16" s="104"/>
      <c r="I16" s="104"/>
      <c r="J16" s="94"/>
      <c r="K16" s="16" t="s">
        <v>42</v>
      </c>
      <c r="L16" s="119">
        <f t="shared" si="0"/>
        <v>100</v>
      </c>
      <c r="N16"/>
    </row>
    <row r="17" spans="1:14" s="95" customFormat="1" ht="21.75" thickBot="1" x14ac:dyDescent="0.4">
      <c r="A17" s="120">
        <v>44391</v>
      </c>
      <c r="B17" s="37">
        <v>102611</v>
      </c>
      <c r="C17" s="37">
        <v>76677</v>
      </c>
      <c r="D17" s="38" t="s">
        <v>2618</v>
      </c>
      <c r="E17" s="12" t="s">
        <v>14</v>
      </c>
      <c r="F17" s="16" t="s">
        <v>15</v>
      </c>
      <c r="G17" s="102">
        <v>1500</v>
      </c>
      <c r="H17" s="104"/>
      <c r="I17" s="104"/>
      <c r="J17" s="94"/>
      <c r="K17" s="16" t="s">
        <v>64</v>
      </c>
      <c r="L17" s="119">
        <f t="shared" si="0"/>
        <v>7200</v>
      </c>
      <c r="N17"/>
    </row>
    <row r="18" spans="1:14" s="95" customFormat="1" ht="25.5" thickBot="1" x14ac:dyDescent="0.5">
      <c r="A18" s="120">
        <v>44391</v>
      </c>
      <c r="B18" s="37">
        <v>102612</v>
      </c>
      <c r="C18" s="37">
        <v>76678</v>
      </c>
      <c r="D18" s="38" t="s">
        <v>354</v>
      </c>
      <c r="E18" s="12" t="s">
        <v>17</v>
      </c>
      <c r="F18" s="16" t="s">
        <v>18</v>
      </c>
      <c r="G18" s="102">
        <v>300</v>
      </c>
      <c r="H18" s="104"/>
      <c r="I18" s="104"/>
      <c r="J18" s="94"/>
      <c r="K18" s="17" t="s">
        <v>21</v>
      </c>
      <c r="L18" s="123">
        <f>SUM(L8:L17)</f>
        <v>46246</v>
      </c>
      <c r="N18"/>
    </row>
    <row r="19" spans="1:14" s="95" customFormat="1" ht="21.75" thickBot="1" x14ac:dyDescent="0.4">
      <c r="A19" s="120">
        <v>44391</v>
      </c>
      <c r="B19" s="37">
        <v>102613</v>
      </c>
      <c r="C19" s="37">
        <v>76679</v>
      </c>
      <c r="D19" s="38" t="s">
        <v>1970</v>
      </c>
      <c r="E19" s="12" t="s">
        <v>14</v>
      </c>
      <c r="F19" s="16" t="s">
        <v>15</v>
      </c>
      <c r="G19" s="102">
        <v>2500</v>
      </c>
      <c r="H19" s="104"/>
      <c r="I19" s="104"/>
      <c r="J19" s="94"/>
      <c r="N19"/>
    </row>
    <row r="20" spans="1:14" s="95" customFormat="1" ht="21.75" thickBot="1" x14ac:dyDescent="0.4">
      <c r="A20" s="120">
        <v>44391</v>
      </c>
      <c r="B20" s="37">
        <v>102614</v>
      </c>
      <c r="C20" s="37">
        <v>76680</v>
      </c>
      <c r="D20" s="38" t="s">
        <v>150</v>
      </c>
      <c r="E20" s="12" t="s">
        <v>14</v>
      </c>
      <c r="F20" s="16" t="s">
        <v>15</v>
      </c>
      <c r="G20" s="102">
        <v>900</v>
      </c>
      <c r="H20" s="104"/>
      <c r="I20" s="104"/>
      <c r="J20" s="94"/>
      <c r="K20" s="5" t="s">
        <v>144</v>
      </c>
      <c r="L20" s="5" t="s">
        <v>5</v>
      </c>
      <c r="N20"/>
    </row>
    <row r="21" spans="1:14" s="95" customFormat="1" ht="21.75" thickBot="1" x14ac:dyDescent="0.4">
      <c r="A21" s="120">
        <v>44391</v>
      </c>
      <c r="B21" s="37">
        <v>102615</v>
      </c>
      <c r="C21" s="37">
        <v>76681</v>
      </c>
      <c r="D21" s="38" t="s">
        <v>179</v>
      </c>
      <c r="E21" s="12" t="s">
        <v>17</v>
      </c>
      <c r="F21" s="16" t="s">
        <v>18</v>
      </c>
      <c r="G21" s="102">
        <v>1200</v>
      </c>
      <c r="H21" s="104"/>
      <c r="I21" s="104"/>
      <c r="J21" s="94"/>
      <c r="K21" s="57" t="s">
        <v>461</v>
      </c>
      <c r="L21" s="8">
        <v>19</v>
      </c>
      <c r="N21"/>
    </row>
    <row r="22" spans="1:14" s="95" customFormat="1" ht="25.5" thickBot="1" x14ac:dyDescent="0.5">
      <c r="A22" s="120">
        <v>44391</v>
      </c>
      <c r="B22" s="37">
        <v>102616</v>
      </c>
      <c r="C22" s="37">
        <v>76682</v>
      </c>
      <c r="D22" s="38" t="s">
        <v>272</v>
      </c>
      <c r="E22" s="12" t="s">
        <v>14</v>
      </c>
      <c r="F22" s="16" t="s">
        <v>15</v>
      </c>
      <c r="G22" s="102">
        <v>1512</v>
      </c>
      <c r="H22" s="104"/>
      <c r="I22" s="104"/>
      <c r="J22" s="94"/>
      <c r="K22" s="17" t="s">
        <v>21</v>
      </c>
      <c r="L22" s="18">
        <v>19</v>
      </c>
      <c r="N22"/>
    </row>
    <row r="23" spans="1:14" s="95" customFormat="1" ht="21" x14ac:dyDescent="0.35">
      <c r="A23" s="120">
        <v>44391</v>
      </c>
      <c r="B23" s="37">
        <v>102617</v>
      </c>
      <c r="C23" s="37">
        <v>76683</v>
      </c>
      <c r="D23" s="38" t="s">
        <v>2433</v>
      </c>
      <c r="E23" s="12" t="s">
        <v>17</v>
      </c>
      <c r="F23" s="16" t="s">
        <v>64</v>
      </c>
      <c r="G23" s="102">
        <v>1000</v>
      </c>
      <c r="H23" s="104"/>
      <c r="I23" s="104"/>
      <c r="J23" s="94"/>
      <c r="N23"/>
    </row>
    <row r="24" spans="1:14" s="95" customFormat="1" ht="21" x14ac:dyDescent="0.35">
      <c r="A24" s="120">
        <v>44391</v>
      </c>
      <c r="B24" s="37">
        <v>102617</v>
      </c>
      <c r="C24" s="37">
        <v>76684</v>
      </c>
      <c r="D24" s="38" t="s">
        <v>2433</v>
      </c>
      <c r="E24" s="12" t="s">
        <v>17</v>
      </c>
      <c r="F24" s="16" t="s">
        <v>64</v>
      </c>
      <c r="G24" s="102">
        <v>1000</v>
      </c>
      <c r="H24" s="104"/>
      <c r="I24" s="104"/>
      <c r="J24" s="94"/>
      <c r="N24"/>
    </row>
    <row r="25" spans="1:14" s="95" customFormat="1" ht="24.75" x14ac:dyDescent="0.45">
      <c r="A25" s="120">
        <v>44391</v>
      </c>
      <c r="B25" s="37">
        <v>102618</v>
      </c>
      <c r="C25" s="37">
        <v>76685</v>
      </c>
      <c r="D25" s="38" t="s">
        <v>1582</v>
      </c>
      <c r="E25" s="12" t="s">
        <v>17</v>
      </c>
      <c r="F25" s="16" t="s">
        <v>18</v>
      </c>
      <c r="G25" s="102">
        <v>900</v>
      </c>
      <c r="H25" s="104"/>
      <c r="I25" s="104"/>
      <c r="J25" s="94"/>
      <c r="K25" s="49"/>
      <c r="L25" s="50"/>
      <c r="N25"/>
    </row>
    <row r="26" spans="1:14" s="95" customFormat="1" ht="24.75" x14ac:dyDescent="0.45">
      <c r="A26" s="120">
        <v>44391</v>
      </c>
      <c r="B26" s="37">
        <v>102619</v>
      </c>
      <c r="C26" s="37">
        <v>76686</v>
      </c>
      <c r="D26" s="38" t="s">
        <v>622</v>
      </c>
      <c r="E26" s="12" t="s">
        <v>17</v>
      </c>
      <c r="F26" s="16" t="s">
        <v>18</v>
      </c>
      <c r="G26" s="102">
        <v>600</v>
      </c>
      <c r="H26" s="104"/>
      <c r="I26" s="104"/>
      <c r="J26" s="94"/>
      <c r="K26" s="49"/>
      <c r="L26" s="50"/>
      <c r="N26"/>
    </row>
    <row r="27" spans="1:14" s="95" customFormat="1" ht="24.75" x14ac:dyDescent="0.45">
      <c r="A27" s="120">
        <v>44391</v>
      </c>
      <c r="B27" s="37">
        <v>102619</v>
      </c>
      <c r="C27" s="37">
        <v>76686</v>
      </c>
      <c r="D27" s="38" t="s">
        <v>622</v>
      </c>
      <c r="E27" s="12" t="s">
        <v>14</v>
      </c>
      <c r="F27" s="16" t="s">
        <v>15</v>
      </c>
      <c r="G27" s="102">
        <v>280</v>
      </c>
      <c r="H27" s="104"/>
      <c r="I27" s="104"/>
      <c r="J27" s="94"/>
      <c r="K27" s="49"/>
      <c r="L27" s="50"/>
      <c r="N27"/>
    </row>
    <row r="28" spans="1:14" s="95" customFormat="1" ht="24.75" x14ac:dyDescent="0.45">
      <c r="A28" s="120">
        <v>44391</v>
      </c>
      <c r="B28" s="37">
        <v>102620</v>
      </c>
      <c r="C28" s="37">
        <v>76687</v>
      </c>
      <c r="D28" s="38" t="s">
        <v>1582</v>
      </c>
      <c r="E28" s="12" t="s">
        <v>17</v>
      </c>
      <c r="F28" s="16" t="s">
        <v>18</v>
      </c>
      <c r="G28" s="102">
        <v>900</v>
      </c>
      <c r="H28" s="104"/>
      <c r="I28" s="104"/>
      <c r="J28" s="94"/>
      <c r="K28" s="49"/>
      <c r="L28" s="50"/>
      <c r="N28"/>
    </row>
    <row r="29" spans="1:14" s="95" customFormat="1" ht="21" x14ac:dyDescent="0.35">
      <c r="A29" s="120">
        <v>44391</v>
      </c>
      <c r="B29" s="37">
        <v>102621</v>
      </c>
      <c r="C29" s="37">
        <v>76688</v>
      </c>
      <c r="D29" s="38" t="s">
        <v>793</v>
      </c>
      <c r="E29" s="12" t="s">
        <v>17</v>
      </c>
      <c r="F29" s="16" t="s">
        <v>18</v>
      </c>
      <c r="G29" s="102">
        <v>700</v>
      </c>
      <c r="H29" s="104"/>
      <c r="I29" s="104"/>
      <c r="J29" s="94"/>
      <c r="N29"/>
    </row>
    <row r="30" spans="1:14" s="95" customFormat="1" ht="24.75" x14ac:dyDescent="0.45">
      <c r="A30" s="120">
        <v>44391</v>
      </c>
      <c r="B30" s="37">
        <v>102621</v>
      </c>
      <c r="C30" s="37">
        <v>76688</v>
      </c>
      <c r="D30" s="38" t="s">
        <v>793</v>
      </c>
      <c r="E30" s="12" t="s">
        <v>14</v>
      </c>
      <c r="F30" s="16" t="s">
        <v>15</v>
      </c>
      <c r="G30" s="102">
        <v>200</v>
      </c>
      <c r="H30" s="104"/>
      <c r="I30" s="104"/>
      <c r="J30" s="94"/>
      <c r="K30" s="49"/>
      <c r="L30" s="50"/>
      <c r="N30"/>
    </row>
    <row r="31" spans="1:14" s="95" customFormat="1" ht="21" x14ac:dyDescent="0.35">
      <c r="A31" s="120">
        <v>44391</v>
      </c>
      <c r="B31" s="37">
        <v>102622</v>
      </c>
      <c r="C31" s="37">
        <v>76689</v>
      </c>
      <c r="D31" s="38" t="s">
        <v>2010</v>
      </c>
      <c r="E31" s="12" t="s">
        <v>14</v>
      </c>
      <c r="F31" s="16" t="s">
        <v>15</v>
      </c>
      <c r="G31" s="102">
        <v>300</v>
      </c>
      <c r="H31" s="104"/>
      <c r="I31" s="104"/>
      <c r="J31" s="94"/>
      <c r="N31"/>
    </row>
    <row r="32" spans="1:14" s="95" customFormat="1" ht="21" x14ac:dyDescent="0.35">
      <c r="A32" s="120">
        <v>44391</v>
      </c>
      <c r="B32" s="37">
        <v>102623</v>
      </c>
      <c r="C32" s="37">
        <v>76690</v>
      </c>
      <c r="D32" s="38" t="s">
        <v>2010</v>
      </c>
      <c r="E32" s="12" t="s">
        <v>14</v>
      </c>
      <c r="F32" s="16" t="s">
        <v>15</v>
      </c>
      <c r="G32" s="102">
        <v>700</v>
      </c>
      <c r="H32" s="104"/>
      <c r="I32" s="104"/>
      <c r="J32" s="94"/>
      <c r="L32" s="147"/>
      <c r="N32"/>
    </row>
    <row r="33" spans="1:14" s="95" customFormat="1" ht="21" x14ac:dyDescent="0.35">
      <c r="A33" s="120">
        <v>44391</v>
      </c>
      <c r="B33" s="37">
        <v>102617</v>
      </c>
      <c r="C33" s="37">
        <v>76691</v>
      </c>
      <c r="D33" s="38" t="s">
        <v>2433</v>
      </c>
      <c r="E33" s="12" t="s">
        <v>17</v>
      </c>
      <c r="F33" s="16" t="s">
        <v>64</v>
      </c>
      <c r="G33" s="102">
        <v>1000</v>
      </c>
      <c r="H33" s="104"/>
      <c r="I33" s="104"/>
      <c r="J33" s="94"/>
      <c r="L33" s="147"/>
      <c r="N33"/>
    </row>
    <row r="34" spans="1:14" s="95" customFormat="1" ht="21" x14ac:dyDescent="0.35">
      <c r="A34" s="120">
        <v>44391</v>
      </c>
      <c r="B34" s="37" t="s">
        <v>76</v>
      </c>
      <c r="C34" s="37">
        <v>76692</v>
      </c>
      <c r="D34" s="38" t="s">
        <v>76</v>
      </c>
      <c r="E34" s="12" t="s">
        <v>76</v>
      </c>
      <c r="F34" s="16" t="s">
        <v>76</v>
      </c>
      <c r="G34" s="102">
        <v>0</v>
      </c>
      <c r="H34" s="104"/>
      <c r="I34" s="104"/>
      <c r="J34" s="94"/>
      <c r="L34" s="147"/>
      <c r="N34"/>
    </row>
    <row r="35" spans="1:14" s="95" customFormat="1" ht="21" x14ac:dyDescent="0.35">
      <c r="A35" s="120">
        <v>44391</v>
      </c>
      <c r="B35" s="37">
        <v>102617</v>
      </c>
      <c r="C35" s="37">
        <v>76693</v>
      </c>
      <c r="D35" s="38" t="s">
        <v>2433</v>
      </c>
      <c r="E35" s="12" t="s">
        <v>17</v>
      </c>
      <c r="F35" s="16" t="s">
        <v>64</v>
      </c>
      <c r="G35" s="102">
        <v>1000</v>
      </c>
      <c r="H35" s="104"/>
      <c r="I35" s="104"/>
      <c r="J35" s="94"/>
      <c r="L35" s="147"/>
      <c r="N35"/>
    </row>
    <row r="36" spans="1:14" s="95" customFormat="1" ht="21" x14ac:dyDescent="0.35">
      <c r="A36" s="120">
        <v>44391</v>
      </c>
      <c r="B36" s="37">
        <v>102617</v>
      </c>
      <c r="C36" s="37">
        <v>76694</v>
      </c>
      <c r="D36" s="38" t="s">
        <v>2010</v>
      </c>
      <c r="E36" s="12" t="s">
        <v>14</v>
      </c>
      <c r="F36" s="16" t="s">
        <v>15</v>
      </c>
      <c r="G36" s="102">
        <v>500</v>
      </c>
      <c r="H36" s="104"/>
      <c r="I36" s="104"/>
      <c r="J36" s="94"/>
      <c r="L36" s="147"/>
      <c r="N36"/>
    </row>
    <row r="37" spans="1:14" s="95" customFormat="1" ht="21" x14ac:dyDescent="0.35">
      <c r="A37" s="120">
        <v>44391</v>
      </c>
      <c r="B37" s="37">
        <v>102624</v>
      </c>
      <c r="C37" s="37">
        <v>76695</v>
      </c>
      <c r="D37" s="38" t="s">
        <v>110</v>
      </c>
      <c r="E37" s="12" t="s">
        <v>17</v>
      </c>
      <c r="F37" s="16" t="s">
        <v>18</v>
      </c>
      <c r="G37" s="102">
        <v>667</v>
      </c>
      <c r="H37" s="104"/>
      <c r="I37" s="104"/>
      <c r="J37" s="94"/>
      <c r="L37" s="147"/>
      <c r="N37"/>
    </row>
    <row r="38" spans="1:14" s="95" customFormat="1" ht="21" x14ac:dyDescent="0.35">
      <c r="A38" s="120">
        <v>44391</v>
      </c>
      <c r="B38" s="37">
        <v>102606</v>
      </c>
      <c r="C38" s="37">
        <v>76696</v>
      </c>
      <c r="D38" s="38" t="s">
        <v>37</v>
      </c>
      <c r="E38" s="12" t="s">
        <v>17</v>
      </c>
      <c r="F38" s="16" t="s">
        <v>18</v>
      </c>
      <c r="G38" s="102">
        <v>660</v>
      </c>
      <c r="H38" s="104"/>
      <c r="I38" s="104"/>
      <c r="J38" s="94"/>
      <c r="L38" s="147"/>
      <c r="N38"/>
    </row>
    <row r="39" spans="1:14" s="95" customFormat="1" ht="21" x14ac:dyDescent="0.35">
      <c r="A39" s="120">
        <v>44391</v>
      </c>
      <c r="B39" s="37">
        <v>102625</v>
      </c>
      <c r="C39" s="37">
        <v>76697</v>
      </c>
      <c r="D39" s="38" t="s">
        <v>120</v>
      </c>
      <c r="E39" s="12" t="s">
        <v>14</v>
      </c>
      <c r="F39" s="16" t="s">
        <v>15</v>
      </c>
      <c r="G39" s="102">
        <v>1200</v>
      </c>
      <c r="H39" s="104"/>
      <c r="I39" s="104"/>
      <c r="J39" s="94"/>
      <c r="L39" s="147"/>
      <c r="N39"/>
    </row>
    <row r="40" spans="1:14" s="95" customFormat="1" ht="21" x14ac:dyDescent="0.35">
      <c r="A40" s="120">
        <v>44391</v>
      </c>
      <c r="B40" s="37">
        <v>102626</v>
      </c>
      <c r="C40" s="37">
        <v>76698</v>
      </c>
      <c r="D40" s="38" t="s">
        <v>37</v>
      </c>
      <c r="E40" s="12" t="s">
        <v>14</v>
      </c>
      <c r="F40" s="16" t="s">
        <v>15</v>
      </c>
      <c r="G40" s="102">
        <v>2000</v>
      </c>
      <c r="H40" s="104"/>
      <c r="I40" s="104"/>
      <c r="J40" s="94"/>
      <c r="L40" s="147"/>
      <c r="N40"/>
    </row>
    <row r="41" spans="1:14" s="95" customFormat="1" ht="21" x14ac:dyDescent="0.35">
      <c r="A41" s="120">
        <v>44391</v>
      </c>
      <c r="B41" s="37">
        <v>102627</v>
      </c>
      <c r="C41" s="37">
        <v>76699</v>
      </c>
      <c r="D41" s="38" t="s">
        <v>78</v>
      </c>
      <c r="E41" s="12" t="s">
        <v>96</v>
      </c>
      <c r="F41" s="16" t="s">
        <v>97</v>
      </c>
      <c r="G41" s="102">
        <v>1500</v>
      </c>
      <c r="H41" s="104"/>
      <c r="I41" s="104"/>
      <c r="J41" s="94"/>
      <c r="L41" s="147"/>
      <c r="N41"/>
    </row>
    <row r="42" spans="1:14" s="95" customFormat="1" ht="21" x14ac:dyDescent="0.35">
      <c r="A42" s="120">
        <v>44391</v>
      </c>
      <c r="B42" s="37">
        <v>102610</v>
      </c>
      <c r="C42" s="37">
        <v>76700</v>
      </c>
      <c r="D42" s="38" t="s">
        <v>734</v>
      </c>
      <c r="E42" s="12" t="s">
        <v>17</v>
      </c>
      <c r="F42" s="16" t="s">
        <v>18</v>
      </c>
      <c r="G42" s="102">
        <v>400</v>
      </c>
      <c r="H42" s="104"/>
      <c r="I42" s="104"/>
      <c r="J42" s="94"/>
      <c r="L42" s="147"/>
      <c r="N42"/>
    </row>
    <row r="43" spans="1:14" s="95" customFormat="1" ht="21" x14ac:dyDescent="0.35">
      <c r="A43" s="120">
        <v>44391</v>
      </c>
      <c r="B43" s="37">
        <v>102598</v>
      </c>
      <c r="C43" s="37">
        <v>76701</v>
      </c>
      <c r="D43" s="38" t="s">
        <v>2619</v>
      </c>
      <c r="E43" s="12" t="s">
        <v>423</v>
      </c>
      <c r="F43" s="16" t="s">
        <v>195</v>
      </c>
      <c r="G43" s="102">
        <v>350</v>
      </c>
      <c r="H43" s="104"/>
      <c r="I43" s="104"/>
      <c r="J43" s="94"/>
      <c r="L43" s="147"/>
      <c r="N43"/>
    </row>
    <row r="44" spans="1:14" s="95" customFormat="1" ht="21" x14ac:dyDescent="0.35">
      <c r="A44" s="120">
        <v>44391</v>
      </c>
      <c r="B44" s="37">
        <v>102628</v>
      </c>
      <c r="C44" s="37">
        <v>76702</v>
      </c>
      <c r="D44" s="38" t="s">
        <v>2620</v>
      </c>
      <c r="E44" s="12" t="s">
        <v>421</v>
      </c>
      <c r="F44" s="16" t="s">
        <v>422</v>
      </c>
      <c r="G44" s="102">
        <v>1150</v>
      </c>
      <c r="H44" s="104"/>
      <c r="I44" s="104"/>
      <c r="J44" s="94"/>
      <c r="L44" s="147"/>
      <c r="N44"/>
    </row>
    <row r="45" spans="1:14" s="95" customFormat="1" ht="21" x14ac:dyDescent="0.35">
      <c r="A45" s="120">
        <v>44391</v>
      </c>
      <c r="B45" s="37">
        <v>102628</v>
      </c>
      <c r="C45" s="37">
        <v>76702</v>
      </c>
      <c r="D45" s="38" t="s">
        <v>2620</v>
      </c>
      <c r="E45" s="12" t="s">
        <v>299</v>
      </c>
      <c r="F45" s="16" t="s">
        <v>216</v>
      </c>
      <c r="G45" s="102">
        <v>200</v>
      </c>
      <c r="H45" s="104"/>
      <c r="I45" s="104"/>
      <c r="J45" s="94"/>
      <c r="L45" s="147"/>
      <c r="N45"/>
    </row>
    <row r="46" spans="1:14" s="95" customFormat="1" ht="21" x14ac:dyDescent="0.35">
      <c r="A46" s="120">
        <v>44391</v>
      </c>
      <c r="B46" s="37">
        <v>17472</v>
      </c>
      <c r="C46" s="37">
        <v>76703</v>
      </c>
      <c r="D46" s="38" t="s">
        <v>1741</v>
      </c>
      <c r="E46" s="12" t="s">
        <v>14</v>
      </c>
      <c r="F46" s="16" t="s">
        <v>15</v>
      </c>
      <c r="G46" s="102">
        <v>850</v>
      </c>
      <c r="H46" s="104"/>
      <c r="I46" s="104"/>
      <c r="J46" s="94"/>
      <c r="L46" s="147"/>
      <c r="N46"/>
    </row>
    <row r="47" spans="1:14" s="95" customFormat="1" ht="21" x14ac:dyDescent="0.35">
      <c r="A47" s="120">
        <v>44391</v>
      </c>
      <c r="B47" s="37">
        <v>17473</v>
      </c>
      <c r="C47" s="37">
        <v>76704</v>
      </c>
      <c r="D47" s="38" t="s">
        <v>1741</v>
      </c>
      <c r="E47" s="12">
        <v>98000001</v>
      </c>
      <c r="F47" s="16" t="s">
        <v>91</v>
      </c>
      <c r="G47" s="102">
        <v>0</v>
      </c>
      <c r="H47" s="104"/>
      <c r="I47" s="104"/>
      <c r="J47" s="94"/>
      <c r="L47" s="147"/>
      <c r="N47"/>
    </row>
    <row r="48" spans="1:14" s="95" customFormat="1" ht="21" x14ac:dyDescent="0.35">
      <c r="A48" s="120">
        <v>44391</v>
      </c>
      <c r="B48" s="37">
        <v>102620</v>
      </c>
      <c r="C48" s="37">
        <v>76705</v>
      </c>
      <c r="D48" s="38" t="s">
        <v>1582</v>
      </c>
      <c r="E48" s="12" t="s">
        <v>14</v>
      </c>
      <c r="F48" s="16" t="s">
        <v>15</v>
      </c>
      <c r="G48" s="102">
        <v>850</v>
      </c>
      <c r="H48" s="104"/>
      <c r="I48" s="104"/>
      <c r="J48" s="94"/>
      <c r="L48" s="147"/>
      <c r="N48"/>
    </row>
    <row r="49" spans="1:14" s="95" customFormat="1" ht="21" x14ac:dyDescent="0.35">
      <c r="A49" s="120">
        <v>44391</v>
      </c>
      <c r="B49" s="37">
        <v>102629</v>
      </c>
      <c r="C49" s="37">
        <v>76706</v>
      </c>
      <c r="D49" s="38" t="s">
        <v>2621</v>
      </c>
      <c r="E49" s="12" t="s">
        <v>17</v>
      </c>
      <c r="F49" s="16" t="s">
        <v>64</v>
      </c>
      <c r="G49" s="102">
        <v>800</v>
      </c>
      <c r="H49" s="104"/>
      <c r="I49" s="104"/>
      <c r="J49" s="94"/>
      <c r="L49" s="147"/>
      <c r="N49"/>
    </row>
    <row r="50" spans="1:14" s="95" customFormat="1" ht="21" x14ac:dyDescent="0.35">
      <c r="A50" s="120">
        <v>44391</v>
      </c>
      <c r="B50" s="37">
        <v>102629</v>
      </c>
      <c r="C50" s="37">
        <v>76707</v>
      </c>
      <c r="D50" s="38" t="s">
        <v>2621</v>
      </c>
      <c r="E50" s="12" t="s">
        <v>17</v>
      </c>
      <c r="F50" s="16" t="s">
        <v>64</v>
      </c>
      <c r="G50" s="102">
        <v>800</v>
      </c>
      <c r="H50" s="104"/>
      <c r="I50" s="104"/>
      <c r="J50" s="94"/>
      <c r="L50" s="147"/>
      <c r="N50"/>
    </row>
    <row r="51" spans="1:14" s="95" customFormat="1" ht="21" x14ac:dyDescent="0.35">
      <c r="A51" s="120">
        <v>44391</v>
      </c>
      <c r="B51" s="37">
        <v>102630</v>
      </c>
      <c r="C51" s="37">
        <v>76708</v>
      </c>
      <c r="D51" s="38" t="s">
        <v>200</v>
      </c>
      <c r="E51" s="12" t="s">
        <v>96</v>
      </c>
      <c r="F51" s="16" t="s">
        <v>97</v>
      </c>
      <c r="G51" s="102">
        <v>2300</v>
      </c>
      <c r="H51" s="104"/>
      <c r="I51" s="104"/>
      <c r="J51" s="94"/>
      <c r="L51" s="147"/>
      <c r="N51"/>
    </row>
    <row r="52" spans="1:14" s="95" customFormat="1" ht="21" x14ac:dyDescent="0.35">
      <c r="A52" s="120">
        <v>44391</v>
      </c>
      <c r="B52" s="37">
        <v>102617</v>
      </c>
      <c r="C52" s="37">
        <v>76709</v>
      </c>
      <c r="D52" s="38" t="s">
        <v>2010</v>
      </c>
      <c r="E52" s="12" t="s">
        <v>14</v>
      </c>
      <c r="F52" s="16" t="s">
        <v>15</v>
      </c>
      <c r="G52" s="102">
        <v>500</v>
      </c>
      <c r="H52" s="104"/>
      <c r="I52" s="104"/>
      <c r="J52" s="94"/>
      <c r="L52" s="147"/>
      <c r="N52"/>
    </row>
    <row r="53" spans="1:14" s="95" customFormat="1" ht="21" x14ac:dyDescent="0.35">
      <c r="A53" s="120">
        <v>44391</v>
      </c>
      <c r="B53" s="37">
        <v>102629</v>
      </c>
      <c r="C53" s="37">
        <v>76710</v>
      </c>
      <c r="D53" s="38" t="s">
        <v>2621</v>
      </c>
      <c r="E53" s="12" t="s">
        <v>17</v>
      </c>
      <c r="F53" s="16" t="s">
        <v>64</v>
      </c>
      <c r="G53" s="102">
        <v>800</v>
      </c>
      <c r="H53" s="104"/>
      <c r="I53" s="104"/>
      <c r="J53" s="94"/>
      <c r="L53" s="147"/>
      <c r="N53"/>
    </row>
    <row r="54" spans="1:14" s="95" customFormat="1" ht="21" x14ac:dyDescent="0.35">
      <c r="A54" s="120">
        <v>44391</v>
      </c>
      <c r="B54" s="37">
        <v>102631</v>
      </c>
      <c r="C54" s="37">
        <v>76711</v>
      </c>
      <c r="D54" s="38" t="s">
        <v>159</v>
      </c>
      <c r="E54" s="12" t="s">
        <v>14</v>
      </c>
      <c r="F54" s="16" t="s">
        <v>15</v>
      </c>
      <c r="G54" s="102">
        <v>2500</v>
      </c>
      <c r="H54" s="104"/>
      <c r="I54" s="104"/>
      <c r="J54" s="94"/>
      <c r="L54" s="147"/>
      <c r="N54"/>
    </row>
    <row r="55" spans="1:14" s="95" customFormat="1" ht="21" x14ac:dyDescent="0.35">
      <c r="A55" s="120">
        <v>44391</v>
      </c>
      <c r="B55" s="37">
        <v>102632</v>
      </c>
      <c r="C55" s="37">
        <v>76712</v>
      </c>
      <c r="D55" s="38" t="s">
        <v>2622</v>
      </c>
      <c r="E55" s="12" t="s">
        <v>41</v>
      </c>
      <c r="F55" s="16" t="s">
        <v>42</v>
      </c>
      <c r="G55" s="102">
        <v>100</v>
      </c>
      <c r="H55" s="104"/>
      <c r="I55" s="104"/>
      <c r="J55" s="94"/>
      <c r="L55" s="147"/>
      <c r="N55"/>
    </row>
    <row r="56" spans="1:14" s="95" customFormat="1" ht="21" x14ac:dyDescent="0.35">
      <c r="A56" s="120">
        <v>44391</v>
      </c>
      <c r="B56" s="37">
        <v>102624</v>
      </c>
      <c r="C56" s="37">
        <v>76713</v>
      </c>
      <c r="D56" s="38" t="s">
        <v>110</v>
      </c>
      <c r="E56" s="12" t="s">
        <v>17</v>
      </c>
      <c r="F56" s="16" t="s">
        <v>18</v>
      </c>
      <c r="G56" s="102">
        <v>333</v>
      </c>
      <c r="H56" s="104"/>
      <c r="I56" s="104"/>
      <c r="J56" s="94"/>
      <c r="L56" s="147"/>
      <c r="N56"/>
    </row>
    <row r="57" spans="1:14" s="95" customFormat="1" ht="21" x14ac:dyDescent="0.35">
      <c r="A57" s="120">
        <v>44391</v>
      </c>
      <c r="B57" s="37">
        <v>102633</v>
      </c>
      <c r="C57" s="37">
        <v>76714</v>
      </c>
      <c r="D57" s="38" t="s">
        <v>110</v>
      </c>
      <c r="E57" s="12" t="s">
        <v>17</v>
      </c>
      <c r="F57" s="16" t="s">
        <v>18</v>
      </c>
      <c r="G57" s="102">
        <v>334</v>
      </c>
      <c r="H57" s="104"/>
      <c r="I57" s="104"/>
      <c r="J57" s="94"/>
      <c r="L57" s="147"/>
      <c r="N57"/>
    </row>
    <row r="58" spans="1:14" s="95" customFormat="1" ht="21" x14ac:dyDescent="0.35">
      <c r="A58" s="120">
        <v>44391</v>
      </c>
      <c r="B58" s="37">
        <v>102634</v>
      </c>
      <c r="C58" s="37">
        <v>76715</v>
      </c>
      <c r="D58" s="38" t="s">
        <v>2623</v>
      </c>
      <c r="E58" s="12" t="s">
        <v>22</v>
      </c>
      <c r="F58" s="16" t="s">
        <v>995</v>
      </c>
      <c r="G58" s="102">
        <v>200</v>
      </c>
      <c r="H58" s="104"/>
      <c r="I58" s="104"/>
      <c r="J58" s="94"/>
      <c r="L58" s="147"/>
      <c r="N58"/>
    </row>
    <row r="59" spans="1:14" s="95" customFormat="1" ht="21" x14ac:dyDescent="0.35">
      <c r="A59" s="120">
        <v>44391</v>
      </c>
      <c r="B59" s="37">
        <v>102635</v>
      </c>
      <c r="C59" s="37">
        <v>76716</v>
      </c>
      <c r="D59" s="38" t="s">
        <v>289</v>
      </c>
      <c r="E59" s="12" t="s">
        <v>17</v>
      </c>
      <c r="F59" s="16" t="s">
        <v>18</v>
      </c>
      <c r="G59" s="102">
        <v>1000</v>
      </c>
      <c r="H59" s="104"/>
      <c r="I59" s="104"/>
      <c r="J59" s="94"/>
      <c r="L59" s="147"/>
      <c r="N59"/>
    </row>
    <row r="60" spans="1:14" s="95" customFormat="1" ht="21" x14ac:dyDescent="0.35">
      <c r="A60" s="120">
        <v>44391</v>
      </c>
      <c r="B60" s="37" t="s">
        <v>2530</v>
      </c>
      <c r="C60" s="77" t="s">
        <v>2665</v>
      </c>
      <c r="D60" s="38" t="s">
        <v>1995</v>
      </c>
      <c r="E60" s="12" t="s">
        <v>1998</v>
      </c>
      <c r="F60" s="16" t="s">
        <v>2335</v>
      </c>
      <c r="G60" s="102">
        <v>1700</v>
      </c>
      <c r="H60" s="104"/>
      <c r="I60" s="104"/>
      <c r="J60" s="94"/>
      <c r="L60" s="147"/>
      <c r="N60"/>
    </row>
    <row r="61" spans="1:14" s="95" customFormat="1" ht="21" x14ac:dyDescent="0.35">
      <c r="A61" s="120">
        <v>44391</v>
      </c>
      <c r="B61" s="37" t="s">
        <v>2531</v>
      </c>
      <c r="C61" s="77" t="s">
        <v>2666</v>
      </c>
      <c r="D61" s="38" t="s">
        <v>1995</v>
      </c>
      <c r="E61" s="12">
        <v>98000001</v>
      </c>
      <c r="F61" s="16" t="s">
        <v>91</v>
      </c>
      <c r="G61" s="102">
        <v>0</v>
      </c>
      <c r="H61" s="104"/>
      <c r="I61" s="104"/>
      <c r="J61" s="94"/>
      <c r="L61" s="147"/>
      <c r="N61"/>
    </row>
    <row r="62" spans="1:14" s="95" customFormat="1" ht="21" x14ac:dyDescent="0.35">
      <c r="A62" s="120">
        <v>44391</v>
      </c>
      <c r="B62" s="37" t="s">
        <v>2530</v>
      </c>
      <c r="C62" s="77" t="s">
        <v>2667</v>
      </c>
      <c r="D62" s="38" t="s">
        <v>1995</v>
      </c>
      <c r="E62" s="12" t="s">
        <v>1998</v>
      </c>
      <c r="F62" s="16" t="s">
        <v>2335</v>
      </c>
      <c r="G62" s="102">
        <v>1700</v>
      </c>
      <c r="H62" s="104"/>
      <c r="I62" s="104"/>
      <c r="J62" s="94"/>
      <c r="L62" s="147"/>
      <c r="N62"/>
    </row>
    <row r="63" spans="1:14" s="95" customFormat="1" ht="21" x14ac:dyDescent="0.35">
      <c r="A63" s="120">
        <v>44391</v>
      </c>
      <c r="B63" s="37" t="s">
        <v>2531</v>
      </c>
      <c r="C63" s="77" t="s">
        <v>2668</v>
      </c>
      <c r="D63" s="38" t="s">
        <v>1995</v>
      </c>
      <c r="E63" s="12">
        <v>98000001</v>
      </c>
      <c r="F63" s="16" t="s">
        <v>91</v>
      </c>
      <c r="G63" s="102">
        <v>0</v>
      </c>
      <c r="H63" s="104"/>
      <c r="I63" s="104"/>
      <c r="J63" s="94"/>
      <c r="L63" s="147"/>
      <c r="N63"/>
    </row>
    <row r="64" spans="1:14" s="95" customFormat="1" ht="21" x14ac:dyDescent="0.35">
      <c r="A64" s="120">
        <v>44391</v>
      </c>
      <c r="B64" s="37" t="s">
        <v>520</v>
      </c>
      <c r="C64" s="77" t="s">
        <v>2669</v>
      </c>
      <c r="D64" s="38" t="s">
        <v>220</v>
      </c>
      <c r="E64" s="12" t="s">
        <v>41</v>
      </c>
      <c r="F64" s="16" t="s">
        <v>42</v>
      </c>
      <c r="G64" s="102">
        <v>0</v>
      </c>
      <c r="H64" s="104">
        <v>0</v>
      </c>
      <c r="I64" s="104">
        <v>1</v>
      </c>
      <c r="J64" s="94"/>
      <c r="L64" s="147"/>
      <c r="N64"/>
    </row>
    <row r="65" spans="1:14" s="95" customFormat="1" ht="21" x14ac:dyDescent="0.35">
      <c r="A65" s="120">
        <v>44391</v>
      </c>
      <c r="B65" s="37" t="s">
        <v>520</v>
      </c>
      <c r="C65" s="77" t="s">
        <v>2669</v>
      </c>
      <c r="D65" s="38" t="s">
        <v>220</v>
      </c>
      <c r="E65" s="12" t="s">
        <v>419</v>
      </c>
      <c r="F65" s="16" t="s">
        <v>420</v>
      </c>
      <c r="G65" s="102">
        <v>0</v>
      </c>
      <c r="H65" s="104"/>
      <c r="I65" s="104">
        <v>1</v>
      </c>
      <c r="J65" s="94"/>
      <c r="L65" s="147"/>
      <c r="N65"/>
    </row>
    <row r="66" spans="1:14" s="95" customFormat="1" ht="21" x14ac:dyDescent="0.35">
      <c r="A66" s="120">
        <v>44391</v>
      </c>
      <c r="B66" s="37" t="s">
        <v>520</v>
      </c>
      <c r="C66" s="77" t="s">
        <v>2669</v>
      </c>
      <c r="D66" s="38" t="s">
        <v>220</v>
      </c>
      <c r="E66" s="12" t="s">
        <v>421</v>
      </c>
      <c r="F66" s="16" t="s">
        <v>422</v>
      </c>
      <c r="G66" s="102">
        <v>0</v>
      </c>
      <c r="H66" s="104"/>
      <c r="I66" s="104">
        <v>1</v>
      </c>
      <c r="J66" s="94"/>
      <c r="L66" s="147"/>
      <c r="N66"/>
    </row>
    <row r="67" spans="1:14" s="95" customFormat="1" ht="21" x14ac:dyDescent="0.35">
      <c r="A67" s="120">
        <v>44391</v>
      </c>
      <c r="B67" s="37">
        <v>102629</v>
      </c>
      <c r="C67" s="77" t="s">
        <v>2624</v>
      </c>
      <c r="D67" s="38" t="s">
        <v>2670</v>
      </c>
      <c r="E67" s="12" t="s">
        <v>17</v>
      </c>
      <c r="F67" s="16" t="s">
        <v>64</v>
      </c>
      <c r="G67" s="102">
        <v>800</v>
      </c>
      <c r="H67" s="104"/>
      <c r="I67" s="104"/>
      <c r="J67" s="94"/>
      <c r="L67" s="147"/>
      <c r="N67"/>
    </row>
    <row r="68" spans="1:14" ht="21" x14ac:dyDescent="0.35">
      <c r="A68" s="175" t="s">
        <v>26</v>
      </c>
      <c r="B68" s="176"/>
      <c r="C68" s="165" t="s">
        <v>25</v>
      </c>
      <c r="D68" s="168"/>
      <c r="E68" s="168"/>
      <c r="F68" s="169"/>
      <c r="G68" s="27">
        <f>SUM(G9:G67)</f>
        <v>46246</v>
      </c>
      <c r="H68" s="109">
        <f>SUM(H9:H67)</f>
        <v>0</v>
      </c>
      <c r="I68" s="109"/>
      <c r="J68" s="15"/>
    </row>
    <row r="69" spans="1:14" x14ac:dyDescent="0.25">
      <c r="B69"/>
      <c r="C69"/>
      <c r="F69" s="47"/>
      <c r="H69" s="1"/>
      <c r="I69" s="1"/>
      <c r="J69" s="1"/>
    </row>
    <row r="70" spans="1:14" x14ac:dyDescent="0.25">
      <c r="B70"/>
      <c r="C70"/>
      <c r="H70" s="1"/>
      <c r="I70" s="1"/>
      <c r="J70" s="1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B76"/>
      <c r="C76"/>
      <c r="H76" s="1"/>
      <c r="I76" s="1"/>
      <c r="J76" s="1"/>
    </row>
    <row r="77" spans="1:14" x14ac:dyDescent="0.25">
      <c r="B77"/>
      <c r="C77"/>
      <c r="H77" s="1"/>
      <c r="I77" s="1"/>
      <c r="J77" s="1"/>
    </row>
    <row r="78" spans="1:14" x14ac:dyDescent="0.25">
      <c r="B78"/>
      <c r="C78"/>
      <c r="H78" s="1"/>
      <c r="I78" s="1"/>
      <c r="J78" s="1"/>
    </row>
    <row r="79" spans="1:14" x14ac:dyDescent="0.25">
      <c r="C79"/>
      <c r="H79" s="1"/>
      <c r="I79" s="1"/>
      <c r="J79" s="1"/>
    </row>
    <row r="80" spans="1:14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1" spans="8:10" x14ac:dyDescent="0.25">
      <c r="H121" s="35"/>
      <c r="I121" s="35"/>
      <c r="J121" s="35"/>
    </row>
  </sheetData>
  <mergeCells count="7">
    <mergeCell ref="K6:L6"/>
    <mergeCell ref="A7:G7"/>
    <mergeCell ref="A68:B68"/>
    <mergeCell ref="C68:F68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97DD0-397B-46DF-AEB7-C6C944A75DD6}">
  <dimension ref="A2:N113"/>
  <sheetViews>
    <sheetView topLeftCell="A7" zoomScale="86" zoomScaleNormal="86" workbookViewId="0">
      <selection activeCell="D9" sqref="D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44392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SUMIFS($G$9:$G$59,$F$9:$F$59,K8)</f>
        <v>9516</v>
      </c>
    </row>
    <row r="9" spans="1:14" s="95" customFormat="1" ht="21" x14ac:dyDescent="0.35">
      <c r="A9" s="120">
        <v>44392</v>
      </c>
      <c r="B9" s="37">
        <v>102712</v>
      </c>
      <c r="C9" s="37">
        <v>76717</v>
      </c>
      <c r="D9" s="38" t="s">
        <v>170</v>
      </c>
      <c r="E9" s="12" t="s">
        <v>17</v>
      </c>
      <c r="F9" s="16" t="s">
        <v>18</v>
      </c>
      <c r="G9" s="102">
        <v>2400</v>
      </c>
      <c r="H9" s="104"/>
      <c r="I9" s="104"/>
      <c r="J9" s="94"/>
      <c r="K9" s="16" t="s">
        <v>995</v>
      </c>
      <c r="L9" s="119">
        <f t="shared" ref="L9:L16" si="0">SUMIFS($G$9:$G$59,$F$9:$F$59,K9)</f>
        <v>17794</v>
      </c>
      <c r="N9"/>
    </row>
    <row r="10" spans="1:14" s="95" customFormat="1" ht="21" x14ac:dyDescent="0.35">
      <c r="A10" s="120">
        <v>44392</v>
      </c>
      <c r="B10" s="37">
        <v>102713</v>
      </c>
      <c r="C10" s="37">
        <v>76718</v>
      </c>
      <c r="D10" s="38" t="s">
        <v>896</v>
      </c>
      <c r="E10" s="12" t="s">
        <v>22</v>
      </c>
      <c r="F10" s="16" t="s">
        <v>995</v>
      </c>
      <c r="G10" s="102">
        <v>2500</v>
      </c>
      <c r="H10" s="104"/>
      <c r="I10" s="104"/>
      <c r="J10" s="94"/>
      <c r="K10" s="16" t="s">
        <v>15</v>
      </c>
      <c r="L10" s="119">
        <f t="shared" si="0"/>
        <v>11800</v>
      </c>
      <c r="N10"/>
    </row>
    <row r="11" spans="1:14" s="95" customFormat="1" ht="21" x14ac:dyDescent="0.35">
      <c r="A11" s="120">
        <v>44392</v>
      </c>
      <c r="B11" s="37">
        <v>102714</v>
      </c>
      <c r="C11" s="37">
        <v>76719</v>
      </c>
      <c r="D11" s="38" t="s">
        <v>635</v>
      </c>
      <c r="E11" s="12" t="s">
        <v>14</v>
      </c>
      <c r="F11" s="16" t="s">
        <v>15</v>
      </c>
      <c r="G11" s="102">
        <v>2200</v>
      </c>
      <c r="H11" s="104"/>
      <c r="I11" s="104"/>
      <c r="J11" s="94"/>
      <c r="K11" s="16" t="s">
        <v>2335</v>
      </c>
      <c r="L11" s="119">
        <f t="shared" si="0"/>
        <v>1700</v>
      </c>
      <c r="N11"/>
    </row>
    <row r="12" spans="1:14" s="95" customFormat="1" ht="21" x14ac:dyDescent="0.35">
      <c r="A12" s="120">
        <v>44392</v>
      </c>
      <c r="B12" s="37">
        <v>102715</v>
      </c>
      <c r="C12" s="37">
        <v>76720</v>
      </c>
      <c r="D12" s="38" t="s">
        <v>272</v>
      </c>
      <c r="E12" s="12" t="s">
        <v>22</v>
      </c>
      <c r="F12" s="16" t="s">
        <v>995</v>
      </c>
      <c r="G12" s="102">
        <v>1944</v>
      </c>
      <c r="H12" s="104"/>
      <c r="I12" s="104"/>
      <c r="J12" s="94"/>
      <c r="K12" s="16" t="s">
        <v>1944</v>
      </c>
      <c r="L12" s="119">
        <f t="shared" si="0"/>
        <v>360</v>
      </c>
      <c r="N12"/>
    </row>
    <row r="13" spans="1:14" s="95" customFormat="1" ht="21" x14ac:dyDescent="0.35">
      <c r="A13" s="120">
        <v>44392</v>
      </c>
      <c r="B13" s="37">
        <v>102716</v>
      </c>
      <c r="C13" s="37">
        <v>76721</v>
      </c>
      <c r="D13" s="38" t="s">
        <v>2630</v>
      </c>
      <c r="E13" s="12" t="s">
        <v>14</v>
      </c>
      <c r="F13" s="16" t="s">
        <v>15</v>
      </c>
      <c r="G13" s="102">
        <v>500</v>
      </c>
      <c r="H13" s="104"/>
      <c r="I13" s="104"/>
      <c r="J13" s="94"/>
      <c r="K13" s="16" t="s">
        <v>677</v>
      </c>
      <c r="L13" s="119">
        <f t="shared" si="0"/>
        <v>300</v>
      </c>
      <c r="N13"/>
    </row>
    <row r="14" spans="1:14" s="95" customFormat="1" ht="21" x14ac:dyDescent="0.35">
      <c r="A14" s="120">
        <v>44392</v>
      </c>
      <c r="B14" s="37">
        <v>102717</v>
      </c>
      <c r="C14" s="37">
        <v>76722</v>
      </c>
      <c r="D14" s="38" t="s">
        <v>2630</v>
      </c>
      <c r="E14" s="12" t="s">
        <v>14</v>
      </c>
      <c r="F14" s="16" t="s">
        <v>15</v>
      </c>
      <c r="G14" s="102">
        <v>500</v>
      </c>
      <c r="H14" s="104"/>
      <c r="I14" s="104"/>
      <c r="J14" s="94"/>
      <c r="K14" s="16" t="s">
        <v>422</v>
      </c>
      <c r="L14" s="119">
        <f t="shared" si="0"/>
        <v>500</v>
      </c>
      <c r="N14"/>
    </row>
    <row r="15" spans="1:14" s="95" customFormat="1" ht="21" x14ac:dyDescent="0.35">
      <c r="A15" s="120">
        <v>44392</v>
      </c>
      <c r="B15" s="37">
        <v>102718</v>
      </c>
      <c r="C15" s="37">
        <v>76723</v>
      </c>
      <c r="D15" s="38" t="s">
        <v>719</v>
      </c>
      <c r="E15" s="12" t="s">
        <v>421</v>
      </c>
      <c r="F15" s="16" t="s">
        <v>422</v>
      </c>
      <c r="G15" s="102">
        <v>500</v>
      </c>
      <c r="H15" s="104"/>
      <c r="I15" s="104"/>
      <c r="J15" s="94"/>
      <c r="K15" s="16" t="s">
        <v>298</v>
      </c>
      <c r="L15" s="119">
        <f t="shared" si="0"/>
        <v>500</v>
      </c>
      <c r="N15"/>
    </row>
    <row r="16" spans="1:14" s="95" customFormat="1" ht="21.75" thickBot="1" x14ac:dyDescent="0.4">
      <c r="A16" s="120">
        <v>44392</v>
      </c>
      <c r="B16" s="37">
        <v>102718</v>
      </c>
      <c r="C16" s="37">
        <v>76723</v>
      </c>
      <c r="D16" s="38" t="s">
        <v>719</v>
      </c>
      <c r="E16" s="12" t="s">
        <v>297</v>
      </c>
      <c r="F16" s="16" t="s">
        <v>298</v>
      </c>
      <c r="G16" s="102">
        <v>500</v>
      </c>
      <c r="H16" s="104"/>
      <c r="I16" s="104"/>
      <c r="J16" s="94"/>
      <c r="K16" s="16" t="s">
        <v>42</v>
      </c>
      <c r="L16" s="119">
        <f t="shared" si="0"/>
        <v>2500</v>
      </c>
      <c r="N16"/>
    </row>
    <row r="17" spans="1:14" s="95" customFormat="1" ht="25.5" thickBot="1" x14ac:dyDescent="0.5">
      <c r="A17" s="120">
        <v>44392</v>
      </c>
      <c r="B17" s="37">
        <v>102719</v>
      </c>
      <c r="C17" s="37">
        <v>76724</v>
      </c>
      <c r="D17" s="38" t="s">
        <v>844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17" t="s">
        <v>21</v>
      </c>
      <c r="L17" s="123">
        <f ca="1">SUM(L8:L17)</f>
        <v>44970</v>
      </c>
      <c r="N17"/>
    </row>
    <row r="18" spans="1:14" s="95" customFormat="1" ht="21" x14ac:dyDescent="0.35">
      <c r="A18" s="120">
        <v>44392</v>
      </c>
      <c r="B18" s="37">
        <v>102720</v>
      </c>
      <c r="C18" s="37">
        <v>76725</v>
      </c>
      <c r="D18" s="38" t="s">
        <v>715</v>
      </c>
      <c r="E18" s="12" t="s">
        <v>22</v>
      </c>
      <c r="F18" s="16" t="s">
        <v>995</v>
      </c>
      <c r="G18" s="102">
        <v>900</v>
      </c>
      <c r="H18" s="104"/>
      <c r="I18" s="104"/>
      <c r="J18" s="94"/>
      <c r="N18"/>
    </row>
    <row r="19" spans="1:14" s="95" customFormat="1" ht="21" x14ac:dyDescent="0.35">
      <c r="A19" s="120">
        <v>44392</v>
      </c>
      <c r="B19" s="37">
        <v>102721</v>
      </c>
      <c r="C19" s="37">
        <v>76726</v>
      </c>
      <c r="D19" s="38" t="s">
        <v>119</v>
      </c>
      <c r="E19" s="12" t="s">
        <v>22</v>
      </c>
      <c r="F19" s="16" t="s">
        <v>995</v>
      </c>
      <c r="G19" s="102">
        <v>900</v>
      </c>
      <c r="H19" s="104"/>
      <c r="I19" s="104"/>
      <c r="J19" s="94"/>
      <c r="N19"/>
    </row>
    <row r="20" spans="1:14" s="95" customFormat="1" ht="21" x14ac:dyDescent="0.35">
      <c r="A20" s="120">
        <v>44392</v>
      </c>
      <c r="B20" s="37">
        <v>102722</v>
      </c>
      <c r="C20" s="37">
        <v>76727</v>
      </c>
      <c r="D20" s="38" t="s">
        <v>1090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N20"/>
    </row>
    <row r="21" spans="1:14" s="95" customFormat="1" ht="21" x14ac:dyDescent="0.35">
      <c r="A21" s="120">
        <v>44392</v>
      </c>
      <c r="B21" s="37">
        <v>102723</v>
      </c>
      <c r="C21" s="37">
        <v>76728</v>
      </c>
      <c r="D21" s="38" t="s">
        <v>125</v>
      </c>
      <c r="E21" s="12" t="s">
        <v>17</v>
      </c>
      <c r="F21" s="16" t="s">
        <v>18</v>
      </c>
      <c r="G21" s="102">
        <v>3000</v>
      </c>
      <c r="H21" s="104"/>
      <c r="I21" s="104"/>
      <c r="J21" s="94"/>
      <c r="N21"/>
    </row>
    <row r="22" spans="1:14" s="95" customFormat="1" ht="21" x14ac:dyDescent="0.35">
      <c r="A22" s="120">
        <v>44392</v>
      </c>
      <c r="B22" s="37">
        <v>102724</v>
      </c>
      <c r="C22" s="37">
        <v>76729</v>
      </c>
      <c r="D22" s="38" t="s">
        <v>1223</v>
      </c>
      <c r="E22" s="12" t="s">
        <v>41</v>
      </c>
      <c r="F22" s="16" t="s">
        <v>42</v>
      </c>
      <c r="G22" s="102">
        <v>2500</v>
      </c>
      <c r="H22" s="104"/>
      <c r="I22" s="104"/>
      <c r="J22" s="94"/>
      <c r="N22"/>
    </row>
    <row r="23" spans="1:14" s="95" customFormat="1" ht="21" x14ac:dyDescent="0.35">
      <c r="A23" s="120">
        <v>44392</v>
      </c>
      <c r="B23" s="37">
        <v>102725</v>
      </c>
      <c r="C23" s="37">
        <v>76730</v>
      </c>
      <c r="D23" s="38" t="s">
        <v>900</v>
      </c>
      <c r="E23" s="12" t="s">
        <v>22</v>
      </c>
      <c r="F23" s="16" t="s">
        <v>995</v>
      </c>
      <c r="G23" s="102">
        <v>2500</v>
      </c>
      <c r="H23" s="104"/>
      <c r="I23" s="104"/>
      <c r="J23" s="94"/>
      <c r="N23"/>
    </row>
    <row r="24" spans="1:14" s="95" customFormat="1" ht="21" x14ac:dyDescent="0.35">
      <c r="A24" s="120">
        <v>44392</v>
      </c>
      <c r="B24" s="37">
        <v>17472</v>
      </c>
      <c r="C24" s="37">
        <v>76731</v>
      </c>
      <c r="D24" s="38" t="s">
        <v>317</v>
      </c>
      <c r="E24" s="12" t="s">
        <v>14</v>
      </c>
      <c r="F24" s="16" t="s">
        <v>15</v>
      </c>
      <c r="G24" s="102">
        <v>850</v>
      </c>
      <c r="H24" s="104"/>
      <c r="I24" s="104"/>
      <c r="J24" s="94"/>
      <c r="N24"/>
    </row>
    <row r="25" spans="1:14" s="95" customFormat="1" ht="21" x14ac:dyDescent="0.35">
      <c r="A25" s="120">
        <v>44392</v>
      </c>
      <c r="B25" s="37">
        <v>17472</v>
      </c>
      <c r="C25" s="37">
        <v>76732</v>
      </c>
      <c r="D25" s="38" t="s">
        <v>317</v>
      </c>
      <c r="E25" s="12">
        <v>98000001</v>
      </c>
      <c r="F25" s="16" t="s">
        <v>91</v>
      </c>
      <c r="G25" s="102">
        <v>0</v>
      </c>
      <c r="H25" s="104"/>
      <c r="I25" s="104"/>
      <c r="J25" s="94"/>
      <c r="N25"/>
    </row>
    <row r="26" spans="1:14" s="95" customFormat="1" ht="24.75" x14ac:dyDescent="0.45">
      <c r="A26" s="120">
        <v>44392</v>
      </c>
      <c r="B26" s="37">
        <v>102726</v>
      </c>
      <c r="C26" s="37">
        <v>76733</v>
      </c>
      <c r="D26" s="38" t="s">
        <v>150</v>
      </c>
      <c r="E26" s="12" t="s">
        <v>17</v>
      </c>
      <c r="F26" s="16" t="s">
        <v>18</v>
      </c>
      <c r="G26" s="102">
        <v>900</v>
      </c>
      <c r="H26" s="104"/>
      <c r="I26" s="104"/>
      <c r="J26" s="94"/>
      <c r="K26" s="49"/>
      <c r="L26" s="50"/>
      <c r="N26"/>
    </row>
    <row r="27" spans="1:14" s="95" customFormat="1" ht="24.75" x14ac:dyDescent="0.45">
      <c r="A27" s="120">
        <v>44392</v>
      </c>
      <c r="B27" s="37">
        <v>102728</v>
      </c>
      <c r="C27" s="37">
        <v>76734</v>
      </c>
      <c r="D27" s="38" t="s">
        <v>819</v>
      </c>
      <c r="E27" s="12" t="s">
        <v>17</v>
      </c>
      <c r="F27" s="16" t="s">
        <v>18</v>
      </c>
      <c r="G27" s="102">
        <v>850</v>
      </c>
      <c r="H27" s="104"/>
      <c r="I27" s="104"/>
      <c r="J27" s="94"/>
      <c r="K27" s="49"/>
      <c r="L27" s="50"/>
      <c r="N27"/>
    </row>
    <row r="28" spans="1:14" s="95" customFormat="1" ht="24.75" x14ac:dyDescent="0.45">
      <c r="A28" s="120">
        <v>44392</v>
      </c>
      <c r="B28" s="37">
        <v>102728</v>
      </c>
      <c r="C28" s="37">
        <v>76735</v>
      </c>
      <c r="D28" s="38" t="s">
        <v>1148</v>
      </c>
      <c r="E28" s="12" t="s">
        <v>22</v>
      </c>
      <c r="F28" s="16" t="s">
        <v>995</v>
      </c>
      <c r="G28" s="102">
        <v>350</v>
      </c>
      <c r="H28" s="104"/>
      <c r="I28" s="104"/>
      <c r="J28" s="94"/>
      <c r="K28" s="49"/>
      <c r="L28" s="50"/>
      <c r="N28"/>
    </row>
    <row r="29" spans="1:14" s="95" customFormat="1" ht="24.75" x14ac:dyDescent="0.45">
      <c r="A29" s="120">
        <v>44392</v>
      </c>
      <c r="B29" s="37" t="s">
        <v>76</v>
      </c>
      <c r="C29" s="37">
        <v>76736</v>
      </c>
      <c r="D29" s="38" t="s">
        <v>76</v>
      </c>
      <c r="E29" s="12" t="s">
        <v>76</v>
      </c>
      <c r="F29" s="16" t="s">
        <v>76</v>
      </c>
      <c r="G29" s="102">
        <v>0</v>
      </c>
      <c r="H29" s="104"/>
      <c r="I29" s="104"/>
      <c r="J29" s="94"/>
      <c r="K29" s="49"/>
      <c r="L29" s="50"/>
      <c r="N29"/>
    </row>
    <row r="30" spans="1:14" s="95" customFormat="1" ht="21" x14ac:dyDescent="0.35">
      <c r="A30" s="120">
        <v>44392</v>
      </c>
      <c r="B30" s="37">
        <v>102729</v>
      </c>
      <c r="C30" s="37">
        <v>76737</v>
      </c>
      <c r="D30" s="38" t="s">
        <v>37</v>
      </c>
      <c r="E30" s="12" t="s">
        <v>22</v>
      </c>
      <c r="F30" s="16" t="s">
        <v>995</v>
      </c>
      <c r="G30" s="102">
        <v>550</v>
      </c>
      <c r="H30" s="104"/>
      <c r="I30" s="104"/>
      <c r="J30" s="94"/>
      <c r="N30"/>
    </row>
    <row r="31" spans="1:14" s="95" customFormat="1" ht="24.75" x14ac:dyDescent="0.45">
      <c r="A31" s="120">
        <v>44392</v>
      </c>
      <c r="B31" s="37" t="s">
        <v>2536</v>
      </c>
      <c r="C31" s="37">
        <v>76738</v>
      </c>
      <c r="D31" s="38" t="s">
        <v>279</v>
      </c>
      <c r="E31" s="12" t="s">
        <v>22</v>
      </c>
      <c r="F31" s="16" t="s">
        <v>995</v>
      </c>
      <c r="G31" s="102">
        <v>1000</v>
      </c>
      <c r="H31" s="104"/>
      <c r="I31" s="104"/>
      <c r="J31" s="94"/>
      <c r="K31" s="49"/>
      <c r="L31" s="50"/>
      <c r="N31"/>
    </row>
    <row r="32" spans="1:14" s="95" customFormat="1" ht="21" x14ac:dyDescent="0.35">
      <c r="A32" s="120">
        <v>44392</v>
      </c>
      <c r="B32" s="37" t="s">
        <v>2536</v>
      </c>
      <c r="C32" s="37">
        <v>76739</v>
      </c>
      <c r="D32" s="38" t="s">
        <v>279</v>
      </c>
      <c r="E32" s="12" t="s">
        <v>22</v>
      </c>
      <c r="F32" s="16" t="s">
        <v>995</v>
      </c>
      <c r="G32" s="102">
        <v>1000</v>
      </c>
      <c r="H32" s="104"/>
      <c r="I32" s="104"/>
      <c r="J32" s="94"/>
      <c r="N32"/>
    </row>
    <row r="33" spans="1:14" s="95" customFormat="1" ht="21" x14ac:dyDescent="0.35">
      <c r="A33" s="120">
        <v>44392</v>
      </c>
      <c r="B33" s="37">
        <v>18024</v>
      </c>
      <c r="C33" s="37">
        <v>76740</v>
      </c>
      <c r="D33" s="38" t="s">
        <v>317</v>
      </c>
      <c r="E33" s="12" t="s">
        <v>14</v>
      </c>
      <c r="F33" s="16" t="s">
        <v>15</v>
      </c>
      <c r="G33" s="102">
        <v>850</v>
      </c>
      <c r="H33" s="104"/>
      <c r="I33" s="104"/>
      <c r="J33" s="94"/>
      <c r="L33" s="147"/>
      <c r="N33"/>
    </row>
    <row r="34" spans="1:14" s="95" customFormat="1" ht="21" x14ac:dyDescent="0.35">
      <c r="A34" s="120">
        <v>44392</v>
      </c>
      <c r="B34" s="37">
        <v>18025</v>
      </c>
      <c r="C34" s="37">
        <v>76741</v>
      </c>
      <c r="D34" s="38" t="s">
        <v>317</v>
      </c>
      <c r="E34" s="12">
        <v>98000001</v>
      </c>
      <c r="F34" s="16" t="s">
        <v>91</v>
      </c>
      <c r="G34" s="102">
        <v>0</v>
      </c>
      <c r="H34" s="104"/>
      <c r="I34" s="104"/>
      <c r="J34" s="94"/>
      <c r="L34" s="147"/>
      <c r="N34"/>
    </row>
    <row r="35" spans="1:14" s="95" customFormat="1" ht="21" x14ac:dyDescent="0.35">
      <c r="A35" s="120">
        <v>44392</v>
      </c>
      <c r="B35" s="37">
        <v>18025</v>
      </c>
      <c r="C35" s="37">
        <v>76742</v>
      </c>
      <c r="D35" s="38" t="s">
        <v>317</v>
      </c>
      <c r="E35" s="12">
        <v>98000001</v>
      </c>
      <c r="F35" s="16" t="s">
        <v>91</v>
      </c>
      <c r="G35" s="102">
        <v>0</v>
      </c>
      <c r="H35" s="104"/>
      <c r="I35" s="104"/>
      <c r="J35" s="94"/>
      <c r="L35" s="147"/>
      <c r="N35"/>
    </row>
    <row r="36" spans="1:14" s="95" customFormat="1" ht="21" x14ac:dyDescent="0.35">
      <c r="A36" s="120">
        <v>44392</v>
      </c>
      <c r="B36" s="37">
        <v>18024</v>
      </c>
      <c r="C36" s="37">
        <v>76743</v>
      </c>
      <c r="D36" s="38" t="s">
        <v>317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L36" s="147"/>
      <c r="N36"/>
    </row>
    <row r="37" spans="1:14" s="95" customFormat="1" ht="21" x14ac:dyDescent="0.35">
      <c r="A37" s="120">
        <v>44392</v>
      </c>
      <c r="B37" s="37" t="s">
        <v>2536</v>
      </c>
      <c r="C37" s="37">
        <v>76744</v>
      </c>
      <c r="D37" s="38" t="s">
        <v>279</v>
      </c>
      <c r="E37" s="12" t="s">
        <v>22</v>
      </c>
      <c r="F37" s="16" t="s">
        <v>995</v>
      </c>
      <c r="G37" s="102">
        <v>1000</v>
      </c>
      <c r="H37" s="104"/>
      <c r="I37" s="104"/>
      <c r="J37" s="94"/>
      <c r="L37" s="147"/>
      <c r="N37"/>
    </row>
    <row r="38" spans="1:14" s="95" customFormat="1" ht="21" x14ac:dyDescent="0.35">
      <c r="A38" s="120">
        <v>44392</v>
      </c>
      <c r="B38" s="37">
        <v>18024</v>
      </c>
      <c r="C38" s="37">
        <v>76745</v>
      </c>
      <c r="D38" s="38" t="s">
        <v>317</v>
      </c>
      <c r="E38" s="12" t="s">
        <v>14</v>
      </c>
      <c r="F38" s="16" t="s">
        <v>15</v>
      </c>
      <c r="G38" s="102">
        <v>850</v>
      </c>
      <c r="H38" s="104"/>
      <c r="I38" s="104"/>
      <c r="J38" s="94"/>
      <c r="L38" s="147"/>
      <c r="N38"/>
    </row>
    <row r="39" spans="1:14" s="95" customFormat="1" ht="21" x14ac:dyDescent="0.35">
      <c r="A39" s="120">
        <v>44392</v>
      </c>
      <c r="B39" s="37">
        <v>18025</v>
      </c>
      <c r="C39" s="37">
        <v>76746</v>
      </c>
      <c r="D39" s="38" t="s">
        <v>317</v>
      </c>
      <c r="E39" s="12">
        <v>98000001</v>
      </c>
      <c r="F39" s="16" t="s">
        <v>91</v>
      </c>
      <c r="G39" s="102">
        <v>0</v>
      </c>
      <c r="H39" s="104"/>
      <c r="I39" s="104"/>
      <c r="J39" s="94"/>
      <c r="L39" s="147"/>
      <c r="N39"/>
    </row>
    <row r="40" spans="1:14" s="95" customFormat="1" ht="21" x14ac:dyDescent="0.35">
      <c r="A40" s="120">
        <v>44392</v>
      </c>
      <c r="B40" s="37" t="s">
        <v>2536</v>
      </c>
      <c r="C40" s="37">
        <v>76747</v>
      </c>
      <c r="D40" s="38" t="s">
        <v>279</v>
      </c>
      <c r="E40" s="12" t="s">
        <v>22</v>
      </c>
      <c r="F40" s="16" t="s">
        <v>995</v>
      </c>
      <c r="G40" s="102">
        <v>1000</v>
      </c>
      <c r="H40" s="104"/>
      <c r="I40" s="104"/>
      <c r="J40" s="94"/>
      <c r="L40" s="147"/>
      <c r="N40"/>
    </row>
    <row r="41" spans="1:14" s="95" customFormat="1" ht="21" x14ac:dyDescent="0.35">
      <c r="A41" s="120">
        <v>44392</v>
      </c>
      <c r="B41" s="37">
        <v>102730</v>
      </c>
      <c r="C41" s="37">
        <v>76748</v>
      </c>
      <c r="D41" s="38" t="s">
        <v>768</v>
      </c>
      <c r="E41" s="12" t="s">
        <v>14</v>
      </c>
      <c r="F41" s="16" t="s">
        <v>15</v>
      </c>
      <c r="G41" s="102">
        <v>250</v>
      </c>
      <c r="H41" s="104"/>
      <c r="I41" s="104"/>
      <c r="J41" s="94"/>
      <c r="L41" s="147"/>
      <c r="N41"/>
    </row>
    <row r="42" spans="1:14" s="95" customFormat="1" ht="21" x14ac:dyDescent="0.35">
      <c r="A42" s="120">
        <v>44392</v>
      </c>
      <c r="B42" s="37">
        <v>102731</v>
      </c>
      <c r="C42" s="37">
        <v>76749</v>
      </c>
      <c r="D42" s="38" t="s">
        <v>110</v>
      </c>
      <c r="E42" s="12" t="s">
        <v>17</v>
      </c>
      <c r="F42" s="16" t="s">
        <v>18</v>
      </c>
      <c r="G42" s="102">
        <v>666</v>
      </c>
      <c r="H42" s="104"/>
      <c r="I42" s="104"/>
      <c r="J42" s="94"/>
      <c r="L42" s="147"/>
      <c r="N42"/>
    </row>
    <row r="43" spans="1:14" s="95" customFormat="1" ht="21" x14ac:dyDescent="0.35">
      <c r="A43" s="120">
        <v>44392</v>
      </c>
      <c r="B43" s="37" t="s">
        <v>76</v>
      </c>
      <c r="C43" s="37">
        <v>76750</v>
      </c>
      <c r="D43" s="38" t="s">
        <v>76</v>
      </c>
      <c r="E43" s="12" t="s">
        <v>76</v>
      </c>
      <c r="F43" s="16" t="s">
        <v>76</v>
      </c>
      <c r="G43" s="102">
        <v>0</v>
      </c>
      <c r="H43" s="104"/>
      <c r="I43" s="104"/>
      <c r="J43" s="94"/>
      <c r="L43" s="147"/>
      <c r="N43"/>
    </row>
    <row r="44" spans="1:14" s="95" customFormat="1" ht="21" x14ac:dyDescent="0.35">
      <c r="A44" s="120">
        <v>44392</v>
      </c>
      <c r="B44" s="37">
        <v>102732</v>
      </c>
      <c r="C44" s="37">
        <v>76751</v>
      </c>
      <c r="D44" s="38" t="s">
        <v>630</v>
      </c>
      <c r="E44" s="12" t="s">
        <v>22</v>
      </c>
      <c r="F44" s="16" t="s">
        <v>995</v>
      </c>
      <c r="G44" s="102">
        <v>2000</v>
      </c>
      <c r="H44" s="104"/>
      <c r="I44" s="104"/>
      <c r="J44" s="94"/>
      <c r="L44" s="147"/>
      <c r="N44"/>
    </row>
    <row r="45" spans="1:14" s="95" customFormat="1" ht="21" x14ac:dyDescent="0.35">
      <c r="A45" s="120">
        <v>44392</v>
      </c>
      <c r="B45" s="37">
        <v>102732</v>
      </c>
      <c r="C45" s="37">
        <v>76751</v>
      </c>
      <c r="D45" s="38" t="s">
        <v>630</v>
      </c>
      <c r="E45" s="12" t="s">
        <v>14</v>
      </c>
      <c r="F45" s="16" t="s">
        <v>15</v>
      </c>
      <c r="G45" s="102">
        <v>500</v>
      </c>
      <c r="H45" s="104"/>
      <c r="I45" s="104"/>
      <c r="J45" s="94"/>
      <c r="L45" s="147"/>
      <c r="N45"/>
    </row>
    <row r="46" spans="1:14" s="95" customFormat="1" ht="21" x14ac:dyDescent="0.35">
      <c r="A46" s="120">
        <v>44392</v>
      </c>
      <c r="B46" s="37" t="s">
        <v>2536</v>
      </c>
      <c r="C46" s="37">
        <v>76752</v>
      </c>
      <c r="D46" s="38" t="s">
        <v>279</v>
      </c>
      <c r="E46" s="12" t="s">
        <v>22</v>
      </c>
      <c r="F46" s="16" t="s">
        <v>995</v>
      </c>
      <c r="G46" s="102">
        <v>1000</v>
      </c>
      <c r="H46" s="104"/>
      <c r="I46" s="104"/>
      <c r="J46" s="94"/>
      <c r="L46" s="147"/>
      <c r="N46"/>
    </row>
    <row r="47" spans="1:14" s="95" customFormat="1" ht="21" x14ac:dyDescent="0.35">
      <c r="A47" s="120">
        <v>44392</v>
      </c>
      <c r="B47" s="37">
        <v>102733</v>
      </c>
      <c r="C47" s="37">
        <v>76753</v>
      </c>
      <c r="D47" s="38" t="s">
        <v>2631</v>
      </c>
      <c r="E47" s="12" t="s">
        <v>14</v>
      </c>
      <c r="F47" s="16" t="s">
        <v>15</v>
      </c>
      <c r="G47" s="102">
        <v>750</v>
      </c>
      <c r="H47" s="104"/>
      <c r="I47" s="104"/>
      <c r="J47" s="94"/>
      <c r="L47" s="147"/>
      <c r="N47"/>
    </row>
    <row r="48" spans="1:14" s="95" customFormat="1" ht="21" x14ac:dyDescent="0.35">
      <c r="A48" s="120">
        <v>44392</v>
      </c>
      <c r="B48" s="37">
        <v>102734</v>
      </c>
      <c r="C48" s="37">
        <v>76754</v>
      </c>
      <c r="D48" s="38" t="s">
        <v>2328</v>
      </c>
      <c r="E48" s="12" t="s">
        <v>17</v>
      </c>
      <c r="F48" s="16" t="s">
        <v>18</v>
      </c>
      <c r="G48" s="102">
        <v>500</v>
      </c>
      <c r="H48" s="104"/>
      <c r="I48" s="104"/>
      <c r="J48" s="94"/>
      <c r="L48" s="147"/>
      <c r="N48"/>
    </row>
    <row r="49" spans="1:14" s="95" customFormat="1" ht="21" x14ac:dyDescent="0.35">
      <c r="A49" s="120">
        <v>44392</v>
      </c>
      <c r="B49" s="37">
        <v>102735</v>
      </c>
      <c r="C49" s="37">
        <v>76755</v>
      </c>
      <c r="D49" s="38" t="s">
        <v>2328</v>
      </c>
      <c r="E49" s="12" t="s">
        <v>14</v>
      </c>
      <c r="F49" s="16" t="s">
        <v>15</v>
      </c>
      <c r="G49" s="102">
        <v>300</v>
      </c>
      <c r="H49" s="104"/>
      <c r="I49" s="104"/>
      <c r="J49" s="94"/>
      <c r="L49" s="147"/>
      <c r="N49"/>
    </row>
    <row r="50" spans="1:14" s="95" customFormat="1" ht="21" x14ac:dyDescent="0.35">
      <c r="A50" s="120">
        <v>44392</v>
      </c>
      <c r="B50" s="37">
        <v>18024</v>
      </c>
      <c r="C50" s="37">
        <v>76756</v>
      </c>
      <c r="D50" s="38" t="s">
        <v>317</v>
      </c>
      <c r="E50" s="12" t="s">
        <v>14</v>
      </c>
      <c r="F50" s="16" t="s">
        <v>15</v>
      </c>
      <c r="G50" s="102">
        <v>850</v>
      </c>
      <c r="H50" s="104"/>
      <c r="I50" s="104"/>
      <c r="J50" s="94"/>
      <c r="L50" s="147"/>
      <c r="N50"/>
    </row>
    <row r="51" spans="1:14" s="95" customFormat="1" ht="21" x14ac:dyDescent="0.35">
      <c r="A51" s="120">
        <v>44392</v>
      </c>
      <c r="B51" s="37">
        <v>18025</v>
      </c>
      <c r="C51" s="37">
        <v>76757</v>
      </c>
      <c r="D51" s="38" t="s">
        <v>317</v>
      </c>
      <c r="E51" s="12">
        <v>98000001</v>
      </c>
      <c r="F51" s="16" t="s">
        <v>91</v>
      </c>
      <c r="G51" s="102">
        <v>0</v>
      </c>
      <c r="H51" s="104"/>
      <c r="I51" s="104"/>
      <c r="J51" s="94"/>
      <c r="L51" s="147"/>
      <c r="N51"/>
    </row>
    <row r="52" spans="1:14" s="95" customFormat="1" ht="21" x14ac:dyDescent="0.35">
      <c r="A52" s="120">
        <v>44392</v>
      </c>
      <c r="B52" s="37">
        <v>18024</v>
      </c>
      <c r="C52" s="37">
        <v>76758</v>
      </c>
      <c r="D52" s="38" t="s">
        <v>317</v>
      </c>
      <c r="E52" s="12" t="s">
        <v>14</v>
      </c>
      <c r="F52" s="16" t="s">
        <v>15</v>
      </c>
      <c r="G52" s="102">
        <v>850</v>
      </c>
      <c r="H52" s="104"/>
      <c r="I52" s="104"/>
      <c r="J52" s="94"/>
      <c r="L52" s="147"/>
      <c r="N52"/>
    </row>
    <row r="53" spans="1:14" s="95" customFormat="1" ht="21" x14ac:dyDescent="0.35">
      <c r="A53" s="120">
        <v>44392</v>
      </c>
      <c r="B53" s="37">
        <v>18025</v>
      </c>
      <c r="C53" s="37">
        <v>76759</v>
      </c>
      <c r="D53" s="38" t="s">
        <v>317</v>
      </c>
      <c r="E53" s="12">
        <v>98000001</v>
      </c>
      <c r="F53" s="16" t="s">
        <v>91</v>
      </c>
      <c r="G53" s="102">
        <v>0</v>
      </c>
      <c r="H53" s="104"/>
      <c r="I53" s="104"/>
      <c r="J53" s="94"/>
      <c r="L53" s="147"/>
      <c r="N53"/>
    </row>
    <row r="54" spans="1:14" s="95" customFormat="1" ht="21" x14ac:dyDescent="0.35">
      <c r="A54" s="120">
        <v>44392</v>
      </c>
      <c r="B54" s="37" t="s">
        <v>2531</v>
      </c>
      <c r="C54" s="77" t="s">
        <v>2625</v>
      </c>
      <c r="D54" s="38" t="s">
        <v>1995</v>
      </c>
      <c r="E54" s="12">
        <v>98000001</v>
      </c>
      <c r="F54" s="16" t="s">
        <v>91</v>
      </c>
      <c r="G54" s="102">
        <v>0</v>
      </c>
      <c r="H54" s="104"/>
      <c r="I54" s="104"/>
      <c r="J54" s="94"/>
      <c r="L54" s="147"/>
      <c r="N54"/>
    </row>
    <row r="55" spans="1:14" s="95" customFormat="1" ht="21" x14ac:dyDescent="0.35">
      <c r="A55" s="120">
        <v>44392</v>
      </c>
      <c r="B55" s="37" t="s">
        <v>2530</v>
      </c>
      <c r="C55" s="77" t="s">
        <v>2626</v>
      </c>
      <c r="D55" s="38" t="s">
        <v>1995</v>
      </c>
      <c r="E55" s="12" t="s">
        <v>1998</v>
      </c>
      <c r="F55" s="16" t="s">
        <v>2335</v>
      </c>
      <c r="G55" s="102">
        <v>1700</v>
      </c>
      <c r="H55" s="104"/>
      <c r="I55" s="104"/>
      <c r="J55" s="94"/>
      <c r="L55" s="147"/>
      <c r="N55"/>
    </row>
    <row r="56" spans="1:14" s="95" customFormat="1" ht="21" x14ac:dyDescent="0.35">
      <c r="A56" s="120">
        <v>44392</v>
      </c>
      <c r="B56" s="37">
        <v>102736</v>
      </c>
      <c r="C56" s="77" t="s">
        <v>2627</v>
      </c>
      <c r="D56" s="38" t="s">
        <v>1148</v>
      </c>
      <c r="E56" s="12" t="s">
        <v>22</v>
      </c>
      <c r="F56" s="16" t="s">
        <v>995</v>
      </c>
      <c r="G56" s="102">
        <v>1150</v>
      </c>
      <c r="H56" s="104"/>
      <c r="I56" s="104"/>
      <c r="J56" s="94"/>
      <c r="L56" s="147"/>
      <c r="N56"/>
    </row>
    <row r="57" spans="1:14" s="95" customFormat="1" ht="21" x14ac:dyDescent="0.35">
      <c r="A57" s="120">
        <v>44392</v>
      </c>
      <c r="B57" s="37" t="s">
        <v>2633</v>
      </c>
      <c r="C57" s="77" t="s">
        <v>2632</v>
      </c>
      <c r="D57" s="38" t="s">
        <v>2287</v>
      </c>
      <c r="E57" s="12" t="s">
        <v>2634</v>
      </c>
      <c r="F57" s="16" t="s">
        <v>1944</v>
      </c>
      <c r="G57" s="102">
        <v>360</v>
      </c>
      <c r="H57" s="104"/>
      <c r="I57" s="104"/>
      <c r="J57" s="94"/>
      <c r="L57" s="147"/>
      <c r="N57"/>
    </row>
    <row r="58" spans="1:14" s="95" customFormat="1" ht="21" x14ac:dyDescent="0.35">
      <c r="A58" s="120">
        <v>44392</v>
      </c>
      <c r="B58" s="37" t="s">
        <v>2633</v>
      </c>
      <c r="C58" s="77" t="s">
        <v>2632</v>
      </c>
      <c r="D58" s="38" t="s">
        <v>2287</v>
      </c>
      <c r="E58" s="12" t="s">
        <v>2635</v>
      </c>
      <c r="F58" s="16" t="s">
        <v>677</v>
      </c>
      <c r="G58" s="102">
        <v>300</v>
      </c>
      <c r="H58" s="104"/>
      <c r="I58" s="104"/>
      <c r="J58" s="94"/>
      <c r="L58" s="147"/>
      <c r="N58"/>
    </row>
    <row r="59" spans="1:14" s="95" customFormat="1" ht="21" x14ac:dyDescent="0.35">
      <c r="A59" s="120">
        <v>44392</v>
      </c>
      <c r="B59" s="37" t="s">
        <v>2633</v>
      </c>
      <c r="C59" s="77" t="s">
        <v>2632</v>
      </c>
      <c r="D59" s="38" t="s">
        <v>2287</v>
      </c>
      <c r="E59" s="12" t="s">
        <v>17</v>
      </c>
      <c r="F59" s="16" t="s">
        <v>18</v>
      </c>
      <c r="G59" s="102">
        <v>1200</v>
      </c>
      <c r="H59" s="104"/>
      <c r="I59" s="104"/>
      <c r="J59" s="94"/>
      <c r="L59" s="147"/>
      <c r="N59"/>
    </row>
    <row r="60" spans="1:14" ht="21" x14ac:dyDescent="0.35">
      <c r="A60" s="175" t="s">
        <v>26</v>
      </c>
      <c r="B60" s="176"/>
      <c r="C60" s="165" t="s">
        <v>25</v>
      </c>
      <c r="D60" s="168"/>
      <c r="E60" s="168"/>
      <c r="F60" s="169"/>
      <c r="G60" s="27">
        <f>SUM(G9:G59)</f>
        <v>44970</v>
      </c>
      <c r="H60" s="109">
        <f>SUM(H9:H59)</f>
        <v>0</v>
      </c>
      <c r="I60" s="109"/>
      <c r="J60" s="15"/>
    </row>
    <row r="61" spans="1:14" x14ac:dyDescent="0.25">
      <c r="B61"/>
      <c r="C61"/>
      <c r="F61" s="47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</sheetData>
  <autoFilter ref="E8:G60" xr:uid="{9B02C247-BFB2-4AE1-B788-B48BA7A23015}"/>
  <mergeCells count="7">
    <mergeCell ref="K6:L6"/>
    <mergeCell ref="A7:G7"/>
    <mergeCell ref="A60:B60"/>
    <mergeCell ref="C60:F60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417B-191E-44C7-94B7-84132880C39E}">
  <dimension ref="A2:N102"/>
  <sheetViews>
    <sheetView topLeftCell="D7" workbookViewId="0">
      <selection activeCell="D22" sqref="D2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44393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6" si="0">SUMIFS($G$9:$G$48,$F$9:$F$48,K8)</f>
        <v>1150</v>
      </c>
    </row>
    <row r="9" spans="1:14" s="95" customFormat="1" ht="21" x14ac:dyDescent="0.35">
      <c r="A9" s="120">
        <v>44393</v>
      </c>
      <c r="B9" s="37">
        <v>102805</v>
      </c>
      <c r="C9" s="37">
        <v>76760</v>
      </c>
      <c r="D9" s="38" t="s">
        <v>1891</v>
      </c>
      <c r="E9" s="12" t="s">
        <v>22</v>
      </c>
      <c r="F9" s="16" t="s">
        <v>995</v>
      </c>
      <c r="G9" s="102">
        <v>3000</v>
      </c>
      <c r="H9" s="104"/>
      <c r="I9" s="104"/>
      <c r="J9" s="94"/>
      <c r="K9" s="16" t="s">
        <v>995</v>
      </c>
      <c r="L9" s="119">
        <f t="shared" si="0"/>
        <v>15245</v>
      </c>
      <c r="N9"/>
    </row>
    <row r="10" spans="1:14" s="95" customFormat="1" ht="21" x14ac:dyDescent="0.35">
      <c r="A10" s="120">
        <v>44393</v>
      </c>
      <c r="B10" s="37">
        <v>102804</v>
      </c>
      <c r="C10" s="37">
        <v>76761</v>
      </c>
      <c r="D10" s="38" t="s">
        <v>69</v>
      </c>
      <c r="E10" s="12" t="s">
        <v>96</v>
      </c>
      <c r="F10" s="16" t="s">
        <v>97</v>
      </c>
      <c r="G10" s="102">
        <v>1300</v>
      </c>
      <c r="H10" s="104"/>
      <c r="I10" s="104"/>
      <c r="J10" s="94"/>
      <c r="K10" s="16" t="s">
        <v>15</v>
      </c>
      <c r="L10" s="119">
        <f t="shared" si="0"/>
        <v>13670</v>
      </c>
      <c r="N10"/>
    </row>
    <row r="11" spans="1:14" s="95" customFormat="1" ht="21" x14ac:dyDescent="0.35">
      <c r="A11" s="120">
        <v>44393</v>
      </c>
      <c r="B11" s="37">
        <v>102802</v>
      </c>
      <c r="C11" s="37">
        <v>76762</v>
      </c>
      <c r="D11" s="38" t="s">
        <v>1090</v>
      </c>
      <c r="E11" s="12" t="s">
        <v>14</v>
      </c>
      <c r="F11" s="16" t="s">
        <v>15</v>
      </c>
      <c r="G11" s="102">
        <v>850</v>
      </c>
      <c r="H11" s="104"/>
      <c r="I11" s="104"/>
      <c r="J11" s="94"/>
      <c r="K11" s="16" t="s">
        <v>97</v>
      </c>
      <c r="L11" s="119">
        <f t="shared" si="0"/>
        <v>2050</v>
      </c>
      <c r="N11"/>
    </row>
    <row r="12" spans="1:14" s="95" customFormat="1" ht="21" x14ac:dyDescent="0.35">
      <c r="A12" s="120">
        <v>44393</v>
      </c>
      <c r="B12" s="37">
        <v>102802</v>
      </c>
      <c r="C12" s="37">
        <v>76763</v>
      </c>
      <c r="D12" s="38" t="s">
        <v>1090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677</v>
      </c>
      <c r="L12" s="119">
        <f t="shared" si="0"/>
        <v>25</v>
      </c>
      <c r="N12"/>
    </row>
    <row r="13" spans="1:14" s="95" customFormat="1" ht="21" x14ac:dyDescent="0.35">
      <c r="A13" s="120">
        <v>44393</v>
      </c>
      <c r="B13" s="37">
        <v>102801</v>
      </c>
      <c r="C13" s="37">
        <v>76764</v>
      </c>
      <c r="D13" s="38" t="s">
        <v>715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2335</v>
      </c>
      <c r="L13" s="119">
        <f t="shared" si="0"/>
        <v>3400</v>
      </c>
      <c r="N13"/>
    </row>
    <row r="14" spans="1:14" s="95" customFormat="1" ht="21" x14ac:dyDescent="0.35">
      <c r="A14" s="120">
        <v>44393</v>
      </c>
      <c r="B14" s="37">
        <v>102801</v>
      </c>
      <c r="C14" s="37">
        <v>76765</v>
      </c>
      <c r="D14" s="38" t="s">
        <v>715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6" t="s">
        <v>1938</v>
      </c>
      <c r="L14" s="119">
        <f t="shared" si="0"/>
        <v>25</v>
      </c>
      <c r="N14"/>
    </row>
    <row r="15" spans="1:14" s="95" customFormat="1" ht="21" x14ac:dyDescent="0.35">
      <c r="A15" s="120">
        <v>44393</v>
      </c>
      <c r="B15" s="37">
        <v>102800</v>
      </c>
      <c r="C15" s="37">
        <v>76766</v>
      </c>
      <c r="D15" s="38" t="s">
        <v>715</v>
      </c>
      <c r="E15" s="12" t="s">
        <v>22</v>
      </c>
      <c r="F15" s="16" t="s">
        <v>995</v>
      </c>
      <c r="G15" s="102">
        <v>900</v>
      </c>
      <c r="H15" s="104"/>
      <c r="I15" s="104"/>
      <c r="J15" s="94"/>
      <c r="K15" s="16" t="s">
        <v>42</v>
      </c>
      <c r="L15" s="119">
        <f t="shared" si="0"/>
        <v>25</v>
      </c>
      <c r="N15"/>
    </row>
    <row r="16" spans="1:14" s="95" customFormat="1" ht="21.75" thickBot="1" x14ac:dyDescent="0.4">
      <c r="A16" s="120">
        <v>44393</v>
      </c>
      <c r="B16" s="37">
        <v>102800</v>
      </c>
      <c r="C16" s="37">
        <v>76767</v>
      </c>
      <c r="D16" s="38" t="s">
        <v>715</v>
      </c>
      <c r="E16" s="12" t="s">
        <v>22</v>
      </c>
      <c r="F16" s="16" t="s">
        <v>995</v>
      </c>
      <c r="G16" s="102">
        <v>900</v>
      </c>
      <c r="H16" s="104"/>
      <c r="I16" s="104"/>
      <c r="J16" s="94"/>
      <c r="K16" s="16" t="s">
        <v>64</v>
      </c>
      <c r="L16" s="119">
        <f t="shared" si="0"/>
        <v>3000</v>
      </c>
      <c r="N16"/>
    </row>
    <row r="17" spans="1:14" s="95" customFormat="1" ht="25.5" thickBot="1" x14ac:dyDescent="0.5">
      <c r="A17" s="120">
        <v>44393</v>
      </c>
      <c r="B17" s="37">
        <v>102799</v>
      </c>
      <c r="C17" s="37">
        <v>76768</v>
      </c>
      <c r="D17" s="38" t="s">
        <v>119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17" t="s">
        <v>21</v>
      </c>
      <c r="L17" s="123">
        <f>SUM(L8:L16)</f>
        <v>38590</v>
      </c>
      <c r="N17"/>
    </row>
    <row r="18" spans="1:14" s="95" customFormat="1" ht="21" x14ac:dyDescent="0.35">
      <c r="A18" s="120">
        <v>44393</v>
      </c>
      <c r="B18" s="37">
        <v>102799</v>
      </c>
      <c r="C18" s="37">
        <v>76769</v>
      </c>
      <c r="D18" s="38" t="s">
        <v>119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N18"/>
    </row>
    <row r="19" spans="1:14" s="95" customFormat="1" ht="21" x14ac:dyDescent="0.35">
      <c r="A19" s="120">
        <v>44393</v>
      </c>
      <c r="B19" s="37">
        <v>102798</v>
      </c>
      <c r="C19" s="37">
        <v>76770</v>
      </c>
      <c r="D19" s="38" t="s">
        <v>2636</v>
      </c>
      <c r="E19" s="12" t="s">
        <v>22</v>
      </c>
      <c r="F19" s="16" t="s">
        <v>995</v>
      </c>
      <c r="G19" s="102">
        <v>550</v>
      </c>
      <c r="H19" s="104"/>
      <c r="I19" s="104"/>
      <c r="J19" s="94"/>
      <c r="N19"/>
    </row>
    <row r="20" spans="1:14" s="95" customFormat="1" ht="21" x14ac:dyDescent="0.35">
      <c r="A20" s="120">
        <v>44393</v>
      </c>
      <c r="B20" s="37">
        <v>18080</v>
      </c>
      <c r="C20" s="37">
        <v>76771</v>
      </c>
      <c r="D20" s="38" t="s">
        <v>2064</v>
      </c>
      <c r="E20" s="12" t="s">
        <v>1998</v>
      </c>
      <c r="F20" s="16" t="s">
        <v>2335</v>
      </c>
      <c r="G20" s="102">
        <v>1700</v>
      </c>
      <c r="H20" s="104"/>
      <c r="I20" s="104"/>
      <c r="J20" s="94"/>
      <c r="N20"/>
    </row>
    <row r="21" spans="1:14" s="95" customFormat="1" ht="21" x14ac:dyDescent="0.35">
      <c r="A21" s="120">
        <v>44393</v>
      </c>
      <c r="B21" s="37">
        <v>18085</v>
      </c>
      <c r="C21" s="37">
        <v>76772</v>
      </c>
      <c r="D21" s="38" t="s">
        <v>2064</v>
      </c>
      <c r="E21" s="12">
        <v>98000001</v>
      </c>
      <c r="F21" s="16" t="s">
        <v>91</v>
      </c>
      <c r="G21" s="102">
        <v>0</v>
      </c>
      <c r="H21" s="104"/>
      <c r="I21" s="104"/>
      <c r="J21" s="94"/>
      <c r="N21"/>
    </row>
    <row r="22" spans="1:14" s="95" customFormat="1" ht="21" x14ac:dyDescent="0.35">
      <c r="A22" s="120">
        <v>44393</v>
      </c>
      <c r="B22" s="37">
        <v>102797</v>
      </c>
      <c r="C22" s="37">
        <v>76773</v>
      </c>
      <c r="D22" s="38" t="s">
        <v>170</v>
      </c>
      <c r="E22" s="12" t="s">
        <v>14</v>
      </c>
      <c r="F22" s="16" t="s">
        <v>15</v>
      </c>
      <c r="G22" s="102">
        <v>2100</v>
      </c>
      <c r="H22" s="104"/>
      <c r="I22" s="104"/>
      <c r="J22" s="94"/>
      <c r="N22"/>
    </row>
    <row r="23" spans="1:14" s="95" customFormat="1" ht="21" x14ac:dyDescent="0.35">
      <c r="A23" s="120">
        <v>44393</v>
      </c>
      <c r="B23" s="37">
        <v>102795</v>
      </c>
      <c r="C23" s="37">
        <v>76774</v>
      </c>
      <c r="D23" s="38" t="s">
        <v>2637</v>
      </c>
      <c r="E23" s="12" t="s">
        <v>14</v>
      </c>
      <c r="F23" s="16" t="s">
        <v>15</v>
      </c>
      <c r="G23" s="102">
        <v>2000</v>
      </c>
      <c r="H23" s="104"/>
      <c r="I23" s="104"/>
      <c r="J23" s="94"/>
      <c r="N23"/>
    </row>
    <row r="24" spans="1:14" s="95" customFormat="1" ht="21" x14ac:dyDescent="0.35">
      <c r="A24" s="120">
        <v>44393</v>
      </c>
      <c r="B24" s="37">
        <v>102794</v>
      </c>
      <c r="C24" s="37">
        <v>76775</v>
      </c>
      <c r="D24" s="38" t="s">
        <v>354</v>
      </c>
      <c r="E24" s="12" t="s">
        <v>17</v>
      </c>
      <c r="F24" s="16" t="s">
        <v>18</v>
      </c>
      <c r="G24" s="102">
        <v>300</v>
      </c>
      <c r="H24" s="104"/>
      <c r="I24" s="104"/>
      <c r="J24" s="94"/>
      <c r="N24"/>
    </row>
    <row r="25" spans="1:14" s="95" customFormat="1" ht="21" x14ac:dyDescent="0.35">
      <c r="A25" s="120">
        <v>44393</v>
      </c>
      <c r="B25" s="37">
        <v>18085</v>
      </c>
      <c r="C25" s="37">
        <v>76776</v>
      </c>
      <c r="D25" s="38" t="s">
        <v>2064</v>
      </c>
      <c r="E25" s="12">
        <v>98000001</v>
      </c>
      <c r="F25" s="16" t="s">
        <v>91</v>
      </c>
      <c r="G25" s="102">
        <v>0</v>
      </c>
      <c r="H25" s="104"/>
      <c r="I25" s="104"/>
      <c r="J25" s="94"/>
      <c r="N25"/>
    </row>
    <row r="26" spans="1:14" s="95" customFormat="1" ht="24.75" x14ac:dyDescent="0.45">
      <c r="A26" s="120">
        <v>44393</v>
      </c>
      <c r="B26" s="37">
        <v>18080</v>
      </c>
      <c r="C26" s="37">
        <v>76777</v>
      </c>
      <c r="D26" s="38" t="s">
        <v>2064</v>
      </c>
      <c r="E26" s="12" t="s">
        <v>1998</v>
      </c>
      <c r="F26" s="16" t="s">
        <v>2335</v>
      </c>
      <c r="G26" s="102">
        <v>1700</v>
      </c>
      <c r="H26" s="104"/>
      <c r="I26" s="104"/>
      <c r="J26" s="94"/>
      <c r="K26" s="49"/>
      <c r="L26" s="50"/>
      <c r="N26"/>
    </row>
    <row r="27" spans="1:14" s="95" customFormat="1" ht="24.75" x14ac:dyDescent="0.45">
      <c r="A27" s="120">
        <v>44393</v>
      </c>
      <c r="B27" s="37">
        <v>102759</v>
      </c>
      <c r="C27" s="37">
        <v>76778</v>
      </c>
      <c r="D27" s="38" t="s">
        <v>2638</v>
      </c>
      <c r="E27" s="12" t="s">
        <v>41</v>
      </c>
      <c r="F27" s="16" t="s">
        <v>42</v>
      </c>
      <c r="G27" s="102">
        <v>25</v>
      </c>
      <c r="H27" s="104"/>
      <c r="I27" s="104"/>
      <c r="J27" s="94"/>
      <c r="K27" s="49"/>
      <c r="L27" s="50"/>
      <c r="N27"/>
    </row>
    <row r="28" spans="1:14" s="95" customFormat="1" ht="24.75" x14ac:dyDescent="0.45">
      <c r="A28" s="120">
        <v>44393</v>
      </c>
      <c r="B28" s="37">
        <v>102791</v>
      </c>
      <c r="C28" s="37">
        <v>76779</v>
      </c>
      <c r="D28" s="38" t="s">
        <v>2561</v>
      </c>
      <c r="E28" s="12" t="s">
        <v>22</v>
      </c>
      <c r="F28" s="16" t="s">
        <v>995</v>
      </c>
      <c r="G28" s="102">
        <v>3000</v>
      </c>
      <c r="H28" s="104"/>
      <c r="I28" s="104"/>
      <c r="J28" s="94"/>
      <c r="K28" s="49"/>
      <c r="L28" s="50"/>
      <c r="N28"/>
    </row>
    <row r="29" spans="1:14" s="95" customFormat="1" ht="24.75" x14ac:dyDescent="0.45">
      <c r="A29" s="120">
        <v>44393</v>
      </c>
      <c r="B29" s="37">
        <v>102791</v>
      </c>
      <c r="C29" s="37">
        <v>76780</v>
      </c>
      <c r="D29" s="38" t="s">
        <v>2561</v>
      </c>
      <c r="E29" s="12" t="s">
        <v>22</v>
      </c>
      <c r="F29" s="16" t="s">
        <v>995</v>
      </c>
      <c r="G29" s="102">
        <v>3000</v>
      </c>
      <c r="H29" s="104"/>
      <c r="I29" s="104"/>
      <c r="J29" s="94"/>
      <c r="K29" s="49"/>
      <c r="L29" s="50"/>
      <c r="N29"/>
    </row>
    <row r="30" spans="1:14" s="95" customFormat="1" ht="21" x14ac:dyDescent="0.35">
      <c r="A30" s="120">
        <v>44393</v>
      </c>
      <c r="B30" s="37">
        <v>102789</v>
      </c>
      <c r="C30" s="37">
        <v>76781</v>
      </c>
      <c r="D30" s="38" t="s">
        <v>2188</v>
      </c>
      <c r="E30" s="12" t="s">
        <v>22</v>
      </c>
      <c r="F30" s="16" t="s">
        <v>995</v>
      </c>
      <c r="G30" s="102">
        <v>900</v>
      </c>
      <c r="H30" s="104"/>
      <c r="I30" s="104"/>
      <c r="J30" s="94"/>
      <c r="N30"/>
    </row>
    <row r="31" spans="1:14" s="95" customFormat="1" ht="24.75" x14ac:dyDescent="0.45">
      <c r="A31" s="120">
        <v>44393</v>
      </c>
      <c r="B31" s="37">
        <v>102760</v>
      </c>
      <c r="C31" s="37">
        <v>76782</v>
      </c>
      <c r="D31" s="38" t="s">
        <v>546</v>
      </c>
      <c r="E31" s="12" t="s">
        <v>456</v>
      </c>
      <c r="F31" s="16" t="s">
        <v>1938</v>
      </c>
      <c r="G31" s="102">
        <v>20</v>
      </c>
      <c r="H31" s="104"/>
      <c r="I31" s="104"/>
      <c r="J31" s="94"/>
      <c r="K31" s="49"/>
      <c r="L31" s="50"/>
      <c r="N31"/>
    </row>
    <row r="32" spans="1:14" s="95" customFormat="1" ht="24.75" x14ac:dyDescent="0.45">
      <c r="A32" s="120">
        <v>44393</v>
      </c>
      <c r="B32" s="37">
        <v>102760</v>
      </c>
      <c r="C32" s="37">
        <v>76782</v>
      </c>
      <c r="D32" s="38" t="s">
        <v>546</v>
      </c>
      <c r="E32" s="12" t="s">
        <v>2635</v>
      </c>
      <c r="F32" s="16" t="s">
        <v>677</v>
      </c>
      <c r="G32" s="102">
        <v>25</v>
      </c>
      <c r="H32" s="104"/>
      <c r="I32" s="104"/>
      <c r="J32" s="94"/>
      <c r="K32" s="49"/>
      <c r="L32" s="50"/>
      <c r="N32"/>
    </row>
    <row r="33" spans="1:14" s="95" customFormat="1" ht="21" x14ac:dyDescent="0.35">
      <c r="A33" s="120">
        <v>44393</v>
      </c>
      <c r="B33" s="37">
        <v>102760</v>
      </c>
      <c r="C33" s="37">
        <v>76783</v>
      </c>
      <c r="D33" s="38" t="s">
        <v>546</v>
      </c>
      <c r="E33" s="12" t="s">
        <v>456</v>
      </c>
      <c r="F33" s="16" t="s">
        <v>1938</v>
      </c>
      <c r="G33" s="102">
        <v>5</v>
      </c>
      <c r="H33" s="104"/>
      <c r="I33" s="104"/>
      <c r="J33" s="94"/>
      <c r="N33"/>
    </row>
    <row r="34" spans="1:14" s="95" customFormat="1" ht="21" x14ac:dyDescent="0.35">
      <c r="A34" s="120">
        <v>44393</v>
      </c>
      <c r="B34" s="37">
        <v>102787</v>
      </c>
      <c r="C34" s="37">
        <v>76784</v>
      </c>
      <c r="D34" s="38" t="s">
        <v>819</v>
      </c>
      <c r="E34" s="12" t="s">
        <v>17</v>
      </c>
      <c r="F34" s="16" t="s">
        <v>18</v>
      </c>
      <c r="G34" s="102">
        <v>850</v>
      </c>
      <c r="H34" s="104"/>
      <c r="I34" s="104"/>
      <c r="J34" s="94"/>
      <c r="L34" s="147"/>
      <c r="N34"/>
    </row>
    <row r="35" spans="1:14" s="95" customFormat="1" ht="21" x14ac:dyDescent="0.35">
      <c r="A35" s="120">
        <v>44393</v>
      </c>
      <c r="B35" s="37">
        <v>102779</v>
      </c>
      <c r="C35" s="37">
        <v>76785</v>
      </c>
      <c r="D35" s="38" t="s">
        <v>2433</v>
      </c>
      <c r="E35" s="12" t="s">
        <v>17</v>
      </c>
      <c r="F35" s="16" t="s">
        <v>64</v>
      </c>
      <c r="G35" s="102">
        <v>1000</v>
      </c>
      <c r="H35" s="104"/>
      <c r="I35" s="104"/>
      <c r="J35" s="94"/>
      <c r="L35" s="147"/>
      <c r="N35"/>
    </row>
    <row r="36" spans="1:14" s="95" customFormat="1" ht="21" x14ac:dyDescent="0.35">
      <c r="A36" s="120">
        <v>44393</v>
      </c>
      <c r="B36" s="37">
        <v>102781</v>
      </c>
      <c r="C36" s="37">
        <v>76786</v>
      </c>
      <c r="D36" s="38" t="s">
        <v>2433</v>
      </c>
      <c r="E36" s="12" t="s">
        <v>17</v>
      </c>
      <c r="F36" s="16" t="s">
        <v>64</v>
      </c>
      <c r="G36" s="102">
        <v>1000</v>
      </c>
      <c r="H36" s="104"/>
      <c r="I36" s="104"/>
      <c r="J36" s="94"/>
      <c r="L36" s="147"/>
      <c r="N36"/>
    </row>
    <row r="37" spans="1:14" s="95" customFormat="1" ht="21" x14ac:dyDescent="0.35">
      <c r="A37" s="120">
        <v>44393</v>
      </c>
      <c r="B37" s="37">
        <v>102777</v>
      </c>
      <c r="C37" s="37">
        <v>76787</v>
      </c>
      <c r="D37" s="38" t="s">
        <v>844</v>
      </c>
      <c r="E37" s="12" t="s">
        <v>14</v>
      </c>
      <c r="F37" s="16" t="s">
        <v>15</v>
      </c>
      <c r="G37" s="102">
        <v>850</v>
      </c>
      <c r="H37" s="104"/>
      <c r="I37" s="104"/>
      <c r="J37" s="94"/>
      <c r="L37" s="147"/>
      <c r="N37"/>
    </row>
    <row r="38" spans="1:14" s="95" customFormat="1" ht="21" x14ac:dyDescent="0.35">
      <c r="A38" s="120">
        <v>44393</v>
      </c>
      <c r="B38" s="37">
        <v>102781</v>
      </c>
      <c r="C38" s="37">
        <v>76788</v>
      </c>
      <c r="D38" s="38" t="s">
        <v>2433</v>
      </c>
      <c r="E38" s="12" t="s">
        <v>17</v>
      </c>
      <c r="F38" s="16" t="s">
        <v>64</v>
      </c>
      <c r="G38" s="102">
        <v>1000</v>
      </c>
      <c r="H38" s="104"/>
      <c r="I38" s="104"/>
      <c r="J38" s="94"/>
      <c r="L38" s="147"/>
      <c r="N38"/>
    </row>
    <row r="39" spans="1:14" s="95" customFormat="1" ht="21" x14ac:dyDescent="0.35">
      <c r="A39" s="120">
        <v>44393</v>
      </c>
      <c r="B39" s="37">
        <v>102773</v>
      </c>
      <c r="C39" s="37">
        <v>76789</v>
      </c>
      <c r="D39" s="38" t="s">
        <v>2328</v>
      </c>
      <c r="E39" s="12" t="s">
        <v>14</v>
      </c>
      <c r="F39" s="16" t="s">
        <v>15</v>
      </c>
      <c r="G39" s="102">
        <v>800</v>
      </c>
      <c r="H39" s="104"/>
      <c r="I39" s="104"/>
      <c r="J39" s="94"/>
      <c r="L39" s="147"/>
      <c r="N39"/>
    </row>
    <row r="40" spans="1:14" s="95" customFormat="1" ht="21" x14ac:dyDescent="0.35">
      <c r="A40" s="120">
        <v>44393</v>
      </c>
      <c r="B40" s="37">
        <v>102772</v>
      </c>
      <c r="C40" s="37">
        <v>76790</v>
      </c>
      <c r="D40" s="38" t="s">
        <v>321</v>
      </c>
      <c r="E40" s="12" t="s">
        <v>22</v>
      </c>
      <c r="F40" s="16" t="s">
        <v>995</v>
      </c>
      <c r="G40" s="102">
        <v>2095</v>
      </c>
      <c r="H40" s="104"/>
      <c r="I40" s="104"/>
      <c r="J40" s="94"/>
      <c r="L40" s="147"/>
      <c r="N40"/>
    </row>
    <row r="41" spans="1:14" s="95" customFormat="1" ht="21" x14ac:dyDescent="0.35">
      <c r="A41" s="120">
        <v>44393</v>
      </c>
      <c r="B41" s="37">
        <v>102772</v>
      </c>
      <c r="C41" s="37">
        <v>76790</v>
      </c>
      <c r="D41" s="38" t="s">
        <v>321</v>
      </c>
      <c r="E41" s="12" t="s">
        <v>14</v>
      </c>
      <c r="F41" s="16" t="s">
        <v>15</v>
      </c>
      <c r="G41" s="102">
        <v>270</v>
      </c>
      <c r="H41" s="104"/>
      <c r="I41" s="104"/>
      <c r="J41" s="94"/>
      <c r="L41" s="147"/>
      <c r="N41"/>
    </row>
    <row r="42" spans="1:14" s="95" customFormat="1" ht="21" x14ac:dyDescent="0.35">
      <c r="A42" s="120">
        <v>44393</v>
      </c>
      <c r="B42" s="37">
        <v>102771</v>
      </c>
      <c r="C42" s="37">
        <v>76791</v>
      </c>
      <c r="D42" s="38" t="s">
        <v>2639</v>
      </c>
      <c r="E42" s="12" t="s">
        <v>22</v>
      </c>
      <c r="F42" s="16" t="s">
        <v>995</v>
      </c>
      <c r="G42" s="102">
        <v>900</v>
      </c>
      <c r="H42" s="104"/>
      <c r="I42" s="104"/>
      <c r="J42" s="94"/>
      <c r="L42" s="147"/>
      <c r="N42"/>
    </row>
    <row r="43" spans="1:14" s="95" customFormat="1" ht="21" x14ac:dyDescent="0.35">
      <c r="A43" s="120">
        <v>44393</v>
      </c>
      <c r="B43" s="37">
        <v>102807</v>
      </c>
      <c r="C43" s="37">
        <v>76792</v>
      </c>
      <c r="D43" s="38" t="s">
        <v>2640</v>
      </c>
      <c r="E43" s="12" t="s">
        <v>14</v>
      </c>
      <c r="F43" s="16" t="s">
        <v>15</v>
      </c>
      <c r="G43" s="102">
        <v>2000</v>
      </c>
      <c r="H43" s="104"/>
      <c r="I43" s="104"/>
      <c r="J43" s="94"/>
      <c r="L43" s="147"/>
      <c r="N43"/>
    </row>
    <row r="44" spans="1:14" s="95" customFormat="1" ht="21" x14ac:dyDescent="0.35">
      <c r="A44" s="120">
        <v>44393</v>
      </c>
      <c r="B44" s="37">
        <v>102806</v>
      </c>
      <c r="C44" s="37">
        <v>76793</v>
      </c>
      <c r="D44" s="38" t="s">
        <v>2640</v>
      </c>
      <c r="E44" s="12" t="s">
        <v>14</v>
      </c>
      <c r="F44" s="16" t="s">
        <v>15</v>
      </c>
      <c r="G44" s="102">
        <v>300</v>
      </c>
      <c r="H44" s="104"/>
      <c r="I44" s="104"/>
      <c r="J44" s="94"/>
      <c r="L44" s="147"/>
      <c r="N44"/>
    </row>
    <row r="45" spans="1:14" s="95" customFormat="1" ht="21" x14ac:dyDescent="0.35">
      <c r="A45" s="120">
        <v>44393</v>
      </c>
      <c r="B45" s="37">
        <v>102803</v>
      </c>
      <c r="C45" s="37">
        <v>76794</v>
      </c>
      <c r="D45" s="38" t="s">
        <v>768</v>
      </c>
      <c r="E45" s="12" t="s">
        <v>14</v>
      </c>
      <c r="F45" s="16" t="s">
        <v>15</v>
      </c>
      <c r="G45" s="102">
        <v>250</v>
      </c>
      <c r="H45" s="104"/>
      <c r="I45" s="104"/>
      <c r="J45" s="94"/>
      <c r="L45" s="147"/>
      <c r="N45"/>
    </row>
    <row r="46" spans="1:14" s="95" customFormat="1" ht="21" x14ac:dyDescent="0.35">
      <c r="A46" s="120">
        <v>44393</v>
      </c>
      <c r="B46" s="37">
        <v>102783</v>
      </c>
      <c r="C46" s="77" t="s">
        <v>2628</v>
      </c>
      <c r="D46" s="38" t="s">
        <v>848</v>
      </c>
      <c r="E46" s="12">
        <v>98000001</v>
      </c>
      <c r="F46" s="16" t="s">
        <v>91</v>
      </c>
      <c r="G46" s="102">
        <v>0</v>
      </c>
      <c r="H46" s="104"/>
      <c r="I46" s="104"/>
      <c r="J46" s="94"/>
      <c r="L46" s="147"/>
      <c r="N46"/>
    </row>
    <row r="47" spans="1:14" s="95" customFormat="1" ht="21" x14ac:dyDescent="0.35">
      <c r="A47" s="120">
        <v>44393</v>
      </c>
      <c r="B47" s="37">
        <v>102784</v>
      </c>
      <c r="C47" s="77" t="s">
        <v>2629</v>
      </c>
      <c r="D47" s="38" t="s">
        <v>2433</v>
      </c>
      <c r="E47" s="12">
        <v>98000001</v>
      </c>
      <c r="F47" s="16" t="s">
        <v>91</v>
      </c>
      <c r="G47" s="102">
        <v>0</v>
      </c>
      <c r="H47" s="104"/>
      <c r="I47" s="104"/>
      <c r="J47" s="94"/>
      <c r="L47" s="147"/>
      <c r="N47"/>
    </row>
    <row r="48" spans="1:14" s="95" customFormat="1" ht="21" x14ac:dyDescent="0.35">
      <c r="A48" s="120">
        <v>44393</v>
      </c>
      <c r="B48" s="37"/>
      <c r="C48" s="77" t="s">
        <v>2641</v>
      </c>
      <c r="D48" s="38" t="s">
        <v>2287</v>
      </c>
      <c r="E48" s="12" t="s">
        <v>96</v>
      </c>
      <c r="F48" s="16" t="s">
        <v>97</v>
      </c>
      <c r="G48" s="102">
        <v>750</v>
      </c>
      <c r="H48" s="104"/>
      <c r="I48" s="104"/>
      <c r="J48" s="94"/>
      <c r="L48" s="147"/>
      <c r="N48"/>
    </row>
    <row r="49" spans="1:10" ht="21" x14ac:dyDescent="0.35">
      <c r="A49" s="175" t="s">
        <v>26</v>
      </c>
      <c r="B49" s="176"/>
      <c r="C49" s="165" t="s">
        <v>25</v>
      </c>
      <c r="D49" s="168"/>
      <c r="E49" s="168"/>
      <c r="F49" s="169"/>
      <c r="G49" s="27">
        <f>SUM(G9:G48)</f>
        <v>38590</v>
      </c>
      <c r="H49" s="109">
        <f>SUM(H9:H48)</f>
        <v>0</v>
      </c>
      <c r="I49" s="109"/>
      <c r="J49" s="15"/>
    </row>
    <row r="50" spans="1:10" x14ac:dyDescent="0.25">
      <c r="B50"/>
      <c r="C50"/>
      <c r="F50" s="47"/>
      <c r="H50" s="1"/>
      <c r="I50" s="1"/>
      <c r="J50" s="1"/>
    </row>
    <row r="51" spans="1:10" x14ac:dyDescent="0.25">
      <c r="B51"/>
      <c r="C51"/>
      <c r="H51" s="1"/>
      <c r="I51" s="1"/>
      <c r="J51" s="1"/>
    </row>
    <row r="52" spans="1:10" x14ac:dyDescent="0.25">
      <c r="B52"/>
      <c r="C52"/>
      <c r="H52" s="1"/>
      <c r="I52" s="1"/>
      <c r="J52" s="1"/>
    </row>
    <row r="53" spans="1:10" x14ac:dyDescent="0.25">
      <c r="B53"/>
      <c r="C53"/>
      <c r="H53" s="1"/>
      <c r="I53" s="1"/>
      <c r="J53" s="1"/>
    </row>
    <row r="54" spans="1:10" x14ac:dyDescent="0.25">
      <c r="B54"/>
      <c r="C54"/>
      <c r="H54" s="1"/>
      <c r="I54" s="1"/>
      <c r="J54" s="1"/>
    </row>
    <row r="55" spans="1:10" x14ac:dyDescent="0.25">
      <c r="B55"/>
      <c r="C55"/>
      <c r="H55" s="1"/>
      <c r="I55" s="1"/>
      <c r="J55" s="1"/>
    </row>
    <row r="56" spans="1:10" x14ac:dyDescent="0.25">
      <c r="B56"/>
      <c r="C56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C60"/>
      <c r="H60" s="1"/>
      <c r="I60" s="1"/>
      <c r="J60" s="1"/>
    </row>
    <row r="61" spans="1:10" x14ac:dyDescent="0.25">
      <c r="H61" s="1"/>
      <c r="I61" s="1"/>
      <c r="J61" s="1"/>
    </row>
    <row r="62" spans="1:10" x14ac:dyDescent="0.25">
      <c r="H62" s="1"/>
      <c r="I62" s="1"/>
      <c r="J62" s="1"/>
    </row>
    <row r="63" spans="1:10" x14ac:dyDescent="0.25">
      <c r="H63" s="1"/>
      <c r="I63" s="1"/>
      <c r="J63" s="1"/>
    </row>
    <row r="64" spans="1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2" spans="8:10" x14ac:dyDescent="0.25">
      <c r="H102" s="35"/>
      <c r="I102" s="35"/>
      <c r="J102" s="35"/>
    </row>
  </sheetData>
  <autoFilter ref="E8:G49" xr:uid="{90CC424F-B619-44FE-BF82-8C493FF999B6}"/>
  <mergeCells count="7">
    <mergeCell ref="K6:L6"/>
    <mergeCell ref="A7:G7"/>
    <mergeCell ref="A49:B49"/>
    <mergeCell ref="C49:F49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1A357-83ED-4373-9DEB-ECA3E070AF9D}">
  <dimension ref="A2:N108"/>
  <sheetViews>
    <sheetView topLeftCell="D35" workbookViewId="0">
      <selection activeCell="D53" sqref="D5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44394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5" si="0">SUMIFS($G$9:$G$54,$F$9:$F$54,K8)</f>
        <v>500</v>
      </c>
    </row>
    <row r="9" spans="1:14" s="95" customFormat="1" ht="21" x14ac:dyDescent="0.35">
      <c r="A9" s="120">
        <v>44394</v>
      </c>
      <c r="B9" s="37">
        <v>102827</v>
      </c>
      <c r="C9" s="37">
        <v>76795</v>
      </c>
      <c r="D9" s="38" t="s">
        <v>1320</v>
      </c>
      <c r="E9" s="12" t="s">
        <v>14</v>
      </c>
      <c r="F9" s="16" t="s">
        <v>15</v>
      </c>
      <c r="G9" s="102">
        <v>645</v>
      </c>
      <c r="H9" s="104"/>
      <c r="I9" s="104"/>
      <c r="J9" s="94"/>
      <c r="K9" s="16" t="s">
        <v>995</v>
      </c>
      <c r="L9" s="119">
        <f t="shared" si="0"/>
        <v>2645</v>
      </c>
      <c r="N9"/>
    </row>
    <row r="10" spans="1:14" s="95" customFormat="1" ht="21" x14ac:dyDescent="0.35">
      <c r="A10" s="120">
        <v>44394</v>
      </c>
      <c r="B10" s="37">
        <v>17793</v>
      </c>
      <c r="C10" s="37">
        <v>76796</v>
      </c>
      <c r="D10" s="38" t="s">
        <v>199</v>
      </c>
      <c r="E10" s="12" t="s">
        <v>24</v>
      </c>
      <c r="F10" s="16" t="s">
        <v>947</v>
      </c>
      <c r="G10" s="102">
        <v>495</v>
      </c>
      <c r="H10" s="104"/>
      <c r="I10" s="104"/>
      <c r="J10" s="94"/>
      <c r="K10" s="16" t="s">
        <v>15</v>
      </c>
      <c r="L10" s="119">
        <f t="shared" si="0"/>
        <v>3347</v>
      </c>
      <c r="N10"/>
    </row>
    <row r="11" spans="1:14" s="95" customFormat="1" ht="21" x14ac:dyDescent="0.35">
      <c r="A11" s="120">
        <v>44394</v>
      </c>
      <c r="B11" s="37">
        <v>17793</v>
      </c>
      <c r="C11" s="37">
        <v>76797</v>
      </c>
      <c r="D11" s="38" t="s">
        <v>199</v>
      </c>
      <c r="E11" s="12" t="s">
        <v>24</v>
      </c>
      <c r="F11" s="16" t="s">
        <v>947</v>
      </c>
      <c r="G11" s="102">
        <v>495</v>
      </c>
      <c r="H11" s="104"/>
      <c r="I11" s="104"/>
      <c r="J11" s="94"/>
      <c r="K11" s="16" t="s">
        <v>2654</v>
      </c>
      <c r="L11" s="119">
        <f t="shared" si="0"/>
        <v>2500</v>
      </c>
      <c r="N11"/>
    </row>
    <row r="12" spans="1:14" s="95" customFormat="1" ht="21" x14ac:dyDescent="0.35">
      <c r="A12" s="120">
        <v>44394</v>
      </c>
      <c r="B12" s="37">
        <v>102828</v>
      </c>
      <c r="C12" s="37">
        <v>76798</v>
      </c>
      <c r="D12" s="38" t="s">
        <v>819</v>
      </c>
      <c r="E12" s="12" t="s">
        <v>17</v>
      </c>
      <c r="F12" s="16" t="s">
        <v>18</v>
      </c>
      <c r="G12" s="102">
        <v>500</v>
      </c>
      <c r="H12" s="104"/>
      <c r="I12" s="104"/>
      <c r="J12" s="94"/>
      <c r="K12" s="16" t="s">
        <v>2652</v>
      </c>
      <c r="L12" s="119">
        <f t="shared" si="0"/>
        <v>1400</v>
      </c>
      <c r="N12"/>
    </row>
    <row r="13" spans="1:14" s="95" customFormat="1" ht="21" x14ac:dyDescent="0.35">
      <c r="A13" s="120">
        <v>44394</v>
      </c>
      <c r="B13" s="37">
        <v>17793</v>
      </c>
      <c r="C13" s="37">
        <v>76799</v>
      </c>
      <c r="D13" s="38" t="s">
        <v>199</v>
      </c>
      <c r="E13" s="12" t="s">
        <v>24</v>
      </c>
      <c r="F13" s="16" t="s">
        <v>947</v>
      </c>
      <c r="G13" s="102">
        <v>495</v>
      </c>
      <c r="H13" s="104"/>
      <c r="I13" s="104"/>
      <c r="J13" s="94"/>
      <c r="K13" s="16" t="s">
        <v>2335</v>
      </c>
      <c r="L13" s="119">
        <f>SUMIFS($G$9:$G$54,$F$9:$F$54,K13)</f>
        <v>5100</v>
      </c>
      <c r="N13"/>
    </row>
    <row r="14" spans="1:14" s="95" customFormat="1" ht="21" x14ac:dyDescent="0.35">
      <c r="A14" s="120">
        <v>44394</v>
      </c>
      <c r="B14" s="37">
        <v>102829</v>
      </c>
      <c r="C14" s="37">
        <v>76800</v>
      </c>
      <c r="D14" s="38" t="s">
        <v>2642</v>
      </c>
      <c r="E14" s="12" t="s">
        <v>148</v>
      </c>
      <c r="F14" s="93" t="s">
        <v>149</v>
      </c>
      <c r="G14" s="102">
        <v>0</v>
      </c>
      <c r="H14" s="104"/>
      <c r="I14" s="104">
        <v>27</v>
      </c>
      <c r="J14" s="94"/>
      <c r="K14" s="16" t="s">
        <v>947</v>
      </c>
      <c r="L14" s="119">
        <f t="shared" si="0"/>
        <v>12580</v>
      </c>
      <c r="N14"/>
    </row>
    <row r="15" spans="1:14" s="95" customFormat="1" ht="21.75" thickBot="1" x14ac:dyDescent="0.4">
      <c r="A15" s="120">
        <v>44394</v>
      </c>
      <c r="B15" s="37">
        <v>17793</v>
      </c>
      <c r="C15" s="37">
        <v>76801</v>
      </c>
      <c r="D15" s="38" t="s">
        <v>199</v>
      </c>
      <c r="E15" s="12" t="s">
        <v>24</v>
      </c>
      <c r="F15" s="16" t="s">
        <v>947</v>
      </c>
      <c r="G15" s="102">
        <v>495</v>
      </c>
      <c r="H15" s="104"/>
      <c r="I15" s="104"/>
      <c r="J15" s="94"/>
      <c r="K15" s="16" t="s">
        <v>2288</v>
      </c>
      <c r="L15" s="119">
        <f t="shared" si="0"/>
        <v>728</v>
      </c>
      <c r="N15"/>
    </row>
    <row r="16" spans="1:14" s="95" customFormat="1" ht="25.5" thickBot="1" x14ac:dyDescent="0.5">
      <c r="A16" s="120">
        <v>44394</v>
      </c>
      <c r="B16" s="37">
        <v>17793</v>
      </c>
      <c r="C16" s="37">
        <v>76802</v>
      </c>
      <c r="D16" s="38" t="s">
        <v>199</v>
      </c>
      <c r="E16" s="12" t="s">
        <v>24</v>
      </c>
      <c r="F16" s="16" t="s">
        <v>947</v>
      </c>
      <c r="G16" s="102">
        <v>495</v>
      </c>
      <c r="H16" s="104"/>
      <c r="I16" s="104"/>
      <c r="J16" s="94"/>
      <c r="K16" s="17" t="s">
        <v>21</v>
      </c>
      <c r="L16" s="123">
        <f ca="1">SUM(L8:L16)</f>
        <v>28800</v>
      </c>
      <c r="N16"/>
    </row>
    <row r="17" spans="1:14" s="95" customFormat="1" ht="21.75" thickBot="1" x14ac:dyDescent="0.4">
      <c r="A17" s="120">
        <v>44394</v>
      </c>
      <c r="B17" s="37" t="s">
        <v>76</v>
      </c>
      <c r="C17" s="37">
        <v>76803</v>
      </c>
      <c r="D17" s="38" t="s">
        <v>76</v>
      </c>
      <c r="E17" s="12" t="s">
        <v>76</v>
      </c>
      <c r="F17" s="16" t="s">
        <v>76</v>
      </c>
      <c r="G17" s="102">
        <v>0</v>
      </c>
      <c r="H17" s="104"/>
      <c r="I17" s="104"/>
      <c r="J17" s="94"/>
      <c r="N17"/>
    </row>
    <row r="18" spans="1:14" s="95" customFormat="1" ht="21.75" thickBot="1" x14ac:dyDescent="0.4">
      <c r="A18" s="120">
        <v>44394</v>
      </c>
      <c r="B18" s="37">
        <v>17793</v>
      </c>
      <c r="C18" s="37">
        <v>76804</v>
      </c>
      <c r="D18" s="38" t="s">
        <v>199</v>
      </c>
      <c r="E18" s="12" t="s">
        <v>24</v>
      </c>
      <c r="F18" s="16" t="s">
        <v>947</v>
      </c>
      <c r="G18" s="102">
        <v>495</v>
      </c>
      <c r="H18" s="104"/>
      <c r="I18" s="104"/>
      <c r="J18" s="94"/>
      <c r="K18" s="5" t="s">
        <v>144</v>
      </c>
      <c r="L18" s="5" t="s">
        <v>5</v>
      </c>
      <c r="N18"/>
    </row>
    <row r="19" spans="1:14" s="95" customFormat="1" ht="21.75" thickBot="1" x14ac:dyDescent="0.4">
      <c r="A19" s="120">
        <v>44394</v>
      </c>
      <c r="B19" s="37">
        <v>102830</v>
      </c>
      <c r="C19" s="37">
        <v>76805</v>
      </c>
      <c r="D19" s="38" t="s">
        <v>321</v>
      </c>
      <c r="E19" s="12" t="s">
        <v>22</v>
      </c>
      <c r="F19" s="16" t="s">
        <v>995</v>
      </c>
      <c r="G19" s="102">
        <v>2095</v>
      </c>
      <c r="H19" s="104"/>
      <c r="I19" s="104"/>
      <c r="J19" s="94"/>
      <c r="K19" s="57" t="s">
        <v>149</v>
      </c>
      <c r="L19" s="8">
        <v>27</v>
      </c>
      <c r="N19"/>
    </row>
    <row r="20" spans="1:14" s="95" customFormat="1" ht="25.5" thickBot="1" x14ac:dyDescent="0.5">
      <c r="A20" s="120">
        <v>44394</v>
      </c>
      <c r="B20" s="37">
        <v>102830</v>
      </c>
      <c r="C20" s="37">
        <v>76805</v>
      </c>
      <c r="D20" s="38" t="s">
        <v>321</v>
      </c>
      <c r="E20" s="12" t="s">
        <v>14</v>
      </c>
      <c r="F20" s="16" t="s">
        <v>15</v>
      </c>
      <c r="G20" s="102">
        <v>270</v>
      </c>
      <c r="H20" s="104"/>
      <c r="I20" s="104"/>
      <c r="J20" s="94"/>
      <c r="K20" s="17" t="s">
        <v>21</v>
      </c>
      <c r="L20" s="18">
        <v>27</v>
      </c>
      <c r="N20"/>
    </row>
    <row r="21" spans="1:14" s="95" customFormat="1" ht="21" x14ac:dyDescent="0.35">
      <c r="A21" s="120">
        <v>44394</v>
      </c>
      <c r="B21" s="37">
        <v>17793</v>
      </c>
      <c r="C21" s="37">
        <v>76806</v>
      </c>
      <c r="D21" s="38" t="s">
        <v>199</v>
      </c>
      <c r="E21" s="12" t="s">
        <v>24</v>
      </c>
      <c r="F21" s="16" t="s">
        <v>947</v>
      </c>
      <c r="G21" s="102">
        <v>495</v>
      </c>
      <c r="H21" s="104"/>
      <c r="I21" s="104"/>
      <c r="J21" s="94"/>
      <c r="N21"/>
    </row>
    <row r="22" spans="1:14" s="95" customFormat="1" ht="21" x14ac:dyDescent="0.35">
      <c r="A22" s="120">
        <v>44394</v>
      </c>
      <c r="B22" s="37">
        <v>17793</v>
      </c>
      <c r="C22" s="37">
        <v>76807</v>
      </c>
      <c r="D22" s="38" t="s">
        <v>199</v>
      </c>
      <c r="E22" s="12" t="s">
        <v>24</v>
      </c>
      <c r="F22" s="16" t="s">
        <v>947</v>
      </c>
      <c r="G22" s="102">
        <v>495</v>
      </c>
      <c r="H22" s="104"/>
      <c r="I22" s="104"/>
      <c r="J22" s="94"/>
      <c r="N22"/>
    </row>
    <row r="23" spans="1:14" s="95" customFormat="1" ht="21" x14ac:dyDescent="0.35">
      <c r="A23" s="120">
        <v>44394</v>
      </c>
      <c r="B23" s="37">
        <v>17793</v>
      </c>
      <c r="C23" s="37">
        <v>76808</v>
      </c>
      <c r="D23" s="38" t="s">
        <v>199</v>
      </c>
      <c r="E23" s="12" t="s">
        <v>24</v>
      </c>
      <c r="F23" s="16" t="s">
        <v>947</v>
      </c>
      <c r="G23" s="102">
        <v>495</v>
      </c>
      <c r="H23" s="104"/>
      <c r="I23" s="104"/>
      <c r="J23" s="94"/>
      <c r="N23"/>
    </row>
    <row r="24" spans="1:14" s="95" customFormat="1" ht="21" x14ac:dyDescent="0.35">
      <c r="A24" s="120">
        <v>44394</v>
      </c>
      <c r="B24" s="37">
        <v>102831</v>
      </c>
      <c r="C24" s="37">
        <v>76809</v>
      </c>
      <c r="D24" s="38" t="s">
        <v>199</v>
      </c>
      <c r="E24" s="12" t="s">
        <v>24</v>
      </c>
      <c r="F24" s="16" t="s">
        <v>947</v>
      </c>
      <c r="G24" s="102">
        <v>700</v>
      </c>
      <c r="H24" s="104"/>
      <c r="I24" s="104"/>
      <c r="J24" s="94"/>
      <c r="N24"/>
    </row>
    <row r="25" spans="1:14" s="95" customFormat="1" ht="21" x14ac:dyDescent="0.35">
      <c r="A25" s="120">
        <v>44394</v>
      </c>
      <c r="B25" s="37">
        <v>102832</v>
      </c>
      <c r="C25" s="37">
        <v>76810</v>
      </c>
      <c r="D25" s="38" t="s">
        <v>272</v>
      </c>
      <c r="E25" s="12" t="s">
        <v>14</v>
      </c>
      <c r="F25" s="16" t="s">
        <v>15</v>
      </c>
      <c r="G25" s="102">
        <v>1512</v>
      </c>
      <c r="H25" s="104"/>
      <c r="I25" s="104"/>
      <c r="J25" s="94"/>
      <c r="N25"/>
    </row>
    <row r="26" spans="1:14" s="95" customFormat="1" ht="21" x14ac:dyDescent="0.35">
      <c r="A26" s="120">
        <v>44394</v>
      </c>
      <c r="B26" s="37">
        <v>17793</v>
      </c>
      <c r="C26" s="37">
        <v>76811</v>
      </c>
      <c r="D26" s="38" t="s">
        <v>199</v>
      </c>
      <c r="E26" s="12" t="s">
        <v>24</v>
      </c>
      <c r="F26" s="16" t="s">
        <v>947</v>
      </c>
      <c r="G26" s="102">
        <v>495</v>
      </c>
      <c r="H26" s="104"/>
      <c r="I26" s="104"/>
      <c r="J26" s="94"/>
      <c r="N26"/>
    </row>
    <row r="27" spans="1:14" s="95" customFormat="1" ht="24.75" x14ac:dyDescent="0.45">
      <c r="A27" s="120">
        <v>44394</v>
      </c>
      <c r="B27" s="37">
        <v>102833</v>
      </c>
      <c r="C27" s="37">
        <v>76812</v>
      </c>
      <c r="D27" s="38" t="s">
        <v>37</v>
      </c>
      <c r="E27" s="12" t="s">
        <v>22</v>
      </c>
      <c r="F27" s="16" t="s">
        <v>995</v>
      </c>
      <c r="G27" s="102">
        <v>550</v>
      </c>
      <c r="H27" s="104"/>
      <c r="I27" s="104"/>
      <c r="J27" s="94"/>
      <c r="K27" s="49"/>
      <c r="L27" s="50"/>
      <c r="N27"/>
    </row>
    <row r="28" spans="1:14" s="95" customFormat="1" ht="24.75" x14ac:dyDescent="0.45">
      <c r="A28" s="120">
        <v>44394</v>
      </c>
      <c r="B28" s="37">
        <v>102763</v>
      </c>
      <c r="C28" s="37">
        <v>76813</v>
      </c>
      <c r="D28" s="38" t="s">
        <v>2643</v>
      </c>
      <c r="E28" s="12" t="s">
        <v>14</v>
      </c>
      <c r="F28" s="16" t="s">
        <v>15</v>
      </c>
      <c r="G28" s="102">
        <v>150</v>
      </c>
      <c r="H28" s="104"/>
      <c r="I28" s="104"/>
      <c r="J28" s="94"/>
      <c r="K28" s="49"/>
      <c r="L28" s="50"/>
      <c r="N28"/>
    </row>
    <row r="29" spans="1:14" s="95" customFormat="1" ht="24.75" x14ac:dyDescent="0.45">
      <c r="A29" s="120">
        <v>44394</v>
      </c>
      <c r="B29" s="37">
        <v>17793</v>
      </c>
      <c r="C29" s="37">
        <v>76814</v>
      </c>
      <c r="D29" s="38" t="s">
        <v>199</v>
      </c>
      <c r="E29" s="12" t="s">
        <v>24</v>
      </c>
      <c r="F29" s="16" t="s">
        <v>947</v>
      </c>
      <c r="G29" s="102">
        <v>495</v>
      </c>
      <c r="H29" s="104"/>
      <c r="I29" s="104"/>
      <c r="J29" s="94"/>
      <c r="K29" s="49"/>
      <c r="L29" s="50"/>
      <c r="N29"/>
    </row>
    <row r="30" spans="1:14" s="95" customFormat="1" ht="24.75" x14ac:dyDescent="0.45">
      <c r="A30" s="120">
        <v>44394</v>
      </c>
      <c r="B30" s="37">
        <v>17793</v>
      </c>
      <c r="C30" s="37">
        <v>76815</v>
      </c>
      <c r="D30" s="38" t="s">
        <v>199</v>
      </c>
      <c r="E30" s="12" t="s">
        <v>24</v>
      </c>
      <c r="F30" s="16" t="s">
        <v>947</v>
      </c>
      <c r="G30" s="102">
        <v>495</v>
      </c>
      <c r="H30" s="104"/>
      <c r="I30" s="104"/>
      <c r="J30" s="94"/>
      <c r="K30" s="49"/>
      <c r="L30" s="50"/>
      <c r="N30"/>
    </row>
    <row r="31" spans="1:14" s="95" customFormat="1" ht="21" x14ac:dyDescent="0.35">
      <c r="A31" s="120">
        <v>44394</v>
      </c>
      <c r="B31" s="37">
        <v>17793</v>
      </c>
      <c r="C31" s="37">
        <v>76816</v>
      </c>
      <c r="D31" s="38" t="s">
        <v>199</v>
      </c>
      <c r="E31" s="12" t="s">
        <v>24</v>
      </c>
      <c r="F31" s="16" t="s">
        <v>947</v>
      </c>
      <c r="G31" s="102">
        <v>495</v>
      </c>
      <c r="H31" s="104"/>
      <c r="I31" s="104"/>
      <c r="J31" s="94"/>
      <c r="N31"/>
    </row>
    <row r="32" spans="1:14" s="95" customFormat="1" ht="24.75" x14ac:dyDescent="0.45">
      <c r="A32" s="120">
        <v>44394</v>
      </c>
      <c r="B32" s="37">
        <v>17793</v>
      </c>
      <c r="C32" s="37">
        <v>76817</v>
      </c>
      <c r="D32" s="38" t="s">
        <v>199</v>
      </c>
      <c r="E32" s="12" t="s">
        <v>24</v>
      </c>
      <c r="F32" s="16" t="s">
        <v>947</v>
      </c>
      <c r="G32" s="102">
        <v>495</v>
      </c>
      <c r="H32" s="104"/>
      <c r="I32" s="104"/>
      <c r="J32" s="94"/>
      <c r="K32" s="49"/>
      <c r="L32" s="50"/>
      <c r="N32"/>
    </row>
    <row r="33" spans="1:14" s="95" customFormat="1" ht="24.75" x14ac:dyDescent="0.45">
      <c r="A33" s="120">
        <v>44394</v>
      </c>
      <c r="B33" s="37">
        <v>17793</v>
      </c>
      <c r="C33" s="37">
        <v>76818</v>
      </c>
      <c r="D33" s="38" t="s">
        <v>199</v>
      </c>
      <c r="E33" s="12" t="s">
        <v>24</v>
      </c>
      <c r="F33" s="16" t="s">
        <v>947</v>
      </c>
      <c r="G33" s="102">
        <v>495</v>
      </c>
      <c r="H33" s="104"/>
      <c r="I33" s="104"/>
      <c r="J33" s="94"/>
      <c r="K33" s="49"/>
      <c r="L33" s="50"/>
      <c r="N33"/>
    </row>
    <row r="34" spans="1:14" s="95" customFormat="1" ht="21" x14ac:dyDescent="0.35">
      <c r="A34" s="120">
        <v>44394</v>
      </c>
      <c r="B34" s="37">
        <v>17793</v>
      </c>
      <c r="C34" s="37">
        <v>76819</v>
      </c>
      <c r="D34" s="38" t="s">
        <v>199</v>
      </c>
      <c r="E34" s="12" t="s">
        <v>24</v>
      </c>
      <c r="F34" s="16" t="s">
        <v>947</v>
      </c>
      <c r="G34" s="102">
        <v>495</v>
      </c>
      <c r="H34" s="104"/>
      <c r="I34" s="104"/>
      <c r="J34" s="94"/>
      <c r="N34"/>
    </row>
    <row r="35" spans="1:14" s="95" customFormat="1" ht="21" x14ac:dyDescent="0.35">
      <c r="A35" s="120">
        <v>44394</v>
      </c>
      <c r="B35" s="37">
        <v>17793</v>
      </c>
      <c r="C35" s="37">
        <v>76820</v>
      </c>
      <c r="D35" s="38" t="s">
        <v>199</v>
      </c>
      <c r="E35" s="12" t="s">
        <v>24</v>
      </c>
      <c r="F35" s="16" t="s">
        <v>947</v>
      </c>
      <c r="G35" s="102">
        <v>495</v>
      </c>
      <c r="H35" s="104"/>
      <c r="I35" s="104"/>
      <c r="J35" s="94"/>
      <c r="L35" s="147"/>
      <c r="N35"/>
    </row>
    <row r="36" spans="1:14" s="95" customFormat="1" ht="21" x14ac:dyDescent="0.35">
      <c r="A36" s="120">
        <v>44394</v>
      </c>
      <c r="B36" s="37">
        <v>17793</v>
      </c>
      <c r="C36" s="37">
        <v>76821</v>
      </c>
      <c r="D36" s="38" t="s">
        <v>199</v>
      </c>
      <c r="E36" s="12" t="s">
        <v>24</v>
      </c>
      <c r="F36" s="16" t="s">
        <v>947</v>
      </c>
      <c r="G36" s="102">
        <v>495</v>
      </c>
      <c r="H36" s="104"/>
      <c r="I36" s="104"/>
      <c r="J36" s="94"/>
      <c r="L36" s="147"/>
      <c r="N36"/>
    </row>
    <row r="37" spans="1:14" s="95" customFormat="1" ht="21" x14ac:dyDescent="0.35">
      <c r="A37" s="120">
        <v>44394</v>
      </c>
      <c r="B37" s="37">
        <v>17793</v>
      </c>
      <c r="C37" s="37">
        <v>76822</v>
      </c>
      <c r="D37" s="38" t="s">
        <v>199</v>
      </c>
      <c r="E37" s="12" t="s">
        <v>24</v>
      </c>
      <c r="F37" s="16" t="s">
        <v>947</v>
      </c>
      <c r="G37" s="102">
        <v>495</v>
      </c>
      <c r="H37" s="104"/>
      <c r="I37" s="104"/>
      <c r="J37" s="94"/>
      <c r="L37" s="147"/>
      <c r="N37"/>
    </row>
    <row r="38" spans="1:14" s="95" customFormat="1" ht="21" x14ac:dyDescent="0.35">
      <c r="A38" s="120">
        <v>44394</v>
      </c>
      <c r="B38" s="37">
        <v>17793</v>
      </c>
      <c r="C38" s="37">
        <v>76823</v>
      </c>
      <c r="D38" s="38" t="s">
        <v>199</v>
      </c>
      <c r="E38" s="12" t="s">
        <v>24</v>
      </c>
      <c r="F38" s="16" t="s">
        <v>947</v>
      </c>
      <c r="G38" s="102">
        <v>495</v>
      </c>
      <c r="H38" s="104"/>
      <c r="I38" s="104"/>
      <c r="J38" s="94"/>
      <c r="L38" s="147"/>
      <c r="N38"/>
    </row>
    <row r="39" spans="1:14" s="95" customFormat="1" ht="21" x14ac:dyDescent="0.35">
      <c r="A39" s="120">
        <v>44394</v>
      </c>
      <c r="B39" s="37">
        <v>17793</v>
      </c>
      <c r="C39" s="37">
        <v>76824</v>
      </c>
      <c r="D39" s="38" t="s">
        <v>199</v>
      </c>
      <c r="E39" s="12" t="s">
        <v>24</v>
      </c>
      <c r="F39" s="16" t="s">
        <v>947</v>
      </c>
      <c r="G39" s="102">
        <v>495</v>
      </c>
      <c r="H39" s="104"/>
      <c r="I39" s="104"/>
      <c r="J39" s="94"/>
      <c r="L39" s="147"/>
      <c r="N39"/>
    </row>
    <row r="40" spans="1:14" s="95" customFormat="1" ht="21" x14ac:dyDescent="0.35">
      <c r="A40" s="120">
        <v>44394</v>
      </c>
      <c r="B40" s="37">
        <v>102834</v>
      </c>
      <c r="C40" s="37">
        <v>76825</v>
      </c>
      <c r="D40" s="38" t="s">
        <v>1240</v>
      </c>
      <c r="E40" s="12" t="s">
        <v>14</v>
      </c>
      <c r="F40" s="16" t="s">
        <v>15</v>
      </c>
      <c r="G40" s="102">
        <v>770</v>
      </c>
      <c r="H40" s="104"/>
      <c r="I40" s="104"/>
      <c r="J40" s="94"/>
      <c r="L40" s="147"/>
      <c r="N40"/>
    </row>
    <row r="41" spans="1:14" s="95" customFormat="1" ht="21" x14ac:dyDescent="0.35">
      <c r="A41" s="120">
        <v>44394</v>
      </c>
      <c r="B41" s="37">
        <v>17793</v>
      </c>
      <c r="C41" s="37">
        <v>76826</v>
      </c>
      <c r="D41" s="38" t="s">
        <v>199</v>
      </c>
      <c r="E41" s="12" t="s">
        <v>24</v>
      </c>
      <c r="F41" s="16" t="s">
        <v>947</v>
      </c>
      <c r="G41" s="102">
        <v>495</v>
      </c>
      <c r="H41" s="104"/>
      <c r="I41" s="104"/>
      <c r="J41" s="94"/>
      <c r="L41" s="147"/>
      <c r="N41"/>
    </row>
    <row r="42" spans="1:14" s="95" customFormat="1" ht="21" x14ac:dyDescent="0.35">
      <c r="A42" s="120">
        <v>44394</v>
      </c>
      <c r="B42" s="37">
        <v>17793</v>
      </c>
      <c r="C42" s="37">
        <v>76827</v>
      </c>
      <c r="D42" s="38" t="s">
        <v>199</v>
      </c>
      <c r="E42" s="12" t="s">
        <v>24</v>
      </c>
      <c r="F42" s="16" t="s">
        <v>947</v>
      </c>
      <c r="G42" s="102">
        <v>495</v>
      </c>
      <c r="H42" s="104"/>
      <c r="I42" s="104"/>
      <c r="J42" s="94"/>
      <c r="L42" s="147"/>
      <c r="N42"/>
    </row>
    <row r="43" spans="1:14" s="95" customFormat="1" ht="21" x14ac:dyDescent="0.35">
      <c r="A43" s="120">
        <v>44394</v>
      </c>
      <c r="B43" s="37">
        <v>17793</v>
      </c>
      <c r="C43" s="37">
        <v>76828</v>
      </c>
      <c r="D43" s="38" t="s">
        <v>199</v>
      </c>
      <c r="E43" s="12" t="s">
        <v>24</v>
      </c>
      <c r="F43" s="16" t="s">
        <v>947</v>
      </c>
      <c r="G43" s="102">
        <v>495</v>
      </c>
      <c r="H43" s="104"/>
      <c r="I43" s="104"/>
      <c r="J43" s="94"/>
      <c r="L43" s="147"/>
      <c r="N43"/>
    </row>
    <row r="44" spans="1:14" s="95" customFormat="1" ht="21" x14ac:dyDescent="0.35">
      <c r="A44" s="120">
        <v>44394</v>
      </c>
      <c r="B44" s="37">
        <v>18085</v>
      </c>
      <c r="C44" s="77" t="s">
        <v>2644</v>
      </c>
      <c r="D44" s="38" t="s">
        <v>1995</v>
      </c>
      <c r="E44" s="12">
        <v>98000001</v>
      </c>
      <c r="F44" s="16" t="s">
        <v>91</v>
      </c>
      <c r="G44" s="102">
        <v>0</v>
      </c>
      <c r="H44" s="104"/>
      <c r="I44" s="104"/>
      <c r="J44" s="94"/>
      <c r="L44" s="147"/>
      <c r="N44"/>
    </row>
    <row r="45" spans="1:14" s="95" customFormat="1" ht="21" x14ac:dyDescent="0.35">
      <c r="A45" s="120">
        <v>44394</v>
      </c>
      <c r="B45" s="37">
        <v>18080</v>
      </c>
      <c r="C45" s="77" t="s">
        <v>2645</v>
      </c>
      <c r="D45" s="38" t="s">
        <v>1995</v>
      </c>
      <c r="E45" s="12" t="s">
        <v>1998</v>
      </c>
      <c r="F45" s="16" t="s">
        <v>2335</v>
      </c>
      <c r="G45" s="102">
        <v>1700</v>
      </c>
      <c r="H45" s="104"/>
      <c r="I45" s="104"/>
      <c r="J45" s="94"/>
      <c r="L45" s="147"/>
      <c r="N45"/>
    </row>
    <row r="46" spans="1:14" s="95" customFormat="1" ht="21" x14ac:dyDescent="0.35">
      <c r="A46" s="120">
        <v>44394</v>
      </c>
      <c r="B46" s="37">
        <v>18080</v>
      </c>
      <c r="C46" s="77" t="s">
        <v>2646</v>
      </c>
      <c r="D46" s="38" t="s">
        <v>1995</v>
      </c>
      <c r="E46" s="12" t="s">
        <v>1998</v>
      </c>
      <c r="F46" s="16" t="s">
        <v>2335</v>
      </c>
      <c r="G46" s="102">
        <v>1700</v>
      </c>
      <c r="H46" s="104"/>
      <c r="I46" s="104"/>
      <c r="J46" s="94"/>
      <c r="L46" s="147"/>
      <c r="N46"/>
    </row>
    <row r="47" spans="1:14" s="95" customFormat="1" ht="21" x14ac:dyDescent="0.35">
      <c r="A47" s="120">
        <v>44394</v>
      </c>
      <c r="B47" s="37">
        <v>18085</v>
      </c>
      <c r="C47" s="77" t="s">
        <v>2647</v>
      </c>
      <c r="D47" s="38" t="s">
        <v>1995</v>
      </c>
      <c r="E47" s="12">
        <v>98000001</v>
      </c>
      <c r="F47" s="16" t="s">
        <v>91</v>
      </c>
      <c r="G47" s="102">
        <v>0</v>
      </c>
      <c r="H47" s="104"/>
      <c r="I47" s="104"/>
      <c r="J47" s="94"/>
      <c r="L47" s="147"/>
      <c r="N47"/>
    </row>
    <row r="48" spans="1:14" s="95" customFormat="1" ht="21" x14ac:dyDescent="0.35">
      <c r="A48" s="120">
        <v>44394</v>
      </c>
      <c r="B48" s="37">
        <v>18085</v>
      </c>
      <c r="C48" s="77" t="s">
        <v>2648</v>
      </c>
      <c r="D48" s="38" t="s">
        <v>1995</v>
      </c>
      <c r="E48" s="12">
        <v>98000001</v>
      </c>
      <c r="F48" s="16" t="s">
        <v>91</v>
      </c>
      <c r="G48" s="102">
        <v>0</v>
      </c>
      <c r="H48" s="104"/>
      <c r="I48" s="104"/>
      <c r="J48" s="94"/>
      <c r="L48" s="147"/>
      <c r="N48"/>
    </row>
    <row r="49" spans="1:14" s="95" customFormat="1" ht="21" x14ac:dyDescent="0.35">
      <c r="A49" s="120">
        <v>44394</v>
      </c>
      <c r="B49" s="37">
        <v>18080</v>
      </c>
      <c r="C49" s="77" t="s">
        <v>2649</v>
      </c>
      <c r="D49" s="38" t="s">
        <v>1995</v>
      </c>
      <c r="E49" s="12" t="s">
        <v>1998</v>
      </c>
      <c r="F49" s="16" t="s">
        <v>2335</v>
      </c>
      <c r="G49" s="102">
        <v>1700</v>
      </c>
      <c r="H49" s="104"/>
      <c r="I49" s="104"/>
      <c r="J49" s="94"/>
      <c r="L49" s="147"/>
      <c r="N49"/>
    </row>
    <row r="50" spans="1:14" s="95" customFormat="1" ht="21" x14ac:dyDescent="0.35">
      <c r="A50" s="120">
        <v>44394</v>
      </c>
      <c r="B50" s="37">
        <v>18085</v>
      </c>
      <c r="C50" s="77" t="s">
        <v>2650</v>
      </c>
      <c r="D50" s="38" t="s">
        <v>1995</v>
      </c>
      <c r="E50" s="12">
        <v>98000001</v>
      </c>
      <c r="F50" s="16" t="s">
        <v>91</v>
      </c>
      <c r="G50" s="102">
        <v>0</v>
      </c>
      <c r="H50" s="104"/>
      <c r="I50" s="104"/>
      <c r="J50" s="94"/>
      <c r="L50" s="147"/>
      <c r="N50"/>
    </row>
    <row r="51" spans="1:14" s="95" customFormat="1" ht="21" x14ac:dyDescent="0.35">
      <c r="A51" s="120">
        <v>44394</v>
      </c>
      <c r="B51" s="37">
        <v>18080</v>
      </c>
      <c r="C51" s="77" t="s">
        <v>2607</v>
      </c>
      <c r="D51" s="38" t="s">
        <v>1995</v>
      </c>
      <c r="E51" s="12" t="s">
        <v>440</v>
      </c>
      <c r="F51" s="16" t="s">
        <v>2652</v>
      </c>
      <c r="G51" s="102">
        <v>1400</v>
      </c>
      <c r="H51" s="104"/>
      <c r="I51" s="104"/>
      <c r="J51" s="94"/>
      <c r="L51" s="147"/>
      <c r="N51"/>
    </row>
    <row r="52" spans="1:14" s="95" customFormat="1" ht="21" x14ac:dyDescent="0.35">
      <c r="A52" s="120">
        <v>44394</v>
      </c>
      <c r="B52" s="37">
        <v>18085</v>
      </c>
      <c r="C52" s="77" t="s">
        <v>2608</v>
      </c>
      <c r="D52" s="38" t="s">
        <v>1995</v>
      </c>
      <c r="E52" s="12">
        <v>98000001</v>
      </c>
      <c r="F52" s="16" t="s">
        <v>91</v>
      </c>
      <c r="G52" s="102">
        <v>0</v>
      </c>
      <c r="H52" s="104"/>
      <c r="I52" s="104"/>
      <c r="J52" s="94"/>
      <c r="L52" s="147"/>
      <c r="N52"/>
    </row>
    <row r="53" spans="1:14" s="95" customFormat="1" ht="21" x14ac:dyDescent="0.35">
      <c r="A53" s="120">
        <v>44394</v>
      </c>
      <c r="B53" s="37">
        <v>18080</v>
      </c>
      <c r="C53" s="77" t="s">
        <v>2651</v>
      </c>
      <c r="D53" s="38" t="s">
        <v>1995</v>
      </c>
      <c r="E53" s="12" t="s">
        <v>2653</v>
      </c>
      <c r="F53" s="16" t="s">
        <v>2654</v>
      </c>
      <c r="G53" s="102">
        <v>2500</v>
      </c>
      <c r="H53" s="104"/>
      <c r="I53" s="104"/>
      <c r="J53" s="94"/>
      <c r="L53" s="147"/>
      <c r="N53"/>
    </row>
    <row r="54" spans="1:14" s="95" customFormat="1" ht="21" x14ac:dyDescent="0.35">
      <c r="A54" s="120">
        <v>44394</v>
      </c>
      <c r="B54" s="37" t="s">
        <v>2655</v>
      </c>
      <c r="C54" s="77" t="s">
        <v>2641</v>
      </c>
      <c r="D54" s="38" t="s">
        <v>2287</v>
      </c>
      <c r="E54" s="12" t="s">
        <v>436</v>
      </c>
      <c r="F54" s="16" t="s">
        <v>2288</v>
      </c>
      <c r="G54" s="102">
        <v>728</v>
      </c>
      <c r="H54" s="104"/>
      <c r="I54" s="104"/>
      <c r="J54" s="94"/>
      <c r="L54" s="147"/>
      <c r="N54"/>
    </row>
    <row r="55" spans="1:14" ht="21" x14ac:dyDescent="0.35">
      <c r="A55" s="175" t="s">
        <v>26</v>
      </c>
      <c r="B55" s="176"/>
      <c r="C55" s="165" t="s">
        <v>25</v>
      </c>
      <c r="D55" s="168"/>
      <c r="E55" s="168"/>
      <c r="F55" s="169"/>
      <c r="G55" s="27">
        <f>SUM(G9:G54)</f>
        <v>28800</v>
      </c>
      <c r="H55" s="109">
        <f>SUM(H9:H54)</f>
        <v>0</v>
      </c>
      <c r="I55" s="109"/>
      <c r="J55" s="15"/>
    </row>
    <row r="56" spans="1:14" x14ac:dyDescent="0.25">
      <c r="B56"/>
      <c r="C56"/>
      <c r="F56" s="47"/>
      <c r="H56" s="1"/>
      <c r="I56" s="1"/>
      <c r="J56" s="1"/>
    </row>
    <row r="57" spans="1:14" x14ac:dyDescent="0.25">
      <c r="B57"/>
      <c r="C5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C66"/>
      <c r="H66" s="1"/>
      <c r="I66" s="1"/>
      <c r="J66" s="1"/>
    </row>
    <row r="67" spans="2:10" x14ac:dyDescent="0.25"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8" spans="8:10" x14ac:dyDescent="0.25">
      <c r="H108" s="35"/>
      <c r="I108" s="35"/>
      <c r="J108" s="35"/>
    </row>
  </sheetData>
  <mergeCells count="7">
    <mergeCell ref="K6:L6"/>
    <mergeCell ref="A7:G7"/>
    <mergeCell ref="A55:B55"/>
    <mergeCell ref="C55:F55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79C2A-B990-4AE7-A48A-DE4DC77B6B09}">
  <dimension ref="A2:N109"/>
  <sheetViews>
    <sheetView topLeftCell="D36" workbookViewId="0">
      <selection activeCell="D53" sqref="D5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44396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995</v>
      </c>
      <c r="L8" s="119">
        <f t="shared" ref="L8:L11" si="0">SUMIFS($G$9:$G$55,$F$9:$F$55,K8)</f>
        <v>2600</v>
      </c>
    </row>
    <row r="9" spans="1:14" s="95" customFormat="1" ht="21" x14ac:dyDescent="0.35">
      <c r="A9" s="120">
        <v>44396</v>
      </c>
      <c r="B9" s="37">
        <v>17793</v>
      </c>
      <c r="C9" s="37">
        <v>76829</v>
      </c>
      <c r="D9" s="38" t="s">
        <v>199</v>
      </c>
      <c r="E9" s="12" t="s">
        <v>24</v>
      </c>
      <c r="F9" s="16" t="s">
        <v>947</v>
      </c>
      <c r="G9" s="102">
        <v>495</v>
      </c>
      <c r="H9" s="104"/>
      <c r="I9" s="104"/>
      <c r="J9" s="94"/>
      <c r="K9" s="16" t="s">
        <v>15</v>
      </c>
      <c r="L9" s="119">
        <f t="shared" si="0"/>
        <v>22896</v>
      </c>
      <c r="N9"/>
    </row>
    <row r="10" spans="1:14" s="95" customFormat="1" ht="21" x14ac:dyDescent="0.35">
      <c r="A10" s="120">
        <v>44396</v>
      </c>
      <c r="B10" s="37">
        <v>17793</v>
      </c>
      <c r="C10" s="37">
        <v>76830</v>
      </c>
      <c r="D10" s="38" t="s">
        <v>199</v>
      </c>
      <c r="E10" s="12" t="s">
        <v>24</v>
      </c>
      <c r="F10" s="16" t="s">
        <v>947</v>
      </c>
      <c r="G10" s="102">
        <v>495</v>
      </c>
      <c r="H10" s="104"/>
      <c r="I10" s="104"/>
      <c r="J10" s="94"/>
      <c r="K10" s="16" t="s">
        <v>2654</v>
      </c>
      <c r="L10" s="119">
        <f t="shared" si="0"/>
        <v>2500</v>
      </c>
      <c r="N10"/>
    </row>
    <row r="11" spans="1:14" s="95" customFormat="1" ht="21" x14ac:dyDescent="0.35">
      <c r="A11" s="120">
        <v>44396</v>
      </c>
      <c r="B11" s="37">
        <v>17793</v>
      </c>
      <c r="C11" s="37">
        <v>76831</v>
      </c>
      <c r="D11" s="38" t="s">
        <v>199</v>
      </c>
      <c r="E11" s="12" t="s">
        <v>24</v>
      </c>
      <c r="F11" s="16" t="s">
        <v>947</v>
      </c>
      <c r="G11" s="102">
        <v>495</v>
      </c>
      <c r="H11" s="104"/>
      <c r="I11" s="104"/>
      <c r="J11" s="94"/>
      <c r="K11" s="16" t="s">
        <v>2663</v>
      </c>
      <c r="L11" s="119">
        <f t="shared" si="0"/>
        <v>1800</v>
      </c>
      <c r="N11"/>
    </row>
    <row r="12" spans="1:14" s="95" customFormat="1" ht="21" x14ac:dyDescent="0.35">
      <c r="A12" s="120">
        <v>44396</v>
      </c>
      <c r="B12" s="37">
        <v>76832</v>
      </c>
      <c r="C12" s="37">
        <v>76832</v>
      </c>
      <c r="D12" s="38" t="s">
        <v>199</v>
      </c>
      <c r="E12" s="12" t="s">
        <v>24</v>
      </c>
      <c r="F12" s="16" t="s">
        <v>947</v>
      </c>
      <c r="G12" s="102">
        <v>495</v>
      </c>
      <c r="H12" s="104"/>
      <c r="I12" s="104"/>
      <c r="J12" s="94"/>
      <c r="K12" s="16" t="s">
        <v>947</v>
      </c>
      <c r="L12" s="119">
        <f>SUMIFS($G$9:$G$55,$F$9:$F$55,K12)</f>
        <v>4455</v>
      </c>
      <c r="N12"/>
    </row>
    <row r="13" spans="1:14" s="95" customFormat="1" ht="21.75" thickBot="1" x14ac:dyDescent="0.4">
      <c r="A13" s="120">
        <v>44396</v>
      </c>
      <c r="B13" s="37">
        <v>17793</v>
      </c>
      <c r="C13" s="37">
        <v>76833</v>
      </c>
      <c r="D13" s="38" t="s">
        <v>199</v>
      </c>
      <c r="E13" s="12" t="s">
        <v>24</v>
      </c>
      <c r="F13" s="16" t="s">
        <v>947</v>
      </c>
      <c r="G13" s="102">
        <v>495</v>
      </c>
      <c r="H13" s="104"/>
      <c r="I13" s="104"/>
      <c r="J13" s="94"/>
      <c r="K13" s="16" t="s">
        <v>195</v>
      </c>
      <c r="L13" s="119">
        <f t="shared" ref="L13" si="1">SUMIFS($G$9:$G$55,$F$9:$F$55,K13)</f>
        <v>18</v>
      </c>
      <c r="N13"/>
    </row>
    <row r="14" spans="1:14" s="95" customFormat="1" ht="25.5" thickBot="1" x14ac:dyDescent="0.5">
      <c r="A14" s="120">
        <v>44396</v>
      </c>
      <c r="B14" s="37">
        <v>17793</v>
      </c>
      <c r="C14" s="37">
        <v>76834</v>
      </c>
      <c r="D14" s="38" t="s">
        <v>199</v>
      </c>
      <c r="E14" s="12" t="s">
        <v>24</v>
      </c>
      <c r="F14" s="16" t="s">
        <v>947</v>
      </c>
      <c r="G14" s="102">
        <v>495</v>
      </c>
      <c r="H14" s="104"/>
      <c r="I14" s="104"/>
      <c r="J14" s="94"/>
      <c r="K14" s="17" t="s">
        <v>21</v>
      </c>
      <c r="L14" s="123">
        <f>SUM(L8:L13)</f>
        <v>34269</v>
      </c>
      <c r="N14"/>
    </row>
    <row r="15" spans="1:14" s="95" customFormat="1" ht="21" x14ac:dyDescent="0.35">
      <c r="A15" s="120">
        <v>44396</v>
      </c>
      <c r="B15" s="37">
        <v>17793</v>
      </c>
      <c r="C15" s="37">
        <v>76835</v>
      </c>
      <c r="D15" s="38" t="s">
        <v>199</v>
      </c>
      <c r="E15" s="12" t="s">
        <v>24</v>
      </c>
      <c r="F15" s="16" t="s">
        <v>947</v>
      </c>
      <c r="G15" s="102">
        <v>495</v>
      </c>
      <c r="H15" s="104"/>
      <c r="I15" s="104"/>
      <c r="J15" s="94"/>
      <c r="N15"/>
    </row>
    <row r="16" spans="1:14" s="95" customFormat="1" ht="21" x14ac:dyDescent="0.35">
      <c r="A16" s="120">
        <v>44396</v>
      </c>
      <c r="B16" s="37">
        <v>17793</v>
      </c>
      <c r="C16" s="37">
        <v>76836</v>
      </c>
      <c r="D16" s="38" t="s">
        <v>199</v>
      </c>
      <c r="E16" s="12" t="s">
        <v>24</v>
      </c>
      <c r="F16" s="16" t="s">
        <v>947</v>
      </c>
      <c r="G16" s="102">
        <v>495</v>
      </c>
      <c r="H16" s="104"/>
      <c r="I16" s="104"/>
      <c r="J16" s="94"/>
      <c r="N16"/>
    </row>
    <row r="17" spans="1:14" s="95" customFormat="1" ht="21" x14ac:dyDescent="0.35">
      <c r="A17" s="120">
        <v>44396</v>
      </c>
      <c r="B17" s="37">
        <v>17793</v>
      </c>
      <c r="C17" s="37">
        <v>76837</v>
      </c>
      <c r="D17" s="38" t="s">
        <v>199</v>
      </c>
      <c r="E17" s="12" t="s">
        <v>24</v>
      </c>
      <c r="F17" s="16" t="s">
        <v>947</v>
      </c>
      <c r="G17" s="102">
        <v>495</v>
      </c>
      <c r="H17" s="104"/>
      <c r="I17" s="104"/>
      <c r="J17" s="94"/>
      <c r="N17"/>
    </row>
    <row r="18" spans="1:14" s="95" customFormat="1" ht="21" x14ac:dyDescent="0.35">
      <c r="A18" s="120">
        <v>44396</v>
      </c>
      <c r="B18" s="37">
        <v>17791</v>
      </c>
      <c r="C18" s="37">
        <v>76838</v>
      </c>
      <c r="D18" s="38" t="s">
        <v>199</v>
      </c>
      <c r="E18" s="12" t="s">
        <v>14</v>
      </c>
      <c r="F18" s="16" t="s">
        <v>15</v>
      </c>
      <c r="G18" s="102">
        <v>851</v>
      </c>
      <c r="H18" s="104"/>
      <c r="I18" s="104"/>
      <c r="J18" s="94"/>
      <c r="N18"/>
    </row>
    <row r="19" spans="1:14" s="95" customFormat="1" ht="21" x14ac:dyDescent="0.35">
      <c r="A19" s="120">
        <v>44396</v>
      </c>
      <c r="B19" s="37">
        <v>17791</v>
      </c>
      <c r="C19" s="37">
        <v>76839</v>
      </c>
      <c r="D19" s="38" t="s">
        <v>199</v>
      </c>
      <c r="E19" s="12" t="s">
        <v>14</v>
      </c>
      <c r="F19" s="16" t="s">
        <v>15</v>
      </c>
      <c r="G19" s="102">
        <v>851</v>
      </c>
      <c r="H19" s="104"/>
      <c r="I19" s="104"/>
      <c r="J19" s="94"/>
      <c r="N19"/>
    </row>
    <row r="20" spans="1:14" s="95" customFormat="1" ht="21" x14ac:dyDescent="0.35">
      <c r="A20" s="120">
        <v>44396</v>
      </c>
      <c r="B20" s="37">
        <v>102842</v>
      </c>
      <c r="C20" s="37">
        <v>76840</v>
      </c>
      <c r="D20" s="38" t="s">
        <v>120</v>
      </c>
      <c r="E20" s="12" t="s">
        <v>22</v>
      </c>
      <c r="F20" s="16" t="s">
        <v>995</v>
      </c>
      <c r="G20" s="102">
        <v>1300</v>
      </c>
      <c r="H20" s="104"/>
      <c r="I20" s="104"/>
      <c r="J20" s="94"/>
      <c r="N20"/>
    </row>
    <row r="21" spans="1:14" s="95" customFormat="1" ht="21" x14ac:dyDescent="0.35">
      <c r="A21" s="120">
        <v>44396</v>
      </c>
      <c r="B21" s="37">
        <v>102770</v>
      </c>
      <c r="C21" s="37">
        <v>76841</v>
      </c>
      <c r="D21" s="38" t="s">
        <v>1775</v>
      </c>
      <c r="E21" s="12" t="s">
        <v>22</v>
      </c>
      <c r="F21" s="16" t="s">
        <v>995</v>
      </c>
      <c r="G21" s="102">
        <v>80</v>
      </c>
      <c r="H21" s="104"/>
      <c r="I21" s="104"/>
      <c r="J21" s="94"/>
      <c r="N21"/>
    </row>
    <row r="22" spans="1:14" s="95" customFormat="1" ht="21" x14ac:dyDescent="0.35">
      <c r="A22" s="120">
        <v>44396</v>
      </c>
      <c r="B22" s="37">
        <v>17791</v>
      </c>
      <c r="C22" s="37">
        <v>76842</v>
      </c>
      <c r="D22" s="38" t="s">
        <v>199</v>
      </c>
      <c r="E22" s="12" t="s">
        <v>14</v>
      </c>
      <c r="F22" s="16" t="s">
        <v>15</v>
      </c>
      <c r="G22" s="102">
        <v>851</v>
      </c>
      <c r="H22" s="104"/>
      <c r="I22" s="104"/>
      <c r="J22" s="94"/>
      <c r="N22"/>
    </row>
    <row r="23" spans="1:14" s="95" customFormat="1" ht="21" x14ac:dyDescent="0.35">
      <c r="A23" s="120">
        <v>44396</v>
      </c>
      <c r="B23" s="37">
        <v>17791</v>
      </c>
      <c r="C23" s="37">
        <v>76843</v>
      </c>
      <c r="D23" s="38" t="s">
        <v>199</v>
      </c>
      <c r="E23" s="12" t="s">
        <v>14</v>
      </c>
      <c r="F23" s="16" t="s">
        <v>15</v>
      </c>
      <c r="G23" s="102">
        <v>851</v>
      </c>
      <c r="H23" s="104"/>
      <c r="I23" s="104"/>
      <c r="J23" s="94"/>
      <c r="N23"/>
    </row>
    <row r="24" spans="1:14" s="95" customFormat="1" ht="21" x14ac:dyDescent="0.35">
      <c r="A24" s="120">
        <v>44396</v>
      </c>
      <c r="B24" s="37">
        <v>17791</v>
      </c>
      <c r="C24" s="37">
        <v>76844</v>
      </c>
      <c r="D24" s="38" t="s">
        <v>199</v>
      </c>
      <c r="E24" s="12" t="s">
        <v>14</v>
      </c>
      <c r="F24" s="16" t="s">
        <v>15</v>
      </c>
      <c r="G24" s="102">
        <v>851</v>
      </c>
      <c r="H24" s="104"/>
      <c r="I24" s="104"/>
      <c r="J24" s="94"/>
      <c r="N24"/>
    </row>
    <row r="25" spans="1:14" s="95" customFormat="1" ht="21" x14ac:dyDescent="0.35">
      <c r="A25" s="120">
        <v>44396</v>
      </c>
      <c r="B25" s="37">
        <v>17791</v>
      </c>
      <c r="C25" s="37">
        <v>76845</v>
      </c>
      <c r="D25" s="38" t="s">
        <v>199</v>
      </c>
      <c r="E25" s="12" t="s">
        <v>14</v>
      </c>
      <c r="F25" s="16" t="s">
        <v>15</v>
      </c>
      <c r="G25" s="102">
        <v>851</v>
      </c>
      <c r="H25" s="104"/>
      <c r="I25" s="104"/>
      <c r="J25" s="94"/>
      <c r="N25"/>
    </row>
    <row r="26" spans="1:14" s="95" customFormat="1" ht="21" x14ac:dyDescent="0.35">
      <c r="A26" s="120">
        <v>44396</v>
      </c>
      <c r="B26" s="37">
        <v>17791</v>
      </c>
      <c r="C26" s="37">
        <v>76846</v>
      </c>
      <c r="D26" s="38" t="s">
        <v>199</v>
      </c>
      <c r="E26" s="12" t="s">
        <v>14</v>
      </c>
      <c r="F26" s="16" t="s">
        <v>15</v>
      </c>
      <c r="G26" s="102">
        <v>851</v>
      </c>
      <c r="H26" s="104"/>
      <c r="I26" s="104"/>
      <c r="J26" s="94"/>
      <c r="N26"/>
    </row>
    <row r="27" spans="1:14" s="95" customFormat="1" ht="24.75" x14ac:dyDescent="0.45">
      <c r="A27" s="120">
        <v>44396</v>
      </c>
      <c r="B27" s="37">
        <v>76847</v>
      </c>
      <c r="C27" s="37">
        <v>76847</v>
      </c>
      <c r="D27" s="38" t="s">
        <v>1775</v>
      </c>
      <c r="E27" s="12" t="s">
        <v>22</v>
      </c>
      <c r="F27" s="16" t="s">
        <v>995</v>
      </c>
      <c r="G27" s="102">
        <v>80</v>
      </c>
      <c r="H27" s="104"/>
      <c r="I27" s="104"/>
      <c r="J27" s="94"/>
      <c r="K27" s="49"/>
      <c r="L27" s="50"/>
      <c r="N27"/>
    </row>
    <row r="28" spans="1:14" s="95" customFormat="1" ht="24.75" x14ac:dyDescent="0.45">
      <c r="A28" s="120">
        <v>44396</v>
      </c>
      <c r="B28" s="37">
        <v>17791</v>
      </c>
      <c r="C28" s="37">
        <v>76848</v>
      </c>
      <c r="D28" s="38" t="s">
        <v>199</v>
      </c>
      <c r="E28" s="12" t="s">
        <v>14</v>
      </c>
      <c r="F28" s="16" t="s">
        <v>15</v>
      </c>
      <c r="G28" s="102">
        <v>851</v>
      </c>
      <c r="H28" s="104"/>
      <c r="I28" s="104"/>
      <c r="J28" s="94"/>
      <c r="K28" s="49"/>
      <c r="L28" s="50"/>
      <c r="N28"/>
    </row>
    <row r="29" spans="1:14" s="95" customFormat="1" ht="24.75" x14ac:dyDescent="0.45">
      <c r="A29" s="120">
        <v>44396</v>
      </c>
      <c r="B29" s="37">
        <v>17791</v>
      </c>
      <c r="C29" s="37">
        <v>76849</v>
      </c>
      <c r="D29" s="38" t="s">
        <v>199</v>
      </c>
      <c r="E29" s="12" t="s">
        <v>14</v>
      </c>
      <c r="F29" s="16" t="s">
        <v>15</v>
      </c>
      <c r="G29" s="102">
        <v>851</v>
      </c>
      <c r="H29" s="104"/>
      <c r="I29" s="104"/>
      <c r="J29" s="94"/>
      <c r="K29" s="49"/>
      <c r="L29" s="50"/>
      <c r="N29"/>
    </row>
    <row r="30" spans="1:14" s="95" customFormat="1" ht="24.75" x14ac:dyDescent="0.45">
      <c r="A30" s="120">
        <v>44396</v>
      </c>
      <c r="B30" s="37">
        <v>17791</v>
      </c>
      <c r="C30" s="37">
        <v>76850</v>
      </c>
      <c r="D30" s="38" t="s">
        <v>199</v>
      </c>
      <c r="E30" s="12" t="s">
        <v>14</v>
      </c>
      <c r="F30" s="16" t="s">
        <v>15</v>
      </c>
      <c r="G30" s="102">
        <v>851</v>
      </c>
      <c r="H30" s="104"/>
      <c r="I30" s="104"/>
      <c r="J30" s="94"/>
      <c r="K30" s="49"/>
      <c r="L30" s="50"/>
      <c r="N30"/>
    </row>
    <row r="31" spans="1:14" s="95" customFormat="1" ht="21" x14ac:dyDescent="0.35">
      <c r="A31" s="120">
        <v>44396</v>
      </c>
      <c r="B31" s="37">
        <v>102770</v>
      </c>
      <c r="C31" s="37">
        <v>76851</v>
      </c>
      <c r="D31" s="38" t="s">
        <v>1775</v>
      </c>
      <c r="E31" s="12" t="s">
        <v>22</v>
      </c>
      <c r="F31" s="16" t="s">
        <v>995</v>
      </c>
      <c r="G31" s="102">
        <v>80</v>
      </c>
      <c r="H31" s="104"/>
      <c r="I31" s="104"/>
      <c r="J31" s="94"/>
      <c r="N31"/>
    </row>
    <row r="32" spans="1:14" s="95" customFormat="1" ht="24.75" x14ac:dyDescent="0.45">
      <c r="A32" s="120">
        <v>44396</v>
      </c>
      <c r="B32" s="37">
        <v>17791</v>
      </c>
      <c r="C32" s="37">
        <v>76852</v>
      </c>
      <c r="D32" s="38" t="s">
        <v>199</v>
      </c>
      <c r="E32" s="12" t="s">
        <v>14</v>
      </c>
      <c r="F32" s="16" t="s">
        <v>15</v>
      </c>
      <c r="G32" s="102">
        <v>851</v>
      </c>
      <c r="H32" s="104"/>
      <c r="I32" s="104"/>
      <c r="J32" s="94"/>
      <c r="K32" s="49"/>
      <c r="L32" s="50"/>
      <c r="N32"/>
    </row>
    <row r="33" spans="1:14" s="95" customFormat="1" ht="24.75" x14ac:dyDescent="0.45">
      <c r="A33" s="120">
        <v>44396</v>
      </c>
      <c r="B33" s="37">
        <v>76853</v>
      </c>
      <c r="C33" s="37">
        <v>76853</v>
      </c>
      <c r="D33" s="38" t="s">
        <v>199</v>
      </c>
      <c r="E33" s="12" t="s">
        <v>14</v>
      </c>
      <c r="F33" s="16" t="s">
        <v>15</v>
      </c>
      <c r="G33" s="102">
        <v>851</v>
      </c>
      <c r="H33" s="104"/>
      <c r="I33" s="104"/>
      <c r="J33" s="94"/>
      <c r="K33" s="49"/>
      <c r="L33" s="50"/>
      <c r="N33"/>
    </row>
    <row r="34" spans="1:14" s="95" customFormat="1" ht="21" x14ac:dyDescent="0.35">
      <c r="A34" s="120">
        <v>44396</v>
      </c>
      <c r="B34" s="37">
        <v>17791</v>
      </c>
      <c r="C34" s="37">
        <v>76854</v>
      </c>
      <c r="D34" s="38" t="s">
        <v>199</v>
      </c>
      <c r="E34" s="12" t="s">
        <v>14</v>
      </c>
      <c r="F34" s="16" t="s">
        <v>15</v>
      </c>
      <c r="G34" s="102">
        <v>851</v>
      </c>
      <c r="H34" s="104"/>
      <c r="I34" s="104"/>
      <c r="J34" s="94"/>
      <c r="N34"/>
    </row>
    <row r="35" spans="1:14" s="95" customFormat="1" ht="21" x14ac:dyDescent="0.35">
      <c r="A35" s="120">
        <v>44396</v>
      </c>
      <c r="B35" s="37">
        <v>17791</v>
      </c>
      <c r="C35" s="37">
        <v>76855</v>
      </c>
      <c r="D35" s="38" t="s">
        <v>199</v>
      </c>
      <c r="E35" s="12" t="s">
        <v>14</v>
      </c>
      <c r="F35" s="16" t="s">
        <v>15</v>
      </c>
      <c r="G35" s="102">
        <v>851</v>
      </c>
      <c r="H35" s="104"/>
      <c r="I35" s="104"/>
      <c r="J35" s="94"/>
      <c r="L35" s="147"/>
      <c r="N35"/>
    </row>
    <row r="36" spans="1:14" s="95" customFormat="1" ht="21" x14ac:dyDescent="0.35">
      <c r="A36" s="120">
        <v>44396</v>
      </c>
      <c r="B36" s="37">
        <v>17791</v>
      </c>
      <c r="C36" s="37">
        <v>76856</v>
      </c>
      <c r="D36" s="38" t="s">
        <v>199</v>
      </c>
      <c r="E36" s="12" t="s">
        <v>14</v>
      </c>
      <c r="F36" s="16" t="s">
        <v>15</v>
      </c>
      <c r="G36" s="102">
        <v>851</v>
      </c>
      <c r="H36" s="104"/>
      <c r="I36" s="104"/>
      <c r="J36" s="94"/>
      <c r="L36" s="147"/>
      <c r="N36"/>
    </row>
    <row r="37" spans="1:14" s="95" customFormat="1" ht="21" x14ac:dyDescent="0.35">
      <c r="A37" s="120">
        <v>44396</v>
      </c>
      <c r="B37" s="37">
        <v>17791</v>
      </c>
      <c r="C37" s="37">
        <v>76857</v>
      </c>
      <c r="D37" s="38" t="s">
        <v>199</v>
      </c>
      <c r="E37" s="12" t="s">
        <v>14</v>
      </c>
      <c r="F37" s="16" t="s">
        <v>15</v>
      </c>
      <c r="G37" s="102">
        <v>851</v>
      </c>
      <c r="H37" s="104"/>
      <c r="I37" s="104"/>
      <c r="J37" s="94"/>
      <c r="L37" s="147"/>
      <c r="N37"/>
    </row>
    <row r="38" spans="1:14" s="95" customFormat="1" ht="21" x14ac:dyDescent="0.35">
      <c r="A38" s="120">
        <v>44396</v>
      </c>
      <c r="B38" s="37">
        <v>17791</v>
      </c>
      <c r="C38" s="37">
        <v>76858</v>
      </c>
      <c r="D38" s="38" t="s">
        <v>199</v>
      </c>
      <c r="E38" s="12" t="s">
        <v>14</v>
      </c>
      <c r="F38" s="16" t="s">
        <v>15</v>
      </c>
      <c r="G38" s="102">
        <v>851</v>
      </c>
      <c r="H38" s="104"/>
      <c r="I38" s="104"/>
      <c r="J38" s="94"/>
      <c r="L38" s="147"/>
      <c r="N38"/>
    </row>
    <row r="39" spans="1:14" s="95" customFormat="1" ht="21" x14ac:dyDescent="0.35">
      <c r="A39" s="120">
        <v>44396</v>
      </c>
      <c r="B39" s="37">
        <v>17791</v>
      </c>
      <c r="C39" s="37">
        <v>76859</v>
      </c>
      <c r="D39" s="38" t="s">
        <v>199</v>
      </c>
      <c r="E39" s="12" t="s">
        <v>14</v>
      </c>
      <c r="F39" s="16" t="s">
        <v>15</v>
      </c>
      <c r="G39" s="102">
        <v>851</v>
      </c>
      <c r="H39" s="104"/>
      <c r="I39" s="104"/>
      <c r="J39" s="94"/>
      <c r="L39" s="147"/>
      <c r="N39"/>
    </row>
    <row r="40" spans="1:14" s="95" customFormat="1" ht="21" x14ac:dyDescent="0.35">
      <c r="A40" s="120">
        <v>44396</v>
      </c>
      <c r="B40" s="37">
        <v>17791</v>
      </c>
      <c r="C40" s="37">
        <v>76860</v>
      </c>
      <c r="D40" s="38" t="s">
        <v>199</v>
      </c>
      <c r="E40" s="12" t="s">
        <v>14</v>
      </c>
      <c r="F40" s="16" t="s">
        <v>15</v>
      </c>
      <c r="G40" s="102">
        <v>851</v>
      </c>
      <c r="H40" s="104"/>
      <c r="I40" s="104"/>
      <c r="J40" s="94"/>
      <c r="L40" s="147"/>
      <c r="N40"/>
    </row>
    <row r="41" spans="1:14" s="95" customFormat="1" ht="21" x14ac:dyDescent="0.35">
      <c r="A41" s="120">
        <v>44396</v>
      </c>
      <c r="B41" s="37">
        <v>17791</v>
      </c>
      <c r="C41" s="37">
        <v>76861</v>
      </c>
      <c r="D41" s="38" t="s">
        <v>199</v>
      </c>
      <c r="E41" s="12" t="s">
        <v>14</v>
      </c>
      <c r="F41" s="16" t="s">
        <v>15</v>
      </c>
      <c r="G41" s="102">
        <v>851</v>
      </c>
      <c r="H41" s="104"/>
      <c r="I41" s="104"/>
      <c r="J41" s="94"/>
      <c r="L41" s="147"/>
      <c r="N41"/>
    </row>
    <row r="42" spans="1:14" s="95" customFormat="1" ht="21" x14ac:dyDescent="0.35">
      <c r="A42" s="120">
        <v>44396</v>
      </c>
      <c r="B42" s="37">
        <v>17791</v>
      </c>
      <c r="C42" s="37">
        <v>76862</v>
      </c>
      <c r="D42" s="38" t="s">
        <v>199</v>
      </c>
      <c r="E42" s="12" t="s">
        <v>14</v>
      </c>
      <c r="F42" s="16" t="s">
        <v>15</v>
      </c>
      <c r="G42" s="102">
        <v>851</v>
      </c>
      <c r="H42" s="104"/>
      <c r="I42" s="104"/>
      <c r="J42" s="94"/>
      <c r="L42" s="147"/>
      <c r="N42"/>
    </row>
    <row r="43" spans="1:14" s="95" customFormat="1" ht="21" x14ac:dyDescent="0.35">
      <c r="A43" s="120">
        <v>44396</v>
      </c>
      <c r="B43" s="37">
        <v>102898</v>
      </c>
      <c r="C43" s="37">
        <v>76863</v>
      </c>
      <c r="D43" s="38" t="s">
        <v>1956</v>
      </c>
      <c r="E43" s="12" t="s">
        <v>14</v>
      </c>
      <c r="F43" s="16" t="s">
        <v>15</v>
      </c>
      <c r="G43" s="102">
        <v>2500</v>
      </c>
      <c r="H43" s="104"/>
      <c r="I43" s="104"/>
      <c r="J43" s="94"/>
      <c r="L43" s="147"/>
      <c r="N43"/>
    </row>
    <row r="44" spans="1:14" s="95" customFormat="1" ht="21" x14ac:dyDescent="0.35">
      <c r="A44" s="120">
        <v>44396</v>
      </c>
      <c r="B44" s="37">
        <v>102883</v>
      </c>
      <c r="C44" s="37">
        <v>76864</v>
      </c>
      <c r="D44" s="38" t="s">
        <v>1233</v>
      </c>
      <c r="E44" s="12" t="s">
        <v>423</v>
      </c>
      <c r="F44" s="16" t="s">
        <v>195</v>
      </c>
      <c r="G44" s="102">
        <v>18</v>
      </c>
      <c r="H44" s="104"/>
      <c r="I44" s="104"/>
      <c r="J44" s="94"/>
      <c r="L44" s="147"/>
      <c r="N44"/>
    </row>
    <row r="45" spans="1:14" s="95" customFormat="1" ht="21" x14ac:dyDescent="0.35">
      <c r="A45" s="120">
        <v>44396</v>
      </c>
      <c r="B45" s="37">
        <v>102892</v>
      </c>
      <c r="C45" s="37">
        <v>76865</v>
      </c>
      <c r="D45" s="38" t="s">
        <v>2656</v>
      </c>
      <c r="E45" s="12" t="s">
        <v>14</v>
      </c>
      <c r="F45" s="16" t="s">
        <v>15</v>
      </c>
      <c r="G45" s="102">
        <v>500</v>
      </c>
      <c r="H45" s="104"/>
      <c r="I45" s="104"/>
      <c r="J45" s="94"/>
      <c r="L45" s="147"/>
      <c r="N45"/>
    </row>
    <row r="46" spans="1:14" s="95" customFormat="1" ht="21" x14ac:dyDescent="0.35">
      <c r="A46" s="120">
        <v>44396</v>
      </c>
      <c r="B46" s="37">
        <v>102892</v>
      </c>
      <c r="C46" s="37">
        <v>76866</v>
      </c>
      <c r="D46" s="38" t="s">
        <v>2656</v>
      </c>
      <c r="E46" s="12" t="s">
        <v>22</v>
      </c>
      <c r="F46" s="16" t="s">
        <v>995</v>
      </c>
      <c r="G46" s="102">
        <v>160</v>
      </c>
      <c r="H46" s="104"/>
      <c r="I46" s="104"/>
      <c r="J46" s="94"/>
      <c r="L46" s="147"/>
      <c r="N46"/>
    </row>
    <row r="47" spans="1:14" s="95" customFormat="1" ht="21" x14ac:dyDescent="0.35">
      <c r="A47" s="120">
        <v>44396</v>
      </c>
      <c r="B47" s="37">
        <v>102891</v>
      </c>
      <c r="C47" s="37">
        <v>76866</v>
      </c>
      <c r="D47" s="38" t="s">
        <v>2656</v>
      </c>
      <c r="E47" s="12" t="s">
        <v>14</v>
      </c>
      <c r="F47" s="16" t="s">
        <v>15</v>
      </c>
      <c r="G47" s="102">
        <v>275</v>
      </c>
      <c r="H47" s="104"/>
      <c r="I47" s="104"/>
      <c r="J47" s="94"/>
      <c r="L47" s="147"/>
      <c r="N47"/>
    </row>
    <row r="48" spans="1:14" s="95" customFormat="1" ht="21" x14ac:dyDescent="0.35">
      <c r="A48" s="120">
        <v>44396</v>
      </c>
      <c r="B48" s="37">
        <v>102896</v>
      </c>
      <c r="C48" s="37">
        <v>76867</v>
      </c>
      <c r="D48" s="38" t="s">
        <v>546</v>
      </c>
      <c r="E48" s="12" t="s">
        <v>22</v>
      </c>
      <c r="F48" s="16" t="s">
        <v>995</v>
      </c>
      <c r="G48" s="102">
        <v>900</v>
      </c>
      <c r="H48" s="104"/>
      <c r="I48" s="104"/>
      <c r="J48" s="94"/>
      <c r="L48" s="147"/>
      <c r="N48"/>
    </row>
    <row r="49" spans="1:14" s="95" customFormat="1" ht="21" x14ac:dyDescent="0.35">
      <c r="A49" s="120">
        <v>44396</v>
      </c>
      <c r="B49" s="37">
        <v>102897</v>
      </c>
      <c r="C49" s="37">
        <v>76868</v>
      </c>
      <c r="D49" s="38" t="s">
        <v>2328</v>
      </c>
      <c r="E49" s="12" t="s">
        <v>14</v>
      </c>
      <c r="F49" s="16" t="s">
        <v>15</v>
      </c>
      <c r="G49" s="102">
        <v>800</v>
      </c>
      <c r="H49" s="104"/>
      <c r="I49" s="104"/>
      <c r="J49" s="94"/>
      <c r="L49" s="147"/>
      <c r="N49"/>
    </row>
    <row r="50" spans="1:14" s="95" customFormat="1" ht="21" x14ac:dyDescent="0.35">
      <c r="A50" s="120">
        <v>44396</v>
      </c>
      <c r="B50" s="37">
        <v>102899</v>
      </c>
      <c r="C50" s="37">
        <v>76869</v>
      </c>
      <c r="D50" s="38" t="s">
        <v>2657</v>
      </c>
      <c r="E50" s="12" t="s">
        <v>14</v>
      </c>
      <c r="F50" s="16" t="s">
        <v>15</v>
      </c>
      <c r="G50" s="102">
        <v>475</v>
      </c>
      <c r="H50" s="104"/>
      <c r="I50" s="104"/>
      <c r="J50" s="94"/>
      <c r="L50" s="147"/>
      <c r="N50"/>
    </row>
    <row r="51" spans="1:14" s="95" customFormat="1" ht="21" x14ac:dyDescent="0.35">
      <c r="A51" s="120">
        <v>44396</v>
      </c>
      <c r="B51" s="37">
        <v>102899</v>
      </c>
      <c r="C51" s="37">
        <v>76870</v>
      </c>
      <c r="D51" s="38" t="s">
        <v>2657</v>
      </c>
      <c r="E51" s="12" t="s">
        <v>14</v>
      </c>
      <c r="F51" s="16" t="s">
        <v>15</v>
      </c>
      <c r="G51" s="102">
        <v>475</v>
      </c>
      <c r="H51" s="104"/>
      <c r="I51" s="104"/>
      <c r="J51" s="94"/>
      <c r="L51" s="147"/>
      <c r="N51"/>
    </row>
    <row r="52" spans="1:14" s="95" customFormat="1" ht="21" x14ac:dyDescent="0.35">
      <c r="A52" s="120">
        <v>44396</v>
      </c>
      <c r="B52" s="37">
        <v>18085</v>
      </c>
      <c r="C52" s="77" t="s">
        <v>2658</v>
      </c>
      <c r="D52" s="38" t="s">
        <v>1995</v>
      </c>
      <c r="E52" s="12">
        <v>98000001</v>
      </c>
      <c r="F52" s="16" t="s">
        <v>91</v>
      </c>
      <c r="G52" s="102">
        <v>0</v>
      </c>
      <c r="H52" s="104"/>
      <c r="I52" s="104"/>
      <c r="J52" s="94"/>
      <c r="L52" s="147"/>
      <c r="N52"/>
    </row>
    <row r="53" spans="1:14" s="95" customFormat="1" ht="21" x14ac:dyDescent="0.35">
      <c r="A53" s="120">
        <v>44396</v>
      </c>
      <c r="B53" s="37">
        <v>18080</v>
      </c>
      <c r="C53" s="77" t="s">
        <v>2659</v>
      </c>
      <c r="D53" s="38" t="s">
        <v>1995</v>
      </c>
      <c r="E53" s="12" t="s">
        <v>2653</v>
      </c>
      <c r="F53" s="16" t="s">
        <v>2654</v>
      </c>
      <c r="G53" s="102">
        <v>2500</v>
      </c>
      <c r="H53" s="104"/>
      <c r="I53" s="104"/>
      <c r="J53" s="94"/>
      <c r="L53" s="147"/>
      <c r="N53"/>
    </row>
    <row r="54" spans="1:14" s="95" customFormat="1" ht="21" x14ac:dyDescent="0.35">
      <c r="A54" s="120">
        <v>44396</v>
      </c>
      <c r="B54" s="37">
        <v>10080</v>
      </c>
      <c r="C54" s="77" t="s">
        <v>2660</v>
      </c>
      <c r="D54" s="38" t="s">
        <v>1995</v>
      </c>
      <c r="E54" s="12" t="s">
        <v>2662</v>
      </c>
      <c r="F54" s="16" t="s">
        <v>2663</v>
      </c>
      <c r="G54" s="102">
        <v>1800</v>
      </c>
      <c r="H54" s="104"/>
      <c r="I54" s="104"/>
      <c r="J54" s="94"/>
      <c r="L54" s="147"/>
      <c r="N54"/>
    </row>
    <row r="55" spans="1:14" s="95" customFormat="1" ht="21" x14ac:dyDescent="0.35">
      <c r="A55" s="120">
        <v>44396</v>
      </c>
      <c r="B55" s="37">
        <v>18085</v>
      </c>
      <c r="C55" s="77" t="s">
        <v>2661</v>
      </c>
      <c r="D55" s="38" t="s">
        <v>1995</v>
      </c>
      <c r="E55" s="12">
        <v>98000001</v>
      </c>
      <c r="F55" s="16" t="s">
        <v>91</v>
      </c>
      <c r="G55" s="102">
        <v>0</v>
      </c>
      <c r="H55" s="104"/>
      <c r="I55" s="104"/>
      <c r="J55" s="94"/>
      <c r="L55" s="147"/>
      <c r="N55"/>
    </row>
    <row r="56" spans="1:14" ht="21" x14ac:dyDescent="0.35">
      <c r="A56" s="175" t="s">
        <v>26</v>
      </c>
      <c r="B56" s="176"/>
      <c r="C56" s="165" t="s">
        <v>25</v>
      </c>
      <c r="D56" s="168"/>
      <c r="E56" s="168"/>
      <c r="F56" s="169"/>
      <c r="G56" s="27">
        <f>SUM(G9:G55)</f>
        <v>34269</v>
      </c>
      <c r="H56" s="109">
        <f>SUM(H9:H55)</f>
        <v>0</v>
      </c>
      <c r="I56" s="109"/>
      <c r="J56" s="15"/>
    </row>
    <row r="57" spans="1:14" x14ac:dyDescent="0.25">
      <c r="B57"/>
      <c r="C57"/>
      <c r="F57" s="47"/>
      <c r="H57" s="1"/>
      <c r="I57" s="1"/>
      <c r="J57" s="1"/>
    </row>
    <row r="58" spans="1:14" x14ac:dyDescent="0.25">
      <c r="B58"/>
      <c r="C58"/>
      <c r="H58" s="1"/>
      <c r="I58" s="1"/>
      <c r="J58" s="1"/>
    </row>
    <row r="59" spans="1:14" x14ac:dyDescent="0.25">
      <c r="B59"/>
      <c r="C59"/>
      <c r="H59" s="1"/>
      <c r="I59" s="1"/>
      <c r="J59" s="1"/>
    </row>
    <row r="60" spans="1:14" x14ac:dyDescent="0.25">
      <c r="B60"/>
      <c r="C60"/>
      <c r="H60" s="1"/>
      <c r="I60" s="1"/>
      <c r="J60" s="1"/>
    </row>
    <row r="61" spans="1:14" x14ac:dyDescent="0.25">
      <c r="B61"/>
      <c r="C61"/>
      <c r="H61" s="1"/>
      <c r="I61" s="1"/>
      <c r="J61" s="1"/>
    </row>
    <row r="62" spans="1:14" x14ac:dyDescent="0.25">
      <c r="B62"/>
      <c r="C62"/>
      <c r="H62" s="1"/>
      <c r="I62" s="1"/>
      <c r="J62" s="1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C67"/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9" spans="8:10" x14ac:dyDescent="0.25">
      <c r="H109" s="35"/>
      <c r="I109" s="35"/>
      <c r="J109" s="35"/>
    </row>
  </sheetData>
  <mergeCells count="7">
    <mergeCell ref="K6:L6"/>
    <mergeCell ref="A7:G7"/>
    <mergeCell ref="A56:B56"/>
    <mergeCell ref="C56:F56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B63A-39A6-4CD6-9D9E-F466A04B9D1D}">
  <dimension ref="A2:N99"/>
  <sheetViews>
    <sheetView topLeftCell="G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  <col min="14" max="14" width="36.710937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x14ac:dyDescent="0.25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44397</v>
      </c>
      <c r="L6" s="173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15</v>
      </c>
      <c r="L8" s="119">
        <f>SUMIFS($G$9:$G$45,$F$9:$F$45,K8)</f>
        <v>28779</v>
      </c>
    </row>
    <row r="9" spans="1:14" s="95" customFormat="1" ht="21" x14ac:dyDescent="0.35">
      <c r="A9" s="120">
        <v>44397</v>
      </c>
      <c r="B9" s="37">
        <v>17791</v>
      </c>
      <c r="C9" s="37">
        <v>76871</v>
      </c>
      <c r="D9" s="38" t="s">
        <v>199</v>
      </c>
      <c r="E9" s="12" t="s">
        <v>14</v>
      </c>
      <c r="F9" s="16" t="s">
        <v>15</v>
      </c>
      <c r="G9" s="102">
        <v>851</v>
      </c>
      <c r="H9" s="104"/>
      <c r="I9" s="104"/>
      <c r="J9" s="94"/>
      <c r="K9" s="16" t="s">
        <v>1938</v>
      </c>
      <c r="L9" s="119">
        <f>SUMIFS($G$9:$G$45,$F$9:$F$45,K9)</f>
        <v>32</v>
      </c>
      <c r="N9"/>
    </row>
    <row r="10" spans="1:14" s="95" customFormat="1" ht="21.75" thickBot="1" x14ac:dyDescent="0.4">
      <c r="A10" s="120">
        <v>44397</v>
      </c>
      <c r="B10" s="37">
        <v>17791</v>
      </c>
      <c r="C10" s="37">
        <v>76872</v>
      </c>
      <c r="D10" s="38" t="s">
        <v>199</v>
      </c>
      <c r="E10" s="12" t="s">
        <v>14</v>
      </c>
      <c r="F10" s="16" t="s">
        <v>15</v>
      </c>
      <c r="G10" s="102">
        <v>851</v>
      </c>
      <c r="H10" s="104"/>
      <c r="I10" s="104"/>
      <c r="J10" s="94"/>
      <c r="K10" s="16" t="s">
        <v>677</v>
      </c>
      <c r="L10" s="119">
        <f>SUMIFS($G$9:$G$45,$F$9:$F$45,K10)</f>
        <v>23</v>
      </c>
      <c r="N10"/>
    </row>
    <row r="11" spans="1:14" s="95" customFormat="1" ht="25.5" thickBot="1" x14ac:dyDescent="0.5">
      <c r="A11" s="120">
        <v>44397</v>
      </c>
      <c r="B11" s="37">
        <v>17791</v>
      </c>
      <c r="C11" s="37">
        <v>76873</v>
      </c>
      <c r="D11" s="38" t="s">
        <v>199</v>
      </c>
      <c r="E11" s="12" t="s">
        <v>14</v>
      </c>
      <c r="F11" s="16" t="s">
        <v>15</v>
      </c>
      <c r="G11" s="102">
        <v>851</v>
      </c>
      <c r="H11" s="104"/>
      <c r="I11" s="104"/>
      <c r="J11" s="94"/>
      <c r="K11" s="17" t="s">
        <v>21</v>
      </c>
      <c r="L11" s="123">
        <f ca="1">SUM(L8:L13)</f>
        <v>28834</v>
      </c>
      <c r="N11"/>
    </row>
    <row r="12" spans="1:14" s="95" customFormat="1" ht="21" x14ac:dyDescent="0.35">
      <c r="A12" s="120">
        <v>44397</v>
      </c>
      <c r="B12" s="37">
        <v>17791</v>
      </c>
      <c r="C12" s="37">
        <v>76874</v>
      </c>
      <c r="D12" s="38" t="s">
        <v>199</v>
      </c>
      <c r="E12" s="12" t="s">
        <v>14</v>
      </c>
      <c r="F12" s="16" t="s">
        <v>15</v>
      </c>
      <c r="G12" s="102">
        <v>851</v>
      </c>
      <c r="H12" s="104"/>
      <c r="I12" s="104"/>
      <c r="J12" s="94"/>
      <c r="N12"/>
    </row>
    <row r="13" spans="1:14" s="95" customFormat="1" ht="21" x14ac:dyDescent="0.35">
      <c r="A13" s="120">
        <v>44397</v>
      </c>
      <c r="B13" s="37">
        <v>17791</v>
      </c>
      <c r="C13" s="37">
        <v>76875</v>
      </c>
      <c r="D13" s="38" t="s">
        <v>199</v>
      </c>
      <c r="E13" s="12" t="s">
        <v>14</v>
      </c>
      <c r="F13" s="16" t="s">
        <v>15</v>
      </c>
      <c r="G13" s="102">
        <v>851</v>
      </c>
      <c r="H13" s="104"/>
      <c r="I13" s="104"/>
      <c r="J13" s="94"/>
      <c r="N13"/>
    </row>
    <row r="14" spans="1:14" s="95" customFormat="1" ht="21" x14ac:dyDescent="0.35">
      <c r="A14" s="120">
        <v>44397</v>
      </c>
      <c r="B14" s="37">
        <v>17791</v>
      </c>
      <c r="C14" s="37">
        <v>76876</v>
      </c>
      <c r="D14" s="38" t="s">
        <v>199</v>
      </c>
      <c r="E14" s="12" t="s">
        <v>14</v>
      </c>
      <c r="F14" s="16" t="s">
        <v>15</v>
      </c>
      <c r="G14" s="102">
        <v>851</v>
      </c>
      <c r="H14" s="104"/>
      <c r="I14" s="104"/>
      <c r="J14" s="94"/>
      <c r="N14"/>
    </row>
    <row r="15" spans="1:14" s="95" customFormat="1" ht="21" x14ac:dyDescent="0.35">
      <c r="A15" s="120">
        <v>44397</v>
      </c>
      <c r="B15" s="37">
        <v>17791</v>
      </c>
      <c r="C15" s="37">
        <v>76877</v>
      </c>
      <c r="D15" s="38" t="s">
        <v>199</v>
      </c>
      <c r="E15" s="12" t="s">
        <v>14</v>
      </c>
      <c r="F15" s="16" t="s">
        <v>15</v>
      </c>
      <c r="G15" s="102">
        <v>851</v>
      </c>
      <c r="H15" s="104"/>
      <c r="I15" s="104"/>
      <c r="J15" s="94"/>
      <c r="N15"/>
    </row>
    <row r="16" spans="1:14" s="95" customFormat="1" ht="21" x14ac:dyDescent="0.35">
      <c r="A16" s="120">
        <v>44397</v>
      </c>
      <c r="B16" s="37">
        <v>17791</v>
      </c>
      <c r="C16" s="37">
        <v>76878</v>
      </c>
      <c r="D16" s="38" t="s">
        <v>199</v>
      </c>
      <c r="E16" s="12" t="s">
        <v>14</v>
      </c>
      <c r="F16" s="16" t="s">
        <v>15</v>
      </c>
      <c r="G16" s="102">
        <v>851</v>
      </c>
      <c r="H16" s="104"/>
      <c r="I16" s="104"/>
      <c r="J16" s="94"/>
      <c r="N16"/>
    </row>
    <row r="17" spans="1:14" s="95" customFormat="1" ht="21" x14ac:dyDescent="0.35">
      <c r="A17" s="120">
        <v>44397</v>
      </c>
      <c r="B17" s="37">
        <v>17791</v>
      </c>
      <c r="C17" s="37">
        <v>76879</v>
      </c>
      <c r="D17" s="38" t="s">
        <v>199</v>
      </c>
      <c r="E17" s="12" t="s">
        <v>14</v>
      </c>
      <c r="F17" s="16" t="s">
        <v>15</v>
      </c>
      <c r="G17" s="102">
        <v>851</v>
      </c>
      <c r="H17" s="104"/>
      <c r="I17" s="104"/>
      <c r="J17" s="94"/>
      <c r="N17"/>
    </row>
    <row r="18" spans="1:14" s="95" customFormat="1" ht="21" x14ac:dyDescent="0.35">
      <c r="A18" s="120">
        <v>44397</v>
      </c>
      <c r="B18" s="37">
        <v>17791</v>
      </c>
      <c r="C18" s="37">
        <v>76880</v>
      </c>
      <c r="D18" s="38" t="s">
        <v>199</v>
      </c>
      <c r="E18" s="12" t="s">
        <v>14</v>
      </c>
      <c r="F18" s="16" t="s">
        <v>15</v>
      </c>
      <c r="G18" s="102">
        <v>851</v>
      </c>
      <c r="H18" s="104"/>
      <c r="I18" s="104"/>
      <c r="J18" s="94"/>
      <c r="N18"/>
    </row>
    <row r="19" spans="1:14" s="95" customFormat="1" ht="21" x14ac:dyDescent="0.35">
      <c r="A19" s="120">
        <v>44397</v>
      </c>
      <c r="B19" s="37">
        <v>17791</v>
      </c>
      <c r="C19" s="37">
        <v>76881</v>
      </c>
      <c r="D19" s="38" t="s">
        <v>199</v>
      </c>
      <c r="E19" s="12" t="s">
        <v>14</v>
      </c>
      <c r="F19" s="16" t="s">
        <v>15</v>
      </c>
      <c r="G19" s="102">
        <v>851</v>
      </c>
      <c r="H19" s="104"/>
      <c r="I19" s="104"/>
      <c r="J19" s="94"/>
      <c r="N19"/>
    </row>
    <row r="20" spans="1:14" s="95" customFormat="1" ht="21" x14ac:dyDescent="0.35">
      <c r="A20" s="120">
        <v>44397</v>
      </c>
      <c r="B20" s="37">
        <v>17791</v>
      </c>
      <c r="C20" s="37">
        <v>76882</v>
      </c>
      <c r="D20" s="38" t="s">
        <v>199</v>
      </c>
      <c r="E20" s="12" t="s">
        <v>14</v>
      </c>
      <c r="F20" s="16" t="s">
        <v>15</v>
      </c>
      <c r="G20" s="102">
        <v>851</v>
      </c>
      <c r="H20" s="104"/>
      <c r="I20" s="104"/>
      <c r="J20" s="94"/>
      <c r="N20"/>
    </row>
    <row r="21" spans="1:14" s="95" customFormat="1" ht="21" x14ac:dyDescent="0.35">
      <c r="A21" s="120">
        <v>44397</v>
      </c>
      <c r="B21" s="37">
        <v>17791</v>
      </c>
      <c r="C21" s="37">
        <v>76883</v>
      </c>
      <c r="D21" s="38" t="s">
        <v>199</v>
      </c>
      <c r="E21" s="12" t="s">
        <v>14</v>
      </c>
      <c r="F21" s="16" t="s">
        <v>15</v>
      </c>
      <c r="G21" s="102">
        <v>851</v>
      </c>
      <c r="H21" s="104"/>
      <c r="I21" s="104"/>
      <c r="J21" s="94"/>
      <c r="N21"/>
    </row>
    <row r="22" spans="1:14" s="95" customFormat="1" ht="21" x14ac:dyDescent="0.35">
      <c r="A22" s="120">
        <v>44397</v>
      </c>
      <c r="B22" s="37">
        <v>17791</v>
      </c>
      <c r="C22" s="37">
        <v>76884</v>
      </c>
      <c r="D22" s="38" t="s">
        <v>199</v>
      </c>
      <c r="E22" s="12" t="s">
        <v>14</v>
      </c>
      <c r="F22" s="16" t="s">
        <v>15</v>
      </c>
      <c r="G22" s="102">
        <v>851</v>
      </c>
      <c r="H22" s="104"/>
      <c r="I22" s="104"/>
      <c r="J22" s="94"/>
      <c r="N22"/>
    </row>
    <row r="23" spans="1:14" s="95" customFormat="1" ht="21" x14ac:dyDescent="0.35">
      <c r="A23" s="120">
        <v>44397</v>
      </c>
      <c r="B23" s="37">
        <v>17791</v>
      </c>
      <c r="C23" s="37">
        <v>76885</v>
      </c>
      <c r="D23" s="38" t="s">
        <v>199</v>
      </c>
      <c r="E23" s="12" t="s">
        <v>14</v>
      </c>
      <c r="F23" s="16" t="s">
        <v>15</v>
      </c>
      <c r="G23" s="102">
        <v>851</v>
      </c>
      <c r="H23" s="104"/>
      <c r="I23" s="104"/>
      <c r="J23" s="94"/>
      <c r="N23"/>
    </row>
    <row r="24" spans="1:14" s="95" customFormat="1" ht="21" x14ac:dyDescent="0.35">
      <c r="A24" s="120">
        <v>44397</v>
      </c>
      <c r="B24" s="37">
        <v>17791</v>
      </c>
      <c r="C24" s="37">
        <v>76886</v>
      </c>
      <c r="D24" s="38" t="s">
        <v>199</v>
      </c>
      <c r="E24" s="12" t="s">
        <v>14</v>
      </c>
      <c r="F24" s="16" t="s">
        <v>15</v>
      </c>
      <c r="G24" s="102">
        <v>851</v>
      </c>
      <c r="H24" s="104"/>
      <c r="I24" s="104"/>
      <c r="J24" s="94"/>
      <c r="N24"/>
    </row>
    <row r="25" spans="1:14" s="95" customFormat="1" ht="21" x14ac:dyDescent="0.35">
      <c r="A25" s="120">
        <v>44397</v>
      </c>
      <c r="B25" s="37">
        <v>17791</v>
      </c>
      <c r="C25" s="37">
        <v>76887</v>
      </c>
      <c r="D25" s="38" t="s">
        <v>199</v>
      </c>
      <c r="E25" s="12" t="s">
        <v>14</v>
      </c>
      <c r="F25" s="16" t="s">
        <v>15</v>
      </c>
      <c r="G25" s="102">
        <v>851</v>
      </c>
      <c r="H25" s="104"/>
      <c r="I25" s="104"/>
      <c r="J25" s="94"/>
      <c r="N25"/>
    </row>
    <row r="26" spans="1:14" s="95" customFormat="1" ht="21" x14ac:dyDescent="0.35">
      <c r="A26" s="120">
        <v>44397</v>
      </c>
      <c r="B26" s="37">
        <v>17791</v>
      </c>
      <c r="C26" s="37">
        <v>76888</v>
      </c>
      <c r="D26" s="38" t="s">
        <v>199</v>
      </c>
      <c r="E26" s="12" t="s">
        <v>14</v>
      </c>
      <c r="F26" s="16" t="s">
        <v>15</v>
      </c>
      <c r="G26" s="102">
        <v>851</v>
      </c>
      <c r="H26" s="104"/>
      <c r="I26" s="104"/>
      <c r="J26" s="94"/>
      <c r="N26"/>
    </row>
    <row r="27" spans="1:14" s="95" customFormat="1" ht="24.75" x14ac:dyDescent="0.45">
      <c r="A27" s="120">
        <v>44397</v>
      </c>
      <c r="B27" s="37">
        <v>102760</v>
      </c>
      <c r="C27" s="37">
        <v>76889</v>
      </c>
      <c r="D27" s="38" t="s">
        <v>546</v>
      </c>
      <c r="E27" s="12" t="s">
        <v>456</v>
      </c>
      <c r="F27" s="16" t="s">
        <v>1938</v>
      </c>
      <c r="G27" s="102">
        <v>32</v>
      </c>
      <c r="H27" s="104"/>
      <c r="I27" s="104"/>
      <c r="J27" s="94"/>
      <c r="K27" s="49"/>
      <c r="L27" s="50"/>
      <c r="N27"/>
    </row>
    <row r="28" spans="1:14" s="95" customFormat="1" ht="24.75" x14ac:dyDescent="0.45">
      <c r="A28" s="120">
        <v>44397</v>
      </c>
      <c r="B28" s="37">
        <v>102760</v>
      </c>
      <c r="C28" s="37">
        <v>76889</v>
      </c>
      <c r="D28" s="38" t="s">
        <v>546</v>
      </c>
      <c r="E28" s="12" t="s">
        <v>2635</v>
      </c>
      <c r="F28" s="16" t="s">
        <v>677</v>
      </c>
      <c r="G28" s="102">
        <v>23</v>
      </c>
      <c r="H28" s="104"/>
      <c r="I28" s="104"/>
      <c r="J28" s="94"/>
      <c r="K28" s="49"/>
      <c r="L28" s="50"/>
      <c r="N28"/>
    </row>
    <row r="29" spans="1:14" s="95" customFormat="1" ht="24.75" x14ac:dyDescent="0.45">
      <c r="A29" s="120">
        <v>44397</v>
      </c>
      <c r="B29" s="37">
        <v>17791</v>
      </c>
      <c r="C29" s="37">
        <v>76890</v>
      </c>
      <c r="D29" s="38" t="s">
        <v>199</v>
      </c>
      <c r="E29" s="12" t="s">
        <v>14</v>
      </c>
      <c r="F29" s="16" t="s">
        <v>15</v>
      </c>
      <c r="G29" s="102">
        <v>851</v>
      </c>
      <c r="H29" s="104"/>
      <c r="I29" s="104"/>
      <c r="J29" s="94"/>
      <c r="K29" s="49"/>
      <c r="L29" s="50"/>
      <c r="N29"/>
    </row>
    <row r="30" spans="1:14" s="95" customFormat="1" ht="24.75" x14ac:dyDescent="0.45">
      <c r="A30" s="120">
        <v>44397</v>
      </c>
      <c r="B30" s="37">
        <v>102976</v>
      </c>
      <c r="C30" s="37">
        <v>76891</v>
      </c>
      <c r="D30" s="38" t="s">
        <v>1667</v>
      </c>
      <c r="E30" s="12" t="s">
        <v>14</v>
      </c>
      <c r="F30" s="16" t="s">
        <v>15</v>
      </c>
      <c r="G30" s="102">
        <v>200</v>
      </c>
      <c r="H30" s="104"/>
      <c r="I30" s="104"/>
      <c r="J30" s="94"/>
      <c r="K30" s="49"/>
      <c r="L30" s="50"/>
      <c r="N30"/>
    </row>
    <row r="31" spans="1:14" s="95" customFormat="1" ht="24.75" x14ac:dyDescent="0.45">
      <c r="A31" s="120">
        <v>44397</v>
      </c>
      <c r="B31" s="37">
        <v>102977</v>
      </c>
      <c r="C31" s="37">
        <v>76892</v>
      </c>
      <c r="D31" s="38" t="s">
        <v>1667</v>
      </c>
      <c r="E31" s="12" t="s">
        <v>14</v>
      </c>
      <c r="F31" s="16" t="s">
        <v>15</v>
      </c>
      <c r="G31" s="102">
        <v>600</v>
      </c>
      <c r="H31" s="104"/>
      <c r="I31" s="104"/>
      <c r="J31" s="94"/>
      <c r="K31" s="49"/>
      <c r="L31" s="50"/>
      <c r="N31"/>
    </row>
    <row r="32" spans="1:14" s="95" customFormat="1" ht="21" x14ac:dyDescent="0.35">
      <c r="A32" s="120">
        <v>44397</v>
      </c>
      <c r="B32" s="37">
        <v>17791</v>
      </c>
      <c r="C32" s="37">
        <v>76893</v>
      </c>
      <c r="D32" s="38" t="s">
        <v>199</v>
      </c>
      <c r="E32" s="12" t="s">
        <v>14</v>
      </c>
      <c r="F32" s="16" t="s">
        <v>15</v>
      </c>
      <c r="G32" s="102">
        <v>851</v>
      </c>
      <c r="H32" s="104"/>
      <c r="I32" s="104"/>
      <c r="J32" s="94"/>
      <c r="N32"/>
    </row>
    <row r="33" spans="1:14" s="95" customFormat="1" ht="24.75" x14ac:dyDescent="0.45">
      <c r="A33" s="120">
        <v>44397</v>
      </c>
      <c r="B33" s="37">
        <v>17791</v>
      </c>
      <c r="C33" s="37">
        <v>76894</v>
      </c>
      <c r="D33" s="38" t="s">
        <v>199</v>
      </c>
      <c r="E33" s="12" t="s">
        <v>14</v>
      </c>
      <c r="F33" s="16" t="s">
        <v>15</v>
      </c>
      <c r="G33" s="102">
        <v>851</v>
      </c>
      <c r="H33" s="104"/>
      <c r="I33" s="104"/>
      <c r="J33" s="94"/>
      <c r="K33" s="49"/>
      <c r="L33" s="50"/>
      <c r="N33"/>
    </row>
    <row r="34" spans="1:14" s="95" customFormat="1" ht="24.75" x14ac:dyDescent="0.45">
      <c r="A34" s="120">
        <v>44397</v>
      </c>
      <c r="B34" s="37">
        <v>17791</v>
      </c>
      <c r="C34" s="37">
        <v>76895</v>
      </c>
      <c r="D34" s="38" t="s">
        <v>199</v>
      </c>
      <c r="E34" s="12" t="s">
        <v>14</v>
      </c>
      <c r="F34" s="16" t="s">
        <v>15</v>
      </c>
      <c r="G34" s="102">
        <v>851</v>
      </c>
      <c r="H34" s="104"/>
      <c r="I34" s="104"/>
      <c r="J34" s="94"/>
      <c r="K34" s="49"/>
      <c r="L34" s="50"/>
      <c r="N34"/>
    </row>
    <row r="35" spans="1:14" s="95" customFormat="1" ht="21" x14ac:dyDescent="0.35">
      <c r="A35" s="120">
        <v>44397</v>
      </c>
      <c r="B35" s="37">
        <v>17791</v>
      </c>
      <c r="C35" s="37">
        <v>76896</v>
      </c>
      <c r="D35" s="38" t="s">
        <v>199</v>
      </c>
      <c r="E35" s="12" t="s">
        <v>14</v>
      </c>
      <c r="F35" s="16" t="s">
        <v>15</v>
      </c>
      <c r="G35" s="102">
        <v>851</v>
      </c>
      <c r="H35" s="104"/>
      <c r="I35" s="104"/>
      <c r="J35" s="94"/>
      <c r="N35"/>
    </row>
    <row r="36" spans="1:14" s="95" customFormat="1" ht="21" x14ac:dyDescent="0.35">
      <c r="A36" s="120">
        <v>44397</v>
      </c>
      <c r="B36" s="37">
        <v>17791</v>
      </c>
      <c r="C36" s="37">
        <v>76897</v>
      </c>
      <c r="D36" s="38" t="s">
        <v>199</v>
      </c>
      <c r="E36" s="12" t="s">
        <v>14</v>
      </c>
      <c r="F36" s="16" t="s">
        <v>15</v>
      </c>
      <c r="G36" s="102">
        <v>851</v>
      </c>
      <c r="H36" s="104"/>
      <c r="I36" s="104"/>
      <c r="J36" s="94"/>
      <c r="L36" s="147"/>
      <c r="N36"/>
    </row>
    <row r="37" spans="1:14" s="95" customFormat="1" ht="21" x14ac:dyDescent="0.35">
      <c r="A37" s="120">
        <v>44397</v>
      </c>
      <c r="B37" s="37">
        <v>17791</v>
      </c>
      <c r="C37" s="37">
        <v>76898</v>
      </c>
      <c r="D37" s="38" t="s">
        <v>199</v>
      </c>
      <c r="E37" s="12" t="s">
        <v>14</v>
      </c>
      <c r="F37" s="16" t="s">
        <v>15</v>
      </c>
      <c r="G37" s="102">
        <v>851</v>
      </c>
      <c r="H37" s="104"/>
      <c r="I37" s="104"/>
      <c r="J37" s="94"/>
      <c r="L37" s="147"/>
      <c r="N37"/>
    </row>
    <row r="38" spans="1:14" s="95" customFormat="1" ht="21" x14ac:dyDescent="0.35">
      <c r="A38" s="120">
        <v>44397</v>
      </c>
      <c r="B38" s="37">
        <v>17791</v>
      </c>
      <c r="C38" s="37">
        <v>76899</v>
      </c>
      <c r="D38" s="38" t="s">
        <v>199</v>
      </c>
      <c r="E38" s="12" t="s">
        <v>14</v>
      </c>
      <c r="F38" s="16" t="s">
        <v>15</v>
      </c>
      <c r="G38" s="102">
        <v>854</v>
      </c>
      <c r="H38" s="104"/>
      <c r="I38" s="104"/>
      <c r="J38" s="94"/>
      <c r="L38" s="147"/>
      <c r="N38"/>
    </row>
    <row r="39" spans="1:14" s="95" customFormat="1" ht="21" x14ac:dyDescent="0.35">
      <c r="A39" s="120">
        <v>44397</v>
      </c>
      <c r="B39" s="37">
        <v>17549</v>
      </c>
      <c r="C39" s="37">
        <v>76900</v>
      </c>
      <c r="D39" s="38" t="s">
        <v>199</v>
      </c>
      <c r="E39" s="12" t="s">
        <v>14</v>
      </c>
      <c r="F39" s="16" t="s">
        <v>15</v>
      </c>
      <c r="G39" s="102">
        <v>833</v>
      </c>
      <c r="H39" s="104"/>
      <c r="I39" s="104"/>
      <c r="J39" s="94"/>
      <c r="L39" s="147"/>
      <c r="N39"/>
    </row>
    <row r="40" spans="1:14" s="95" customFormat="1" ht="21" x14ac:dyDescent="0.35">
      <c r="A40" s="120">
        <v>44397</v>
      </c>
      <c r="B40" s="37">
        <v>17549</v>
      </c>
      <c r="C40" s="37">
        <v>76901</v>
      </c>
      <c r="D40" s="38" t="s">
        <v>199</v>
      </c>
      <c r="E40" s="12" t="s">
        <v>14</v>
      </c>
      <c r="F40" s="16" t="s">
        <v>15</v>
      </c>
      <c r="G40" s="102">
        <v>833</v>
      </c>
      <c r="H40" s="104"/>
      <c r="I40" s="104"/>
      <c r="J40" s="94"/>
      <c r="L40" s="147"/>
      <c r="N40"/>
    </row>
    <row r="41" spans="1:14" s="95" customFormat="1" ht="21" x14ac:dyDescent="0.35">
      <c r="A41" s="120">
        <v>44397</v>
      </c>
      <c r="B41" s="37">
        <v>17549</v>
      </c>
      <c r="C41" s="37">
        <v>76902</v>
      </c>
      <c r="D41" s="38" t="s">
        <v>199</v>
      </c>
      <c r="E41" s="12" t="s">
        <v>14</v>
      </c>
      <c r="F41" s="16" t="s">
        <v>15</v>
      </c>
      <c r="G41" s="102">
        <v>833</v>
      </c>
      <c r="H41" s="104"/>
      <c r="I41" s="104"/>
      <c r="J41" s="94"/>
      <c r="L41" s="147"/>
      <c r="N41"/>
    </row>
    <row r="42" spans="1:14" s="95" customFormat="1" ht="21" x14ac:dyDescent="0.35">
      <c r="A42" s="120">
        <v>44397</v>
      </c>
      <c r="B42" s="37">
        <v>17549</v>
      </c>
      <c r="C42" s="37">
        <v>76903</v>
      </c>
      <c r="D42" s="38" t="s">
        <v>199</v>
      </c>
      <c r="E42" s="12" t="s">
        <v>14</v>
      </c>
      <c r="F42" s="16" t="s">
        <v>15</v>
      </c>
      <c r="G42" s="102">
        <v>833</v>
      </c>
      <c r="H42" s="104"/>
      <c r="I42" s="104"/>
      <c r="J42" s="94"/>
      <c r="L42" s="147"/>
      <c r="N42"/>
    </row>
    <row r="43" spans="1:14" s="95" customFormat="1" ht="21" x14ac:dyDescent="0.35">
      <c r="A43" s="120">
        <v>44397</v>
      </c>
      <c r="B43" s="37">
        <v>17549</v>
      </c>
      <c r="C43" s="37">
        <v>76904</v>
      </c>
      <c r="D43" s="38" t="s">
        <v>199</v>
      </c>
      <c r="E43" s="12" t="s">
        <v>14</v>
      </c>
      <c r="F43" s="16" t="s">
        <v>15</v>
      </c>
      <c r="G43" s="102">
        <v>834</v>
      </c>
      <c r="H43" s="104"/>
      <c r="I43" s="104"/>
      <c r="J43" s="94"/>
      <c r="L43" s="147"/>
      <c r="N43"/>
    </row>
    <row r="44" spans="1:14" s="95" customFormat="1" ht="21" x14ac:dyDescent="0.35">
      <c r="A44" s="120">
        <v>44397</v>
      </c>
      <c r="B44" s="37">
        <v>17549</v>
      </c>
      <c r="C44" s="37">
        <v>76905</v>
      </c>
      <c r="D44" s="38" t="s">
        <v>199</v>
      </c>
      <c r="E44" s="12" t="s">
        <v>14</v>
      </c>
      <c r="F44" s="16" t="s">
        <v>15</v>
      </c>
      <c r="G44" s="102">
        <v>834</v>
      </c>
      <c r="H44" s="104"/>
      <c r="I44" s="104"/>
      <c r="J44" s="94"/>
      <c r="L44" s="147"/>
      <c r="N44"/>
    </row>
    <row r="45" spans="1:14" s="95" customFormat="1" ht="21" x14ac:dyDescent="0.35">
      <c r="A45" s="120">
        <v>44397</v>
      </c>
      <c r="B45" s="37">
        <v>102978</v>
      </c>
      <c r="C45" s="37">
        <v>76906</v>
      </c>
      <c r="D45" s="38" t="s">
        <v>1582</v>
      </c>
      <c r="E45" s="12" t="s">
        <v>14</v>
      </c>
      <c r="F45" s="16" t="s">
        <v>15</v>
      </c>
      <c r="G45" s="102">
        <v>850</v>
      </c>
      <c r="H45" s="104"/>
      <c r="I45" s="104"/>
      <c r="J45" s="94"/>
      <c r="L45" s="147"/>
      <c r="N45"/>
    </row>
    <row r="46" spans="1:14" ht="21" x14ac:dyDescent="0.35">
      <c r="A46" s="175" t="s">
        <v>26</v>
      </c>
      <c r="B46" s="176"/>
      <c r="C46" s="165" t="s">
        <v>25</v>
      </c>
      <c r="D46" s="168"/>
      <c r="E46" s="168"/>
      <c r="F46" s="169"/>
      <c r="G46" s="27">
        <f>SUM(G9:G45)</f>
        <v>28834</v>
      </c>
      <c r="H46" s="109">
        <f>SUM(H9:H45)</f>
        <v>0</v>
      </c>
      <c r="I46" s="109"/>
      <c r="J46" s="15"/>
    </row>
    <row r="47" spans="1:14" x14ac:dyDescent="0.25">
      <c r="B47"/>
      <c r="C47"/>
      <c r="F47" s="47"/>
      <c r="H47" s="1"/>
      <c r="I47" s="1"/>
      <c r="J47" s="1"/>
    </row>
    <row r="48" spans="1:14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C57"/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9" spans="8:10" x14ac:dyDescent="0.25">
      <c r="H99" s="35"/>
      <c r="I99" s="35"/>
      <c r="J99" s="35"/>
    </row>
  </sheetData>
  <mergeCells count="7">
    <mergeCell ref="K6:L6"/>
    <mergeCell ref="A7:G7"/>
    <mergeCell ref="A46:B46"/>
    <mergeCell ref="C46:F4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11F1-61EF-43CD-92B4-56AC0C611D9C}">
  <dimension ref="A2:L111"/>
  <sheetViews>
    <sheetView topLeftCell="F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15</v>
      </c>
      <c r="L8" s="119">
        <f t="shared" ref="L8:L13" si="0">SUMIFS($G$9:$G$55,$F$9:$F$55,K8)</f>
        <v>34037</v>
      </c>
    </row>
    <row r="9" spans="1:12" s="95" customFormat="1" ht="21" x14ac:dyDescent="0.35">
      <c r="A9" s="120">
        <v>44398</v>
      </c>
      <c r="B9" s="37">
        <v>103024</v>
      </c>
      <c r="C9" s="37">
        <v>76907</v>
      </c>
      <c r="D9" s="38" t="s">
        <v>276</v>
      </c>
      <c r="E9" s="12" t="s">
        <v>14</v>
      </c>
      <c r="F9" s="16" t="s">
        <v>15</v>
      </c>
      <c r="G9" s="102">
        <v>1250</v>
      </c>
      <c r="H9" s="104"/>
      <c r="I9" s="104"/>
      <c r="J9" s="94"/>
      <c r="K9" s="16" t="s">
        <v>64</v>
      </c>
      <c r="L9" s="119">
        <f t="shared" si="0"/>
        <v>3000</v>
      </c>
    </row>
    <row r="10" spans="1:12" s="95" customFormat="1" ht="21" x14ac:dyDescent="0.35">
      <c r="A10" s="120">
        <v>44398</v>
      </c>
      <c r="B10" s="37">
        <v>103025</v>
      </c>
      <c r="C10" s="37">
        <v>76908</v>
      </c>
      <c r="D10" s="38" t="s">
        <v>2671</v>
      </c>
      <c r="E10" s="12" t="s">
        <v>14</v>
      </c>
      <c r="F10" s="16" t="s">
        <v>15</v>
      </c>
      <c r="G10" s="102">
        <v>3000</v>
      </c>
      <c r="H10" s="104"/>
      <c r="I10" s="104"/>
      <c r="J10" s="94"/>
      <c r="K10" s="16" t="s">
        <v>431</v>
      </c>
      <c r="L10" s="119">
        <f t="shared" si="0"/>
        <v>1200</v>
      </c>
    </row>
    <row r="11" spans="1:12" s="95" customFormat="1" ht="21" x14ac:dyDescent="0.35">
      <c r="A11" s="120">
        <v>44398</v>
      </c>
      <c r="B11" s="37">
        <v>103024</v>
      </c>
      <c r="C11" s="37">
        <v>76909</v>
      </c>
      <c r="D11" s="38" t="s">
        <v>276</v>
      </c>
      <c r="E11" s="12" t="s">
        <v>14</v>
      </c>
      <c r="F11" s="16" t="s">
        <v>15</v>
      </c>
      <c r="G11" s="102">
        <v>1250</v>
      </c>
      <c r="H11" s="104"/>
      <c r="I11" s="104"/>
      <c r="J11" s="94"/>
      <c r="K11" s="16" t="s">
        <v>18</v>
      </c>
      <c r="L11" s="119">
        <f t="shared" si="0"/>
        <v>450</v>
      </c>
    </row>
    <row r="12" spans="1:12" s="95" customFormat="1" ht="21" x14ac:dyDescent="0.35">
      <c r="A12" s="120">
        <v>44398</v>
      </c>
      <c r="B12" s="37">
        <v>103026</v>
      </c>
      <c r="C12" s="37">
        <v>76910</v>
      </c>
      <c r="D12" s="38" t="s">
        <v>2588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995</v>
      </c>
      <c r="L12" s="119">
        <f t="shared" si="0"/>
        <v>1200</v>
      </c>
    </row>
    <row r="13" spans="1:12" s="95" customFormat="1" ht="21" x14ac:dyDescent="0.35">
      <c r="A13" s="120">
        <v>44398</v>
      </c>
      <c r="B13" s="37">
        <v>103027</v>
      </c>
      <c r="C13" s="37">
        <v>76911</v>
      </c>
      <c r="D13" s="38" t="s">
        <v>2433</v>
      </c>
      <c r="E13" s="12" t="s">
        <v>63</v>
      </c>
      <c r="F13" s="16" t="s">
        <v>64</v>
      </c>
      <c r="G13" s="102">
        <v>1000</v>
      </c>
      <c r="H13" s="104"/>
      <c r="I13" s="104"/>
      <c r="J13" s="94"/>
      <c r="K13" s="16" t="s">
        <v>596</v>
      </c>
      <c r="L13" s="119">
        <f t="shared" si="0"/>
        <v>800</v>
      </c>
    </row>
    <row r="14" spans="1:12" s="95" customFormat="1" ht="21" x14ac:dyDescent="0.35">
      <c r="A14" s="120">
        <v>44398</v>
      </c>
      <c r="B14" s="37">
        <v>103028</v>
      </c>
      <c r="C14" s="37">
        <v>76912</v>
      </c>
      <c r="D14" s="38" t="s">
        <v>2672</v>
      </c>
      <c r="E14" s="12" t="s">
        <v>14</v>
      </c>
      <c r="F14" s="16" t="s">
        <v>15</v>
      </c>
      <c r="G14" s="102">
        <v>500</v>
      </c>
      <c r="H14" s="104"/>
      <c r="I14" s="104"/>
      <c r="J14" s="94"/>
      <c r="K14" s="16" t="s">
        <v>947</v>
      </c>
      <c r="L14" s="119">
        <f t="shared" ref="L14:L15" si="1">SUMIFS($G$9:$G$55,$F$9:$F$55,K14)</f>
        <v>1490</v>
      </c>
    </row>
    <row r="15" spans="1:12" s="95" customFormat="1" ht="21" x14ac:dyDescent="0.35">
      <c r="A15" s="120">
        <v>44398</v>
      </c>
      <c r="B15" s="37">
        <v>103028</v>
      </c>
      <c r="C15" s="37">
        <v>76913</v>
      </c>
      <c r="D15" s="38" t="s">
        <v>2672</v>
      </c>
      <c r="E15" s="12" t="s">
        <v>14</v>
      </c>
      <c r="F15" s="16" t="s">
        <v>15</v>
      </c>
      <c r="G15" s="102">
        <v>250</v>
      </c>
      <c r="H15" s="104"/>
      <c r="I15" s="104"/>
      <c r="J15" s="94"/>
      <c r="K15" s="16" t="s">
        <v>195</v>
      </c>
      <c r="L15" s="119">
        <f t="shared" si="1"/>
        <v>32</v>
      </c>
    </row>
    <row r="16" spans="1:12" s="95" customFormat="1" ht="21" x14ac:dyDescent="0.35">
      <c r="A16" s="120">
        <v>44398</v>
      </c>
      <c r="B16" s="37">
        <v>102840</v>
      </c>
      <c r="C16" s="37">
        <v>76914</v>
      </c>
      <c r="D16" s="38" t="s">
        <v>2673</v>
      </c>
      <c r="E16" s="12" t="s">
        <v>430</v>
      </c>
      <c r="F16" s="16" t="s">
        <v>431</v>
      </c>
      <c r="G16" s="102">
        <v>400</v>
      </c>
      <c r="H16" s="104"/>
      <c r="I16" s="104"/>
      <c r="J16" s="94"/>
      <c r="K16" s="16" t="s">
        <v>42</v>
      </c>
      <c r="L16" s="119">
        <f>SUMIFS($G$9:$G$57,$F$9:$F$57,K16)</f>
        <v>450</v>
      </c>
    </row>
    <row r="17" spans="1:12" s="95" customFormat="1" ht="21.75" thickBot="1" x14ac:dyDescent="0.4">
      <c r="A17" s="120">
        <v>44398</v>
      </c>
      <c r="B17" s="37">
        <v>103029</v>
      </c>
      <c r="C17" s="37">
        <v>76915</v>
      </c>
      <c r="D17" s="38" t="s">
        <v>715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16" t="s">
        <v>44</v>
      </c>
      <c r="L17" s="119">
        <f>SUMIFS($G$9:$G$57,$F$9:$F$57,K17)</f>
        <v>50</v>
      </c>
    </row>
    <row r="18" spans="1:12" s="95" customFormat="1" ht="25.5" thickBot="1" x14ac:dyDescent="0.5">
      <c r="A18" s="120">
        <v>44398</v>
      </c>
      <c r="B18" s="37">
        <v>102840</v>
      </c>
      <c r="C18" s="37">
        <v>76916</v>
      </c>
      <c r="D18" s="38" t="s">
        <v>2673</v>
      </c>
      <c r="E18" s="12" t="s">
        <v>430</v>
      </c>
      <c r="F18" s="16" t="s">
        <v>431</v>
      </c>
      <c r="G18" s="102">
        <v>400</v>
      </c>
      <c r="H18" s="104"/>
      <c r="I18" s="104"/>
      <c r="J18" s="94"/>
      <c r="K18" s="17" t="s">
        <v>21</v>
      </c>
      <c r="L18" s="123">
        <f>SUM(L8:L17)</f>
        <v>42709</v>
      </c>
    </row>
    <row r="19" spans="1:12" s="95" customFormat="1" ht="21" x14ac:dyDescent="0.35">
      <c r="A19" s="120">
        <v>44398</v>
      </c>
      <c r="B19" s="37">
        <v>103030</v>
      </c>
      <c r="C19" s="37">
        <v>76917</v>
      </c>
      <c r="D19" s="38" t="s">
        <v>2325</v>
      </c>
      <c r="E19" s="12" t="s">
        <v>14</v>
      </c>
      <c r="F19" s="16" t="s">
        <v>15</v>
      </c>
      <c r="G19" s="102">
        <v>850</v>
      </c>
      <c r="H19" s="104"/>
      <c r="I19" s="104"/>
      <c r="J19" s="94"/>
    </row>
    <row r="20" spans="1:12" s="95" customFormat="1" ht="21" x14ac:dyDescent="0.35">
      <c r="A20" s="120">
        <v>44398</v>
      </c>
      <c r="B20" s="37">
        <v>103031</v>
      </c>
      <c r="C20" s="37">
        <v>76918</v>
      </c>
      <c r="D20" s="38" t="s">
        <v>2674</v>
      </c>
      <c r="E20" s="12" t="s">
        <v>14</v>
      </c>
      <c r="F20" s="16" t="s">
        <v>15</v>
      </c>
      <c r="G20" s="102">
        <v>850</v>
      </c>
      <c r="H20" s="104"/>
      <c r="I20" s="104"/>
      <c r="J20" s="94"/>
    </row>
    <row r="21" spans="1:12" s="95" customFormat="1" ht="21" x14ac:dyDescent="0.35">
      <c r="A21" s="120">
        <v>44398</v>
      </c>
      <c r="B21" s="37">
        <v>103032</v>
      </c>
      <c r="C21" s="37">
        <v>76919</v>
      </c>
      <c r="D21" s="38" t="s">
        <v>2218</v>
      </c>
      <c r="E21" s="12" t="s">
        <v>14</v>
      </c>
      <c r="F21" s="16" t="s">
        <v>15</v>
      </c>
      <c r="G21" s="102">
        <v>850</v>
      </c>
      <c r="H21" s="104"/>
      <c r="I21" s="104"/>
      <c r="J21" s="94"/>
    </row>
    <row r="22" spans="1:12" s="95" customFormat="1" ht="21" x14ac:dyDescent="0.35">
      <c r="A22" s="120">
        <v>44398</v>
      </c>
      <c r="B22" s="37">
        <v>102840</v>
      </c>
      <c r="C22" s="37">
        <v>76920</v>
      </c>
      <c r="D22" s="38" t="s">
        <v>2673</v>
      </c>
      <c r="E22" s="12" t="s">
        <v>430</v>
      </c>
      <c r="F22" s="16" t="s">
        <v>431</v>
      </c>
      <c r="G22" s="102">
        <v>400</v>
      </c>
      <c r="H22" s="104"/>
      <c r="I22" s="104"/>
      <c r="J22" s="94"/>
    </row>
    <row r="23" spans="1:12" s="95" customFormat="1" ht="21" x14ac:dyDescent="0.35">
      <c r="A23" s="120">
        <v>44398</v>
      </c>
      <c r="B23" s="37">
        <v>103033</v>
      </c>
      <c r="C23" s="37">
        <v>76921</v>
      </c>
      <c r="D23" s="38" t="s">
        <v>2675</v>
      </c>
      <c r="E23" s="12" t="s">
        <v>14</v>
      </c>
      <c r="F23" s="16" t="s">
        <v>15</v>
      </c>
      <c r="G23" s="102">
        <v>1000</v>
      </c>
      <c r="H23" s="104"/>
      <c r="I23" s="104"/>
      <c r="J23" s="94"/>
    </row>
    <row r="24" spans="1:12" s="95" customFormat="1" ht="21" x14ac:dyDescent="0.35">
      <c r="A24" s="120">
        <v>44398</v>
      </c>
      <c r="B24" s="37">
        <v>103034</v>
      </c>
      <c r="C24" s="37">
        <v>76922</v>
      </c>
      <c r="D24" s="38" t="s">
        <v>2676</v>
      </c>
      <c r="E24" s="12" t="s">
        <v>14</v>
      </c>
      <c r="F24" s="16" t="s">
        <v>15</v>
      </c>
      <c r="G24" s="102">
        <v>850</v>
      </c>
      <c r="H24" s="104"/>
      <c r="I24" s="104"/>
      <c r="J24" s="94"/>
    </row>
    <row r="25" spans="1:12" s="95" customFormat="1" ht="21" x14ac:dyDescent="0.35">
      <c r="A25" s="120">
        <v>44398</v>
      </c>
      <c r="B25" s="37">
        <v>103035</v>
      </c>
      <c r="C25" s="37">
        <v>76923</v>
      </c>
      <c r="D25" s="38" t="s">
        <v>2677</v>
      </c>
      <c r="E25" s="12" t="s">
        <v>14</v>
      </c>
      <c r="F25" s="16" t="s">
        <v>15</v>
      </c>
      <c r="G25" s="102">
        <v>100</v>
      </c>
      <c r="H25" s="104"/>
      <c r="I25" s="104"/>
      <c r="J25" s="94"/>
    </row>
    <row r="26" spans="1:12" s="95" customFormat="1" ht="21" x14ac:dyDescent="0.35">
      <c r="A26" s="120">
        <v>44398</v>
      </c>
      <c r="B26" s="37">
        <v>102990</v>
      </c>
      <c r="C26" s="37">
        <v>76924</v>
      </c>
      <c r="D26" s="38" t="s">
        <v>1541</v>
      </c>
      <c r="E26" s="12" t="s">
        <v>423</v>
      </c>
      <c r="F26" s="16" t="s">
        <v>195</v>
      </c>
      <c r="G26" s="102">
        <v>32</v>
      </c>
      <c r="H26" s="104"/>
      <c r="I26" s="104"/>
      <c r="J26" s="94"/>
    </row>
    <row r="27" spans="1:12" s="95" customFormat="1" ht="24.75" x14ac:dyDescent="0.45">
      <c r="A27" s="120">
        <v>44398</v>
      </c>
      <c r="B27" s="37">
        <v>103036</v>
      </c>
      <c r="C27" s="37">
        <v>76925</v>
      </c>
      <c r="D27" s="38" t="s">
        <v>37</v>
      </c>
      <c r="E27" s="12" t="s">
        <v>14</v>
      </c>
      <c r="F27" s="16" t="s">
        <v>15</v>
      </c>
      <c r="G27" s="102">
        <v>500</v>
      </c>
      <c r="H27" s="104"/>
      <c r="I27" s="104"/>
      <c r="J27" s="94"/>
      <c r="K27" s="49"/>
      <c r="L27" s="50"/>
    </row>
    <row r="28" spans="1:12" s="95" customFormat="1" ht="24.75" x14ac:dyDescent="0.45">
      <c r="A28" s="120">
        <v>44398</v>
      </c>
      <c r="B28" s="37">
        <v>103037</v>
      </c>
      <c r="C28" s="37">
        <v>76926</v>
      </c>
      <c r="D28" s="38" t="s">
        <v>2637</v>
      </c>
      <c r="E28" s="12" t="s">
        <v>14</v>
      </c>
      <c r="F28" s="16" t="s">
        <v>15</v>
      </c>
      <c r="G28" s="102">
        <v>2000</v>
      </c>
      <c r="H28" s="104"/>
      <c r="I28" s="104"/>
      <c r="J28" s="94"/>
      <c r="K28" s="49"/>
      <c r="L28" s="50"/>
    </row>
    <row r="29" spans="1:12" s="95" customFormat="1" ht="24.75" x14ac:dyDescent="0.45">
      <c r="A29" s="120">
        <v>44398</v>
      </c>
      <c r="B29" s="37">
        <v>103038</v>
      </c>
      <c r="C29" s="37">
        <v>76927</v>
      </c>
      <c r="D29" s="38" t="s">
        <v>2678</v>
      </c>
      <c r="E29" s="12" t="s">
        <v>14</v>
      </c>
      <c r="F29" s="16" t="s">
        <v>15</v>
      </c>
      <c r="G29" s="102">
        <v>2550</v>
      </c>
      <c r="H29" s="104"/>
      <c r="I29" s="104"/>
      <c r="J29" s="94"/>
      <c r="K29" s="49"/>
      <c r="L29" s="50"/>
    </row>
    <row r="30" spans="1:12" s="95" customFormat="1" ht="24.75" x14ac:dyDescent="0.45">
      <c r="A30" s="120">
        <v>44398</v>
      </c>
      <c r="B30" s="37">
        <v>103038</v>
      </c>
      <c r="C30" s="37">
        <v>76928</v>
      </c>
      <c r="D30" s="38" t="s">
        <v>2678</v>
      </c>
      <c r="E30" s="12" t="s">
        <v>14</v>
      </c>
      <c r="F30" s="16" t="s">
        <v>15</v>
      </c>
      <c r="G30" s="102">
        <v>100</v>
      </c>
      <c r="H30" s="104"/>
      <c r="I30" s="104"/>
      <c r="J30" s="94"/>
      <c r="K30" s="49"/>
      <c r="L30" s="50"/>
    </row>
    <row r="31" spans="1:12" s="95" customFormat="1" ht="24.75" x14ac:dyDescent="0.45">
      <c r="A31" s="120">
        <v>44398</v>
      </c>
      <c r="B31" s="37">
        <v>103039</v>
      </c>
      <c r="C31" s="37">
        <v>76929</v>
      </c>
      <c r="D31" s="38" t="s">
        <v>2678</v>
      </c>
      <c r="E31" s="12" t="s">
        <v>14</v>
      </c>
      <c r="F31" s="16" t="s">
        <v>15</v>
      </c>
      <c r="G31" s="102">
        <v>2450</v>
      </c>
      <c r="H31" s="104"/>
      <c r="I31" s="104"/>
      <c r="J31" s="94"/>
      <c r="K31" s="49"/>
      <c r="L31" s="50"/>
    </row>
    <row r="32" spans="1:12" s="95" customFormat="1" ht="21" x14ac:dyDescent="0.35">
      <c r="A32" s="120">
        <v>44398</v>
      </c>
      <c r="B32" s="37">
        <v>103040</v>
      </c>
      <c r="C32" s="37">
        <v>76930</v>
      </c>
      <c r="D32" s="38" t="s">
        <v>2679</v>
      </c>
      <c r="E32" s="12" t="s">
        <v>17</v>
      </c>
      <c r="F32" s="16" t="s">
        <v>18</v>
      </c>
      <c r="G32" s="102">
        <v>50</v>
      </c>
      <c r="H32" s="104"/>
      <c r="I32" s="104"/>
      <c r="J32" s="94"/>
    </row>
    <row r="33" spans="1:12" s="95" customFormat="1" ht="21" x14ac:dyDescent="0.35">
      <c r="A33" s="120">
        <v>44398</v>
      </c>
      <c r="B33" s="37">
        <v>103040</v>
      </c>
      <c r="C33" s="37">
        <v>76930</v>
      </c>
      <c r="D33" s="38" t="s">
        <v>2679</v>
      </c>
      <c r="E33" s="12" t="s">
        <v>14</v>
      </c>
      <c r="F33" s="16" t="s">
        <v>15</v>
      </c>
      <c r="G33" s="102">
        <v>320</v>
      </c>
      <c r="H33" s="104"/>
      <c r="I33" s="104"/>
      <c r="J33" s="94"/>
    </row>
    <row r="34" spans="1:12" s="95" customFormat="1" ht="24.75" x14ac:dyDescent="0.45">
      <c r="A34" s="120">
        <v>44398</v>
      </c>
      <c r="B34" s="37">
        <v>103041</v>
      </c>
      <c r="C34" s="37">
        <v>76931</v>
      </c>
      <c r="D34" s="38" t="s">
        <v>1197</v>
      </c>
      <c r="E34" s="12" t="s">
        <v>22</v>
      </c>
      <c r="F34" s="16" t="s">
        <v>995</v>
      </c>
      <c r="G34" s="102">
        <v>600</v>
      </c>
      <c r="H34" s="104"/>
      <c r="I34" s="104"/>
      <c r="J34" s="94"/>
      <c r="K34" s="49"/>
      <c r="L34" s="50"/>
    </row>
    <row r="35" spans="1:12" s="95" customFormat="1" ht="24.75" x14ac:dyDescent="0.45">
      <c r="A35" s="120">
        <v>44398</v>
      </c>
      <c r="B35" s="37">
        <v>103042</v>
      </c>
      <c r="C35" s="37">
        <v>76932</v>
      </c>
      <c r="D35" s="38" t="s">
        <v>1197</v>
      </c>
      <c r="E35" s="12" t="s">
        <v>22</v>
      </c>
      <c r="F35" s="16" t="s">
        <v>995</v>
      </c>
      <c r="G35" s="102">
        <v>600</v>
      </c>
      <c r="H35" s="104"/>
      <c r="I35" s="104"/>
      <c r="J35" s="94"/>
      <c r="K35" s="49"/>
      <c r="L35" s="50"/>
    </row>
    <row r="36" spans="1:12" s="95" customFormat="1" ht="21" x14ac:dyDescent="0.35">
      <c r="A36" s="120">
        <v>44398</v>
      </c>
      <c r="B36" s="37">
        <v>103029</v>
      </c>
      <c r="C36" s="37">
        <v>76933</v>
      </c>
      <c r="D36" s="38" t="s">
        <v>715</v>
      </c>
      <c r="E36" s="12" t="s">
        <v>14</v>
      </c>
      <c r="F36" s="16" t="s">
        <v>15</v>
      </c>
      <c r="G36" s="102">
        <v>850</v>
      </c>
      <c r="H36" s="104"/>
      <c r="I36" s="104"/>
      <c r="J36" s="94"/>
    </row>
    <row r="37" spans="1:12" s="95" customFormat="1" ht="21" x14ac:dyDescent="0.35">
      <c r="A37" s="120">
        <v>44398</v>
      </c>
      <c r="B37" s="37">
        <v>103043</v>
      </c>
      <c r="C37" s="37">
        <v>76934</v>
      </c>
      <c r="D37" s="38" t="s">
        <v>959</v>
      </c>
      <c r="E37" s="12" t="s">
        <v>14</v>
      </c>
      <c r="F37" s="16" t="s">
        <v>15</v>
      </c>
      <c r="G37" s="102">
        <v>900</v>
      </c>
      <c r="H37" s="104"/>
      <c r="I37" s="104"/>
      <c r="J37" s="94"/>
      <c r="L37" s="147"/>
    </row>
    <row r="38" spans="1:12" s="95" customFormat="1" ht="21" x14ac:dyDescent="0.35">
      <c r="A38" s="120">
        <v>44398</v>
      </c>
      <c r="B38" s="37">
        <v>103034</v>
      </c>
      <c r="C38" s="37">
        <v>76935</v>
      </c>
      <c r="D38" s="38" t="s">
        <v>2676</v>
      </c>
      <c r="E38" s="12" t="s">
        <v>14</v>
      </c>
      <c r="F38" s="16" t="s">
        <v>15</v>
      </c>
      <c r="G38" s="102">
        <v>850</v>
      </c>
      <c r="H38" s="104"/>
      <c r="I38" s="104"/>
      <c r="J38" s="94"/>
      <c r="L38" s="147"/>
    </row>
    <row r="39" spans="1:12" s="95" customFormat="1" ht="21" x14ac:dyDescent="0.35">
      <c r="A39" s="120">
        <v>44398</v>
      </c>
      <c r="B39" s="37">
        <v>103026</v>
      </c>
      <c r="C39" s="37">
        <v>76936</v>
      </c>
      <c r="D39" s="38" t="s">
        <v>2588</v>
      </c>
      <c r="E39" s="12" t="s">
        <v>17</v>
      </c>
      <c r="F39" s="16" t="s">
        <v>18</v>
      </c>
      <c r="G39" s="102">
        <v>400</v>
      </c>
      <c r="H39" s="104"/>
      <c r="I39" s="104"/>
      <c r="J39" s="94"/>
      <c r="L39" s="147"/>
    </row>
    <row r="40" spans="1:12" s="95" customFormat="1" ht="21" x14ac:dyDescent="0.35">
      <c r="A40" s="120">
        <v>44398</v>
      </c>
      <c r="B40" s="37">
        <v>103026</v>
      </c>
      <c r="C40" s="37">
        <v>76936</v>
      </c>
      <c r="D40" s="38" t="s">
        <v>2588</v>
      </c>
      <c r="E40" s="12" t="s">
        <v>14</v>
      </c>
      <c r="F40" s="16" t="s">
        <v>15</v>
      </c>
      <c r="G40" s="102">
        <v>450</v>
      </c>
      <c r="H40" s="104"/>
      <c r="I40" s="104"/>
      <c r="J40" s="94"/>
      <c r="L40" s="147"/>
    </row>
    <row r="41" spans="1:12" s="95" customFormat="1" ht="21" x14ac:dyDescent="0.35">
      <c r="A41" s="120">
        <v>44398</v>
      </c>
      <c r="B41" s="37">
        <v>103044</v>
      </c>
      <c r="C41" s="37">
        <v>76937</v>
      </c>
      <c r="D41" s="38" t="s">
        <v>2544</v>
      </c>
      <c r="E41" s="12" t="s">
        <v>14</v>
      </c>
      <c r="F41" s="16" t="s">
        <v>15</v>
      </c>
      <c r="G41" s="102">
        <v>875</v>
      </c>
      <c r="H41" s="104"/>
      <c r="I41" s="104"/>
      <c r="J41" s="94"/>
      <c r="L41" s="147"/>
    </row>
    <row r="42" spans="1:12" s="95" customFormat="1" ht="21" x14ac:dyDescent="0.35">
      <c r="A42" s="120">
        <v>44398</v>
      </c>
      <c r="B42" s="37">
        <v>103045</v>
      </c>
      <c r="C42" s="37">
        <v>76938</v>
      </c>
      <c r="D42" s="38" t="s">
        <v>1582</v>
      </c>
      <c r="E42" s="12" t="s">
        <v>14</v>
      </c>
      <c r="F42" s="16" t="s">
        <v>15</v>
      </c>
      <c r="G42" s="102">
        <v>850</v>
      </c>
      <c r="H42" s="104"/>
      <c r="I42" s="104"/>
      <c r="J42" s="94"/>
      <c r="L42" s="147"/>
    </row>
    <row r="43" spans="1:12" s="95" customFormat="1" ht="21" x14ac:dyDescent="0.35">
      <c r="A43" s="120">
        <v>44398</v>
      </c>
      <c r="B43" s="37">
        <v>103046</v>
      </c>
      <c r="C43" s="37">
        <v>76939</v>
      </c>
      <c r="D43" s="38" t="s">
        <v>771</v>
      </c>
      <c r="E43" s="12" t="s">
        <v>14</v>
      </c>
      <c r="F43" s="16" t="s">
        <v>15</v>
      </c>
      <c r="G43" s="102">
        <v>850</v>
      </c>
      <c r="H43" s="104"/>
      <c r="I43" s="104"/>
      <c r="J43" s="94"/>
      <c r="L43" s="147"/>
    </row>
    <row r="44" spans="1:12" s="95" customFormat="1" ht="21" x14ac:dyDescent="0.35">
      <c r="A44" s="120">
        <v>44398</v>
      </c>
      <c r="B44" s="37">
        <v>103047</v>
      </c>
      <c r="C44" s="37">
        <v>76940</v>
      </c>
      <c r="D44" s="38" t="s">
        <v>2680</v>
      </c>
      <c r="E44" s="12" t="s">
        <v>394</v>
      </c>
      <c r="F44" s="16" t="s">
        <v>596</v>
      </c>
      <c r="G44" s="102">
        <v>800</v>
      </c>
      <c r="H44" s="104"/>
      <c r="I44" s="104"/>
      <c r="J44" s="94"/>
      <c r="L44" s="147"/>
    </row>
    <row r="45" spans="1:12" s="95" customFormat="1" ht="21" x14ac:dyDescent="0.35">
      <c r="A45" s="120">
        <v>44398</v>
      </c>
      <c r="B45" s="37">
        <v>103048</v>
      </c>
      <c r="C45" s="37">
        <v>76941</v>
      </c>
      <c r="D45" s="38" t="s">
        <v>2681</v>
      </c>
      <c r="E45" s="12" t="s">
        <v>63</v>
      </c>
      <c r="F45" s="16" t="s">
        <v>64</v>
      </c>
      <c r="G45" s="102">
        <v>1000</v>
      </c>
      <c r="H45" s="104"/>
      <c r="I45" s="104"/>
      <c r="J45" s="94"/>
      <c r="L45" s="147"/>
    </row>
    <row r="46" spans="1:12" s="95" customFormat="1" ht="21" x14ac:dyDescent="0.35">
      <c r="A46" s="120">
        <v>44398</v>
      </c>
      <c r="B46" s="37">
        <v>103048</v>
      </c>
      <c r="C46" s="37">
        <v>76942</v>
      </c>
      <c r="D46" s="38" t="s">
        <v>2681</v>
      </c>
      <c r="E46" s="12" t="s">
        <v>63</v>
      </c>
      <c r="F46" s="16" t="s">
        <v>64</v>
      </c>
      <c r="G46" s="102">
        <v>1000</v>
      </c>
      <c r="H46" s="104"/>
      <c r="I46" s="104"/>
      <c r="J46" s="94"/>
      <c r="L46" s="147"/>
    </row>
    <row r="47" spans="1:12" s="95" customFormat="1" ht="21" x14ac:dyDescent="0.35">
      <c r="A47" s="120">
        <v>44398</v>
      </c>
      <c r="B47" s="37">
        <v>103049</v>
      </c>
      <c r="C47" s="37">
        <v>76943</v>
      </c>
      <c r="D47" s="38" t="s">
        <v>220</v>
      </c>
      <c r="E47" s="12" t="s">
        <v>14</v>
      </c>
      <c r="F47" s="16" t="s">
        <v>15</v>
      </c>
      <c r="G47" s="102">
        <v>2250</v>
      </c>
      <c r="H47" s="104"/>
      <c r="I47" s="104"/>
      <c r="J47" s="94"/>
      <c r="L47" s="147"/>
    </row>
    <row r="48" spans="1:12" s="95" customFormat="1" ht="21" x14ac:dyDescent="0.35">
      <c r="A48" s="120">
        <v>44398</v>
      </c>
      <c r="B48" s="37">
        <v>103050</v>
      </c>
      <c r="C48" s="37">
        <v>76944</v>
      </c>
      <c r="D48" s="38" t="s">
        <v>272</v>
      </c>
      <c r="E48" s="12" t="s">
        <v>14</v>
      </c>
      <c r="F48" s="16" t="s">
        <v>15</v>
      </c>
      <c r="G48" s="102">
        <v>1512</v>
      </c>
      <c r="H48" s="104"/>
      <c r="I48" s="104"/>
      <c r="J48" s="94"/>
      <c r="L48" s="147"/>
    </row>
    <row r="49" spans="1:12" s="95" customFormat="1" ht="21" x14ac:dyDescent="0.35">
      <c r="A49" s="120">
        <v>44398</v>
      </c>
      <c r="B49" s="37">
        <v>18093</v>
      </c>
      <c r="C49" s="37">
        <v>76945</v>
      </c>
      <c r="D49" s="38" t="s">
        <v>199</v>
      </c>
      <c r="E49" s="12" t="s">
        <v>14</v>
      </c>
      <c r="F49" s="16" t="s">
        <v>15</v>
      </c>
      <c r="G49" s="102">
        <v>850</v>
      </c>
      <c r="H49" s="104"/>
      <c r="I49" s="104"/>
      <c r="J49" s="94"/>
      <c r="L49" s="147"/>
    </row>
    <row r="50" spans="1:12" s="95" customFormat="1" ht="21" x14ac:dyDescent="0.35">
      <c r="A50" s="120">
        <v>44398</v>
      </c>
      <c r="B50" s="37">
        <v>18090</v>
      </c>
      <c r="C50" s="37">
        <v>76946</v>
      </c>
      <c r="D50" s="38" t="s">
        <v>199</v>
      </c>
      <c r="E50" s="12" t="s">
        <v>14</v>
      </c>
      <c r="F50" s="16" t="s">
        <v>15</v>
      </c>
      <c r="G50" s="102">
        <v>850</v>
      </c>
      <c r="H50" s="104"/>
      <c r="I50" s="104"/>
      <c r="J50" s="94"/>
      <c r="L50" s="147"/>
    </row>
    <row r="51" spans="1:12" s="95" customFormat="1" ht="21" x14ac:dyDescent="0.35">
      <c r="A51" s="120">
        <v>44398</v>
      </c>
      <c r="B51" s="37">
        <v>17793</v>
      </c>
      <c r="C51" s="37">
        <v>76947</v>
      </c>
      <c r="D51" s="38" t="s">
        <v>199</v>
      </c>
      <c r="E51" s="12" t="s">
        <v>24</v>
      </c>
      <c r="F51" s="16" t="s">
        <v>947</v>
      </c>
      <c r="G51" s="102">
        <v>495</v>
      </c>
      <c r="H51" s="104"/>
      <c r="I51" s="104"/>
      <c r="J51" s="94"/>
      <c r="L51" s="147"/>
    </row>
    <row r="52" spans="1:12" s="95" customFormat="1" ht="21" x14ac:dyDescent="0.35">
      <c r="A52" s="120">
        <v>44398</v>
      </c>
      <c r="B52" s="37">
        <v>17793</v>
      </c>
      <c r="C52" s="37">
        <v>76948</v>
      </c>
      <c r="D52" s="38" t="s">
        <v>199</v>
      </c>
      <c r="E52" s="12" t="s">
        <v>24</v>
      </c>
      <c r="F52" s="16" t="s">
        <v>947</v>
      </c>
      <c r="G52" s="102">
        <v>500</v>
      </c>
      <c r="H52" s="104"/>
      <c r="I52" s="104"/>
      <c r="J52" s="94"/>
      <c r="L52" s="147"/>
    </row>
    <row r="53" spans="1:12" s="95" customFormat="1" ht="21" x14ac:dyDescent="0.35">
      <c r="A53" s="120">
        <v>44398</v>
      </c>
      <c r="B53" s="37">
        <v>103035</v>
      </c>
      <c r="C53" s="37">
        <v>76949</v>
      </c>
      <c r="D53" s="38" t="s">
        <v>2677</v>
      </c>
      <c r="E53" s="12" t="s">
        <v>14</v>
      </c>
      <c r="F53" s="16" t="s">
        <v>15</v>
      </c>
      <c r="G53" s="102">
        <v>80</v>
      </c>
      <c r="H53" s="104"/>
      <c r="I53" s="104"/>
      <c r="J53" s="94"/>
      <c r="L53" s="147"/>
    </row>
    <row r="54" spans="1:12" s="95" customFormat="1" ht="21" x14ac:dyDescent="0.35">
      <c r="A54" s="120">
        <v>44398</v>
      </c>
      <c r="B54" s="37">
        <v>103052</v>
      </c>
      <c r="C54" s="37">
        <v>76950</v>
      </c>
      <c r="D54" s="38" t="s">
        <v>2682</v>
      </c>
      <c r="E54" s="12" t="s">
        <v>14</v>
      </c>
      <c r="F54" s="16" t="s">
        <v>15</v>
      </c>
      <c r="G54" s="102">
        <v>2500</v>
      </c>
      <c r="H54" s="104"/>
      <c r="I54" s="104"/>
      <c r="J54" s="94"/>
      <c r="L54" s="147"/>
    </row>
    <row r="55" spans="1:12" s="95" customFormat="1" ht="21" x14ac:dyDescent="0.35">
      <c r="A55" s="120">
        <v>44398</v>
      </c>
      <c r="B55" s="37">
        <v>17793</v>
      </c>
      <c r="C55" s="148" t="s">
        <v>2683</v>
      </c>
      <c r="D55" s="38" t="s">
        <v>199</v>
      </c>
      <c r="E55" s="12" t="s">
        <v>24</v>
      </c>
      <c r="F55" s="16" t="s">
        <v>947</v>
      </c>
      <c r="G55" s="102">
        <v>495</v>
      </c>
      <c r="H55" s="104"/>
      <c r="I55" s="104"/>
      <c r="J55" s="94"/>
      <c r="L55" s="147"/>
    </row>
    <row r="56" spans="1:12" s="95" customFormat="1" ht="21" x14ac:dyDescent="0.35">
      <c r="A56" s="120">
        <v>44398</v>
      </c>
      <c r="B56" s="37">
        <v>103052</v>
      </c>
      <c r="C56" s="77" t="s">
        <v>2688</v>
      </c>
      <c r="D56" s="38" t="s">
        <v>2689</v>
      </c>
      <c r="E56" s="12" t="s">
        <v>41</v>
      </c>
      <c r="F56" s="16" t="s">
        <v>42</v>
      </c>
      <c r="G56" s="53">
        <v>450</v>
      </c>
      <c r="H56" s="104"/>
      <c r="I56" s="104"/>
      <c r="J56" s="94"/>
      <c r="L56" s="147"/>
    </row>
    <row r="57" spans="1:12" s="95" customFormat="1" ht="21" x14ac:dyDescent="0.35">
      <c r="A57" s="120">
        <v>44398</v>
      </c>
      <c r="B57" s="37">
        <v>103052</v>
      </c>
      <c r="C57" s="77" t="s">
        <v>2688</v>
      </c>
      <c r="D57" s="38" t="s">
        <v>199</v>
      </c>
      <c r="E57" s="12" t="s">
        <v>41</v>
      </c>
      <c r="F57" s="16" t="s">
        <v>44</v>
      </c>
      <c r="G57" s="53">
        <v>50</v>
      </c>
      <c r="H57" s="104"/>
      <c r="I57" s="104"/>
      <c r="J57" s="94"/>
      <c r="L57" s="147"/>
    </row>
    <row r="58" spans="1:12" ht="21" x14ac:dyDescent="0.35">
      <c r="A58" s="175" t="s">
        <v>26</v>
      </c>
      <c r="B58" s="176"/>
      <c r="C58" s="165" t="s">
        <v>25</v>
      </c>
      <c r="D58" s="168"/>
      <c r="E58" s="168"/>
      <c r="F58" s="169"/>
      <c r="G58" s="27">
        <f>SUM(G9:G57)</f>
        <v>42709</v>
      </c>
      <c r="H58" s="109">
        <f>SUM(H9:H55)</f>
        <v>0</v>
      </c>
      <c r="I58" s="109"/>
      <c r="J58" s="15"/>
    </row>
    <row r="59" spans="1:12" x14ac:dyDescent="0.25">
      <c r="B59"/>
      <c r="C59"/>
      <c r="F59" s="47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C69"/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1" spans="8:10" x14ac:dyDescent="0.25">
      <c r="H111" s="35"/>
      <c r="I111" s="35"/>
      <c r="J111" s="35"/>
    </row>
  </sheetData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EF23-4FD2-41D6-B506-7E589A658256}">
  <dimension ref="A2:L85"/>
  <sheetViews>
    <sheetView topLeftCell="F1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44399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SUMIFS($G$9:$G$31,$F$9:$F$31,K8)</f>
        <v>500</v>
      </c>
    </row>
    <row r="9" spans="1:12" s="95" customFormat="1" ht="21" x14ac:dyDescent="0.35">
      <c r="A9" s="120">
        <v>44399</v>
      </c>
      <c r="B9" s="37">
        <v>103124</v>
      </c>
      <c r="C9" s="37">
        <v>76951</v>
      </c>
      <c r="D9" s="38" t="s">
        <v>78</v>
      </c>
      <c r="E9" s="12" t="s">
        <v>22</v>
      </c>
      <c r="F9" s="16" t="s">
        <v>995</v>
      </c>
      <c r="G9" s="102">
        <v>500</v>
      </c>
      <c r="H9" s="104"/>
      <c r="I9" s="104"/>
      <c r="J9" s="94"/>
      <c r="K9" s="16" t="s">
        <v>995</v>
      </c>
      <c r="L9" s="119">
        <f t="shared" si="0"/>
        <v>11775</v>
      </c>
    </row>
    <row r="10" spans="1:12" s="95" customFormat="1" ht="21" x14ac:dyDescent="0.35">
      <c r="A10" s="120">
        <v>44399</v>
      </c>
      <c r="B10" s="37">
        <v>103125</v>
      </c>
      <c r="C10" s="37">
        <v>76952</v>
      </c>
      <c r="D10" s="38" t="s">
        <v>78</v>
      </c>
      <c r="E10" s="12" t="s">
        <v>22</v>
      </c>
      <c r="F10" s="16" t="s">
        <v>995</v>
      </c>
      <c r="G10" s="102">
        <v>1000</v>
      </c>
      <c r="H10" s="104"/>
      <c r="I10" s="104"/>
      <c r="J10" s="94"/>
      <c r="K10" s="16" t="s">
        <v>15</v>
      </c>
      <c r="L10" s="119">
        <f t="shared" si="0"/>
        <v>3650</v>
      </c>
    </row>
    <row r="11" spans="1:12" s="95" customFormat="1" ht="21" x14ac:dyDescent="0.35">
      <c r="A11" s="120">
        <v>44399</v>
      </c>
      <c r="B11" s="37">
        <v>103123</v>
      </c>
      <c r="C11" s="37">
        <v>76953</v>
      </c>
      <c r="D11" s="38" t="s">
        <v>78</v>
      </c>
      <c r="E11" s="12" t="s">
        <v>14</v>
      </c>
      <c r="F11" s="16" t="s">
        <v>15</v>
      </c>
      <c r="G11" s="102">
        <v>1300</v>
      </c>
      <c r="H11" s="104"/>
      <c r="I11" s="104"/>
      <c r="J11" s="94"/>
      <c r="K11" s="16" t="s">
        <v>1938</v>
      </c>
      <c r="L11" s="119">
        <f t="shared" si="0"/>
        <v>33</v>
      </c>
    </row>
    <row r="12" spans="1:12" s="95" customFormat="1" ht="21" x14ac:dyDescent="0.35">
      <c r="A12" s="120">
        <v>44399</v>
      </c>
      <c r="B12" s="37" t="s">
        <v>2537</v>
      </c>
      <c r="C12" s="37">
        <v>76954</v>
      </c>
      <c r="D12" s="38" t="s">
        <v>279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16" t="s">
        <v>677</v>
      </c>
      <c r="L12" s="119">
        <f t="shared" si="0"/>
        <v>24</v>
      </c>
    </row>
    <row r="13" spans="1:12" s="95" customFormat="1" ht="21.75" thickBot="1" x14ac:dyDescent="0.4">
      <c r="A13" s="120">
        <v>44399</v>
      </c>
      <c r="B13" s="37">
        <v>18189</v>
      </c>
      <c r="C13" s="37">
        <v>76955</v>
      </c>
      <c r="D13" s="38" t="s">
        <v>1741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947</v>
      </c>
      <c r="L13" s="119">
        <f t="shared" si="0"/>
        <v>1800</v>
      </c>
    </row>
    <row r="14" spans="1:12" s="95" customFormat="1" ht="25.5" thickBot="1" x14ac:dyDescent="0.5">
      <c r="A14" s="120">
        <v>44399</v>
      </c>
      <c r="B14" s="37">
        <v>18190</v>
      </c>
      <c r="C14" s="37">
        <v>76956</v>
      </c>
      <c r="D14" s="38" t="s">
        <v>1741</v>
      </c>
      <c r="E14" s="12">
        <v>98000001</v>
      </c>
      <c r="F14" s="16" t="s">
        <v>2684</v>
      </c>
      <c r="G14" s="102">
        <v>0</v>
      </c>
      <c r="H14" s="104"/>
      <c r="I14" s="104"/>
      <c r="J14" s="94"/>
      <c r="K14" s="17" t="s">
        <v>21</v>
      </c>
      <c r="L14" s="123">
        <f ca="1">SUM(L8:L14)</f>
        <v>17782</v>
      </c>
    </row>
    <row r="15" spans="1:12" s="95" customFormat="1" ht="21" x14ac:dyDescent="0.35">
      <c r="A15" s="120">
        <v>44399</v>
      </c>
      <c r="B15" s="37">
        <v>103126</v>
      </c>
      <c r="C15" s="37">
        <v>76957</v>
      </c>
      <c r="D15" s="38" t="s">
        <v>1970</v>
      </c>
      <c r="E15" s="12" t="s">
        <v>22</v>
      </c>
      <c r="F15" s="16" t="s">
        <v>995</v>
      </c>
      <c r="G15" s="102">
        <v>2800</v>
      </c>
      <c r="H15" s="104"/>
      <c r="I15" s="104"/>
      <c r="J15" s="94"/>
    </row>
    <row r="16" spans="1:12" s="95" customFormat="1" ht="21" x14ac:dyDescent="0.35">
      <c r="A16" s="120">
        <v>44399</v>
      </c>
      <c r="B16" s="37">
        <v>103127</v>
      </c>
      <c r="C16" s="37">
        <v>76958</v>
      </c>
      <c r="D16" s="38" t="s">
        <v>336</v>
      </c>
      <c r="E16" s="12" t="s">
        <v>17</v>
      </c>
      <c r="F16" s="16" t="s">
        <v>18</v>
      </c>
      <c r="G16" s="102">
        <v>500</v>
      </c>
      <c r="H16" s="104"/>
      <c r="I16" s="104"/>
      <c r="J16" s="94"/>
    </row>
    <row r="17" spans="1:12" s="95" customFormat="1" ht="21" x14ac:dyDescent="0.35">
      <c r="A17" s="120">
        <v>44399</v>
      </c>
      <c r="B17" s="37">
        <v>103128</v>
      </c>
      <c r="C17" s="37">
        <v>76959</v>
      </c>
      <c r="D17" s="38" t="s">
        <v>111</v>
      </c>
      <c r="E17" s="12" t="s">
        <v>22</v>
      </c>
      <c r="F17" s="16" t="s">
        <v>995</v>
      </c>
      <c r="G17" s="102">
        <v>900</v>
      </c>
      <c r="H17" s="104"/>
      <c r="I17" s="104"/>
      <c r="J17" s="94"/>
    </row>
    <row r="18" spans="1:12" s="95" customFormat="1" ht="21" x14ac:dyDescent="0.35">
      <c r="A18" s="120">
        <v>44399</v>
      </c>
      <c r="B18" s="37">
        <v>102760</v>
      </c>
      <c r="C18" s="37">
        <v>76960</v>
      </c>
      <c r="D18" s="38" t="s">
        <v>546</v>
      </c>
      <c r="E18" s="12" t="s">
        <v>456</v>
      </c>
      <c r="F18" s="16" t="s">
        <v>1938</v>
      </c>
      <c r="G18" s="102">
        <v>33</v>
      </c>
      <c r="H18" s="104"/>
      <c r="I18" s="104"/>
      <c r="J18" s="94"/>
    </row>
    <row r="19" spans="1:12" s="95" customFormat="1" ht="21" x14ac:dyDescent="0.35">
      <c r="A19" s="120">
        <v>44399</v>
      </c>
      <c r="B19" s="37">
        <v>102760</v>
      </c>
      <c r="C19" s="37">
        <v>76960</v>
      </c>
      <c r="D19" s="38" t="s">
        <v>546</v>
      </c>
      <c r="E19" s="12" t="s">
        <v>2635</v>
      </c>
      <c r="F19" s="16" t="s">
        <v>677</v>
      </c>
      <c r="G19" s="102">
        <v>24</v>
      </c>
      <c r="H19" s="104"/>
      <c r="I19" s="104"/>
      <c r="J19" s="94"/>
    </row>
    <row r="20" spans="1:12" s="95" customFormat="1" ht="21" x14ac:dyDescent="0.35">
      <c r="A20" s="120">
        <v>44399</v>
      </c>
      <c r="B20" s="37">
        <v>103129</v>
      </c>
      <c r="C20" s="37">
        <v>76961</v>
      </c>
      <c r="D20" s="38" t="s">
        <v>37</v>
      </c>
      <c r="E20" s="12" t="s">
        <v>22</v>
      </c>
      <c r="F20" s="16" t="s">
        <v>995</v>
      </c>
      <c r="G20" s="102">
        <v>550</v>
      </c>
      <c r="H20" s="104"/>
      <c r="I20" s="104"/>
      <c r="J20" s="94"/>
    </row>
    <row r="21" spans="1:12" s="95" customFormat="1" ht="21" x14ac:dyDescent="0.35">
      <c r="A21" s="120">
        <v>44399</v>
      </c>
      <c r="B21" s="37">
        <v>103130</v>
      </c>
      <c r="C21" s="37">
        <v>76962</v>
      </c>
      <c r="D21" s="38" t="s">
        <v>959</v>
      </c>
      <c r="E21" s="12" t="s">
        <v>24</v>
      </c>
      <c r="F21" s="16" t="s">
        <v>947</v>
      </c>
      <c r="G21" s="102">
        <v>600</v>
      </c>
      <c r="H21" s="104"/>
      <c r="I21" s="104"/>
      <c r="J21" s="94"/>
    </row>
    <row r="22" spans="1:12" s="95" customFormat="1" ht="21" x14ac:dyDescent="0.35">
      <c r="A22" s="120">
        <v>44399</v>
      </c>
      <c r="B22" s="37">
        <v>103130</v>
      </c>
      <c r="C22" s="37">
        <v>76963</v>
      </c>
      <c r="D22" s="38" t="s">
        <v>959</v>
      </c>
      <c r="E22" s="12" t="s">
        <v>24</v>
      </c>
      <c r="F22" s="16" t="s">
        <v>947</v>
      </c>
      <c r="G22" s="102">
        <v>600</v>
      </c>
      <c r="H22" s="104"/>
      <c r="I22" s="104"/>
      <c r="J22" s="94"/>
    </row>
    <row r="23" spans="1:12" s="95" customFormat="1" ht="21" x14ac:dyDescent="0.35">
      <c r="A23" s="120">
        <v>44399</v>
      </c>
      <c r="B23" s="37">
        <v>103130</v>
      </c>
      <c r="C23" s="37">
        <v>76964</v>
      </c>
      <c r="D23" s="38" t="s">
        <v>959</v>
      </c>
      <c r="E23" s="12" t="s">
        <v>24</v>
      </c>
      <c r="F23" s="16" t="s">
        <v>947</v>
      </c>
      <c r="G23" s="102">
        <v>600</v>
      </c>
      <c r="H23" s="104"/>
      <c r="I23" s="104"/>
      <c r="J23" s="94"/>
    </row>
    <row r="24" spans="1:12" s="95" customFormat="1" ht="21" x14ac:dyDescent="0.35">
      <c r="A24" s="120">
        <v>44399</v>
      </c>
      <c r="B24" s="37" t="s">
        <v>2536</v>
      </c>
      <c r="C24" s="37">
        <v>76965</v>
      </c>
      <c r="D24" s="38" t="s">
        <v>2685</v>
      </c>
      <c r="E24" s="12" t="s">
        <v>22</v>
      </c>
      <c r="F24" s="16" t="s">
        <v>995</v>
      </c>
      <c r="G24" s="102">
        <v>1000</v>
      </c>
      <c r="H24" s="104"/>
      <c r="I24" s="104"/>
      <c r="J24" s="94"/>
    </row>
    <row r="25" spans="1:12" s="95" customFormat="1" ht="21" x14ac:dyDescent="0.35">
      <c r="A25" s="120">
        <v>44399</v>
      </c>
      <c r="B25" s="37" t="s">
        <v>2536</v>
      </c>
      <c r="C25" s="37">
        <v>76966</v>
      </c>
      <c r="D25" s="38" t="s">
        <v>2685</v>
      </c>
      <c r="E25" s="12" t="s">
        <v>22</v>
      </c>
      <c r="F25" s="16" t="s">
        <v>995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44399</v>
      </c>
      <c r="B26" s="37">
        <v>103131</v>
      </c>
      <c r="C26" s="37">
        <v>76967</v>
      </c>
      <c r="D26" s="38" t="s">
        <v>2686</v>
      </c>
      <c r="E26" s="12" t="s">
        <v>14</v>
      </c>
      <c r="F26" s="16" t="s">
        <v>15</v>
      </c>
      <c r="G26" s="102">
        <v>750</v>
      </c>
      <c r="H26" s="104"/>
      <c r="I26" s="104"/>
      <c r="J26" s="94"/>
    </row>
    <row r="27" spans="1:12" s="95" customFormat="1" ht="21" x14ac:dyDescent="0.35">
      <c r="A27" s="120">
        <v>44399</v>
      </c>
      <c r="B27" s="37">
        <v>103132</v>
      </c>
      <c r="C27" s="37">
        <v>76968</v>
      </c>
      <c r="D27" s="38" t="s">
        <v>2686</v>
      </c>
      <c r="E27" s="12" t="s">
        <v>14</v>
      </c>
      <c r="F27" s="16" t="s">
        <v>15</v>
      </c>
      <c r="G27" s="102">
        <v>750</v>
      </c>
      <c r="H27" s="104"/>
      <c r="I27" s="104"/>
      <c r="J27" s="94"/>
    </row>
    <row r="28" spans="1:12" s="95" customFormat="1" ht="24.75" x14ac:dyDescent="0.45">
      <c r="A28" s="120">
        <v>44399</v>
      </c>
      <c r="B28" s="37" t="s">
        <v>2536</v>
      </c>
      <c r="C28" s="37">
        <v>76969</v>
      </c>
      <c r="D28" s="38" t="s">
        <v>279</v>
      </c>
      <c r="E28" s="12" t="s">
        <v>22</v>
      </c>
      <c r="F28" s="16" t="s">
        <v>995</v>
      </c>
      <c r="G28" s="102">
        <v>1000</v>
      </c>
      <c r="H28" s="104"/>
      <c r="I28" s="104"/>
      <c r="J28" s="94"/>
      <c r="K28" s="49"/>
      <c r="L28" s="50"/>
    </row>
    <row r="29" spans="1:12" s="95" customFormat="1" ht="24.75" x14ac:dyDescent="0.45">
      <c r="A29" s="120">
        <v>44399</v>
      </c>
      <c r="B29" s="37" t="s">
        <v>2536</v>
      </c>
      <c r="C29" s="37">
        <v>76970</v>
      </c>
      <c r="D29" s="38" t="s">
        <v>279</v>
      </c>
      <c r="E29" s="12" t="s">
        <v>22</v>
      </c>
      <c r="F29" s="16" t="s">
        <v>995</v>
      </c>
      <c r="G29" s="102">
        <v>1000</v>
      </c>
      <c r="H29" s="104"/>
      <c r="I29" s="104"/>
      <c r="J29" s="94"/>
      <c r="K29" s="49"/>
      <c r="L29" s="50"/>
    </row>
    <row r="30" spans="1:12" s="95" customFormat="1" ht="24.75" x14ac:dyDescent="0.45">
      <c r="A30" s="120">
        <v>44399</v>
      </c>
      <c r="B30" s="37" t="s">
        <v>2536</v>
      </c>
      <c r="C30" s="37">
        <v>76971</v>
      </c>
      <c r="D30" s="38" t="s">
        <v>279</v>
      </c>
      <c r="E30" s="12" t="s">
        <v>22</v>
      </c>
      <c r="F30" s="16" t="s">
        <v>995</v>
      </c>
      <c r="G30" s="102">
        <v>1000</v>
      </c>
      <c r="H30" s="104"/>
      <c r="I30" s="104"/>
      <c r="J30" s="94"/>
      <c r="K30" s="49"/>
      <c r="L30" s="50"/>
    </row>
    <row r="31" spans="1:12" s="95" customFormat="1" ht="24.75" x14ac:dyDescent="0.45">
      <c r="A31" s="120">
        <v>44399</v>
      </c>
      <c r="B31" s="37">
        <v>103063</v>
      </c>
      <c r="C31" s="37">
        <v>76972</v>
      </c>
      <c r="D31" s="38" t="s">
        <v>2687</v>
      </c>
      <c r="E31" s="12" t="s">
        <v>22</v>
      </c>
      <c r="F31" s="16" t="s">
        <v>995</v>
      </c>
      <c r="G31" s="102">
        <v>25</v>
      </c>
      <c r="H31" s="104"/>
      <c r="I31" s="104"/>
      <c r="J31" s="94"/>
      <c r="K31" s="49"/>
      <c r="L31" s="50"/>
    </row>
    <row r="32" spans="1:12" ht="21" x14ac:dyDescent="0.35">
      <c r="A32" s="175" t="s">
        <v>26</v>
      </c>
      <c r="B32" s="176"/>
      <c r="C32" s="165" t="s">
        <v>25</v>
      </c>
      <c r="D32" s="168"/>
      <c r="E32" s="168"/>
      <c r="F32" s="169"/>
      <c r="G32" s="27">
        <f>SUM(G9:G31)</f>
        <v>17782</v>
      </c>
      <c r="H32" s="109">
        <f>SUM(H9:H31)</f>
        <v>0</v>
      </c>
      <c r="I32" s="109"/>
      <c r="J32" s="15"/>
    </row>
    <row r="33" spans="2:10" x14ac:dyDescent="0.25">
      <c r="B33"/>
      <c r="C33"/>
      <c r="F33" s="47"/>
      <c r="H33" s="1"/>
      <c r="I33" s="1"/>
      <c r="J33" s="1"/>
    </row>
    <row r="34" spans="2:10" x14ac:dyDescent="0.25">
      <c r="B34"/>
      <c r="C34"/>
      <c r="H34" s="1"/>
      <c r="I34" s="1"/>
      <c r="J34" s="1"/>
    </row>
    <row r="35" spans="2:10" x14ac:dyDescent="0.25">
      <c r="B35"/>
      <c r="C35"/>
      <c r="H35" s="1"/>
      <c r="I35" s="1"/>
      <c r="J35" s="1"/>
    </row>
    <row r="36" spans="2:10" x14ac:dyDescent="0.25">
      <c r="B36"/>
      <c r="C36"/>
      <c r="H36" s="1"/>
      <c r="I36" s="1"/>
      <c r="J36" s="1"/>
    </row>
    <row r="37" spans="2:10" x14ac:dyDescent="0.25">
      <c r="B37"/>
      <c r="C37"/>
      <c r="H37" s="1"/>
      <c r="I37" s="1"/>
      <c r="J37" s="1"/>
    </row>
    <row r="38" spans="2:10" x14ac:dyDescent="0.25">
      <c r="B38"/>
      <c r="C38"/>
      <c r="H38" s="1"/>
      <c r="I38" s="1"/>
      <c r="J38" s="1"/>
    </row>
    <row r="39" spans="2:10" x14ac:dyDescent="0.25">
      <c r="B39"/>
      <c r="C39"/>
      <c r="H39" s="1"/>
      <c r="I39" s="1"/>
      <c r="J39" s="1"/>
    </row>
    <row r="40" spans="2:10" x14ac:dyDescent="0.25">
      <c r="B40"/>
      <c r="C40"/>
      <c r="H40" s="1"/>
      <c r="I40" s="1"/>
      <c r="J40" s="1"/>
    </row>
    <row r="41" spans="2:10" x14ac:dyDescent="0.25">
      <c r="B41"/>
      <c r="C41"/>
      <c r="H41" s="1"/>
      <c r="I41" s="1"/>
      <c r="J41" s="1"/>
    </row>
    <row r="42" spans="2:10" x14ac:dyDescent="0.25">
      <c r="B42"/>
      <c r="C42"/>
      <c r="H42" s="1"/>
      <c r="I42" s="1"/>
      <c r="J42" s="1"/>
    </row>
    <row r="43" spans="2:10" x14ac:dyDescent="0.25">
      <c r="C43"/>
      <c r="H43" s="1"/>
      <c r="I43" s="1"/>
      <c r="J43" s="1"/>
    </row>
    <row r="44" spans="2:10" x14ac:dyDescent="0.25">
      <c r="H44" s="1"/>
      <c r="I44" s="1"/>
      <c r="J44" s="1"/>
    </row>
    <row r="45" spans="2:10" x14ac:dyDescent="0.25">
      <c r="H45" s="1"/>
      <c r="I45" s="1"/>
      <c r="J45" s="1"/>
    </row>
    <row r="46" spans="2:10" x14ac:dyDescent="0.25">
      <c r="H46" s="1"/>
      <c r="I46" s="1"/>
      <c r="J46" s="1"/>
    </row>
    <row r="47" spans="2:10" x14ac:dyDescent="0.25">
      <c r="H47" s="1"/>
      <c r="I47" s="1"/>
      <c r="J47" s="1"/>
    </row>
    <row r="48" spans="2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5" spans="8:10" x14ac:dyDescent="0.25">
      <c r="H85" s="35"/>
      <c r="I85" s="35"/>
      <c r="J85" s="35"/>
    </row>
  </sheetData>
  <mergeCells count="7">
    <mergeCell ref="K6:L6"/>
    <mergeCell ref="A7:G7"/>
    <mergeCell ref="A32:B32"/>
    <mergeCell ref="C32:F32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46FA-C12F-4676-AE7C-765DE2F987D6}">
  <dimension ref="A2:L92"/>
  <sheetViews>
    <sheetView topLeftCell="A28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995</v>
      </c>
      <c r="L8" s="119">
        <f>SUMIFS($G$9:$G$38,$F$9:$F$38,K8)</f>
        <v>24794</v>
      </c>
    </row>
    <row r="9" spans="1:12" s="95" customFormat="1" ht="21" x14ac:dyDescent="0.35">
      <c r="A9" s="120">
        <v>44401</v>
      </c>
      <c r="B9" s="37">
        <v>103199</v>
      </c>
      <c r="C9" s="37">
        <v>76973</v>
      </c>
      <c r="D9" s="38" t="s">
        <v>37</v>
      </c>
      <c r="E9" s="12" t="s">
        <v>22</v>
      </c>
      <c r="F9" s="16" t="s">
        <v>995</v>
      </c>
      <c r="G9" s="102">
        <v>550</v>
      </c>
      <c r="H9" s="104"/>
      <c r="I9" s="104"/>
      <c r="J9" s="94"/>
      <c r="K9" s="16" t="s">
        <v>15</v>
      </c>
      <c r="L9" s="119">
        <f>SUMIFS($G$9:$G$38,$F$9:$F$38,K9)</f>
        <v>200</v>
      </c>
    </row>
    <row r="10" spans="1:12" s="95" customFormat="1" ht="21" x14ac:dyDescent="0.35">
      <c r="A10" s="120">
        <v>44401</v>
      </c>
      <c r="B10" s="37">
        <v>103201</v>
      </c>
      <c r="C10" s="37">
        <v>76974</v>
      </c>
      <c r="D10" s="38" t="s">
        <v>1891</v>
      </c>
      <c r="E10" s="12" t="s">
        <v>22</v>
      </c>
      <c r="F10" s="16" t="s">
        <v>995</v>
      </c>
      <c r="G10" s="102">
        <v>3000</v>
      </c>
      <c r="H10" s="104"/>
      <c r="I10" s="104"/>
      <c r="J10" s="94"/>
      <c r="K10" s="16" t="s">
        <v>947</v>
      </c>
      <c r="L10" s="119">
        <f>SUMIFS($G$9:$G$38,$F$9:$F$38,K10)</f>
        <v>1250</v>
      </c>
    </row>
    <row r="11" spans="1:12" s="95" customFormat="1" ht="21" x14ac:dyDescent="0.35">
      <c r="A11" s="120">
        <v>44401</v>
      </c>
      <c r="B11" s="37">
        <v>103202</v>
      </c>
      <c r="C11" s="37">
        <v>76975</v>
      </c>
      <c r="D11" s="38" t="s">
        <v>1275</v>
      </c>
      <c r="E11" s="12" t="s">
        <v>22</v>
      </c>
      <c r="F11" s="16" t="s">
        <v>995</v>
      </c>
      <c r="G11" s="102">
        <v>900</v>
      </c>
      <c r="H11" s="104"/>
      <c r="I11" s="104"/>
      <c r="J11" s="94"/>
      <c r="K11" s="16" t="s">
        <v>195</v>
      </c>
      <c r="L11" s="119">
        <f>SUMIFS($G$9:$G$38,$F$9:$F$38,K11)</f>
        <v>24</v>
      </c>
    </row>
    <row r="12" spans="1:12" s="95" customFormat="1" ht="21.75" thickBot="1" x14ac:dyDescent="0.4">
      <c r="A12" s="120">
        <v>44401</v>
      </c>
      <c r="B12" s="37">
        <v>103203</v>
      </c>
      <c r="C12" s="37">
        <v>76976</v>
      </c>
      <c r="D12" s="38" t="s">
        <v>2690</v>
      </c>
      <c r="E12" s="12" t="s">
        <v>22</v>
      </c>
      <c r="F12" s="16" t="s">
        <v>995</v>
      </c>
      <c r="G12" s="102">
        <v>700</v>
      </c>
      <c r="H12" s="104"/>
      <c r="I12" s="104"/>
      <c r="J12" s="94"/>
      <c r="K12" s="16" t="s">
        <v>2342</v>
      </c>
      <c r="L12" s="119">
        <f>SUMIFS($G$9:$G$38,$F$9:$F$38,K12)</f>
        <v>600</v>
      </c>
    </row>
    <row r="13" spans="1:12" s="95" customFormat="1" ht="25.5" thickBot="1" x14ac:dyDescent="0.5">
      <c r="A13" s="120">
        <v>44401</v>
      </c>
      <c r="B13" s="37">
        <v>103204</v>
      </c>
      <c r="C13" s="37">
        <v>76977</v>
      </c>
      <c r="D13" s="38" t="s">
        <v>2690</v>
      </c>
      <c r="E13" s="12" t="s">
        <v>22</v>
      </c>
      <c r="F13" s="16" t="s">
        <v>995</v>
      </c>
      <c r="G13" s="102">
        <v>150</v>
      </c>
      <c r="H13" s="104"/>
      <c r="I13" s="104"/>
      <c r="J13" s="94"/>
      <c r="K13" s="17" t="s">
        <v>21</v>
      </c>
      <c r="L13" s="123">
        <f ca="1">SUM(L8:L13)</f>
        <v>26868</v>
      </c>
    </row>
    <row r="14" spans="1:12" s="95" customFormat="1" ht="21" x14ac:dyDescent="0.35">
      <c r="A14" s="120">
        <v>44401</v>
      </c>
      <c r="B14" s="37">
        <v>103205</v>
      </c>
      <c r="C14" s="37">
        <v>76978</v>
      </c>
      <c r="D14" s="38" t="s">
        <v>715</v>
      </c>
      <c r="E14" s="12" t="s">
        <v>22</v>
      </c>
      <c r="F14" s="16" t="s">
        <v>995</v>
      </c>
      <c r="G14" s="102">
        <v>900</v>
      </c>
      <c r="H14" s="104"/>
      <c r="I14" s="104"/>
      <c r="J14" s="94"/>
    </row>
    <row r="15" spans="1:12" s="95" customFormat="1" ht="21" x14ac:dyDescent="0.35">
      <c r="A15" s="120">
        <v>44401</v>
      </c>
      <c r="B15" s="37">
        <v>17325</v>
      </c>
      <c r="C15" s="37">
        <v>76979</v>
      </c>
      <c r="D15" s="38" t="s">
        <v>715</v>
      </c>
      <c r="E15" s="12" t="s">
        <v>22</v>
      </c>
      <c r="F15" s="16" t="s">
        <v>995</v>
      </c>
      <c r="G15" s="102">
        <v>900</v>
      </c>
      <c r="H15" s="104"/>
      <c r="I15" s="104"/>
      <c r="J15" s="94"/>
    </row>
    <row r="16" spans="1:12" s="95" customFormat="1" ht="21" x14ac:dyDescent="0.35">
      <c r="A16" s="120">
        <v>44401</v>
      </c>
      <c r="B16" s="37">
        <v>103206</v>
      </c>
      <c r="C16" s="37">
        <v>76980</v>
      </c>
      <c r="D16" s="38" t="s">
        <v>2518</v>
      </c>
      <c r="E16" s="12" t="s">
        <v>22</v>
      </c>
      <c r="F16" s="16" t="s">
        <v>995</v>
      </c>
      <c r="G16" s="102">
        <v>900</v>
      </c>
      <c r="H16" s="104"/>
      <c r="I16" s="104"/>
      <c r="J16" s="94"/>
    </row>
    <row r="17" spans="1:12" s="95" customFormat="1" ht="21" x14ac:dyDescent="0.35">
      <c r="A17" s="120">
        <v>44401</v>
      </c>
      <c r="B17" s="37">
        <v>103207</v>
      </c>
      <c r="C17" s="37">
        <v>76981</v>
      </c>
      <c r="D17" s="38" t="s">
        <v>197</v>
      </c>
      <c r="E17" s="12" t="s">
        <v>22</v>
      </c>
      <c r="F17" s="16" t="s">
        <v>995</v>
      </c>
      <c r="G17" s="102">
        <v>900</v>
      </c>
      <c r="H17" s="104"/>
      <c r="I17" s="104"/>
      <c r="J17" s="94"/>
    </row>
    <row r="18" spans="1:12" s="95" customFormat="1" ht="21" x14ac:dyDescent="0.35">
      <c r="A18" s="120">
        <v>44401</v>
      </c>
      <c r="B18" s="37">
        <v>103208</v>
      </c>
      <c r="C18" s="37">
        <v>76982</v>
      </c>
      <c r="D18" s="38" t="s">
        <v>844</v>
      </c>
      <c r="E18" s="12" t="s">
        <v>22</v>
      </c>
      <c r="F18" s="16" t="s">
        <v>995</v>
      </c>
      <c r="G18" s="102">
        <v>700</v>
      </c>
      <c r="H18" s="104"/>
      <c r="I18" s="104"/>
      <c r="J18" s="94"/>
    </row>
    <row r="19" spans="1:12" s="95" customFormat="1" ht="21" x14ac:dyDescent="0.35">
      <c r="A19" s="120">
        <v>44401</v>
      </c>
      <c r="B19" s="37">
        <v>103208</v>
      </c>
      <c r="C19" s="37">
        <v>76983</v>
      </c>
      <c r="D19" s="38" t="s">
        <v>844</v>
      </c>
      <c r="E19" s="12" t="s">
        <v>22</v>
      </c>
      <c r="F19" s="16" t="s">
        <v>995</v>
      </c>
      <c r="G19" s="102">
        <v>700</v>
      </c>
      <c r="H19" s="104"/>
      <c r="I19" s="104"/>
      <c r="J19" s="94"/>
    </row>
    <row r="20" spans="1:12" s="95" customFormat="1" ht="21" x14ac:dyDescent="0.35">
      <c r="A20" s="120">
        <v>44401</v>
      </c>
      <c r="B20" s="37">
        <v>103210</v>
      </c>
      <c r="C20" s="37">
        <v>76984</v>
      </c>
      <c r="D20" s="38" t="s">
        <v>272</v>
      </c>
      <c r="E20" s="12" t="s">
        <v>22</v>
      </c>
      <c r="F20" s="16" t="s">
        <v>995</v>
      </c>
      <c r="G20" s="102">
        <v>1944</v>
      </c>
      <c r="H20" s="104"/>
      <c r="I20" s="104"/>
      <c r="J20" s="94"/>
    </row>
    <row r="21" spans="1:12" s="95" customFormat="1" ht="21" x14ac:dyDescent="0.35">
      <c r="A21" s="120">
        <v>44401</v>
      </c>
      <c r="B21" s="37">
        <v>103211</v>
      </c>
      <c r="C21" s="37">
        <v>76985</v>
      </c>
      <c r="D21" s="38" t="s">
        <v>768</v>
      </c>
      <c r="E21" s="12" t="s">
        <v>14</v>
      </c>
      <c r="F21" s="16" t="s">
        <v>15</v>
      </c>
      <c r="G21" s="102">
        <v>200</v>
      </c>
      <c r="H21" s="104"/>
      <c r="I21" s="104"/>
      <c r="J21" s="94"/>
    </row>
    <row r="22" spans="1:12" s="95" customFormat="1" ht="21" x14ac:dyDescent="0.35">
      <c r="A22" s="120">
        <v>44401</v>
      </c>
      <c r="B22" s="37">
        <v>103202</v>
      </c>
      <c r="C22" s="37">
        <v>76986</v>
      </c>
      <c r="D22" s="38" t="s">
        <v>1275</v>
      </c>
      <c r="E22" s="12" t="s">
        <v>22</v>
      </c>
      <c r="F22" s="16" t="s">
        <v>995</v>
      </c>
      <c r="G22" s="102">
        <v>300</v>
      </c>
      <c r="H22" s="104"/>
      <c r="I22" s="104"/>
      <c r="J22" s="94"/>
    </row>
    <row r="23" spans="1:12" s="95" customFormat="1" ht="21" x14ac:dyDescent="0.35">
      <c r="A23" s="120">
        <v>44401</v>
      </c>
      <c r="B23" s="37">
        <v>103212</v>
      </c>
      <c r="C23" s="37">
        <v>76987</v>
      </c>
      <c r="D23" s="38" t="s">
        <v>1275</v>
      </c>
      <c r="E23" s="12" t="s">
        <v>22</v>
      </c>
      <c r="F23" s="16" t="s">
        <v>995</v>
      </c>
      <c r="G23" s="102">
        <v>600</v>
      </c>
      <c r="H23" s="104"/>
      <c r="I23" s="104"/>
      <c r="J23" s="94"/>
    </row>
    <row r="24" spans="1:12" s="95" customFormat="1" ht="21" x14ac:dyDescent="0.35">
      <c r="A24" s="120">
        <v>44401</v>
      </c>
      <c r="B24" s="37">
        <v>103159</v>
      </c>
      <c r="C24" s="37">
        <v>76988</v>
      </c>
      <c r="D24" s="38" t="s">
        <v>1175</v>
      </c>
      <c r="E24" s="12" t="s">
        <v>423</v>
      </c>
      <c r="F24" s="16" t="s">
        <v>195</v>
      </c>
      <c r="G24" s="102">
        <v>24</v>
      </c>
      <c r="H24" s="104"/>
      <c r="I24" s="104"/>
      <c r="J24" s="94"/>
    </row>
    <row r="25" spans="1:12" s="95" customFormat="1" ht="21" x14ac:dyDescent="0.35">
      <c r="A25" s="120">
        <v>44401</v>
      </c>
      <c r="B25" s="37">
        <v>103213</v>
      </c>
      <c r="C25" s="37">
        <v>76989</v>
      </c>
      <c r="D25" s="38" t="s">
        <v>220</v>
      </c>
      <c r="E25" s="12" t="s">
        <v>22</v>
      </c>
      <c r="F25" s="16" t="s">
        <v>995</v>
      </c>
      <c r="G25" s="102">
        <v>2500</v>
      </c>
      <c r="H25" s="104"/>
      <c r="I25" s="104"/>
      <c r="J25" s="94"/>
    </row>
    <row r="26" spans="1:12" s="95" customFormat="1" ht="21" x14ac:dyDescent="0.35">
      <c r="A26" s="120">
        <v>44401</v>
      </c>
      <c r="B26" s="37">
        <v>103199</v>
      </c>
      <c r="C26" s="37">
        <v>76990</v>
      </c>
      <c r="D26" s="38" t="s">
        <v>37</v>
      </c>
      <c r="E26" s="12" t="s">
        <v>22</v>
      </c>
      <c r="F26" s="16" t="s">
        <v>995</v>
      </c>
      <c r="G26" s="102">
        <v>550</v>
      </c>
      <c r="H26" s="104"/>
      <c r="I26" s="104"/>
      <c r="J26" s="94"/>
    </row>
    <row r="27" spans="1:12" s="95" customFormat="1" ht="21" x14ac:dyDescent="0.35">
      <c r="A27" s="120">
        <v>44401</v>
      </c>
      <c r="B27" s="37">
        <v>103207</v>
      </c>
      <c r="C27" s="37">
        <v>76991</v>
      </c>
      <c r="D27" s="38" t="s">
        <v>88</v>
      </c>
      <c r="E27" s="12" t="s">
        <v>22</v>
      </c>
      <c r="F27" s="16" t="s">
        <v>995</v>
      </c>
      <c r="G27" s="102">
        <v>900</v>
      </c>
      <c r="H27" s="104"/>
      <c r="I27" s="104"/>
      <c r="J27" s="94"/>
    </row>
    <row r="28" spans="1:12" s="95" customFormat="1" ht="24.75" x14ac:dyDescent="0.45">
      <c r="A28" s="120">
        <v>44401</v>
      </c>
      <c r="B28" s="37">
        <v>103207</v>
      </c>
      <c r="C28" s="37">
        <v>76992</v>
      </c>
      <c r="D28" s="38" t="s">
        <v>88</v>
      </c>
      <c r="E28" s="12" t="s">
        <v>22</v>
      </c>
      <c r="F28" s="16" t="s">
        <v>995</v>
      </c>
      <c r="G28" s="102">
        <v>650</v>
      </c>
      <c r="H28" s="104"/>
      <c r="I28" s="104"/>
      <c r="J28" s="94"/>
      <c r="K28" s="49"/>
      <c r="L28" s="50"/>
    </row>
    <row r="29" spans="1:12" s="95" customFormat="1" ht="24.75" x14ac:dyDescent="0.45">
      <c r="A29" s="120">
        <v>44401</v>
      </c>
      <c r="B29" s="37">
        <v>103214</v>
      </c>
      <c r="C29" s="37">
        <v>76993</v>
      </c>
      <c r="D29" s="38" t="s">
        <v>88</v>
      </c>
      <c r="E29" s="12" t="s">
        <v>22</v>
      </c>
      <c r="F29" s="16" t="s">
        <v>995</v>
      </c>
      <c r="G29" s="102">
        <v>250</v>
      </c>
      <c r="H29" s="104"/>
      <c r="I29" s="104"/>
      <c r="J29" s="94"/>
      <c r="K29" s="49"/>
      <c r="L29" s="50"/>
    </row>
    <row r="30" spans="1:12" s="95" customFormat="1" ht="24.75" x14ac:dyDescent="0.45">
      <c r="A30" s="120">
        <v>44401</v>
      </c>
      <c r="B30" s="37">
        <v>103214</v>
      </c>
      <c r="C30" s="37">
        <v>76994</v>
      </c>
      <c r="D30" s="38" t="s">
        <v>88</v>
      </c>
      <c r="E30" s="12" t="s">
        <v>22</v>
      </c>
      <c r="F30" s="16" t="s">
        <v>995</v>
      </c>
      <c r="G30" s="102">
        <v>900</v>
      </c>
      <c r="H30" s="104"/>
      <c r="I30" s="104"/>
      <c r="J30" s="94"/>
      <c r="K30" s="49"/>
      <c r="L30" s="50"/>
    </row>
    <row r="31" spans="1:12" s="95" customFormat="1" ht="24.75" x14ac:dyDescent="0.45">
      <c r="A31" s="120">
        <v>44401</v>
      </c>
      <c r="B31" s="37">
        <v>103215</v>
      </c>
      <c r="C31" s="37">
        <v>76995</v>
      </c>
      <c r="D31" s="38" t="s">
        <v>2691</v>
      </c>
      <c r="E31" s="12" t="s">
        <v>22</v>
      </c>
      <c r="F31" s="16" t="s">
        <v>995</v>
      </c>
      <c r="G31" s="102">
        <v>900</v>
      </c>
      <c r="H31" s="104"/>
      <c r="I31" s="104"/>
      <c r="J31" s="94"/>
      <c r="K31" s="49"/>
      <c r="L31" s="50"/>
    </row>
    <row r="32" spans="1:12" s="95" customFormat="1" ht="24.75" x14ac:dyDescent="0.45">
      <c r="A32" s="120">
        <v>44401</v>
      </c>
      <c r="B32" s="37">
        <v>103216</v>
      </c>
      <c r="C32" s="37">
        <v>76996</v>
      </c>
      <c r="D32" s="38" t="s">
        <v>1919</v>
      </c>
      <c r="E32" s="12" t="s">
        <v>24</v>
      </c>
      <c r="F32" s="16" t="s">
        <v>947</v>
      </c>
      <c r="G32" s="102">
        <v>700</v>
      </c>
      <c r="H32" s="104"/>
      <c r="I32" s="104"/>
      <c r="J32" s="94"/>
      <c r="K32" s="49"/>
      <c r="L32" s="50"/>
    </row>
    <row r="33" spans="1:12" s="95" customFormat="1" ht="24.75" x14ac:dyDescent="0.45">
      <c r="A33" s="120">
        <v>44401</v>
      </c>
      <c r="B33" s="37">
        <v>103215</v>
      </c>
      <c r="C33" s="37">
        <v>76997</v>
      </c>
      <c r="D33" s="38" t="s">
        <v>2691</v>
      </c>
      <c r="E33" s="12" t="s">
        <v>22</v>
      </c>
      <c r="F33" s="16" t="s">
        <v>995</v>
      </c>
      <c r="G33" s="102">
        <v>900</v>
      </c>
      <c r="H33" s="104"/>
      <c r="I33" s="104"/>
      <c r="J33" s="94"/>
      <c r="K33" s="49"/>
      <c r="L33" s="50"/>
    </row>
    <row r="34" spans="1:12" s="95" customFormat="1" ht="24.75" x14ac:dyDescent="0.45">
      <c r="A34" s="120">
        <v>44401</v>
      </c>
      <c r="B34" s="37">
        <v>103172</v>
      </c>
      <c r="C34" s="37">
        <v>76998</v>
      </c>
      <c r="D34" s="38" t="s">
        <v>2692</v>
      </c>
      <c r="E34" s="12" t="s">
        <v>24</v>
      </c>
      <c r="F34" s="16" t="s">
        <v>947</v>
      </c>
      <c r="G34" s="102">
        <v>550</v>
      </c>
      <c r="H34" s="104"/>
      <c r="I34" s="104"/>
      <c r="J34" s="94"/>
      <c r="K34" s="49"/>
      <c r="L34" s="50"/>
    </row>
    <row r="35" spans="1:12" s="95" customFormat="1" ht="24.75" x14ac:dyDescent="0.45">
      <c r="A35" s="120">
        <v>44401</v>
      </c>
      <c r="B35" s="37">
        <v>103208</v>
      </c>
      <c r="C35" s="37">
        <v>76999</v>
      </c>
      <c r="D35" s="38" t="s">
        <v>844</v>
      </c>
      <c r="E35" s="12" t="s">
        <v>22</v>
      </c>
      <c r="F35" s="16" t="s">
        <v>995</v>
      </c>
      <c r="G35" s="102">
        <v>700</v>
      </c>
      <c r="H35" s="104"/>
      <c r="I35" s="104"/>
      <c r="J35" s="94"/>
      <c r="K35" s="49"/>
      <c r="L35" s="50"/>
    </row>
    <row r="36" spans="1:12" s="95" customFormat="1" ht="24.75" x14ac:dyDescent="0.45">
      <c r="A36" s="120">
        <v>44401</v>
      </c>
      <c r="B36" s="37">
        <v>103217</v>
      </c>
      <c r="C36" s="37">
        <v>77000</v>
      </c>
      <c r="D36" s="38" t="s">
        <v>2693</v>
      </c>
      <c r="E36" s="12" t="s">
        <v>22</v>
      </c>
      <c r="F36" s="16" t="s">
        <v>995</v>
      </c>
      <c r="G36" s="102">
        <v>800</v>
      </c>
      <c r="H36" s="104"/>
      <c r="I36" s="104"/>
      <c r="J36" s="94"/>
      <c r="K36" s="49"/>
      <c r="L36" s="50"/>
    </row>
    <row r="37" spans="1:12" s="95" customFormat="1" ht="24.75" x14ac:dyDescent="0.45">
      <c r="A37" s="120">
        <v>44401</v>
      </c>
      <c r="B37" s="37">
        <v>103188</v>
      </c>
      <c r="C37" s="37">
        <v>77001</v>
      </c>
      <c r="D37" s="38" t="s">
        <v>2694</v>
      </c>
      <c r="E37" s="12" t="s">
        <v>2341</v>
      </c>
      <c r="F37" s="16" t="s">
        <v>2342</v>
      </c>
      <c r="G37" s="102">
        <v>600</v>
      </c>
      <c r="H37" s="104"/>
      <c r="I37" s="104"/>
      <c r="J37" s="94"/>
      <c r="K37" s="49"/>
      <c r="L37" s="50"/>
    </row>
    <row r="38" spans="1:12" s="95" customFormat="1" ht="24.75" x14ac:dyDescent="0.45">
      <c r="A38" s="120">
        <v>44401</v>
      </c>
      <c r="B38" s="37">
        <v>103218</v>
      </c>
      <c r="C38" s="37">
        <v>77002</v>
      </c>
      <c r="D38" s="38" t="s">
        <v>630</v>
      </c>
      <c r="E38" s="12" t="s">
        <v>22</v>
      </c>
      <c r="F38" s="16" t="s">
        <v>995</v>
      </c>
      <c r="G38" s="102">
        <v>2600</v>
      </c>
      <c r="H38" s="104"/>
      <c r="I38" s="104"/>
      <c r="J38" s="94"/>
      <c r="K38" s="49"/>
      <c r="L38" s="50"/>
    </row>
    <row r="39" spans="1:12" ht="21" x14ac:dyDescent="0.35">
      <c r="A39" s="175" t="s">
        <v>26</v>
      </c>
      <c r="B39" s="176"/>
      <c r="C39" s="165" t="s">
        <v>25</v>
      </c>
      <c r="D39" s="168"/>
      <c r="E39" s="168"/>
      <c r="F39" s="169"/>
      <c r="G39" s="27">
        <f>SUM(G9:G38)</f>
        <v>26868</v>
      </c>
      <c r="H39" s="109">
        <f>SUM(H9:H38)</f>
        <v>0</v>
      </c>
      <c r="I39" s="109"/>
      <c r="J39" s="15"/>
    </row>
    <row r="40" spans="1:12" x14ac:dyDescent="0.25">
      <c r="B40"/>
      <c r="C40"/>
      <c r="F40" s="47"/>
      <c r="H40" s="1"/>
      <c r="I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C50"/>
      <c r="H50" s="1"/>
      <c r="I50" s="1"/>
      <c r="J50" s="1"/>
    </row>
    <row r="51" spans="2:10" x14ac:dyDescent="0.25"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2" spans="8:10" x14ac:dyDescent="0.25">
      <c r="H92" s="35"/>
      <c r="I92" s="35"/>
      <c r="J92" s="35"/>
    </row>
  </sheetData>
  <mergeCells count="7">
    <mergeCell ref="K6:L6"/>
    <mergeCell ref="A7:G7"/>
    <mergeCell ref="A39:B39"/>
    <mergeCell ref="C39:F39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24C2-5430-4F13-918E-B60E68E281C5}">
  <dimension ref="A2:L89"/>
  <sheetViews>
    <sheetView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SUMIFS($G$9:$G$35,$F$9:$F$35,K8)</f>
        <v>1900</v>
      </c>
    </row>
    <row r="9" spans="1:12" s="95" customFormat="1" ht="21" x14ac:dyDescent="0.35">
      <c r="A9" s="120">
        <v>44401</v>
      </c>
      <c r="B9" s="37">
        <v>103241</v>
      </c>
      <c r="C9" s="37">
        <v>77003</v>
      </c>
      <c r="D9" s="38" t="s">
        <v>2695</v>
      </c>
      <c r="E9" s="12" t="s">
        <v>22</v>
      </c>
      <c r="F9" s="16" t="s">
        <v>995</v>
      </c>
      <c r="G9" s="102">
        <v>3000</v>
      </c>
      <c r="H9" s="104"/>
      <c r="I9" s="104"/>
      <c r="J9" s="94"/>
      <c r="K9" s="16" t="s">
        <v>995</v>
      </c>
      <c r="L9" s="119">
        <f>SUMIFS($G$9:$G$35,$F$9:$F$35,K9)</f>
        <v>18650</v>
      </c>
    </row>
    <row r="10" spans="1:12" s="95" customFormat="1" ht="21" x14ac:dyDescent="0.35">
      <c r="A10" s="120">
        <v>44401</v>
      </c>
      <c r="B10" s="37">
        <v>103243</v>
      </c>
      <c r="C10" s="37">
        <v>77004</v>
      </c>
      <c r="D10" s="38" t="s">
        <v>37</v>
      </c>
      <c r="E10" s="12" t="s">
        <v>22</v>
      </c>
      <c r="F10" s="16" t="s">
        <v>995</v>
      </c>
      <c r="G10" s="102">
        <v>550</v>
      </c>
      <c r="H10" s="104"/>
      <c r="I10" s="104"/>
      <c r="J10" s="94"/>
      <c r="K10" s="16" t="s">
        <v>15</v>
      </c>
      <c r="L10" s="119">
        <f>SUMIFS($G$9:$G$35,$F$9:$F$35,K10)</f>
        <v>2600</v>
      </c>
    </row>
    <row r="11" spans="1:12" s="95" customFormat="1" ht="21.75" thickBot="1" x14ac:dyDescent="0.4">
      <c r="A11" s="120">
        <v>44401</v>
      </c>
      <c r="B11" s="37">
        <v>103244</v>
      </c>
      <c r="C11" s="37">
        <v>77005</v>
      </c>
      <c r="D11" s="38" t="s">
        <v>2696</v>
      </c>
      <c r="E11" s="12" t="s">
        <v>17</v>
      </c>
      <c r="F11" s="16" t="s">
        <v>18</v>
      </c>
      <c r="G11" s="102">
        <v>300</v>
      </c>
      <c r="H11" s="104"/>
      <c r="I11" s="104"/>
      <c r="J11" s="94"/>
      <c r="K11" s="16" t="s">
        <v>947</v>
      </c>
      <c r="L11" s="119">
        <f>SUMIFS($G$9:$G$35,$F$9:$F$35,K11)</f>
        <v>2800</v>
      </c>
    </row>
    <row r="12" spans="1:12" s="95" customFormat="1" ht="25.5" thickBot="1" x14ac:dyDescent="0.5">
      <c r="A12" s="120">
        <v>44401</v>
      </c>
      <c r="B12" s="37">
        <v>103259</v>
      </c>
      <c r="C12" s="37">
        <v>77006</v>
      </c>
      <c r="D12" s="38" t="s">
        <v>2696</v>
      </c>
      <c r="E12" s="12" t="s">
        <v>17</v>
      </c>
      <c r="F12" s="16" t="s">
        <v>18</v>
      </c>
      <c r="G12" s="102">
        <v>700</v>
      </c>
      <c r="H12" s="104"/>
      <c r="I12" s="104"/>
      <c r="J12" s="94"/>
      <c r="K12" s="17" t="s">
        <v>21</v>
      </c>
      <c r="L12" s="123">
        <f ca="1">SUM(L8:L12)</f>
        <v>25950</v>
      </c>
    </row>
    <row r="13" spans="1:12" s="95" customFormat="1" ht="21.75" thickBot="1" x14ac:dyDescent="0.4">
      <c r="A13" s="120">
        <v>44401</v>
      </c>
      <c r="B13" s="37">
        <v>103258</v>
      </c>
      <c r="C13" s="37">
        <v>77007</v>
      </c>
      <c r="D13" s="38" t="s">
        <v>2591</v>
      </c>
      <c r="E13" s="12" t="s">
        <v>24</v>
      </c>
      <c r="F13" s="16" t="s">
        <v>947</v>
      </c>
      <c r="G13" s="102">
        <v>550</v>
      </c>
      <c r="H13" s="104"/>
      <c r="I13" s="104"/>
      <c r="J13" s="94"/>
    </row>
    <row r="14" spans="1:12" s="95" customFormat="1" ht="21.75" thickBot="1" x14ac:dyDescent="0.4">
      <c r="A14" s="120">
        <v>44401</v>
      </c>
      <c r="B14" s="37">
        <v>103260</v>
      </c>
      <c r="C14" s="37">
        <v>77008</v>
      </c>
      <c r="D14" s="38" t="s">
        <v>2591</v>
      </c>
      <c r="E14" s="12">
        <v>98000001</v>
      </c>
      <c r="F14" s="16" t="s">
        <v>91</v>
      </c>
      <c r="G14" s="102">
        <v>0</v>
      </c>
      <c r="H14" s="104"/>
      <c r="I14" s="104"/>
      <c r="J14" s="94"/>
      <c r="K14" s="5" t="s">
        <v>144</v>
      </c>
      <c r="L14" s="5" t="s">
        <v>5</v>
      </c>
    </row>
    <row r="15" spans="1:12" s="95" customFormat="1" ht="21.75" thickBot="1" x14ac:dyDescent="0.4">
      <c r="A15" s="120">
        <v>44401</v>
      </c>
      <c r="B15" s="37">
        <v>103257</v>
      </c>
      <c r="C15" s="37">
        <v>77009</v>
      </c>
      <c r="D15" s="38" t="s">
        <v>1010</v>
      </c>
      <c r="E15" s="12" t="s">
        <v>148</v>
      </c>
      <c r="F15" s="93" t="s">
        <v>461</v>
      </c>
      <c r="G15" s="102">
        <v>0</v>
      </c>
      <c r="H15" s="104"/>
      <c r="I15" s="104">
        <v>19</v>
      </c>
      <c r="J15" s="94"/>
      <c r="K15" s="57" t="s">
        <v>461</v>
      </c>
      <c r="L15" s="8">
        <v>19</v>
      </c>
    </row>
    <row r="16" spans="1:12" s="95" customFormat="1" ht="25.5" thickBot="1" x14ac:dyDescent="0.5">
      <c r="A16" s="120">
        <v>44401</v>
      </c>
      <c r="B16" s="37">
        <v>103256</v>
      </c>
      <c r="C16" s="37">
        <v>77010</v>
      </c>
      <c r="D16" s="38" t="s">
        <v>900</v>
      </c>
      <c r="E16" s="12" t="s">
        <v>22</v>
      </c>
      <c r="F16" s="16" t="s">
        <v>995</v>
      </c>
      <c r="G16" s="102">
        <v>2500</v>
      </c>
      <c r="H16" s="104"/>
      <c r="I16" s="104"/>
      <c r="J16" s="94"/>
      <c r="K16" s="17" t="s">
        <v>21</v>
      </c>
      <c r="L16" s="18">
        <v>19</v>
      </c>
    </row>
    <row r="17" spans="1:12" s="95" customFormat="1" ht="21" x14ac:dyDescent="0.35">
      <c r="A17" s="120">
        <v>44401</v>
      </c>
      <c r="B17" s="37">
        <v>103255</v>
      </c>
      <c r="C17" s="37">
        <v>77011</v>
      </c>
      <c r="D17" s="38" t="s">
        <v>1919</v>
      </c>
      <c r="E17" s="12" t="s">
        <v>22</v>
      </c>
      <c r="F17" s="16" t="s">
        <v>995</v>
      </c>
      <c r="G17" s="102">
        <v>1000</v>
      </c>
      <c r="H17" s="104"/>
      <c r="I17" s="104"/>
      <c r="J17" s="94"/>
    </row>
    <row r="18" spans="1:12" s="95" customFormat="1" ht="21" x14ac:dyDescent="0.35">
      <c r="A18" s="120">
        <v>44401</v>
      </c>
      <c r="B18" s="37">
        <v>103260</v>
      </c>
      <c r="C18" s="37">
        <v>77012</v>
      </c>
      <c r="D18" s="38" t="s">
        <v>2591</v>
      </c>
      <c r="E18" s="12" t="s">
        <v>24</v>
      </c>
      <c r="F18" s="16" t="s">
        <v>947</v>
      </c>
      <c r="G18" s="102">
        <v>550</v>
      </c>
      <c r="H18" s="104"/>
      <c r="I18" s="104"/>
      <c r="J18" s="94"/>
    </row>
    <row r="19" spans="1:12" s="95" customFormat="1" ht="21" x14ac:dyDescent="0.35">
      <c r="A19" s="120">
        <v>44401</v>
      </c>
      <c r="B19" s="37">
        <v>103252</v>
      </c>
      <c r="C19" s="37">
        <v>77013</v>
      </c>
      <c r="D19" s="38" t="s">
        <v>844</v>
      </c>
      <c r="E19" s="12" t="s">
        <v>22</v>
      </c>
      <c r="F19" s="16" t="s">
        <v>995</v>
      </c>
      <c r="G19" s="102">
        <v>700</v>
      </c>
      <c r="H19" s="104"/>
      <c r="I19" s="104"/>
      <c r="J19" s="94"/>
    </row>
    <row r="20" spans="1:12" s="95" customFormat="1" ht="21" x14ac:dyDescent="0.35">
      <c r="A20" s="120">
        <v>44401</v>
      </c>
      <c r="B20" s="37">
        <v>103252</v>
      </c>
      <c r="C20" s="37">
        <v>77013</v>
      </c>
      <c r="D20" s="38" t="s">
        <v>844</v>
      </c>
      <c r="E20" s="12" t="s">
        <v>14</v>
      </c>
      <c r="F20" s="16" t="s">
        <v>15</v>
      </c>
      <c r="G20" s="102">
        <v>100</v>
      </c>
      <c r="H20" s="104"/>
      <c r="I20" s="104"/>
      <c r="J20" s="94"/>
    </row>
    <row r="21" spans="1:12" s="95" customFormat="1" ht="21" x14ac:dyDescent="0.35">
      <c r="A21" s="120">
        <v>44401</v>
      </c>
      <c r="B21" s="37">
        <v>103251</v>
      </c>
      <c r="C21" s="37">
        <v>77014</v>
      </c>
      <c r="D21" s="38" t="s">
        <v>88</v>
      </c>
      <c r="E21" s="12" t="s">
        <v>22</v>
      </c>
      <c r="F21" s="16" t="s">
        <v>995</v>
      </c>
      <c r="G21" s="102">
        <v>900</v>
      </c>
      <c r="H21" s="104"/>
      <c r="I21" s="104"/>
      <c r="J21" s="94"/>
    </row>
    <row r="22" spans="1:12" s="95" customFormat="1" ht="21" x14ac:dyDescent="0.35">
      <c r="A22" s="120">
        <v>44401</v>
      </c>
      <c r="B22" s="37">
        <v>103261</v>
      </c>
      <c r="C22" s="37">
        <v>77015</v>
      </c>
      <c r="D22" s="38" t="s">
        <v>1090</v>
      </c>
      <c r="E22" s="12" t="s">
        <v>22</v>
      </c>
      <c r="F22" s="16" t="s">
        <v>995</v>
      </c>
      <c r="G22" s="102">
        <v>900</v>
      </c>
      <c r="H22" s="104"/>
      <c r="I22" s="104"/>
      <c r="J22" s="94"/>
    </row>
    <row r="23" spans="1:12" s="95" customFormat="1" ht="21" x14ac:dyDescent="0.35">
      <c r="A23" s="120">
        <v>44401</v>
      </c>
      <c r="B23" s="37">
        <v>103250</v>
      </c>
      <c r="C23" s="37">
        <v>77016</v>
      </c>
      <c r="D23" s="38" t="s">
        <v>120</v>
      </c>
      <c r="E23" s="12" t="s">
        <v>22</v>
      </c>
      <c r="F23" s="16" t="s">
        <v>995</v>
      </c>
      <c r="G23" s="102">
        <v>400</v>
      </c>
      <c r="H23" s="104"/>
      <c r="I23" s="104"/>
      <c r="J23" s="94"/>
    </row>
    <row r="24" spans="1:12" s="95" customFormat="1" ht="21" x14ac:dyDescent="0.35">
      <c r="A24" s="120">
        <v>44401</v>
      </c>
      <c r="B24" s="37">
        <v>103249</v>
      </c>
      <c r="C24" s="37">
        <v>77017</v>
      </c>
      <c r="D24" s="38" t="s">
        <v>120</v>
      </c>
      <c r="E24" s="12" t="s">
        <v>17</v>
      </c>
      <c r="F24" s="16" t="s">
        <v>18</v>
      </c>
      <c r="G24" s="102">
        <v>900</v>
      </c>
      <c r="H24" s="104"/>
      <c r="I24" s="104"/>
      <c r="J24" s="94"/>
    </row>
    <row r="25" spans="1:12" s="95" customFormat="1" ht="21" x14ac:dyDescent="0.35">
      <c r="A25" s="120">
        <v>44401</v>
      </c>
      <c r="B25" s="37">
        <v>103248</v>
      </c>
      <c r="C25" s="37">
        <v>77018</v>
      </c>
      <c r="D25" s="38" t="s">
        <v>2587</v>
      </c>
      <c r="E25" s="12" t="s">
        <v>22</v>
      </c>
      <c r="F25" s="16" t="s">
        <v>995</v>
      </c>
      <c r="G25" s="102">
        <v>3000</v>
      </c>
      <c r="H25" s="104"/>
      <c r="I25" s="104"/>
      <c r="J25" s="94"/>
    </row>
    <row r="26" spans="1:12" s="95" customFormat="1" ht="21" x14ac:dyDescent="0.35">
      <c r="A26" s="120">
        <v>44401</v>
      </c>
      <c r="B26" s="37">
        <v>103261</v>
      </c>
      <c r="C26" s="37">
        <v>77019</v>
      </c>
      <c r="D26" s="38" t="s">
        <v>1090</v>
      </c>
      <c r="E26" s="12" t="s">
        <v>22</v>
      </c>
      <c r="F26" s="16" t="s">
        <v>995</v>
      </c>
      <c r="G26" s="102">
        <v>900</v>
      </c>
      <c r="H26" s="104"/>
      <c r="I26" s="104"/>
      <c r="J26" s="94"/>
    </row>
    <row r="27" spans="1:12" s="95" customFormat="1" ht="21" x14ac:dyDescent="0.35">
      <c r="A27" s="120">
        <v>44401</v>
      </c>
      <c r="B27" s="37">
        <v>103243</v>
      </c>
      <c r="C27" s="37">
        <v>77020</v>
      </c>
      <c r="D27" s="38" t="s">
        <v>37</v>
      </c>
      <c r="E27" s="12" t="s">
        <v>22</v>
      </c>
      <c r="F27" s="16" t="s">
        <v>995</v>
      </c>
      <c r="G27" s="102">
        <v>550</v>
      </c>
      <c r="H27" s="104"/>
      <c r="I27" s="104"/>
      <c r="J27" s="94"/>
    </row>
    <row r="28" spans="1:12" s="95" customFormat="1" ht="21" x14ac:dyDescent="0.35">
      <c r="A28" s="120">
        <v>44401</v>
      </c>
      <c r="B28" s="37">
        <v>103261</v>
      </c>
      <c r="C28" s="37">
        <v>77021</v>
      </c>
      <c r="D28" s="38" t="s">
        <v>1090</v>
      </c>
      <c r="E28" s="12" t="s">
        <v>22</v>
      </c>
      <c r="F28" s="16" t="s">
        <v>995</v>
      </c>
      <c r="G28" s="102">
        <v>900</v>
      </c>
      <c r="H28" s="104"/>
      <c r="I28" s="104"/>
      <c r="J28" s="94"/>
    </row>
    <row r="29" spans="1:12" s="95" customFormat="1" ht="24.75" x14ac:dyDescent="0.45">
      <c r="A29" s="120">
        <v>44401</v>
      </c>
      <c r="B29" s="37">
        <v>103261</v>
      </c>
      <c r="C29" s="37">
        <v>77022</v>
      </c>
      <c r="D29" s="38" t="s">
        <v>1090</v>
      </c>
      <c r="E29" s="12" t="s">
        <v>22</v>
      </c>
      <c r="F29" s="16" t="s">
        <v>995</v>
      </c>
      <c r="G29" s="102">
        <v>900</v>
      </c>
      <c r="H29" s="104"/>
      <c r="I29" s="104"/>
      <c r="J29" s="94"/>
      <c r="K29" s="49"/>
      <c r="L29" s="50"/>
    </row>
    <row r="30" spans="1:12" s="95" customFormat="1" ht="24.75" x14ac:dyDescent="0.45">
      <c r="A30" s="120">
        <v>44401</v>
      </c>
      <c r="B30" s="37">
        <v>103247</v>
      </c>
      <c r="C30" s="37">
        <v>77023</v>
      </c>
      <c r="D30" s="38" t="s">
        <v>2697</v>
      </c>
      <c r="E30" s="12" t="s">
        <v>22</v>
      </c>
      <c r="F30" s="16" t="s">
        <v>995</v>
      </c>
      <c r="G30" s="102">
        <v>450</v>
      </c>
      <c r="H30" s="104"/>
      <c r="I30" s="104"/>
      <c r="J30" s="94"/>
      <c r="K30" s="49"/>
      <c r="L30" s="50"/>
    </row>
    <row r="31" spans="1:12" s="95" customFormat="1" ht="24.75" x14ac:dyDescent="0.45">
      <c r="A31" s="120">
        <v>44401</v>
      </c>
      <c r="B31" s="37">
        <v>103246</v>
      </c>
      <c r="C31" s="37">
        <v>77024</v>
      </c>
      <c r="D31" s="38" t="s">
        <v>2697</v>
      </c>
      <c r="E31" s="12" t="s">
        <v>22</v>
      </c>
      <c r="F31" s="16" t="s">
        <v>995</v>
      </c>
      <c r="G31" s="102">
        <v>450</v>
      </c>
      <c r="H31" s="104"/>
      <c r="I31" s="104"/>
      <c r="J31" s="94"/>
      <c r="K31" s="49"/>
      <c r="L31" s="50"/>
    </row>
    <row r="32" spans="1:12" s="95" customFormat="1" ht="24.75" x14ac:dyDescent="0.45">
      <c r="A32" s="120">
        <v>44401</v>
      </c>
      <c r="B32" s="37">
        <v>103245</v>
      </c>
      <c r="C32" s="37">
        <v>77025</v>
      </c>
      <c r="D32" s="38" t="s">
        <v>2698</v>
      </c>
      <c r="E32" s="12" t="s">
        <v>22</v>
      </c>
      <c r="F32" s="16" t="s">
        <v>995</v>
      </c>
      <c r="G32" s="102">
        <v>750</v>
      </c>
      <c r="H32" s="104"/>
      <c r="I32" s="104"/>
      <c r="J32" s="94"/>
      <c r="K32" s="49"/>
      <c r="L32" s="50"/>
    </row>
    <row r="33" spans="1:12" s="95" customFormat="1" ht="24.75" x14ac:dyDescent="0.45">
      <c r="A33" s="120">
        <v>44401</v>
      </c>
      <c r="B33" s="37">
        <v>103254</v>
      </c>
      <c r="C33" s="37">
        <v>77026</v>
      </c>
      <c r="D33" s="38" t="s">
        <v>2699</v>
      </c>
      <c r="E33" s="12" t="s">
        <v>22</v>
      </c>
      <c r="F33" s="16" t="s">
        <v>995</v>
      </c>
      <c r="G33" s="102">
        <v>800</v>
      </c>
      <c r="H33" s="104"/>
      <c r="I33" s="104"/>
      <c r="J33" s="94"/>
      <c r="K33" s="49"/>
      <c r="L33" s="50"/>
    </row>
    <row r="34" spans="1:12" s="95" customFormat="1" ht="24.75" x14ac:dyDescent="0.45">
      <c r="A34" s="120">
        <v>44401</v>
      </c>
      <c r="B34" s="37">
        <v>103253</v>
      </c>
      <c r="C34" s="37">
        <v>77027</v>
      </c>
      <c r="D34" s="38" t="s">
        <v>1956</v>
      </c>
      <c r="E34" s="12" t="s">
        <v>24</v>
      </c>
      <c r="F34" s="16" t="s">
        <v>947</v>
      </c>
      <c r="G34" s="102">
        <v>1700</v>
      </c>
      <c r="H34" s="104"/>
      <c r="I34" s="104"/>
      <c r="J34" s="94"/>
      <c r="K34" s="49"/>
      <c r="L34" s="50"/>
    </row>
    <row r="35" spans="1:12" s="95" customFormat="1" ht="24.75" x14ac:dyDescent="0.45">
      <c r="A35" s="120">
        <v>44401</v>
      </c>
      <c r="B35" s="37">
        <v>103279</v>
      </c>
      <c r="C35" s="37">
        <v>77028</v>
      </c>
      <c r="D35" s="38" t="s">
        <v>2548</v>
      </c>
      <c r="E35" s="12" t="s">
        <v>14</v>
      </c>
      <c r="F35" s="16" t="s">
        <v>15</v>
      </c>
      <c r="G35" s="102">
        <v>2500</v>
      </c>
      <c r="H35" s="104"/>
      <c r="I35" s="104"/>
      <c r="J35" s="94"/>
      <c r="K35" s="49"/>
      <c r="L35" s="50"/>
    </row>
    <row r="36" spans="1:12" ht="21" x14ac:dyDescent="0.35">
      <c r="A36" s="175" t="s">
        <v>26</v>
      </c>
      <c r="B36" s="176"/>
      <c r="C36" s="165" t="s">
        <v>25</v>
      </c>
      <c r="D36" s="168"/>
      <c r="E36" s="168"/>
      <c r="F36" s="169"/>
      <c r="G36" s="27">
        <f>SUM(G9:G35)</f>
        <v>25950</v>
      </c>
      <c r="H36" s="109">
        <f>SUM(H9:H35)</f>
        <v>0</v>
      </c>
      <c r="I36" s="109"/>
      <c r="J36" s="15"/>
    </row>
    <row r="37" spans="1:12" x14ac:dyDescent="0.25">
      <c r="B37"/>
      <c r="C37"/>
      <c r="F37" s="47"/>
      <c r="H37" s="1"/>
      <c r="I37" s="1"/>
      <c r="J37" s="1"/>
    </row>
    <row r="38" spans="1:12" x14ac:dyDescent="0.25">
      <c r="B38"/>
      <c r="C38"/>
      <c r="H38" s="1"/>
      <c r="I38" s="1"/>
      <c r="J38" s="1"/>
    </row>
    <row r="39" spans="1:12" x14ac:dyDescent="0.25">
      <c r="B39"/>
      <c r="C39"/>
      <c r="H39" s="1"/>
      <c r="I39" s="1"/>
      <c r="J39" s="1"/>
    </row>
    <row r="40" spans="1:12" x14ac:dyDescent="0.25">
      <c r="B40"/>
      <c r="C40"/>
      <c r="H40" s="1"/>
      <c r="I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C47"/>
      <c r="H47" s="1"/>
      <c r="I47" s="1"/>
      <c r="J47" s="1"/>
    </row>
    <row r="48" spans="1:12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9" spans="8:10" x14ac:dyDescent="0.25">
      <c r="H89" s="35"/>
      <c r="I89" s="35"/>
      <c r="J89" s="35"/>
    </row>
  </sheetData>
  <mergeCells count="7">
    <mergeCell ref="K6:L6"/>
    <mergeCell ref="A7:G7"/>
    <mergeCell ref="A36:B36"/>
    <mergeCell ref="C36:F3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5B146-9EEC-4CDC-B880-A17768D80401}">
  <dimension ref="A2:L133"/>
  <sheetViews>
    <sheetView topLeftCell="D18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SUMIFS($G$9:$G$79,$F$9:$F$79,K8)</f>
        <v>1025</v>
      </c>
    </row>
    <row r="9" spans="1:12" s="95" customFormat="1" ht="21" x14ac:dyDescent="0.35">
      <c r="A9" s="120">
        <v>44403</v>
      </c>
      <c r="B9" s="37">
        <v>103363</v>
      </c>
      <c r="C9" s="37">
        <v>77029</v>
      </c>
      <c r="D9" s="38" t="s">
        <v>896</v>
      </c>
      <c r="E9" s="12" t="s">
        <v>14</v>
      </c>
      <c r="F9" s="16" t="s">
        <v>15</v>
      </c>
      <c r="G9" s="102">
        <v>2500</v>
      </c>
      <c r="H9" s="104"/>
      <c r="I9" s="104"/>
      <c r="J9" s="94"/>
      <c r="K9" s="16" t="s">
        <v>995</v>
      </c>
      <c r="L9" s="119">
        <f t="shared" ref="L9:L13" si="0">SUMIFS($G$9:$G$79,$F$9:$F$79,K9)</f>
        <v>11711</v>
      </c>
    </row>
    <row r="10" spans="1:12" s="95" customFormat="1" ht="21" x14ac:dyDescent="0.35">
      <c r="A10" s="120">
        <v>44403</v>
      </c>
      <c r="B10" s="37">
        <v>103352</v>
      </c>
      <c r="C10" s="37">
        <v>77030</v>
      </c>
      <c r="D10" s="38" t="s">
        <v>2700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15</v>
      </c>
      <c r="L10" s="119">
        <f t="shared" si="0"/>
        <v>39137</v>
      </c>
    </row>
    <row r="11" spans="1:12" s="95" customFormat="1" ht="21" x14ac:dyDescent="0.35">
      <c r="A11" s="120">
        <v>44403</v>
      </c>
      <c r="B11" s="37">
        <v>103357</v>
      </c>
      <c r="C11" s="37">
        <v>77031</v>
      </c>
      <c r="D11" s="38" t="s">
        <v>2701</v>
      </c>
      <c r="E11" s="12" t="s">
        <v>14</v>
      </c>
      <c r="F11" s="16" t="s">
        <v>15</v>
      </c>
      <c r="G11" s="102">
        <v>500</v>
      </c>
      <c r="H11" s="104"/>
      <c r="I11" s="104"/>
      <c r="J11" s="94"/>
      <c r="K11" s="16" t="s">
        <v>136</v>
      </c>
      <c r="L11" s="119">
        <f t="shared" si="0"/>
        <v>270</v>
      </c>
    </row>
    <row r="12" spans="1:12" s="95" customFormat="1" ht="21" x14ac:dyDescent="0.35">
      <c r="A12" s="120">
        <v>44403</v>
      </c>
      <c r="B12" s="37">
        <v>103356</v>
      </c>
      <c r="C12" s="37">
        <v>77032</v>
      </c>
      <c r="D12" s="38" t="s">
        <v>1582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947</v>
      </c>
      <c r="L12" s="119">
        <f t="shared" si="0"/>
        <v>170</v>
      </c>
    </row>
    <row r="13" spans="1:12" s="95" customFormat="1" ht="21.75" thickBot="1" x14ac:dyDescent="0.4">
      <c r="A13" s="120">
        <v>44403</v>
      </c>
      <c r="B13" s="37">
        <v>103354</v>
      </c>
      <c r="C13" s="37">
        <v>77033</v>
      </c>
      <c r="D13" s="38" t="s">
        <v>128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64</v>
      </c>
      <c r="L13" s="119">
        <f t="shared" si="0"/>
        <v>6000</v>
      </c>
    </row>
    <row r="14" spans="1:12" s="95" customFormat="1" ht="25.5" thickBot="1" x14ac:dyDescent="0.5">
      <c r="A14" s="120">
        <v>44403</v>
      </c>
      <c r="B14" s="37">
        <v>103358</v>
      </c>
      <c r="C14" s="37">
        <v>77034</v>
      </c>
      <c r="D14" s="38" t="s">
        <v>2702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17" t="s">
        <v>21</v>
      </c>
      <c r="L14" s="123">
        <f ca="1">SUM(L8:L16)</f>
        <v>58313</v>
      </c>
    </row>
    <row r="15" spans="1:12" s="95" customFormat="1" ht="21.75" thickBot="1" x14ac:dyDescent="0.4">
      <c r="A15" s="120">
        <v>44403</v>
      </c>
      <c r="B15" s="37">
        <v>103359</v>
      </c>
      <c r="C15" s="37">
        <v>77035</v>
      </c>
      <c r="D15" s="38" t="s">
        <v>2672</v>
      </c>
      <c r="E15" s="12" t="s">
        <v>14</v>
      </c>
      <c r="F15" s="16" t="s">
        <v>15</v>
      </c>
      <c r="G15" s="102">
        <v>750</v>
      </c>
      <c r="H15" s="104"/>
      <c r="I15" s="104"/>
      <c r="J15" s="94"/>
    </row>
    <row r="16" spans="1:12" s="95" customFormat="1" ht="21.75" thickBot="1" x14ac:dyDescent="0.4">
      <c r="A16" s="120">
        <v>44403</v>
      </c>
      <c r="B16" s="37">
        <v>18189</v>
      </c>
      <c r="C16" s="37">
        <v>77036</v>
      </c>
      <c r="D16" s="38" t="s">
        <v>163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 s="5" t="s">
        <v>139</v>
      </c>
      <c r="L16" s="5" t="s">
        <v>5</v>
      </c>
    </row>
    <row r="17" spans="1:12" s="95" customFormat="1" ht="21.75" thickBot="1" x14ac:dyDescent="0.4">
      <c r="A17" s="120">
        <v>44403</v>
      </c>
      <c r="B17" s="37">
        <v>18190</v>
      </c>
      <c r="C17" s="37">
        <v>77037</v>
      </c>
      <c r="D17" s="38" t="s">
        <v>163</v>
      </c>
      <c r="E17" s="12">
        <v>98000001</v>
      </c>
      <c r="F17" s="16" t="s">
        <v>91</v>
      </c>
      <c r="G17" s="102">
        <v>0</v>
      </c>
      <c r="H17" s="104"/>
      <c r="I17" s="104"/>
      <c r="J17" s="94"/>
      <c r="K17" s="16" t="s">
        <v>2206</v>
      </c>
      <c r="L17" s="119">
        <v>400</v>
      </c>
    </row>
    <row r="18" spans="1:12" s="95" customFormat="1" ht="25.5" thickBot="1" x14ac:dyDescent="0.5">
      <c r="A18" s="120">
        <v>44403</v>
      </c>
      <c r="B18" s="37">
        <v>103360</v>
      </c>
      <c r="C18" s="37">
        <v>77038</v>
      </c>
      <c r="D18" s="38" t="s">
        <v>715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K18" s="17" t="s">
        <v>21</v>
      </c>
      <c r="L18" s="18">
        <v>400</v>
      </c>
    </row>
    <row r="19" spans="1:12" s="95" customFormat="1" ht="21" x14ac:dyDescent="0.35">
      <c r="A19" s="120">
        <v>44403</v>
      </c>
      <c r="B19" s="37">
        <v>103361</v>
      </c>
      <c r="C19" s="37">
        <v>77039</v>
      </c>
      <c r="D19" s="38" t="s">
        <v>2699</v>
      </c>
      <c r="E19" s="12" t="s">
        <v>14</v>
      </c>
      <c r="F19" s="16" t="s">
        <v>15</v>
      </c>
      <c r="G19" s="102">
        <v>800</v>
      </c>
      <c r="H19" s="104"/>
      <c r="I19" s="104"/>
      <c r="J19" s="94"/>
    </row>
    <row r="20" spans="1:12" s="95" customFormat="1" ht="21" x14ac:dyDescent="0.35">
      <c r="A20" s="120">
        <v>44403</v>
      </c>
      <c r="B20" s="37">
        <v>18189</v>
      </c>
      <c r="C20" s="37">
        <v>77040</v>
      </c>
      <c r="D20" s="38" t="s">
        <v>163</v>
      </c>
      <c r="E20" s="12" t="s">
        <v>14</v>
      </c>
      <c r="F20" s="16" t="s">
        <v>15</v>
      </c>
      <c r="G20" s="102">
        <v>850</v>
      </c>
      <c r="H20" s="104"/>
      <c r="I20" s="104"/>
      <c r="J20" s="94"/>
    </row>
    <row r="21" spans="1:12" s="95" customFormat="1" ht="21" x14ac:dyDescent="0.35">
      <c r="A21" s="120">
        <v>44403</v>
      </c>
      <c r="B21" s="37">
        <v>18190</v>
      </c>
      <c r="C21" s="37">
        <v>77041</v>
      </c>
      <c r="D21" s="38" t="s">
        <v>163</v>
      </c>
      <c r="E21" s="12">
        <v>98000001</v>
      </c>
      <c r="F21" s="16" t="s">
        <v>91</v>
      </c>
      <c r="G21" s="102">
        <v>0</v>
      </c>
      <c r="H21" s="104"/>
      <c r="I21" s="104"/>
      <c r="J21" s="94"/>
    </row>
    <row r="22" spans="1:12" s="95" customFormat="1" ht="21" x14ac:dyDescent="0.35">
      <c r="A22" s="120">
        <v>44403</v>
      </c>
      <c r="B22" s="37">
        <v>103362</v>
      </c>
      <c r="C22" s="37">
        <v>77042</v>
      </c>
      <c r="D22" s="38" t="s">
        <v>1583</v>
      </c>
      <c r="E22" s="12" t="s">
        <v>22</v>
      </c>
      <c r="F22" s="16" t="s">
        <v>995</v>
      </c>
      <c r="G22" s="102">
        <v>3000</v>
      </c>
      <c r="H22" s="104"/>
      <c r="I22" s="104"/>
      <c r="J22" s="94"/>
    </row>
    <row r="23" spans="1:12" s="95" customFormat="1" ht="21" x14ac:dyDescent="0.35">
      <c r="A23" s="120">
        <v>44403</v>
      </c>
      <c r="B23" s="37">
        <v>103364</v>
      </c>
      <c r="C23" s="37">
        <v>77043</v>
      </c>
      <c r="D23" s="38" t="s">
        <v>2703</v>
      </c>
      <c r="E23" s="12" t="s">
        <v>14</v>
      </c>
      <c r="F23" s="16" t="s">
        <v>15</v>
      </c>
      <c r="G23" s="102">
        <v>200</v>
      </c>
      <c r="H23" s="104"/>
      <c r="I23" s="104"/>
      <c r="J23" s="94"/>
    </row>
    <row r="24" spans="1:12" s="95" customFormat="1" ht="21" x14ac:dyDescent="0.35">
      <c r="A24" s="120">
        <v>44403</v>
      </c>
      <c r="B24" s="37">
        <v>103364</v>
      </c>
      <c r="C24" s="37">
        <v>77043</v>
      </c>
      <c r="D24" s="38" t="s">
        <v>2703</v>
      </c>
      <c r="E24" s="12" t="s">
        <v>135</v>
      </c>
      <c r="F24" s="16" t="s">
        <v>136</v>
      </c>
      <c r="G24" s="102">
        <v>270</v>
      </c>
      <c r="H24" s="104"/>
      <c r="I24" s="104"/>
      <c r="J24" s="94"/>
    </row>
    <row r="25" spans="1:12" s="95" customFormat="1" ht="21" x14ac:dyDescent="0.35">
      <c r="A25" s="120">
        <v>44403</v>
      </c>
      <c r="B25" s="37">
        <v>103365</v>
      </c>
      <c r="C25" s="37">
        <v>77044</v>
      </c>
      <c r="D25" s="38" t="s">
        <v>2703</v>
      </c>
      <c r="E25" s="12" t="s">
        <v>14</v>
      </c>
      <c r="F25" s="16" t="s">
        <v>15</v>
      </c>
      <c r="G25" s="102">
        <v>230</v>
      </c>
      <c r="H25" s="104"/>
      <c r="I25" s="104"/>
      <c r="J25" s="94"/>
    </row>
    <row r="26" spans="1:12" s="95" customFormat="1" ht="21" x14ac:dyDescent="0.35">
      <c r="A26" s="120">
        <v>44403</v>
      </c>
      <c r="B26" s="37">
        <v>103366</v>
      </c>
      <c r="C26" s="37">
        <v>77045</v>
      </c>
      <c r="D26" s="38" t="s">
        <v>37</v>
      </c>
      <c r="E26" s="12" t="s">
        <v>22</v>
      </c>
      <c r="F26" s="16" t="s">
        <v>995</v>
      </c>
      <c r="G26" s="102">
        <v>500</v>
      </c>
      <c r="H26" s="104"/>
      <c r="I26" s="104"/>
      <c r="J26" s="94"/>
    </row>
    <row r="27" spans="1:12" s="95" customFormat="1" ht="21" x14ac:dyDescent="0.35">
      <c r="A27" s="120">
        <v>44403</v>
      </c>
      <c r="B27" s="37">
        <v>103367</v>
      </c>
      <c r="C27" s="37">
        <v>77046</v>
      </c>
      <c r="D27" s="38" t="s">
        <v>272</v>
      </c>
      <c r="E27" s="12" t="s">
        <v>14</v>
      </c>
      <c r="F27" s="16" t="s">
        <v>15</v>
      </c>
      <c r="G27" s="102">
        <v>1512</v>
      </c>
      <c r="H27" s="104"/>
      <c r="I27" s="104"/>
      <c r="J27" s="94"/>
    </row>
    <row r="28" spans="1:12" s="95" customFormat="1" ht="21" x14ac:dyDescent="0.35">
      <c r="A28" s="120">
        <v>44403</v>
      </c>
      <c r="B28" s="37">
        <v>103368</v>
      </c>
      <c r="C28" s="37">
        <v>77047</v>
      </c>
      <c r="D28" s="38" t="s">
        <v>2433</v>
      </c>
      <c r="E28" s="12" t="s">
        <v>63</v>
      </c>
      <c r="F28" s="16" t="s">
        <v>64</v>
      </c>
      <c r="G28" s="102">
        <v>1000</v>
      </c>
      <c r="H28" s="104"/>
      <c r="I28" s="104"/>
      <c r="J28" s="94"/>
    </row>
    <row r="29" spans="1:12" s="95" customFormat="1" ht="21" x14ac:dyDescent="0.35">
      <c r="A29" s="120">
        <v>44403</v>
      </c>
      <c r="B29" s="37">
        <v>18189</v>
      </c>
      <c r="C29" s="37">
        <v>77048</v>
      </c>
      <c r="D29" s="38" t="s">
        <v>163</v>
      </c>
      <c r="E29" s="12" t="s">
        <v>14</v>
      </c>
      <c r="F29" s="16" t="s">
        <v>15</v>
      </c>
      <c r="G29" s="102">
        <v>850</v>
      </c>
      <c r="H29" s="104"/>
      <c r="I29" s="104"/>
      <c r="J29" s="94"/>
    </row>
    <row r="30" spans="1:12" s="95" customFormat="1" ht="24.75" x14ac:dyDescent="0.45">
      <c r="A30" s="120">
        <v>44403</v>
      </c>
      <c r="B30" s="37">
        <v>18190</v>
      </c>
      <c r="C30" s="37">
        <v>77049</v>
      </c>
      <c r="D30" s="38" t="s">
        <v>163</v>
      </c>
      <c r="E30" s="12">
        <v>98000001</v>
      </c>
      <c r="F30" s="16" t="s">
        <v>91</v>
      </c>
      <c r="G30" s="102">
        <v>0</v>
      </c>
      <c r="H30" s="104"/>
      <c r="I30" s="104"/>
      <c r="J30" s="94"/>
      <c r="K30" s="49"/>
      <c r="L30" s="50"/>
    </row>
    <row r="31" spans="1:12" s="95" customFormat="1" ht="24.75" x14ac:dyDescent="0.45">
      <c r="A31" s="120">
        <v>44403</v>
      </c>
      <c r="B31" s="37">
        <v>17846</v>
      </c>
      <c r="C31" s="37">
        <v>77050</v>
      </c>
      <c r="D31" s="38" t="s">
        <v>898</v>
      </c>
      <c r="E31" s="12" t="s">
        <v>14</v>
      </c>
      <c r="F31" s="16" t="s">
        <v>15</v>
      </c>
      <c r="G31" s="102">
        <v>700</v>
      </c>
      <c r="H31" s="104"/>
      <c r="I31" s="104"/>
      <c r="J31" s="94"/>
      <c r="K31" s="49"/>
      <c r="L31" s="50"/>
    </row>
    <row r="32" spans="1:12" s="95" customFormat="1" ht="24.75" x14ac:dyDescent="0.45">
      <c r="A32" s="120">
        <v>44403</v>
      </c>
      <c r="B32" s="37">
        <v>17847</v>
      </c>
      <c r="C32" s="37">
        <v>77051</v>
      </c>
      <c r="D32" s="38" t="s">
        <v>898</v>
      </c>
      <c r="E32" s="12">
        <v>98000001</v>
      </c>
      <c r="F32" s="16" t="s">
        <v>91</v>
      </c>
      <c r="G32" s="102">
        <v>0</v>
      </c>
      <c r="H32" s="104"/>
      <c r="I32" s="104"/>
      <c r="J32" s="94"/>
      <c r="K32" s="49"/>
      <c r="L32" s="50"/>
    </row>
    <row r="33" spans="1:12" s="95" customFormat="1" ht="24.75" x14ac:dyDescent="0.45">
      <c r="A33" s="120">
        <v>44403</v>
      </c>
      <c r="B33" s="37">
        <v>18189</v>
      </c>
      <c r="C33" s="37">
        <v>77052</v>
      </c>
      <c r="D33" s="38" t="s">
        <v>163</v>
      </c>
      <c r="E33" s="12" t="s">
        <v>14</v>
      </c>
      <c r="F33" s="16" t="s">
        <v>15</v>
      </c>
      <c r="G33" s="102">
        <v>850</v>
      </c>
      <c r="H33" s="104"/>
      <c r="I33" s="104"/>
      <c r="J33" s="94"/>
      <c r="K33" s="49"/>
      <c r="L33" s="50"/>
    </row>
    <row r="34" spans="1:12" s="95" customFormat="1" ht="24.75" x14ac:dyDescent="0.45">
      <c r="A34" s="120">
        <v>44403</v>
      </c>
      <c r="B34" s="37">
        <v>18190</v>
      </c>
      <c r="C34" s="37">
        <v>77053</v>
      </c>
      <c r="D34" s="38" t="s">
        <v>163</v>
      </c>
      <c r="E34" s="12">
        <v>98000001</v>
      </c>
      <c r="F34" s="16" t="s">
        <v>91</v>
      </c>
      <c r="G34" s="102">
        <v>0</v>
      </c>
      <c r="H34" s="104"/>
      <c r="I34" s="104"/>
      <c r="J34" s="94"/>
      <c r="K34" s="49"/>
      <c r="L34" s="50"/>
    </row>
    <row r="35" spans="1:12" s="95" customFormat="1" ht="24.75" x14ac:dyDescent="0.45">
      <c r="A35" s="120">
        <v>44403</v>
      </c>
      <c r="B35" s="37">
        <v>103360</v>
      </c>
      <c r="C35" s="37">
        <v>77054</v>
      </c>
      <c r="D35" s="38" t="s">
        <v>715</v>
      </c>
      <c r="E35" s="12" t="s">
        <v>14</v>
      </c>
      <c r="F35" s="16" t="s">
        <v>15</v>
      </c>
      <c r="G35" s="102">
        <v>850</v>
      </c>
      <c r="H35" s="104"/>
      <c r="I35" s="104"/>
      <c r="J35" s="94"/>
      <c r="K35" s="49"/>
      <c r="L35" s="50"/>
    </row>
    <row r="36" spans="1:12" s="95" customFormat="1" ht="24.75" x14ac:dyDescent="0.45">
      <c r="A36" s="120">
        <v>44403</v>
      </c>
      <c r="B36" s="37">
        <v>103369</v>
      </c>
      <c r="C36" s="37">
        <v>77055</v>
      </c>
      <c r="D36" s="38" t="s">
        <v>2704</v>
      </c>
      <c r="E36" s="12" t="s">
        <v>14</v>
      </c>
      <c r="F36" s="16" t="s">
        <v>15</v>
      </c>
      <c r="G36" s="102">
        <v>600</v>
      </c>
      <c r="H36" s="104"/>
      <c r="I36" s="104"/>
      <c r="J36" s="94"/>
      <c r="K36" s="49"/>
      <c r="L36" s="50"/>
    </row>
    <row r="37" spans="1:12" s="95" customFormat="1" ht="24.75" x14ac:dyDescent="0.45">
      <c r="A37" s="120">
        <v>44403</v>
      </c>
      <c r="B37" s="37">
        <v>103370</v>
      </c>
      <c r="C37" s="37">
        <v>77056</v>
      </c>
      <c r="D37" s="38" t="s">
        <v>2704</v>
      </c>
      <c r="E37" s="12" t="s">
        <v>14</v>
      </c>
      <c r="F37" s="16" t="s">
        <v>15</v>
      </c>
      <c r="G37" s="102">
        <v>150</v>
      </c>
      <c r="H37" s="104"/>
      <c r="I37" s="104"/>
      <c r="J37" s="94"/>
      <c r="K37" s="49"/>
      <c r="L37" s="50"/>
    </row>
    <row r="38" spans="1:12" s="95" customFormat="1" ht="24.75" x14ac:dyDescent="0.45">
      <c r="A38" s="120">
        <v>44403</v>
      </c>
      <c r="B38" s="37">
        <v>103371</v>
      </c>
      <c r="C38" s="37">
        <v>77057</v>
      </c>
      <c r="D38" s="38" t="s">
        <v>2705</v>
      </c>
      <c r="E38" s="12" t="s">
        <v>14</v>
      </c>
      <c r="F38" s="16" t="s">
        <v>15</v>
      </c>
      <c r="G38" s="102">
        <v>850</v>
      </c>
      <c r="H38" s="104"/>
      <c r="I38" s="104"/>
      <c r="J38" s="94"/>
      <c r="K38" s="49"/>
      <c r="L38" s="50"/>
    </row>
    <row r="39" spans="1:12" s="95" customFormat="1" ht="24.75" x14ac:dyDescent="0.45">
      <c r="A39" s="120">
        <v>44403</v>
      </c>
      <c r="B39" s="37">
        <v>103361</v>
      </c>
      <c r="C39" s="37">
        <v>77058</v>
      </c>
      <c r="D39" s="38" t="s">
        <v>2699</v>
      </c>
      <c r="E39" s="12" t="s">
        <v>14</v>
      </c>
      <c r="F39" s="16" t="s">
        <v>15</v>
      </c>
      <c r="G39" s="102">
        <v>800</v>
      </c>
      <c r="H39" s="104"/>
      <c r="I39" s="104"/>
      <c r="J39" s="94"/>
      <c r="K39" s="49"/>
      <c r="L39" s="50"/>
    </row>
    <row r="40" spans="1:12" s="95" customFormat="1" ht="24.75" x14ac:dyDescent="0.45">
      <c r="A40" s="120">
        <v>44403</v>
      </c>
      <c r="B40" s="37">
        <v>103372</v>
      </c>
      <c r="C40" s="37">
        <v>77059</v>
      </c>
      <c r="D40" s="38" t="s">
        <v>2706</v>
      </c>
      <c r="E40" s="12" t="s">
        <v>14</v>
      </c>
      <c r="F40" s="16" t="s">
        <v>15</v>
      </c>
      <c r="G40" s="102">
        <v>750</v>
      </c>
      <c r="H40" s="104"/>
      <c r="I40" s="104"/>
      <c r="J40" s="94"/>
      <c r="K40" s="49"/>
      <c r="L40" s="50"/>
    </row>
    <row r="41" spans="1:12" s="95" customFormat="1" ht="24.75" x14ac:dyDescent="0.45">
      <c r="A41" s="120">
        <v>44403</v>
      </c>
      <c r="B41" s="37">
        <v>103373</v>
      </c>
      <c r="C41" s="37">
        <v>77060</v>
      </c>
      <c r="D41" s="38" t="s">
        <v>959</v>
      </c>
      <c r="E41" s="12" t="s">
        <v>14</v>
      </c>
      <c r="F41" s="16" t="s">
        <v>15</v>
      </c>
      <c r="G41" s="102">
        <v>900</v>
      </c>
      <c r="H41" s="104"/>
      <c r="I41" s="104"/>
      <c r="J41" s="94"/>
      <c r="K41" s="49"/>
      <c r="L41" s="50"/>
    </row>
    <row r="42" spans="1:12" s="95" customFormat="1" ht="24.75" x14ac:dyDescent="0.45">
      <c r="A42" s="120">
        <v>44403</v>
      </c>
      <c r="B42" s="37">
        <v>103374</v>
      </c>
      <c r="C42" s="37">
        <v>77061</v>
      </c>
      <c r="D42" s="38" t="s">
        <v>705</v>
      </c>
      <c r="E42" s="12" t="s">
        <v>14</v>
      </c>
      <c r="F42" s="16" t="s">
        <v>15</v>
      </c>
      <c r="G42" s="102">
        <v>2496</v>
      </c>
      <c r="H42" s="104"/>
      <c r="I42" s="104"/>
      <c r="J42" s="94"/>
      <c r="K42" s="49"/>
      <c r="L42" s="50"/>
    </row>
    <row r="43" spans="1:12" s="95" customFormat="1" ht="24.75" x14ac:dyDescent="0.45">
      <c r="A43" s="120">
        <v>44403</v>
      </c>
      <c r="B43" s="37">
        <v>103313</v>
      </c>
      <c r="C43" s="37">
        <v>77062</v>
      </c>
      <c r="D43" s="38" t="s">
        <v>2707</v>
      </c>
      <c r="E43" s="12" t="s">
        <v>312</v>
      </c>
      <c r="F43" s="16" t="s">
        <v>2206</v>
      </c>
      <c r="G43" s="102">
        <v>0</v>
      </c>
      <c r="H43" s="104">
        <v>100</v>
      </c>
      <c r="I43" s="104"/>
      <c r="J43" s="94"/>
      <c r="K43" s="49"/>
      <c r="L43" s="50"/>
    </row>
    <row r="44" spans="1:12" s="95" customFormat="1" ht="24.75" x14ac:dyDescent="0.45">
      <c r="A44" s="120">
        <v>44403</v>
      </c>
      <c r="B44" s="37">
        <v>103366</v>
      </c>
      <c r="C44" s="37">
        <v>77063</v>
      </c>
      <c r="D44" s="38" t="s">
        <v>37</v>
      </c>
      <c r="E44" s="12" t="s">
        <v>22</v>
      </c>
      <c r="F44" s="16" t="s">
        <v>995</v>
      </c>
      <c r="G44" s="102">
        <v>550</v>
      </c>
      <c r="H44" s="104"/>
      <c r="I44" s="104"/>
      <c r="J44" s="94"/>
      <c r="K44" s="49"/>
      <c r="L44" s="50"/>
    </row>
    <row r="45" spans="1:12" s="95" customFormat="1" ht="24.75" x14ac:dyDescent="0.45">
      <c r="A45" s="120">
        <v>44403</v>
      </c>
      <c r="B45" s="37">
        <v>103375</v>
      </c>
      <c r="C45" s="37">
        <v>77064</v>
      </c>
      <c r="D45" s="38" t="s">
        <v>1970</v>
      </c>
      <c r="E45" s="12" t="s">
        <v>14</v>
      </c>
      <c r="F45" s="16" t="s">
        <v>15</v>
      </c>
      <c r="G45" s="102">
        <v>2500</v>
      </c>
      <c r="H45" s="104"/>
      <c r="I45" s="104"/>
      <c r="J45" s="94"/>
      <c r="K45" s="49"/>
      <c r="L45" s="50"/>
    </row>
    <row r="46" spans="1:12" s="95" customFormat="1" ht="24.75" x14ac:dyDescent="0.45">
      <c r="A46" s="120">
        <v>44403</v>
      </c>
      <c r="B46" s="37">
        <v>103376</v>
      </c>
      <c r="C46" s="37">
        <v>77065</v>
      </c>
      <c r="D46" s="38" t="s">
        <v>2591</v>
      </c>
      <c r="E46" s="12" t="s">
        <v>24</v>
      </c>
      <c r="F46" s="16" t="s">
        <v>947</v>
      </c>
      <c r="G46" s="102">
        <v>170</v>
      </c>
      <c r="H46" s="104"/>
      <c r="I46" s="104"/>
      <c r="J46" s="94"/>
      <c r="K46" s="49"/>
      <c r="L46" s="50"/>
    </row>
    <row r="47" spans="1:12" s="95" customFormat="1" ht="24.75" x14ac:dyDescent="0.45">
      <c r="A47" s="120">
        <v>44403</v>
      </c>
      <c r="B47" s="37">
        <v>103377</v>
      </c>
      <c r="C47" s="37">
        <v>77066</v>
      </c>
      <c r="D47" s="38" t="s">
        <v>2591</v>
      </c>
      <c r="E47" s="12" t="s">
        <v>14</v>
      </c>
      <c r="F47" s="16" t="s">
        <v>15</v>
      </c>
      <c r="G47" s="102">
        <v>465</v>
      </c>
      <c r="H47" s="104"/>
      <c r="I47" s="104"/>
      <c r="J47" s="94"/>
      <c r="K47" s="49"/>
      <c r="L47" s="50"/>
    </row>
    <row r="48" spans="1:12" s="95" customFormat="1" ht="24.75" x14ac:dyDescent="0.45">
      <c r="A48" s="120">
        <v>44403</v>
      </c>
      <c r="B48" s="37">
        <v>103378</v>
      </c>
      <c r="C48" s="37">
        <v>77067</v>
      </c>
      <c r="D48" s="38" t="s">
        <v>900</v>
      </c>
      <c r="E48" s="12" t="s">
        <v>22</v>
      </c>
      <c r="F48" s="16" t="s">
        <v>995</v>
      </c>
      <c r="G48" s="102">
        <v>902</v>
      </c>
      <c r="H48" s="104"/>
      <c r="I48" s="104"/>
      <c r="J48" s="94"/>
      <c r="K48" s="49"/>
      <c r="L48" s="50"/>
    </row>
    <row r="49" spans="1:12" s="95" customFormat="1" ht="24.75" x14ac:dyDescent="0.45">
      <c r="A49" s="120">
        <v>44403</v>
      </c>
      <c r="B49" s="37">
        <v>103379</v>
      </c>
      <c r="C49" s="37">
        <v>77068</v>
      </c>
      <c r="D49" s="38" t="s">
        <v>900</v>
      </c>
      <c r="E49" s="12" t="s">
        <v>22</v>
      </c>
      <c r="F49" s="16" t="s">
        <v>995</v>
      </c>
      <c r="G49" s="102">
        <v>1598</v>
      </c>
      <c r="H49" s="104"/>
      <c r="I49" s="104"/>
      <c r="J49" s="94"/>
      <c r="K49" s="49"/>
      <c r="L49" s="50"/>
    </row>
    <row r="50" spans="1:12" s="95" customFormat="1" ht="24.75" x14ac:dyDescent="0.45">
      <c r="A50" s="120">
        <v>44403</v>
      </c>
      <c r="B50" s="37">
        <v>103313</v>
      </c>
      <c r="C50" s="37">
        <v>77069</v>
      </c>
      <c r="D50" s="38" t="s">
        <v>2707</v>
      </c>
      <c r="E50" s="12" t="s">
        <v>312</v>
      </c>
      <c r="F50" s="16" t="s">
        <v>2206</v>
      </c>
      <c r="G50" s="102">
        <v>0</v>
      </c>
      <c r="H50" s="104">
        <v>100</v>
      </c>
      <c r="I50" s="104"/>
      <c r="J50" s="94"/>
      <c r="K50" s="49"/>
      <c r="L50" s="50"/>
    </row>
    <row r="51" spans="1:12" s="95" customFormat="1" ht="24.75" x14ac:dyDescent="0.45">
      <c r="A51" s="120">
        <v>44403</v>
      </c>
      <c r="B51" s="37">
        <v>103380</v>
      </c>
      <c r="C51" s="37">
        <v>77070</v>
      </c>
      <c r="D51" s="38" t="s">
        <v>771</v>
      </c>
      <c r="E51" s="12" t="s">
        <v>14</v>
      </c>
      <c r="F51" s="16" t="s">
        <v>15</v>
      </c>
      <c r="G51" s="102">
        <v>850</v>
      </c>
      <c r="H51" s="104"/>
      <c r="I51" s="104"/>
      <c r="J51" s="94"/>
      <c r="K51" s="49"/>
      <c r="L51" s="50"/>
    </row>
    <row r="52" spans="1:12" s="95" customFormat="1" ht="24.75" x14ac:dyDescent="0.45">
      <c r="A52" s="120">
        <v>44403</v>
      </c>
      <c r="B52" s="37">
        <v>103368</v>
      </c>
      <c r="C52" s="37">
        <v>77071</v>
      </c>
      <c r="D52" s="38" t="s">
        <v>2433</v>
      </c>
      <c r="E52" s="12" t="s">
        <v>63</v>
      </c>
      <c r="F52" s="16" t="s">
        <v>64</v>
      </c>
      <c r="G52" s="102">
        <v>1000</v>
      </c>
      <c r="H52" s="104"/>
      <c r="I52" s="104"/>
      <c r="J52" s="94"/>
      <c r="K52" s="49"/>
      <c r="L52" s="50"/>
    </row>
    <row r="53" spans="1:12" s="95" customFormat="1" ht="24.75" x14ac:dyDescent="0.45">
      <c r="A53" s="120">
        <v>44403</v>
      </c>
      <c r="B53" s="37">
        <v>103368</v>
      </c>
      <c r="C53" s="37">
        <v>77072</v>
      </c>
      <c r="D53" s="38" t="s">
        <v>2433</v>
      </c>
      <c r="E53" s="12" t="s">
        <v>63</v>
      </c>
      <c r="F53" s="16" t="s">
        <v>64</v>
      </c>
      <c r="G53" s="102">
        <v>1000</v>
      </c>
      <c r="H53" s="104"/>
      <c r="I53" s="104"/>
      <c r="J53" s="94"/>
      <c r="K53" s="49"/>
      <c r="L53" s="50"/>
    </row>
    <row r="54" spans="1:12" s="95" customFormat="1" ht="24.75" x14ac:dyDescent="0.45">
      <c r="A54" s="120">
        <v>44403</v>
      </c>
      <c r="B54" s="37">
        <v>103381</v>
      </c>
      <c r="C54" s="37">
        <v>77073</v>
      </c>
      <c r="D54" s="38" t="s">
        <v>1090</v>
      </c>
      <c r="E54" s="12" t="s">
        <v>14</v>
      </c>
      <c r="F54" s="16" t="s">
        <v>15</v>
      </c>
      <c r="G54" s="102">
        <v>850</v>
      </c>
      <c r="H54" s="104"/>
      <c r="I54" s="104"/>
      <c r="J54" s="94"/>
      <c r="K54" s="49"/>
      <c r="L54" s="50"/>
    </row>
    <row r="55" spans="1:12" s="95" customFormat="1" ht="24.75" x14ac:dyDescent="0.45">
      <c r="A55" s="120">
        <v>44403</v>
      </c>
      <c r="B55" s="37">
        <v>103382</v>
      </c>
      <c r="C55" s="37">
        <v>77074</v>
      </c>
      <c r="D55" s="38" t="s">
        <v>1565</v>
      </c>
      <c r="E55" s="12" t="s">
        <v>14</v>
      </c>
      <c r="F55" s="16" t="s">
        <v>15</v>
      </c>
      <c r="G55" s="102">
        <v>750</v>
      </c>
      <c r="H55" s="104"/>
      <c r="I55" s="104"/>
      <c r="J55" s="94"/>
      <c r="K55" s="49"/>
      <c r="L55" s="50"/>
    </row>
    <row r="56" spans="1:12" s="95" customFormat="1" ht="24.75" x14ac:dyDescent="0.45">
      <c r="A56" s="120">
        <v>44403</v>
      </c>
      <c r="B56" s="37">
        <v>103381</v>
      </c>
      <c r="C56" s="37">
        <v>77075</v>
      </c>
      <c r="D56" s="38" t="s">
        <v>1090</v>
      </c>
      <c r="E56" s="12" t="s">
        <v>14</v>
      </c>
      <c r="F56" s="16" t="s">
        <v>15</v>
      </c>
      <c r="G56" s="102">
        <v>850</v>
      </c>
      <c r="H56" s="104"/>
      <c r="I56" s="104"/>
      <c r="J56" s="94"/>
      <c r="K56" s="49"/>
      <c r="L56" s="50"/>
    </row>
    <row r="57" spans="1:12" s="95" customFormat="1" ht="24.75" x14ac:dyDescent="0.45">
      <c r="A57" s="120">
        <v>44403</v>
      </c>
      <c r="B57" s="37">
        <v>103381</v>
      </c>
      <c r="C57" s="37">
        <v>77076</v>
      </c>
      <c r="D57" s="38" t="s">
        <v>1090</v>
      </c>
      <c r="E57" s="12" t="s">
        <v>14</v>
      </c>
      <c r="F57" s="16" t="s">
        <v>15</v>
      </c>
      <c r="G57" s="102">
        <v>850</v>
      </c>
      <c r="H57" s="104"/>
      <c r="I57" s="104"/>
      <c r="J57" s="94"/>
      <c r="K57" s="49"/>
      <c r="L57" s="50"/>
    </row>
    <row r="58" spans="1:12" s="95" customFormat="1" ht="24.75" x14ac:dyDescent="0.45">
      <c r="A58" s="120">
        <v>44403</v>
      </c>
      <c r="B58" s="37">
        <v>103383</v>
      </c>
      <c r="C58" s="37">
        <v>77077</v>
      </c>
      <c r="D58" s="38" t="s">
        <v>2708</v>
      </c>
      <c r="E58" s="12" t="s">
        <v>14</v>
      </c>
      <c r="F58" s="16" t="s">
        <v>15</v>
      </c>
      <c r="G58" s="102">
        <v>850</v>
      </c>
      <c r="H58" s="104"/>
      <c r="I58" s="104"/>
      <c r="J58" s="94"/>
      <c r="K58" s="49"/>
      <c r="L58" s="50"/>
    </row>
    <row r="59" spans="1:12" s="95" customFormat="1" ht="24.75" x14ac:dyDescent="0.45">
      <c r="A59" s="120">
        <v>44403</v>
      </c>
      <c r="B59" s="37">
        <v>103328</v>
      </c>
      <c r="C59" s="37">
        <v>77078</v>
      </c>
      <c r="D59" s="38" t="s">
        <v>2709</v>
      </c>
      <c r="E59" s="12" t="s">
        <v>22</v>
      </c>
      <c r="F59" s="16" t="s">
        <v>995</v>
      </c>
      <c r="G59" s="102">
        <v>50</v>
      </c>
      <c r="H59" s="104"/>
      <c r="I59" s="104"/>
      <c r="J59" s="94"/>
      <c r="K59" s="49"/>
      <c r="L59" s="50"/>
    </row>
    <row r="60" spans="1:12" s="95" customFormat="1" ht="24.75" x14ac:dyDescent="0.45">
      <c r="A60" s="120">
        <v>44403</v>
      </c>
      <c r="B60" s="37">
        <v>103313</v>
      </c>
      <c r="C60" s="37">
        <v>77079</v>
      </c>
      <c r="D60" s="38" t="s">
        <v>2707</v>
      </c>
      <c r="E60" s="12" t="s">
        <v>312</v>
      </c>
      <c r="F60" s="16" t="s">
        <v>2206</v>
      </c>
      <c r="G60" s="102">
        <v>0</v>
      </c>
      <c r="H60" s="104">
        <v>100</v>
      </c>
      <c r="I60" s="104"/>
      <c r="J60" s="94"/>
      <c r="K60" s="49"/>
      <c r="L60" s="50"/>
    </row>
    <row r="61" spans="1:12" s="95" customFormat="1" ht="24.75" x14ac:dyDescent="0.45">
      <c r="A61" s="120">
        <v>44403</v>
      </c>
      <c r="B61" s="37">
        <v>103384</v>
      </c>
      <c r="C61" s="37">
        <v>77080</v>
      </c>
      <c r="D61" s="38" t="s">
        <v>2710</v>
      </c>
      <c r="E61" s="12" t="s">
        <v>22</v>
      </c>
      <c r="F61" s="16" t="s">
        <v>995</v>
      </c>
      <c r="G61" s="102">
        <v>1000</v>
      </c>
      <c r="H61" s="104"/>
      <c r="I61" s="104"/>
      <c r="J61" s="94"/>
      <c r="K61" s="49"/>
      <c r="L61" s="50"/>
    </row>
    <row r="62" spans="1:12" s="95" customFormat="1" ht="24.75" x14ac:dyDescent="0.45">
      <c r="A62" s="120">
        <v>44403</v>
      </c>
      <c r="B62" s="37">
        <v>103355</v>
      </c>
      <c r="C62" s="37">
        <v>77081</v>
      </c>
      <c r="D62" s="38" t="s">
        <v>630</v>
      </c>
      <c r="E62" s="12" t="s">
        <v>22</v>
      </c>
      <c r="F62" s="16" t="s">
        <v>995</v>
      </c>
      <c r="G62" s="102">
        <v>1266</v>
      </c>
      <c r="H62" s="104"/>
      <c r="I62" s="104"/>
      <c r="J62" s="94"/>
      <c r="K62" s="49"/>
      <c r="L62" s="50"/>
    </row>
    <row r="63" spans="1:12" s="95" customFormat="1" ht="24.75" x14ac:dyDescent="0.45">
      <c r="A63" s="120">
        <v>44403</v>
      </c>
      <c r="B63" s="37">
        <v>103355</v>
      </c>
      <c r="C63" s="37">
        <v>77081</v>
      </c>
      <c r="D63" s="38" t="s">
        <v>630</v>
      </c>
      <c r="E63" s="12" t="s">
        <v>14</v>
      </c>
      <c r="F63" s="16" t="s">
        <v>15</v>
      </c>
      <c r="G63" s="102">
        <v>1234</v>
      </c>
      <c r="H63" s="104"/>
      <c r="I63" s="104"/>
      <c r="J63" s="94"/>
      <c r="K63" s="49"/>
      <c r="L63" s="50"/>
    </row>
    <row r="64" spans="1:12" s="95" customFormat="1" ht="24.75" x14ac:dyDescent="0.45">
      <c r="A64" s="120">
        <v>44403</v>
      </c>
      <c r="B64" s="37">
        <v>103385</v>
      </c>
      <c r="C64" s="37">
        <v>77082</v>
      </c>
      <c r="D64" s="38" t="s">
        <v>741</v>
      </c>
      <c r="E64" s="12" t="s">
        <v>14</v>
      </c>
      <c r="F64" s="16" t="s">
        <v>15</v>
      </c>
      <c r="G64" s="102">
        <v>2700</v>
      </c>
      <c r="H64" s="104"/>
      <c r="I64" s="104"/>
      <c r="J64" s="94"/>
      <c r="K64" s="49"/>
      <c r="L64" s="50"/>
    </row>
    <row r="65" spans="1:12" s="95" customFormat="1" ht="24.75" x14ac:dyDescent="0.45">
      <c r="A65" s="120">
        <v>44403</v>
      </c>
      <c r="B65" s="37">
        <v>103366</v>
      </c>
      <c r="C65" s="37">
        <v>77083</v>
      </c>
      <c r="D65" s="38" t="s">
        <v>37</v>
      </c>
      <c r="E65" s="12" t="s">
        <v>14</v>
      </c>
      <c r="F65" s="16" t="s">
        <v>15</v>
      </c>
      <c r="G65" s="102">
        <v>500</v>
      </c>
      <c r="H65" s="104"/>
      <c r="I65" s="104"/>
      <c r="J65" s="94"/>
      <c r="K65" s="49"/>
      <c r="L65" s="50"/>
    </row>
    <row r="66" spans="1:12" s="95" customFormat="1" ht="24.75" x14ac:dyDescent="0.45">
      <c r="A66" s="120">
        <v>44403</v>
      </c>
      <c r="B66" s="37">
        <v>103313</v>
      </c>
      <c r="C66" s="37">
        <v>77084</v>
      </c>
      <c r="D66" s="38" t="s">
        <v>2707</v>
      </c>
      <c r="E66" s="12" t="s">
        <v>312</v>
      </c>
      <c r="F66" s="16" t="s">
        <v>2206</v>
      </c>
      <c r="G66" s="102">
        <v>0</v>
      </c>
      <c r="H66" s="104">
        <v>100</v>
      </c>
      <c r="I66" s="104"/>
      <c r="J66" s="94"/>
      <c r="K66" s="49"/>
      <c r="L66" s="50"/>
    </row>
    <row r="67" spans="1:12" s="95" customFormat="1" ht="24.75" x14ac:dyDescent="0.45">
      <c r="A67" s="120">
        <v>44403</v>
      </c>
      <c r="B67" s="37">
        <v>103386</v>
      </c>
      <c r="C67" s="37">
        <v>77085</v>
      </c>
      <c r="D67" s="38" t="s">
        <v>950</v>
      </c>
      <c r="E67" s="12" t="s">
        <v>22</v>
      </c>
      <c r="F67" s="16" t="s">
        <v>995</v>
      </c>
      <c r="G67" s="102">
        <v>1257</v>
      </c>
      <c r="H67" s="104"/>
      <c r="I67" s="104"/>
      <c r="J67" s="94"/>
      <c r="K67" s="49"/>
      <c r="L67" s="50"/>
    </row>
    <row r="68" spans="1:12" s="95" customFormat="1" ht="24.75" x14ac:dyDescent="0.45">
      <c r="A68" s="120">
        <v>44403</v>
      </c>
      <c r="B68" s="37">
        <v>103387</v>
      </c>
      <c r="C68" s="37">
        <v>77086</v>
      </c>
      <c r="D68" s="38" t="s">
        <v>950</v>
      </c>
      <c r="E68" s="12" t="s">
        <v>22</v>
      </c>
      <c r="F68" s="16" t="s">
        <v>995</v>
      </c>
      <c r="G68" s="102">
        <v>838</v>
      </c>
      <c r="H68" s="104"/>
      <c r="I68" s="104"/>
      <c r="J68" s="94"/>
      <c r="K68" s="49"/>
      <c r="L68" s="50"/>
    </row>
    <row r="69" spans="1:12" s="95" customFormat="1" ht="24.75" x14ac:dyDescent="0.45">
      <c r="A69" s="120">
        <v>44403</v>
      </c>
      <c r="B69" s="37">
        <v>103388</v>
      </c>
      <c r="C69" s="37">
        <v>77087</v>
      </c>
      <c r="D69" s="38" t="s">
        <v>220</v>
      </c>
      <c r="E69" s="12" t="s">
        <v>14</v>
      </c>
      <c r="F69" s="16" t="s">
        <v>15</v>
      </c>
      <c r="G69" s="102">
        <v>750</v>
      </c>
      <c r="H69" s="104"/>
      <c r="I69" s="104"/>
      <c r="J69" s="94"/>
      <c r="K69" s="49"/>
      <c r="L69" s="50"/>
    </row>
    <row r="70" spans="1:12" s="95" customFormat="1" ht="24.75" x14ac:dyDescent="0.45">
      <c r="A70" s="120">
        <v>44403</v>
      </c>
      <c r="B70" s="37" t="s">
        <v>76</v>
      </c>
      <c r="C70" s="37">
        <v>77088</v>
      </c>
      <c r="D70" s="38" t="s">
        <v>76</v>
      </c>
      <c r="E70" s="12" t="s">
        <v>76</v>
      </c>
      <c r="F70" s="16" t="s">
        <v>76</v>
      </c>
      <c r="G70" s="102">
        <v>0</v>
      </c>
      <c r="H70" s="104"/>
      <c r="I70" s="104"/>
      <c r="J70" s="94"/>
      <c r="K70" s="49"/>
      <c r="L70" s="50"/>
    </row>
    <row r="71" spans="1:12" s="95" customFormat="1" ht="24.75" x14ac:dyDescent="0.45">
      <c r="A71" s="120">
        <v>44403</v>
      </c>
      <c r="B71" s="37" t="s">
        <v>76</v>
      </c>
      <c r="C71" s="37">
        <v>77089</v>
      </c>
      <c r="D71" s="38" t="s">
        <v>76</v>
      </c>
      <c r="E71" s="12" t="s">
        <v>76</v>
      </c>
      <c r="F71" s="16" t="s">
        <v>76</v>
      </c>
      <c r="G71" s="102">
        <v>0</v>
      </c>
      <c r="H71" s="104"/>
      <c r="I71" s="104"/>
      <c r="J71" s="94"/>
      <c r="K71" s="49"/>
      <c r="L71" s="50"/>
    </row>
    <row r="72" spans="1:12" s="95" customFormat="1" ht="24.75" x14ac:dyDescent="0.45">
      <c r="A72" s="120">
        <v>44403</v>
      </c>
      <c r="B72" s="37">
        <v>103368</v>
      </c>
      <c r="C72" s="37">
        <v>77090</v>
      </c>
      <c r="D72" s="38" t="s">
        <v>2433</v>
      </c>
      <c r="E72" s="12" t="s">
        <v>63</v>
      </c>
      <c r="F72" s="16" t="s">
        <v>64</v>
      </c>
      <c r="G72" s="102">
        <v>1000</v>
      </c>
      <c r="H72" s="104"/>
      <c r="I72" s="104"/>
      <c r="J72" s="94"/>
      <c r="K72" s="49"/>
      <c r="L72" s="50"/>
    </row>
    <row r="73" spans="1:12" s="95" customFormat="1" ht="24.75" x14ac:dyDescent="0.45">
      <c r="A73" s="120">
        <v>44403</v>
      </c>
      <c r="B73" s="37">
        <v>103368</v>
      </c>
      <c r="C73" s="37">
        <v>77091</v>
      </c>
      <c r="D73" s="38" t="s">
        <v>2433</v>
      </c>
      <c r="E73" s="12" t="s">
        <v>63</v>
      </c>
      <c r="F73" s="16" t="s">
        <v>64</v>
      </c>
      <c r="G73" s="102">
        <v>1000</v>
      </c>
      <c r="H73" s="104"/>
      <c r="I73" s="104"/>
      <c r="J73" s="94"/>
      <c r="K73" s="49"/>
      <c r="L73" s="50"/>
    </row>
    <row r="74" spans="1:12" s="95" customFormat="1" ht="24.75" x14ac:dyDescent="0.45">
      <c r="A74" s="120">
        <v>44403</v>
      </c>
      <c r="B74" s="37">
        <v>103368</v>
      </c>
      <c r="C74" s="37">
        <v>77092</v>
      </c>
      <c r="D74" s="38" t="s">
        <v>2433</v>
      </c>
      <c r="E74" s="12" t="s">
        <v>63</v>
      </c>
      <c r="F74" s="16" t="s">
        <v>64</v>
      </c>
      <c r="G74" s="102">
        <v>1000</v>
      </c>
      <c r="H74" s="104"/>
      <c r="I74" s="104"/>
      <c r="J74" s="94"/>
      <c r="K74" s="49"/>
      <c r="L74" s="50"/>
    </row>
    <row r="75" spans="1:12" s="95" customFormat="1" ht="24.75" x14ac:dyDescent="0.45">
      <c r="A75" s="120">
        <v>44403</v>
      </c>
      <c r="B75" s="37">
        <v>103391</v>
      </c>
      <c r="C75" s="37">
        <v>77093</v>
      </c>
      <c r="D75" s="38" t="s">
        <v>2711</v>
      </c>
      <c r="E75" s="12" t="s">
        <v>14</v>
      </c>
      <c r="F75" s="16" t="s">
        <v>15</v>
      </c>
      <c r="G75" s="102">
        <v>600</v>
      </c>
      <c r="H75" s="104"/>
      <c r="I75" s="104"/>
      <c r="J75" s="94"/>
      <c r="K75" s="49"/>
      <c r="L75" s="50"/>
    </row>
    <row r="76" spans="1:12" s="95" customFormat="1" ht="24.75" x14ac:dyDescent="0.45">
      <c r="A76" s="120">
        <v>44403</v>
      </c>
      <c r="B76" s="37">
        <v>103391</v>
      </c>
      <c r="C76" s="37">
        <v>77094</v>
      </c>
      <c r="D76" s="38" t="s">
        <v>2711</v>
      </c>
      <c r="E76" s="12" t="s">
        <v>17</v>
      </c>
      <c r="F76" s="16" t="s">
        <v>18</v>
      </c>
      <c r="G76" s="102">
        <v>900</v>
      </c>
      <c r="H76" s="104"/>
      <c r="I76" s="104"/>
      <c r="J76" s="94"/>
      <c r="K76" s="49"/>
      <c r="L76" s="50"/>
    </row>
    <row r="77" spans="1:12" s="95" customFormat="1" ht="24.75" x14ac:dyDescent="0.45">
      <c r="A77" s="120">
        <v>44403</v>
      </c>
      <c r="B77" s="37">
        <v>103398</v>
      </c>
      <c r="C77" s="37">
        <v>77095</v>
      </c>
      <c r="D77" s="38" t="s">
        <v>1561</v>
      </c>
      <c r="E77" s="12" t="s">
        <v>22</v>
      </c>
      <c r="F77" s="16" t="s">
        <v>995</v>
      </c>
      <c r="G77" s="102">
        <v>750</v>
      </c>
      <c r="H77" s="104"/>
      <c r="I77" s="104"/>
      <c r="J77" s="94"/>
      <c r="K77" s="49"/>
      <c r="L77" s="50"/>
    </row>
    <row r="78" spans="1:12" s="95" customFormat="1" ht="24.75" x14ac:dyDescent="0.45">
      <c r="A78" s="120">
        <v>44403</v>
      </c>
      <c r="B78" s="37">
        <v>103399</v>
      </c>
      <c r="C78" s="37">
        <v>77096</v>
      </c>
      <c r="D78" s="38" t="s">
        <v>220</v>
      </c>
      <c r="E78" s="12" t="s">
        <v>14</v>
      </c>
      <c r="F78" s="16" t="s">
        <v>15</v>
      </c>
      <c r="G78" s="102">
        <v>1500</v>
      </c>
      <c r="H78" s="104"/>
      <c r="I78" s="104"/>
      <c r="J78" s="94"/>
      <c r="K78" s="49"/>
      <c r="L78" s="50"/>
    </row>
    <row r="79" spans="1:12" s="95" customFormat="1" ht="24.75" x14ac:dyDescent="0.45">
      <c r="A79" s="120">
        <v>44403</v>
      </c>
      <c r="B79" s="37" t="s">
        <v>2713</v>
      </c>
      <c r="C79" s="77" t="s">
        <v>2712</v>
      </c>
      <c r="D79" s="38" t="s">
        <v>2714</v>
      </c>
      <c r="E79" s="12" t="s">
        <v>17</v>
      </c>
      <c r="F79" s="16" t="s">
        <v>18</v>
      </c>
      <c r="G79" s="102">
        <v>125</v>
      </c>
      <c r="H79" s="104"/>
      <c r="I79" s="104"/>
      <c r="J79" s="94"/>
      <c r="K79" s="49"/>
      <c r="L79" s="50"/>
    </row>
    <row r="80" spans="1:12" ht="21" x14ac:dyDescent="0.35">
      <c r="A80" s="175" t="s">
        <v>26</v>
      </c>
      <c r="B80" s="176"/>
      <c r="C80" s="165" t="s">
        <v>25</v>
      </c>
      <c r="D80" s="168"/>
      <c r="E80" s="168"/>
      <c r="F80" s="169"/>
      <c r="G80" s="27">
        <f>SUM(G9:G79)</f>
        <v>58313</v>
      </c>
      <c r="H80" s="109">
        <f>SUM(H9:H36)</f>
        <v>0</v>
      </c>
      <c r="I80" s="109"/>
      <c r="J80" s="15"/>
    </row>
    <row r="81" spans="2:10" x14ac:dyDescent="0.25">
      <c r="B81"/>
      <c r="C81"/>
      <c r="F81" s="47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B90"/>
      <c r="C90"/>
      <c r="H90" s="1"/>
      <c r="I90" s="1"/>
      <c r="J90" s="1"/>
    </row>
    <row r="91" spans="2:10" x14ac:dyDescent="0.25">
      <c r="C91"/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1" spans="8:10" x14ac:dyDescent="0.25">
      <c r="H131" s="1"/>
      <c r="I131" s="1"/>
      <c r="J131" s="1"/>
    </row>
    <row r="133" spans="8:10" x14ac:dyDescent="0.25">
      <c r="H133" s="35"/>
      <c r="I133" s="35"/>
      <c r="J133" s="35"/>
    </row>
  </sheetData>
  <mergeCells count="7">
    <mergeCell ref="K6:L6"/>
    <mergeCell ref="A7:G7"/>
    <mergeCell ref="C80:F80"/>
    <mergeCell ref="A80:B8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6AE2-B8B6-429F-A2CA-B545560F63AE}">
  <dimension ref="A2:L132"/>
  <sheetViews>
    <sheetView topLeftCell="A69" workbookViewId="0">
      <selection activeCell="D77" sqref="D7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SUMIFS($G$9:$G$78,$F$9:$F$78,K8)</f>
        <v>28879</v>
      </c>
    </row>
    <row r="9" spans="1:12" s="95" customFormat="1" ht="21" x14ac:dyDescent="0.35">
      <c r="A9" s="120">
        <v>44404</v>
      </c>
      <c r="B9" s="37">
        <v>103466</v>
      </c>
      <c r="C9" s="37">
        <v>77097</v>
      </c>
      <c r="D9" s="38" t="s">
        <v>2561</v>
      </c>
      <c r="E9" s="12" t="s">
        <v>17</v>
      </c>
      <c r="F9" s="16" t="s">
        <v>18</v>
      </c>
      <c r="G9" s="102">
        <v>1400</v>
      </c>
      <c r="H9" s="104"/>
      <c r="I9" s="104"/>
      <c r="J9" s="94"/>
      <c r="K9" s="16" t="s">
        <v>1035</v>
      </c>
      <c r="L9" s="119">
        <f t="shared" si="0"/>
        <v>74</v>
      </c>
    </row>
    <row r="10" spans="1:12" s="95" customFormat="1" ht="21" x14ac:dyDescent="0.35">
      <c r="A10" s="120">
        <v>44404</v>
      </c>
      <c r="B10" s="37">
        <v>103467</v>
      </c>
      <c r="C10" s="37">
        <v>77098</v>
      </c>
      <c r="D10" s="38" t="s">
        <v>2121</v>
      </c>
      <c r="E10" s="12" t="s">
        <v>17</v>
      </c>
      <c r="F10" s="16" t="s">
        <v>18</v>
      </c>
      <c r="G10" s="102">
        <v>3000</v>
      </c>
      <c r="H10" s="104"/>
      <c r="I10" s="104"/>
      <c r="J10" s="94"/>
      <c r="K10" s="16" t="s">
        <v>15</v>
      </c>
      <c r="L10" s="119">
        <f t="shared" si="0"/>
        <v>9209</v>
      </c>
    </row>
    <row r="11" spans="1:12" s="95" customFormat="1" ht="21" x14ac:dyDescent="0.35">
      <c r="A11" s="120">
        <v>44404</v>
      </c>
      <c r="B11" s="37">
        <v>103468</v>
      </c>
      <c r="C11" s="37">
        <v>77099</v>
      </c>
      <c r="D11" s="38" t="s">
        <v>252</v>
      </c>
      <c r="E11" s="12" t="s">
        <v>14</v>
      </c>
      <c r="F11" s="16" t="s">
        <v>15</v>
      </c>
      <c r="G11" s="102">
        <v>1000</v>
      </c>
      <c r="H11" s="104"/>
      <c r="I11" s="104"/>
      <c r="J11" s="94"/>
      <c r="K11" s="16" t="s">
        <v>596</v>
      </c>
      <c r="L11" s="119">
        <f t="shared" si="0"/>
        <v>3300</v>
      </c>
    </row>
    <row r="12" spans="1:12" s="95" customFormat="1" ht="21" x14ac:dyDescent="0.35">
      <c r="A12" s="120">
        <v>44404</v>
      </c>
      <c r="B12" s="37">
        <v>103469</v>
      </c>
      <c r="C12" s="37">
        <v>77100</v>
      </c>
      <c r="D12" s="38" t="s">
        <v>78</v>
      </c>
      <c r="E12" s="12" t="s">
        <v>14</v>
      </c>
      <c r="F12" s="16" t="s">
        <v>15</v>
      </c>
      <c r="G12" s="102">
        <v>1550</v>
      </c>
      <c r="H12" s="104"/>
      <c r="I12" s="104"/>
      <c r="J12" s="94"/>
      <c r="K12" s="16" t="s">
        <v>947</v>
      </c>
      <c r="L12" s="119">
        <f t="shared" si="0"/>
        <v>2080</v>
      </c>
    </row>
    <row r="13" spans="1:12" s="95" customFormat="1" ht="21" x14ac:dyDescent="0.35">
      <c r="A13" s="120">
        <v>44404</v>
      </c>
      <c r="B13" s="37">
        <v>103470</v>
      </c>
      <c r="C13" s="37">
        <v>77101</v>
      </c>
      <c r="D13" s="38" t="s">
        <v>78</v>
      </c>
      <c r="E13" s="12" t="s">
        <v>14</v>
      </c>
      <c r="F13" s="16" t="s">
        <v>15</v>
      </c>
      <c r="G13" s="102">
        <v>950</v>
      </c>
      <c r="H13" s="104"/>
      <c r="I13" s="104"/>
      <c r="J13" s="94"/>
      <c r="K13" s="16" t="s">
        <v>2730</v>
      </c>
      <c r="L13" s="119">
        <f t="shared" si="0"/>
        <v>1400</v>
      </c>
    </row>
    <row r="14" spans="1:12" s="95" customFormat="1" ht="21" x14ac:dyDescent="0.35">
      <c r="A14" s="120">
        <v>44404</v>
      </c>
      <c r="B14" s="37">
        <v>103471</v>
      </c>
      <c r="C14" s="37">
        <v>77102</v>
      </c>
      <c r="D14" s="38" t="s">
        <v>2681</v>
      </c>
      <c r="E14" s="12" t="s">
        <v>63</v>
      </c>
      <c r="F14" s="16" t="s">
        <v>64</v>
      </c>
      <c r="G14" s="102">
        <v>1000</v>
      </c>
      <c r="H14" s="104"/>
      <c r="I14" s="104"/>
      <c r="J14" s="94"/>
      <c r="K14" s="16" t="s">
        <v>64</v>
      </c>
      <c r="L14" s="119">
        <f t="shared" ref="L14:L17" si="1">SUMIFS($G$9:$G$78,$F$9:$F$78,K14)</f>
        <v>2000</v>
      </c>
    </row>
    <row r="15" spans="1:12" s="95" customFormat="1" ht="21" x14ac:dyDescent="0.35">
      <c r="A15" s="120">
        <v>44404</v>
      </c>
      <c r="B15" s="37">
        <v>103472</v>
      </c>
      <c r="C15" s="37">
        <v>77103</v>
      </c>
      <c r="D15" s="38" t="s">
        <v>1582</v>
      </c>
      <c r="E15" s="12" t="s">
        <v>17</v>
      </c>
      <c r="F15" s="16" t="s">
        <v>18</v>
      </c>
      <c r="G15" s="102">
        <v>900</v>
      </c>
      <c r="H15" s="104"/>
      <c r="I15" s="104"/>
      <c r="J15" s="94"/>
      <c r="K15" s="16" t="s">
        <v>42</v>
      </c>
      <c r="L15" s="119">
        <f t="shared" si="1"/>
        <v>7780</v>
      </c>
    </row>
    <row r="16" spans="1:12" s="95" customFormat="1" ht="21" x14ac:dyDescent="0.35">
      <c r="A16" s="120">
        <v>44404</v>
      </c>
      <c r="B16" s="37">
        <v>103474</v>
      </c>
      <c r="C16" s="37">
        <v>77104</v>
      </c>
      <c r="D16" s="38" t="s">
        <v>2715</v>
      </c>
      <c r="E16" s="12" t="s">
        <v>17</v>
      </c>
      <c r="F16" s="16" t="s">
        <v>18</v>
      </c>
      <c r="G16" s="102">
        <v>700</v>
      </c>
      <c r="H16" s="104"/>
      <c r="I16" s="104"/>
      <c r="J16" s="94"/>
      <c r="K16" s="16" t="s">
        <v>44</v>
      </c>
      <c r="L16" s="119">
        <f t="shared" si="1"/>
        <v>2700</v>
      </c>
    </row>
    <row r="17" spans="1:12" s="95" customFormat="1" ht="21.75" thickBot="1" x14ac:dyDescent="0.4">
      <c r="A17" s="120">
        <v>44404</v>
      </c>
      <c r="B17" s="37">
        <v>103475</v>
      </c>
      <c r="C17" s="37">
        <v>77105</v>
      </c>
      <c r="D17" s="38" t="s">
        <v>768</v>
      </c>
      <c r="E17" s="12" t="s">
        <v>14</v>
      </c>
      <c r="F17" s="16" t="s">
        <v>15</v>
      </c>
      <c r="G17" s="102">
        <v>250</v>
      </c>
      <c r="H17" s="104"/>
      <c r="I17" s="104"/>
      <c r="J17" s="94"/>
      <c r="K17" s="16" t="s">
        <v>216</v>
      </c>
      <c r="L17" s="119">
        <f t="shared" si="1"/>
        <v>2700</v>
      </c>
    </row>
    <row r="18" spans="1:12" s="95" customFormat="1" ht="25.5" thickBot="1" x14ac:dyDescent="0.5">
      <c r="A18" s="120">
        <v>44404</v>
      </c>
      <c r="B18" s="37">
        <v>103476</v>
      </c>
      <c r="C18" s="37">
        <v>77106</v>
      </c>
      <c r="D18" s="38" t="s">
        <v>158</v>
      </c>
      <c r="E18" s="12" t="s">
        <v>17</v>
      </c>
      <c r="F18" s="16" t="s">
        <v>18</v>
      </c>
      <c r="G18" s="102">
        <v>450</v>
      </c>
      <c r="H18" s="104"/>
      <c r="I18" s="104"/>
      <c r="J18" s="94"/>
      <c r="K18" s="17" t="s">
        <v>21</v>
      </c>
      <c r="L18" s="123">
        <f ca="1">SUM(L8:L19)</f>
        <v>60122</v>
      </c>
    </row>
    <row r="19" spans="1:12" s="95" customFormat="1" ht="21.75" thickBot="1" x14ac:dyDescent="0.4">
      <c r="A19" s="120">
        <v>44404</v>
      </c>
      <c r="B19" s="37">
        <v>103476</v>
      </c>
      <c r="C19" s="37">
        <v>77106</v>
      </c>
      <c r="D19" s="38" t="s">
        <v>158</v>
      </c>
      <c r="E19" s="12" t="s">
        <v>14</v>
      </c>
      <c r="F19" s="16" t="s">
        <v>15</v>
      </c>
      <c r="G19" s="102">
        <v>125</v>
      </c>
      <c r="H19" s="104"/>
      <c r="I19" s="104"/>
      <c r="J19" s="94"/>
    </row>
    <row r="20" spans="1:12" s="95" customFormat="1" ht="21.75" thickBot="1" x14ac:dyDescent="0.4">
      <c r="A20" s="120">
        <v>44404</v>
      </c>
      <c r="B20" s="37">
        <v>103476</v>
      </c>
      <c r="C20" s="37">
        <v>77107</v>
      </c>
      <c r="D20" s="38" t="s">
        <v>158</v>
      </c>
      <c r="E20" s="12">
        <v>98000001</v>
      </c>
      <c r="F20" s="16" t="s">
        <v>91</v>
      </c>
      <c r="G20" s="102">
        <v>0</v>
      </c>
      <c r="H20" s="104"/>
      <c r="I20" s="104"/>
      <c r="J20" s="94"/>
      <c r="K20" s="5" t="s">
        <v>139</v>
      </c>
      <c r="L20" s="5" t="s">
        <v>5</v>
      </c>
    </row>
    <row r="21" spans="1:12" s="95" customFormat="1" ht="21.75" thickBot="1" x14ac:dyDescent="0.4">
      <c r="A21" s="120">
        <v>44404</v>
      </c>
      <c r="B21" s="37">
        <v>103477</v>
      </c>
      <c r="C21" s="37">
        <v>77108</v>
      </c>
      <c r="D21" s="38" t="s">
        <v>2716</v>
      </c>
      <c r="E21" s="12" t="s">
        <v>17</v>
      </c>
      <c r="F21" s="16" t="s">
        <v>18</v>
      </c>
      <c r="G21" s="102">
        <v>700</v>
      </c>
      <c r="H21" s="104"/>
      <c r="I21" s="104"/>
      <c r="J21" s="94"/>
      <c r="K21" s="16" t="s">
        <v>2722</v>
      </c>
      <c r="L21" s="119">
        <v>2000</v>
      </c>
    </row>
    <row r="22" spans="1:12" s="95" customFormat="1" ht="25.5" thickBot="1" x14ac:dyDescent="0.5">
      <c r="A22" s="120">
        <v>44404</v>
      </c>
      <c r="B22" s="37">
        <v>103478</v>
      </c>
      <c r="C22" s="37">
        <v>77109</v>
      </c>
      <c r="D22" s="38" t="s">
        <v>2717</v>
      </c>
      <c r="E22" s="12" t="s">
        <v>17</v>
      </c>
      <c r="F22" s="16" t="s">
        <v>18</v>
      </c>
      <c r="G22" s="102">
        <v>250</v>
      </c>
      <c r="H22" s="104"/>
      <c r="I22" s="104"/>
      <c r="J22" s="94"/>
      <c r="K22" s="17" t="s">
        <v>21</v>
      </c>
      <c r="L22" s="18">
        <v>2000</v>
      </c>
    </row>
    <row r="23" spans="1:12" s="95" customFormat="1" ht="21" x14ac:dyDescent="0.35">
      <c r="A23" s="120">
        <v>44404</v>
      </c>
      <c r="B23" s="37">
        <v>103478</v>
      </c>
      <c r="C23" s="37">
        <v>77109</v>
      </c>
      <c r="D23" s="38" t="s">
        <v>2717</v>
      </c>
      <c r="E23" s="12" t="s">
        <v>14</v>
      </c>
      <c r="F23" s="16" t="s">
        <v>15</v>
      </c>
      <c r="G23" s="102">
        <v>500</v>
      </c>
      <c r="H23" s="104"/>
      <c r="I23" s="104"/>
      <c r="J23" s="94"/>
    </row>
    <row r="24" spans="1:12" s="95" customFormat="1" ht="21" x14ac:dyDescent="0.35">
      <c r="A24" s="120">
        <v>44404</v>
      </c>
      <c r="B24" s="37">
        <v>17846</v>
      </c>
      <c r="C24" s="37">
        <v>77110</v>
      </c>
      <c r="D24" s="38" t="s">
        <v>898</v>
      </c>
      <c r="E24" s="12" t="s">
        <v>17</v>
      </c>
      <c r="F24" s="16" t="s">
        <v>18</v>
      </c>
      <c r="G24" s="102">
        <v>200</v>
      </c>
      <c r="H24" s="104"/>
      <c r="I24" s="104"/>
      <c r="J24" s="94"/>
    </row>
    <row r="25" spans="1:12" s="95" customFormat="1" ht="21" x14ac:dyDescent="0.35">
      <c r="A25" s="120">
        <v>44404</v>
      </c>
      <c r="B25" s="37">
        <v>17846</v>
      </c>
      <c r="C25" s="37">
        <v>77110</v>
      </c>
      <c r="D25" s="38" t="s">
        <v>898</v>
      </c>
      <c r="E25" s="12" t="s">
        <v>14</v>
      </c>
      <c r="F25" s="16" t="s">
        <v>15</v>
      </c>
      <c r="G25" s="102">
        <v>500</v>
      </c>
      <c r="H25" s="104"/>
      <c r="I25" s="104"/>
      <c r="J25" s="94"/>
    </row>
    <row r="26" spans="1:12" s="95" customFormat="1" ht="21" x14ac:dyDescent="0.35">
      <c r="A26" s="120">
        <v>44404</v>
      </c>
      <c r="B26" s="37">
        <v>17847</v>
      </c>
      <c r="C26" s="37">
        <v>77111</v>
      </c>
      <c r="D26" s="38" t="s">
        <v>898</v>
      </c>
      <c r="E26" s="12">
        <v>98000001</v>
      </c>
      <c r="F26" s="16" t="s">
        <v>91</v>
      </c>
      <c r="G26" s="102">
        <v>0</v>
      </c>
      <c r="H26" s="104"/>
      <c r="I26" s="104"/>
      <c r="J26" s="94"/>
    </row>
    <row r="27" spans="1:12" s="95" customFormat="1" ht="21" x14ac:dyDescent="0.35">
      <c r="A27" s="120">
        <v>44404</v>
      </c>
      <c r="B27" s="37">
        <v>103479</v>
      </c>
      <c r="C27" s="37">
        <v>77112</v>
      </c>
      <c r="D27" s="38" t="s">
        <v>272</v>
      </c>
      <c r="E27" s="12" t="s">
        <v>17</v>
      </c>
      <c r="F27" s="16" t="s">
        <v>18</v>
      </c>
      <c r="G27" s="102">
        <v>140</v>
      </c>
      <c r="H27" s="104"/>
      <c r="I27" s="104"/>
      <c r="J27" s="94"/>
    </row>
    <row r="28" spans="1:12" s="95" customFormat="1" ht="21" x14ac:dyDescent="0.35">
      <c r="A28" s="120">
        <v>44404</v>
      </c>
      <c r="B28" s="37">
        <v>103480</v>
      </c>
      <c r="C28" s="37">
        <v>77113</v>
      </c>
      <c r="D28" s="38" t="s">
        <v>272</v>
      </c>
      <c r="E28" s="12" t="s">
        <v>17</v>
      </c>
      <c r="F28" s="16" t="s">
        <v>18</v>
      </c>
      <c r="G28" s="102">
        <v>1840</v>
      </c>
      <c r="H28" s="104"/>
      <c r="I28" s="104"/>
      <c r="J28" s="94"/>
    </row>
    <row r="29" spans="1:12" s="95" customFormat="1" ht="21" x14ac:dyDescent="0.35">
      <c r="A29" s="120">
        <v>44404</v>
      </c>
      <c r="B29" s="37">
        <v>103402</v>
      </c>
      <c r="C29" s="37">
        <v>77114</v>
      </c>
      <c r="D29" s="38" t="s">
        <v>1628</v>
      </c>
      <c r="E29" s="12" t="s">
        <v>17</v>
      </c>
      <c r="F29" s="16" t="s">
        <v>18</v>
      </c>
      <c r="G29" s="102">
        <v>900</v>
      </c>
      <c r="H29" s="104"/>
      <c r="I29" s="104"/>
      <c r="J29" s="94"/>
    </row>
    <row r="30" spans="1:12" s="95" customFormat="1" ht="21" x14ac:dyDescent="0.35">
      <c r="A30" s="120">
        <v>44404</v>
      </c>
      <c r="B30" s="37">
        <v>103481</v>
      </c>
      <c r="C30" s="37">
        <v>77115</v>
      </c>
      <c r="D30" s="38" t="s">
        <v>771</v>
      </c>
      <c r="E30" s="12" t="s">
        <v>17</v>
      </c>
      <c r="F30" s="16" t="s">
        <v>18</v>
      </c>
      <c r="G30" s="102">
        <v>900</v>
      </c>
      <c r="H30" s="104"/>
      <c r="I30" s="104"/>
      <c r="J30" s="94"/>
    </row>
    <row r="31" spans="1:12" s="95" customFormat="1" ht="21" x14ac:dyDescent="0.35">
      <c r="A31" s="120">
        <v>44404</v>
      </c>
      <c r="B31" s="37">
        <v>103482</v>
      </c>
      <c r="C31" s="37">
        <v>77116</v>
      </c>
      <c r="D31" s="38" t="s">
        <v>354</v>
      </c>
      <c r="E31" s="12" t="s">
        <v>17</v>
      </c>
      <c r="F31" s="16" t="s">
        <v>18</v>
      </c>
      <c r="G31" s="102">
        <v>300</v>
      </c>
      <c r="H31" s="104"/>
      <c r="I31" s="104"/>
      <c r="J31" s="94"/>
    </row>
    <row r="32" spans="1:12" s="95" customFormat="1" ht="21" x14ac:dyDescent="0.35">
      <c r="A32" s="120">
        <v>44404</v>
      </c>
      <c r="B32" s="37">
        <v>103483</v>
      </c>
      <c r="C32" s="37">
        <v>77117</v>
      </c>
      <c r="D32" s="38" t="s">
        <v>125</v>
      </c>
      <c r="E32" s="12" t="s">
        <v>17</v>
      </c>
      <c r="F32" s="16" t="s">
        <v>18</v>
      </c>
      <c r="G32" s="102">
        <v>2800</v>
      </c>
      <c r="H32" s="104"/>
      <c r="I32" s="104"/>
      <c r="J32" s="94"/>
    </row>
    <row r="33" spans="1:12" s="95" customFormat="1" ht="24.75" x14ac:dyDescent="0.45">
      <c r="A33" s="120">
        <v>44404</v>
      </c>
      <c r="B33" s="37">
        <v>103484</v>
      </c>
      <c r="C33" s="37">
        <v>77118</v>
      </c>
      <c r="D33" s="38" t="s">
        <v>178</v>
      </c>
      <c r="E33" s="12" t="s">
        <v>17</v>
      </c>
      <c r="F33" s="16" t="s">
        <v>18</v>
      </c>
      <c r="G33" s="102">
        <v>216</v>
      </c>
      <c r="H33" s="104"/>
      <c r="I33" s="104"/>
      <c r="J33" s="94"/>
      <c r="K33" s="49"/>
      <c r="L33" s="50"/>
    </row>
    <row r="34" spans="1:12" s="95" customFormat="1" ht="24.75" x14ac:dyDescent="0.45">
      <c r="A34" s="120">
        <v>44404</v>
      </c>
      <c r="B34" s="37">
        <v>103485</v>
      </c>
      <c r="C34" s="37">
        <v>77119</v>
      </c>
      <c r="D34" s="38" t="s">
        <v>178</v>
      </c>
      <c r="E34" s="12" t="s">
        <v>14</v>
      </c>
      <c r="F34" s="16" t="s">
        <v>15</v>
      </c>
      <c r="G34" s="102">
        <v>2784</v>
      </c>
      <c r="H34" s="104"/>
      <c r="I34" s="104"/>
      <c r="J34" s="94"/>
      <c r="K34" s="49"/>
      <c r="L34" s="50"/>
    </row>
    <row r="35" spans="1:12" s="95" customFormat="1" ht="24.75" x14ac:dyDescent="0.45">
      <c r="A35" s="120">
        <v>44404</v>
      </c>
      <c r="B35" s="37">
        <v>103485</v>
      </c>
      <c r="C35" s="37">
        <v>77120</v>
      </c>
      <c r="D35" s="38" t="s">
        <v>37</v>
      </c>
      <c r="E35" s="12" t="s">
        <v>17</v>
      </c>
      <c r="F35" s="16" t="s">
        <v>18</v>
      </c>
      <c r="G35" s="102">
        <v>660</v>
      </c>
      <c r="H35" s="104"/>
      <c r="I35" s="104"/>
      <c r="J35" s="94"/>
      <c r="K35" s="49"/>
      <c r="L35" s="50"/>
    </row>
    <row r="36" spans="1:12" s="95" customFormat="1" ht="24.75" x14ac:dyDescent="0.45">
      <c r="A36" s="120">
        <v>44404</v>
      </c>
      <c r="B36" s="37">
        <v>103487</v>
      </c>
      <c r="C36" s="37">
        <v>77121</v>
      </c>
      <c r="D36" s="38" t="s">
        <v>179</v>
      </c>
      <c r="E36" s="12" t="s">
        <v>17</v>
      </c>
      <c r="F36" s="16" t="s">
        <v>18</v>
      </c>
      <c r="G36" s="102">
        <v>1200</v>
      </c>
      <c r="H36" s="104"/>
      <c r="I36" s="104"/>
      <c r="J36" s="94"/>
      <c r="K36" s="49"/>
      <c r="L36" s="50"/>
    </row>
    <row r="37" spans="1:12" s="95" customFormat="1" ht="24.75" x14ac:dyDescent="0.45">
      <c r="A37" s="120">
        <v>44404</v>
      </c>
      <c r="B37" s="37">
        <v>103472</v>
      </c>
      <c r="C37" s="37">
        <v>77122</v>
      </c>
      <c r="D37" s="38" t="s">
        <v>1582</v>
      </c>
      <c r="E37" s="12" t="s">
        <v>17</v>
      </c>
      <c r="F37" s="16" t="s">
        <v>18</v>
      </c>
      <c r="G37" s="102">
        <v>900</v>
      </c>
      <c r="H37" s="104"/>
      <c r="I37" s="104"/>
      <c r="J37" s="94"/>
      <c r="K37" s="49"/>
      <c r="L37" s="50"/>
    </row>
    <row r="38" spans="1:12" s="95" customFormat="1" ht="24.75" x14ac:dyDescent="0.45">
      <c r="A38" s="120">
        <v>44404</v>
      </c>
      <c r="B38" s="37">
        <v>103488</v>
      </c>
      <c r="C38" s="37">
        <v>77123</v>
      </c>
      <c r="D38" s="38" t="s">
        <v>1223</v>
      </c>
      <c r="E38" s="12" t="s">
        <v>41</v>
      </c>
      <c r="F38" s="16" t="s">
        <v>42</v>
      </c>
      <c r="G38" s="102">
        <v>2500</v>
      </c>
      <c r="H38" s="104"/>
      <c r="I38" s="104"/>
      <c r="J38" s="94"/>
      <c r="K38" s="49"/>
      <c r="L38" s="50"/>
    </row>
    <row r="39" spans="1:12" s="95" customFormat="1" ht="24.75" x14ac:dyDescent="0.45">
      <c r="A39" s="120">
        <v>44404</v>
      </c>
      <c r="B39" s="37">
        <v>103489</v>
      </c>
      <c r="C39" s="37">
        <v>77124</v>
      </c>
      <c r="D39" s="38" t="s">
        <v>72</v>
      </c>
      <c r="E39" s="12" t="s">
        <v>17</v>
      </c>
      <c r="F39" s="16" t="s">
        <v>18</v>
      </c>
      <c r="G39" s="102">
        <v>700</v>
      </c>
      <c r="H39" s="104"/>
      <c r="I39" s="104"/>
      <c r="J39" s="94"/>
      <c r="K39" s="49"/>
      <c r="L39" s="50"/>
    </row>
    <row r="40" spans="1:12" s="95" customFormat="1" ht="24.75" x14ac:dyDescent="0.45">
      <c r="A40" s="120">
        <v>44404</v>
      </c>
      <c r="B40" s="37">
        <v>103489</v>
      </c>
      <c r="C40" s="37">
        <v>77124</v>
      </c>
      <c r="D40" s="38" t="s">
        <v>72</v>
      </c>
      <c r="E40" s="12" t="s">
        <v>14</v>
      </c>
      <c r="F40" s="16" t="s">
        <v>15</v>
      </c>
      <c r="G40" s="102">
        <v>200</v>
      </c>
      <c r="H40" s="104"/>
      <c r="I40" s="104"/>
      <c r="J40" s="94"/>
      <c r="K40" s="49"/>
      <c r="L40" s="50"/>
    </row>
    <row r="41" spans="1:12" s="95" customFormat="1" ht="24.75" x14ac:dyDescent="0.45">
      <c r="A41" s="120">
        <v>44404</v>
      </c>
      <c r="B41" s="37">
        <v>103488</v>
      </c>
      <c r="C41" s="37">
        <v>77125</v>
      </c>
      <c r="D41" s="38" t="s">
        <v>1223</v>
      </c>
      <c r="E41" s="12" t="s">
        <v>41</v>
      </c>
      <c r="F41" s="16" t="s">
        <v>42</v>
      </c>
      <c r="G41" s="102">
        <v>2500</v>
      </c>
      <c r="H41" s="104"/>
      <c r="I41" s="104"/>
      <c r="J41" s="94"/>
      <c r="K41" s="49"/>
      <c r="L41" s="50"/>
    </row>
    <row r="42" spans="1:12" s="95" customFormat="1" ht="24.75" x14ac:dyDescent="0.45">
      <c r="A42" s="120">
        <v>44404</v>
      </c>
      <c r="B42" s="37">
        <v>103482</v>
      </c>
      <c r="C42" s="37">
        <v>77126</v>
      </c>
      <c r="D42" s="38" t="s">
        <v>354</v>
      </c>
      <c r="E42" s="12" t="s">
        <v>17</v>
      </c>
      <c r="F42" s="16" t="s">
        <v>18</v>
      </c>
      <c r="G42" s="102">
        <v>300</v>
      </c>
      <c r="H42" s="104"/>
      <c r="I42" s="104"/>
      <c r="J42" s="94"/>
      <c r="K42" s="49"/>
      <c r="L42" s="50"/>
    </row>
    <row r="43" spans="1:12" s="95" customFormat="1" ht="24.75" x14ac:dyDescent="0.45">
      <c r="A43" s="120">
        <v>44404</v>
      </c>
      <c r="B43" s="37">
        <v>103490</v>
      </c>
      <c r="C43" s="37">
        <v>77127</v>
      </c>
      <c r="D43" s="38" t="s">
        <v>2706</v>
      </c>
      <c r="E43" s="12" t="s">
        <v>17</v>
      </c>
      <c r="F43" s="16" t="s">
        <v>18</v>
      </c>
      <c r="G43" s="102">
        <v>750</v>
      </c>
      <c r="H43" s="104"/>
      <c r="I43" s="104"/>
      <c r="J43" s="94"/>
      <c r="K43" s="49"/>
      <c r="L43" s="50"/>
    </row>
    <row r="44" spans="1:12" s="95" customFormat="1" ht="24.75" x14ac:dyDescent="0.45">
      <c r="A44" s="120">
        <v>44404</v>
      </c>
      <c r="B44" s="37">
        <v>103491</v>
      </c>
      <c r="C44" s="37">
        <v>77128</v>
      </c>
      <c r="D44" s="38" t="s">
        <v>2718</v>
      </c>
      <c r="E44" s="12" t="s">
        <v>394</v>
      </c>
      <c r="F44" s="16" t="s">
        <v>596</v>
      </c>
      <c r="G44" s="102">
        <v>650</v>
      </c>
      <c r="H44" s="104"/>
      <c r="I44" s="104"/>
      <c r="J44" s="94"/>
      <c r="K44" s="49"/>
      <c r="L44" s="50"/>
    </row>
    <row r="45" spans="1:12" s="95" customFormat="1" ht="24.75" x14ac:dyDescent="0.45">
      <c r="A45" s="120">
        <v>44404</v>
      </c>
      <c r="B45" s="37">
        <v>103486</v>
      </c>
      <c r="C45" s="37">
        <v>77129</v>
      </c>
      <c r="D45" s="38" t="s">
        <v>37</v>
      </c>
      <c r="E45" s="12" t="s">
        <v>17</v>
      </c>
      <c r="F45" s="16" t="s">
        <v>18</v>
      </c>
      <c r="G45" s="102">
        <v>660</v>
      </c>
      <c r="H45" s="104"/>
      <c r="I45" s="104"/>
      <c r="J45" s="94"/>
      <c r="K45" s="49"/>
      <c r="L45" s="50"/>
    </row>
    <row r="46" spans="1:12" s="95" customFormat="1" ht="24.75" x14ac:dyDescent="0.45">
      <c r="A46" s="120">
        <v>44404</v>
      </c>
      <c r="B46" s="37">
        <v>103478</v>
      </c>
      <c r="C46" s="37">
        <v>77130</v>
      </c>
      <c r="D46" s="38" t="s">
        <v>2717</v>
      </c>
      <c r="E46" s="12" t="s">
        <v>17</v>
      </c>
      <c r="F46" s="16" t="s">
        <v>18</v>
      </c>
      <c r="G46" s="102">
        <v>250</v>
      </c>
      <c r="H46" s="104"/>
      <c r="I46" s="104"/>
      <c r="J46" s="94"/>
      <c r="K46" s="49"/>
      <c r="L46" s="50"/>
    </row>
    <row r="47" spans="1:12" s="95" customFormat="1" ht="24.75" x14ac:dyDescent="0.45">
      <c r="A47" s="120">
        <v>44404</v>
      </c>
      <c r="B47" s="37">
        <v>103478</v>
      </c>
      <c r="C47" s="37">
        <v>77130</v>
      </c>
      <c r="D47" s="38" t="s">
        <v>2717</v>
      </c>
      <c r="E47" s="12" t="s">
        <v>14</v>
      </c>
      <c r="F47" s="16" t="s">
        <v>15</v>
      </c>
      <c r="G47" s="102">
        <v>500</v>
      </c>
      <c r="H47" s="104"/>
      <c r="I47" s="104"/>
      <c r="J47" s="94"/>
      <c r="K47" s="49"/>
      <c r="L47" s="50"/>
    </row>
    <row r="48" spans="1:12" s="95" customFormat="1" ht="24.75" x14ac:dyDescent="0.45">
      <c r="A48" s="120">
        <v>44404</v>
      </c>
      <c r="B48" s="37">
        <v>103492</v>
      </c>
      <c r="C48" s="37">
        <v>77131</v>
      </c>
      <c r="D48" s="38" t="s">
        <v>2719</v>
      </c>
      <c r="E48" s="12" t="s">
        <v>41</v>
      </c>
      <c r="F48" s="16" t="s">
        <v>42</v>
      </c>
      <c r="G48" s="102">
        <v>2700</v>
      </c>
      <c r="H48" s="104"/>
      <c r="I48" s="104"/>
      <c r="J48" s="94"/>
      <c r="K48" s="49"/>
      <c r="L48" s="50"/>
    </row>
    <row r="49" spans="1:12" s="95" customFormat="1" ht="24.75" x14ac:dyDescent="0.45">
      <c r="A49" s="120">
        <v>44404</v>
      </c>
      <c r="B49" s="37">
        <v>103492</v>
      </c>
      <c r="C49" s="37">
        <v>77131</v>
      </c>
      <c r="D49" s="38" t="s">
        <v>2719</v>
      </c>
      <c r="E49" s="12" t="s">
        <v>43</v>
      </c>
      <c r="F49" s="16" t="s">
        <v>44</v>
      </c>
      <c r="G49" s="102">
        <v>2700</v>
      </c>
      <c r="H49" s="104"/>
      <c r="I49" s="104"/>
      <c r="J49" s="94"/>
      <c r="K49" s="49"/>
      <c r="L49" s="50"/>
    </row>
    <row r="50" spans="1:12" s="95" customFormat="1" ht="24.75" x14ac:dyDescent="0.45">
      <c r="A50" s="120">
        <v>44404</v>
      </c>
      <c r="B50" s="37">
        <v>103492</v>
      </c>
      <c r="C50" s="37">
        <v>77131</v>
      </c>
      <c r="D50" s="38" t="s">
        <v>2719</v>
      </c>
      <c r="E50" s="12" t="s">
        <v>299</v>
      </c>
      <c r="F50" s="16" t="s">
        <v>216</v>
      </c>
      <c r="G50" s="102">
        <v>2700</v>
      </c>
      <c r="H50" s="104"/>
      <c r="I50" s="104"/>
      <c r="J50" s="94"/>
      <c r="K50" s="49"/>
      <c r="L50" s="50"/>
    </row>
    <row r="51" spans="1:12" s="95" customFormat="1" ht="24.75" x14ac:dyDescent="0.45">
      <c r="A51" s="120">
        <v>44404</v>
      </c>
      <c r="B51" s="37">
        <v>103493</v>
      </c>
      <c r="C51" s="37">
        <v>77132</v>
      </c>
      <c r="D51" s="38" t="s">
        <v>2719</v>
      </c>
      <c r="E51" s="12">
        <v>98000001</v>
      </c>
      <c r="F51" s="16" t="s">
        <v>91</v>
      </c>
      <c r="G51" s="102">
        <v>0</v>
      </c>
      <c r="H51" s="104"/>
      <c r="I51" s="104"/>
      <c r="J51" s="94"/>
      <c r="K51" s="49"/>
      <c r="L51" s="50"/>
    </row>
    <row r="52" spans="1:12" s="95" customFormat="1" ht="24.75" x14ac:dyDescent="0.45">
      <c r="A52" s="120">
        <v>44404</v>
      </c>
      <c r="B52" s="37">
        <v>16982</v>
      </c>
      <c r="C52" s="37">
        <v>77133</v>
      </c>
      <c r="D52" s="38" t="s">
        <v>1582</v>
      </c>
      <c r="E52" s="12" t="s">
        <v>17</v>
      </c>
      <c r="F52" s="16" t="s">
        <v>18</v>
      </c>
      <c r="G52" s="102">
        <v>900</v>
      </c>
      <c r="H52" s="104"/>
      <c r="I52" s="104"/>
      <c r="J52" s="94"/>
      <c r="K52" s="49"/>
      <c r="L52" s="50"/>
    </row>
    <row r="53" spans="1:12" s="95" customFormat="1" ht="24.75" x14ac:dyDescent="0.45">
      <c r="A53" s="120">
        <v>44404</v>
      </c>
      <c r="B53" s="37">
        <v>103471</v>
      </c>
      <c r="C53" s="37">
        <v>77134</v>
      </c>
      <c r="D53" s="38" t="s">
        <v>2681</v>
      </c>
      <c r="E53" s="12" t="s">
        <v>63</v>
      </c>
      <c r="F53" s="16" t="s">
        <v>64</v>
      </c>
      <c r="G53" s="102">
        <v>1000</v>
      </c>
      <c r="H53" s="104"/>
      <c r="I53" s="104"/>
      <c r="J53" s="94"/>
      <c r="K53" s="49"/>
      <c r="L53" s="50"/>
    </row>
    <row r="54" spans="1:12" s="95" customFormat="1" ht="24.75" x14ac:dyDescent="0.45">
      <c r="A54" s="120">
        <v>44404</v>
      </c>
      <c r="B54" s="37">
        <v>103420</v>
      </c>
      <c r="C54" s="37">
        <v>77135</v>
      </c>
      <c r="D54" s="38" t="s">
        <v>2295</v>
      </c>
      <c r="E54" s="12" t="s">
        <v>17</v>
      </c>
      <c r="F54" s="16" t="s">
        <v>18</v>
      </c>
      <c r="G54" s="102">
        <v>28</v>
      </c>
      <c r="H54" s="104"/>
      <c r="I54" s="104"/>
      <c r="J54" s="94"/>
      <c r="K54" s="49"/>
      <c r="L54" s="50"/>
    </row>
    <row r="55" spans="1:12" s="95" customFormat="1" ht="24.75" x14ac:dyDescent="0.45">
      <c r="A55" s="120">
        <v>44404</v>
      </c>
      <c r="B55" s="37">
        <v>103494</v>
      </c>
      <c r="C55" s="37">
        <v>77136</v>
      </c>
      <c r="D55" s="38" t="s">
        <v>341</v>
      </c>
      <c r="E55" s="12" t="s">
        <v>17</v>
      </c>
      <c r="F55" s="16" t="s">
        <v>18</v>
      </c>
      <c r="G55" s="102">
        <v>1000</v>
      </c>
      <c r="H55" s="104"/>
      <c r="I55" s="104"/>
      <c r="J55" s="94"/>
      <c r="K55" s="49"/>
      <c r="L55" s="50"/>
    </row>
    <row r="56" spans="1:12" s="95" customFormat="1" ht="24.75" x14ac:dyDescent="0.45">
      <c r="A56" s="120">
        <v>44404</v>
      </c>
      <c r="B56" s="37">
        <v>103495</v>
      </c>
      <c r="C56" s="37">
        <v>77137</v>
      </c>
      <c r="D56" s="38" t="s">
        <v>206</v>
      </c>
      <c r="E56" s="12" t="s">
        <v>17</v>
      </c>
      <c r="F56" s="16" t="s">
        <v>18</v>
      </c>
      <c r="G56" s="102">
        <v>900</v>
      </c>
      <c r="H56" s="104"/>
      <c r="I56" s="104"/>
      <c r="J56" s="94"/>
      <c r="K56" s="49"/>
      <c r="L56" s="50"/>
    </row>
    <row r="57" spans="1:12" s="95" customFormat="1" ht="24.75" x14ac:dyDescent="0.45">
      <c r="A57" s="120">
        <v>44404</v>
      </c>
      <c r="B57" s="37">
        <v>103496</v>
      </c>
      <c r="C57" s="37">
        <v>77138</v>
      </c>
      <c r="D57" s="38" t="s">
        <v>2720</v>
      </c>
      <c r="E57" s="12" t="s">
        <v>2721</v>
      </c>
      <c r="F57" s="16" t="s">
        <v>2722</v>
      </c>
      <c r="G57" s="102">
        <v>0</v>
      </c>
      <c r="H57" s="104">
        <v>1000</v>
      </c>
      <c r="I57" s="104"/>
      <c r="J57" s="94"/>
      <c r="K57" s="49"/>
      <c r="L57" s="50"/>
    </row>
    <row r="58" spans="1:12" s="95" customFormat="1" ht="24.75" x14ac:dyDescent="0.45">
      <c r="A58" s="120">
        <v>44404</v>
      </c>
      <c r="B58" s="37">
        <v>103496</v>
      </c>
      <c r="C58" s="37">
        <v>77139</v>
      </c>
      <c r="D58" s="38" t="s">
        <v>2720</v>
      </c>
      <c r="E58" s="12" t="s">
        <v>2721</v>
      </c>
      <c r="F58" s="16" t="s">
        <v>2722</v>
      </c>
      <c r="G58" s="102">
        <v>0</v>
      </c>
      <c r="H58" s="104">
        <v>1000</v>
      </c>
      <c r="I58" s="104"/>
      <c r="J58" s="94"/>
      <c r="K58" s="49"/>
      <c r="L58" s="50"/>
    </row>
    <row r="59" spans="1:12" s="95" customFormat="1" ht="24.75" x14ac:dyDescent="0.45">
      <c r="A59" s="120">
        <v>44404</v>
      </c>
      <c r="B59" s="37">
        <v>103497</v>
      </c>
      <c r="C59" s="37">
        <v>77140</v>
      </c>
      <c r="D59" s="38" t="s">
        <v>272</v>
      </c>
      <c r="E59" s="12" t="s">
        <v>24</v>
      </c>
      <c r="F59" s="16" t="s">
        <v>947</v>
      </c>
      <c r="G59" s="102">
        <v>1080</v>
      </c>
      <c r="H59" s="104"/>
      <c r="I59" s="104"/>
      <c r="J59" s="94"/>
      <c r="K59" s="49"/>
      <c r="L59" s="50"/>
    </row>
    <row r="60" spans="1:12" s="95" customFormat="1" ht="24.75" x14ac:dyDescent="0.45">
      <c r="A60" s="120">
        <v>44404</v>
      </c>
      <c r="B60" s="37">
        <v>103498</v>
      </c>
      <c r="C60" s="37">
        <v>77141</v>
      </c>
      <c r="D60" s="38" t="s">
        <v>2425</v>
      </c>
      <c r="E60" s="12" t="s">
        <v>17</v>
      </c>
      <c r="F60" s="16" t="s">
        <v>18</v>
      </c>
      <c r="G60" s="102">
        <v>900</v>
      </c>
      <c r="H60" s="104"/>
      <c r="I60" s="104"/>
      <c r="J60" s="94"/>
      <c r="K60" s="49"/>
      <c r="L60" s="50"/>
    </row>
    <row r="61" spans="1:12" s="95" customFormat="1" ht="24.75" x14ac:dyDescent="0.45">
      <c r="A61" s="120">
        <v>44404</v>
      </c>
      <c r="B61" s="37">
        <v>103427</v>
      </c>
      <c r="C61" s="37">
        <v>77142</v>
      </c>
      <c r="D61" s="38" t="s">
        <v>2723</v>
      </c>
      <c r="E61" s="12" t="s">
        <v>41</v>
      </c>
      <c r="F61" s="16" t="s">
        <v>42</v>
      </c>
      <c r="G61" s="102">
        <v>80</v>
      </c>
      <c r="H61" s="104"/>
      <c r="I61" s="104"/>
      <c r="J61" s="94"/>
      <c r="K61" s="49"/>
      <c r="L61" s="50"/>
    </row>
    <row r="62" spans="1:12" s="95" customFormat="1" ht="24.75" x14ac:dyDescent="0.45">
      <c r="A62" s="120">
        <v>44404</v>
      </c>
      <c r="B62" s="37">
        <v>103482</v>
      </c>
      <c r="C62" s="37">
        <v>77143</v>
      </c>
      <c r="D62" s="38" t="s">
        <v>354</v>
      </c>
      <c r="E62" s="12" t="s">
        <v>17</v>
      </c>
      <c r="F62" s="16" t="s">
        <v>18</v>
      </c>
      <c r="G62" s="102">
        <v>300</v>
      </c>
      <c r="H62" s="104"/>
      <c r="I62" s="104"/>
      <c r="J62" s="94"/>
      <c r="K62" s="49"/>
      <c r="L62" s="50"/>
    </row>
    <row r="63" spans="1:12" s="95" customFormat="1" ht="24.75" x14ac:dyDescent="0.45">
      <c r="A63" s="120">
        <v>44404</v>
      </c>
      <c r="B63" s="37">
        <v>103499</v>
      </c>
      <c r="C63" s="37">
        <v>77144</v>
      </c>
      <c r="D63" s="38" t="s">
        <v>308</v>
      </c>
      <c r="E63" s="12" t="s">
        <v>17</v>
      </c>
      <c r="F63" s="16" t="s">
        <v>18</v>
      </c>
      <c r="G63" s="102">
        <v>950</v>
      </c>
      <c r="H63" s="104"/>
      <c r="I63" s="104"/>
      <c r="J63" s="94"/>
      <c r="K63" s="49"/>
      <c r="L63" s="50"/>
    </row>
    <row r="64" spans="1:12" s="95" customFormat="1" ht="24.75" x14ac:dyDescent="0.45">
      <c r="A64" s="120">
        <v>44404</v>
      </c>
      <c r="B64" s="37">
        <v>103500</v>
      </c>
      <c r="C64" s="37">
        <v>77145</v>
      </c>
      <c r="D64" s="38" t="s">
        <v>206</v>
      </c>
      <c r="E64" s="12" t="s">
        <v>14</v>
      </c>
      <c r="F64" s="16" t="s">
        <v>15</v>
      </c>
      <c r="G64" s="102">
        <v>850</v>
      </c>
      <c r="H64" s="104"/>
      <c r="I64" s="104"/>
      <c r="J64" s="94"/>
      <c r="K64" s="49"/>
      <c r="L64" s="50"/>
    </row>
    <row r="65" spans="1:12" s="95" customFormat="1" ht="24.75" x14ac:dyDescent="0.45">
      <c r="A65" s="120">
        <v>44404</v>
      </c>
      <c r="B65" s="37">
        <v>103501</v>
      </c>
      <c r="C65" s="37">
        <v>77146</v>
      </c>
      <c r="D65" s="38" t="s">
        <v>31</v>
      </c>
      <c r="E65" s="12" t="s">
        <v>17</v>
      </c>
      <c r="F65" s="16" t="s">
        <v>18</v>
      </c>
      <c r="G65" s="102">
        <v>1000</v>
      </c>
      <c r="H65" s="104"/>
      <c r="I65" s="104"/>
      <c r="J65" s="94"/>
      <c r="K65" s="49"/>
      <c r="L65" s="50"/>
    </row>
    <row r="66" spans="1:12" s="95" customFormat="1" ht="24.75" x14ac:dyDescent="0.45">
      <c r="A66" s="120">
        <v>44404</v>
      </c>
      <c r="B66" s="37">
        <v>103502</v>
      </c>
      <c r="C66" s="37">
        <v>77147</v>
      </c>
      <c r="D66" s="38" t="s">
        <v>158</v>
      </c>
      <c r="E66" s="12" t="s">
        <v>24</v>
      </c>
      <c r="F66" s="16" t="s">
        <v>947</v>
      </c>
      <c r="G66" s="102">
        <v>500</v>
      </c>
      <c r="H66" s="104"/>
      <c r="I66" s="104"/>
      <c r="J66" s="94"/>
      <c r="K66" s="49"/>
      <c r="L66" s="50"/>
    </row>
    <row r="67" spans="1:12" s="95" customFormat="1" ht="24.75" x14ac:dyDescent="0.45">
      <c r="A67" s="120">
        <v>44404</v>
      </c>
      <c r="B67" s="37">
        <v>103491</v>
      </c>
      <c r="C67" s="37">
        <v>77148</v>
      </c>
      <c r="D67" s="38" t="s">
        <v>2718</v>
      </c>
      <c r="E67" s="12" t="s">
        <v>394</v>
      </c>
      <c r="F67" s="16" t="s">
        <v>596</v>
      </c>
      <c r="G67" s="102">
        <v>650</v>
      </c>
      <c r="H67" s="104"/>
      <c r="I67" s="104"/>
      <c r="J67" s="94"/>
      <c r="K67" s="49"/>
      <c r="L67" s="50"/>
    </row>
    <row r="68" spans="1:12" s="95" customFormat="1" ht="24.75" x14ac:dyDescent="0.45">
      <c r="A68" s="120">
        <v>44404</v>
      </c>
      <c r="B68" s="37">
        <v>17908</v>
      </c>
      <c r="C68" s="37">
        <v>77149</v>
      </c>
      <c r="D68" s="38" t="s">
        <v>2000</v>
      </c>
      <c r="E68" s="12" t="s">
        <v>394</v>
      </c>
      <c r="F68" s="16" t="s">
        <v>596</v>
      </c>
      <c r="G68" s="102">
        <v>1000</v>
      </c>
      <c r="H68" s="104"/>
      <c r="I68" s="104"/>
      <c r="J68" s="94"/>
      <c r="K68" s="49"/>
      <c r="L68" s="50"/>
    </row>
    <row r="69" spans="1:12" s="95" customFormat="1" ht="24.75" x14ac:dyDescent="0.45">
      <c r="A69" s="120">
        <v>44404</v>
      </c>
      <c r="B69" s="37">
        <v>17908</v>
      </c>
      <c r="C69" s="37">
        <v>77150</v>
      </c>
      <c r="D69" s="38" t="s">
        <v>2000</v>
      </c>
      <c r="E69" s="12" t="s">
        <v>394</v>
      </c>
      <c r="F69" s="16" t="s">
        <v>596</v>
      </c>
      <c r="G69" s="102">
        <v>1000</v>
      </c>
      <c r="H69" s="104"/>
      <c r="I69" s="104"/>
      <c r="J69" s="94"/>
      <c r="K69" s="49"/>
      <c r="L69" s="50"/>
    </row>
    <row r="70" spans="1:12" s="95" customFormat="1" ht="24.75" x14ac:dyDescent="0.45">
      <c r="A70" s="120">
        <v>44404</v>
      </c>
      <c r="B70" s="37">
        <v>103466</v>
      </c>
      <c r="C70" s="37">
        <v>77151</v>
      </c>
      <c r="D70" s="38" t="s">
        <v>2561</v>
      </c>
      <c r="E70" s="12" t="s">
        <v>17</v>
      </c>
      <c r="F70" s="16" t="s">
        <v>18</v>
      </c>
      <c r="G70" s="102">
        <v>2000</v>
      </c>
      <c r="H70" s="104"/>
      <c r="I70" s="104"/>
      <c r="J70" s="94"/>
      <c r="K70" s="49"/>
      <c r="L70" s="50"/>
    </row>
    <row r="71" spans="1:12" s="95" customFormat="1" ht="24.75" x14ac:dyDescent="0.45">
      <c r="A71" s="120">
        <v>44404</v>
      </c>
      <c r="B71" s="37">
        <v>103503</v>
      </c>
      <c r="C71" s="37">
        <v>77152</v>
      </c>
      <c r="D71" s="38" t="s">
        <v>2561</v>
      </c>
      <c r="E71" s="12" t="s">
        <v>24</v>
      </c>
      <c r="F71" s="16" t="s">
        <v>947</v>
      </c>
      <c r="G71" s="102">
        <v>500</v>
      </c>
      <c r="H71" s="104"/>
      <c r="I71" s="104"/>
      <c r="J71" s="94"/>
      <c r="K71" s="49"/>
      <c r="L71" s="50"/>
    </row>
    <row r="72" spans="1:12" s="95" customFormat="1" ht="24.75" x14ac:dyDescent="0.45">
      <c r="A72" s="120">
        <v>44404</v>
      </c>
      <c r="B72" s="37">
        <v>103486</v>
      </c>
      <c r="C72" s="37">
        <v>77153</v>
      </c>
      <c r="D72" s="38" t="s">
        <v>37</v>
      </c>
      <c r="E72" s="12" t="s">
        <v>17</v>
      </c>
      <c r="F72" s="16" t="s">
        <v>18</v>
      </c>
      <c r="G72" s="102">
        <v>660</v>
      </c>
      <c r="H72" s="104"/>
      <c r="I72" s="104"/>
      <c r="J72" s="94"/>
      <c r="K72" s="49"/>
      <c r="L72" s="50"/>
    </row>
    <row r="73" spans="1:12" s="95" customFormat="1" ht="24.75" x14ac:dyDescent="0.45">
      <c r="A73" s="120">
        <v>44404</v>
      </c>
      <c r="B73" s="37">
        <v>103464</v>
      </c>
      <c r="C73" s="77" t="s">
        <v>2724</v>
      </c>
      <c r="D73" s="38" t="s">
        <v>2714</v>
      </c>
      <c r="E73" s="12" t="s">
        <v>17</v>
      </c>
      <c r="F73" s="16" t="s">
        <v>18</v>
      </c>
      <c r="G73" s="102">
        <v>125</v>
      </c>
      <c r="H73" s="104"/>
      <c r="I73" s="104"/>
      <c r="J73" s="94"/>
      <c r="K73" s="49"/>
      <c r="L73" s="50"/>
    </row>
    <row r="74" spans="1:12" s="95" customFormat="1" ht="24.75" x14ac:dyDescent="0.45">
      <c r="A74" s="120">
        <v>44404</v>
      </c>
      <c r="B74" s="37">
        <v>102808</v>
      </c>
      <c r="C74" s="77" t="s">
        <v>2725</v>
      </c>
      <c r="D74" s="38" t="s">
        <v>1995</v>
      </c>
      <c r="E74" s="12" t="s">
        <v>440</v>
      </c>
      <c r="F74" s="16" t="s">
        <v>2730</v>
      </c>
      <c r="G74" s="102">
        <v>1400</v>
      </c>
      <c r="H74" s="104"/>
      <c r="I74" s="104"/>
      <c r="J74" s="94"/>
      <c r="K74" s="49"/>
      <c r="L74" s="50"/>
    </row>
    <row r="75" spans="1:12" s="95" customFormat="1" ht="24.75" x14ac:dyDescent="0.45">
      <c r="A75" s="120">
        <v>44404</v>
      </c>
      <c r="B75" s="37">
        <v>102808</v>
      </c>
      <c r="C75" s="77" t="s">
        <v>2726</v>
      </c>
      <c r="D75" s="38" t="s">
        <v>1995</v>
      </c>
      <c r="E75" s="12">
        <v>98000001</v>
      </c>
      <c r="F75" s="16" t="s">
        <v>91</v>
      </c>
      <c r="G75" s="102">
        <v>0</v>
      </c>
      <c r="H75" s="104"/>
      <c r="I75" s="104"/>
      <c r="J75" s="94"/>
      <c r="K75" s="49"/>
      <c r="L75" s="50"/>
    </row>
    <row r="76" spans="1:12" s="95" customFormat="1" ht="24.75" x14ac:dyDescent="0.45">
      <c r="A76" s="120">
        <v>44404</v>
      </c>
      <c r="B76" s="37" t="s">
        <v>523</v>
      </c>
      <c r="C76" s="77" t="s">
        <v>2727</v>
      </c>
      <c r="D76" s="38" t="s">
        <v>1995</v>
      </c>
      <c r="E76" s="12" t="s">
        <v>440</v>
      </c>
      <c r="F76" s="16" t="s">
        <v>2730</v>
      </c>
      <c r="G76" s="102">
        <v>0</v>
      </c>
      <c r="H76" s="104"/>
      <c r="I76" s="104">
        <v>1103</v>
      </c>
      <c r="J76" s="94"/>
      <c r="K76" s="49"/>
      <c r="L76" s="50"/>
    </row>
    <row r="77" spans="1:12" s="95" customFormat="1" ht="24.75" x14ac:dyDescent="0.45">
      <c r="A77" s="120">
        <v>44404</v>
      </c>
      <c r="B77" s="37" t="s">
        <v>523</v>
      </c>
      <c r="C77" s="77" t="s">
        <v>2728</v>
      </c>
      <c r="D77" s="38" t="s">
        <v>1995</v>
      </c>
      <c r="E77" s="12">
        <v>98000001</v>
      </c>
      <c r="F77" s="16" t="s">
        <v>91</v>
      </c>
      <c r="G77" s="102">
        <v>0</v>
      </c>
      <c r="H77" s="104"/>
      <c r="I77" s="104"/>
      <c r="J77" s="94"/>
      <c r="K77" s="49"/>
      <c r="L77" s="50"/>
    </row>
    <row r="78" spans="1:12" s="95" customFormat="1" ht="24.75" x14ac:dyDescent="0.45">
      <c r="A78" s="120">
        <v>44404</v>
      </c>
      <c r="B78" s="37" t="s">
        <v>2731</v>
      </c>
      <c r="C78" s="77" t="s">
        <v>2729</v>
      </c>
      <c r="D78" s="38" t="s">
        <v>2732</v>
      </c>
      <c r="E78" s="12" t="s">
        <v>33</v>
      </c>
      <c r="F78" s="16" t="s">
        <v>1035</v>
      </c>
      <c r="G78" s="102">
        <v>74</v>
      </c>
      <c r="H78" s="104"/>
      <c r="I78" s="104"/>
      <c r="J78" s="94"/>
      <c r="K78" s="49"/>
      <c r="L78" s="50"/>
    </row>
    <row r="79" spans="1:12" ht="21" x14ac:dyDescent="0.35">
      <c r="A79" s="175" t="s">
        <v>26</v>
      </c>
      <c r="B79" s="176"/>
      <c r="C79" s="165" t="s">
        <v>25</v>
      </c>
      <c r="D79" s="168"/>
      <c r="E79" s="168"/>
      <c r="F79" s="169"/>
      <c r="G79" s="27">
        <f>SUM(G9:G78)</f>
        <v>60122</v>
      </c>
      <c r="H79" s="109">
        <f>SUM(H9:H39)</f>
        <v>0</v>
      </c>
      <c r="I79" s="109"/>
      <c r="J79" s="15"/>
    </row>
    <row r="80" spans="1:12" x14ac:dyDescent="0.25">
      <c r="B80"/>
      <c r="C80"/>
      <c r="F80" s="47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B83"/>
      <c r="C83"/>
      <c r="H83" s="1"/>
      <c r="I83" s="1"/>
      <c r="J83" s="1"/>
    </row>
    <row r="84" spans="2:10" x14ac:dyDescent="0.25">
      <c r="B84"/>
      <c r="C84"/>
      <c r="H84" s="1"/>
      <c r="I84" s="1"/>
      <c r="J84" s="1"/>
    </row>
    <row r="85" spans="2:10" x14ac:dyDescent="0.25">
      <c r="B85"/>
      <c r="C85"/>
      <c r="H85" s="1"/>
      <c r="I85" s="1"/>
      <c r="J85" s="1"/>
    </row>
    <row r="86" spans="2:10" x14ac:dyDescent="0.25">
      <c r="B86"/>
      <c r="C86"/>
      <c r="H86" s="1"/>
      <c r="I86" s="1"/>
      <c r="J86" s="1"/>
    </row>
    <row r="87" spans="2:10" x14ac:dyDescent="0.25">
      <c r="B87"/>
      <c r="C87"/>
      <c r="H87" s="1"/>
      <c r="I87" s="1"/>
      <c r="J87" s="1"/>
    </row>
    <row r="88" spans="2:10" x14ac:dyDescent="0.25">
      <c r="B88"/>
      <c r="C88"/>
      <c r="H88" s="1"/>
      <c r="I88" s="1"/>
      <c r="J88" s="1"/>
    </row>
    <row r="89" spans="2:10" x14ac:dyDescent="0.25">
      <c r="B89"/>
      <c r="C89"/>
      <c r="H89" s="1"/>
      <c r="I89" s="1"/>
      <c r="J89" s="1"/>
    </row>
    <row r="90" spans="2:10" x14ac:dyDescent="0.25">
      <c r="C90"/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4" spans="8:10" x14ac:dyDescent="0.25">
      <c r="H124" s="1"/>
      <c r="I124" s="1"/>
      <c r="J124" s="1"/>
    </row>
    <row r="125" spans="8:10" x14ac:dyDescent="0.25">
      <c r="H125" s="1"/>
      <c r="I125" s="1"/>
      <c r="J125" s="1"/>
    </row>
    <row r="126" spans="8:10" x14ac:dyDescent="0.25">
      <c r="H126" s="1"/>
      <c r="I126" s="1"/>
      <c r="J126" s="1"/>
    </row>
    <row r="127" spans="8:10" x14ac:dyDescent="0.25">
      <c r="H127" s="1"/>
      <c r="I127" s="1"/>
      <c r="J127" s="1"/>
    </row>
    <row r="128" spans="8:10" x14ac:dyDescent="0.25">
      <c r="H128" s="1"/>
      <c r="I128" s="1"/>
      <c r="J128" s="1"/>
    </row>
    <row r="129" spans="8:10" x14ac:dyDescent="0.25">
      <c r="H129" s="1"/>
      <c r="I129" s="1"/>
      <c r="J129" s="1"/>
    </row>
    <row r="130" spans="8:10" x14ac:dyDescent="0.25">
      <c r="H130" s="1"/>
      <c r="I130" s="1"/>
      <c r="J130" s="1"/>
    </row>
    <row r="132" spans="8:10" x14ac:dyDescent="0.25">
      <c r="H132" s="35"/>
      <c r="I132" s="35"/>
      <c r="J132" s="35"/>
    </row>
  </sheetData>
  <mergeCells count="7">
    <mergeCell ref="K6:L6"/>
    <mergeCell ref="A7:G7"/>
    <mergeCell ref="A79:B79"/>
    <mergeCell ref="C79:F79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F1547-B2D3-41AD-BECA-8F0990FD0951}">
  <dimension ref="A2:L120"/>
  <sheetViews>
    <sheetView topLeftCell="F17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SUMIFS($G$9:$G$65,$F$9:$F$65,K8)</f>
        <v>27710</v>
      </c>
    </row>
    <row r="9" spans="1:12" s="95" customFormat="1" ht="21" x14ac:dyDescent="0.35">
      <c r="A9" s="120">
        <v>44405</v>
      </c>
      <c r="B9" s="37">
        <v>103650</v>
      </c>
      <c r="C9" s="37">
        <v>77154</v>
      </c>
      <c r="D9" s="38" t="s">
        <v>57</v>
      </c>
      <c r="E9" s="12" t="s">
        <v>17</v>
      </c>
      <c r="F9" s="16" t="s">
        <v>18</v>
      </c>
      <c r="G9" s="102">
        <v>1500</v>
      </c>
      <c r="H9" s="104"/>
      <c r="I9" s="104"/>
      <c r="J9" s="94"/>
      <c r="K9" s="16" t="s">
        <v>995</v>
      </c>
      <c r="L9" s="119">
        <f t="shared" si="0"/>
        <v>1986</v>
      </c>
    </row>
    <row r="10" spans="1:12" s="95" customFormat="1" ht="21" x14ac:dyDescent="0.35">
      <c r="A10" s="120">
        <v>44405</v>
      </c>
      <c r="B10" s="37">
        <v>103651</v>
      </c>
      <c r="C10" s="37">
        <v>77155</v>
      </c>
      <c r="D10" s="38" t="s">
        <v>37</v>
      </c>
      <c r="E10" s="12" t="s">
        <v>17</v>
      </c>
      <c r="F10" s="16" t="s">
        <v>18</v>
      </c>
      <c r="G10" s="102">
        <v>660</v>
      </c>
      <c r="H10" s="104"/>
      <c r="I10" s="104"/>
      <c r="J10" s="94"/>
      <c r="K10" s="16" t="s">
        <v>15</v>
      </c>
      <c r="L10" s="119">
        <f t="shared" si="0"/>
        <v>5210</v>
      </c>
    </row>
    <row r="11" spans="1:12" s="95" customFormat="1" ht="21" x14ac:dyDescent="0.35">
      <c r="A11" s="120">
        <v>44405</v>
      </c>
      <c r="B11" s="37">
        <v>103652</v>
      </c>
      <c r="C11" s="37">
        <v>77156</v>
      </c>
      <c r="D11" s="38" t="s">
        <v>125</v>
      </c>
      <c r="E11" s="12" t="s">
        <v>24</v>
      </c>
      <c r="F11" s="16" t="s">
        <v>947</v>
      </c>
      <c r="G11" s="102">
        <v>825</v>
      </c>
      <c r="H11" s="104"/>
      <c r="I11" s="104"/>
      <c r="J11" s="94"/>
      <c r="K11" s="16" t="s">
        <v>97</v>
      </c>
      <c r="L11" s="119">
        <f t="shared" si="0"/>
        <v>2000</v>
      </c>
    </row>
    <row r="12" spans="1:12" s="95" customFormat="1" ht="21" x14ac:dyDescent="0.35">
      <c r="A12" s="120">
        <v>44405</v>
      </c>
      <c r="B12" s="37">
        <v>103652</v>
      </c>
      <c r="C12" s="37">
        <v>77156</v>
      </c>
      <c r="D12" s="38" t="s">
        <v>125</v>
      </c>
      <c r="E12" s="12" t="s">
        <v>22</v>
      </c>
      <c r="F12" s="16" t="s">
        <v>995</v>
      </c>
      <c r="G12" s="102">
        <v>1320</v>
      </c>
      <c r="H12" s="104"/>
      <c r="I12" s="104"/>
      <c r="J12" s="94"/>
      <c r="K12" s="16" t="s">
        <v>596</v>
      </c>
      <c r="L12" s="119">
        <f t="shared" si="0"/>
        <v>650</v>
      </c>
    </row>
    <row r="13" spans="1:12" s="95" customFormat="1" ht="21" x14ac:dyDescent="0.35">
      <c r="A13" s="120">
        <v>44405</v>
      </c>
      <c r="B13" s="37">
        <v>103653</v>
      </c>
      <c r="C13" s="37">
        <v>77157</v>
      </c>
      <c r="D13" s="38" t="s">
        <v>2733</v>
      </c>
      <c r="E13" s="12" t="s">
        <v>17</v>
      </c>
      <c r="F13" s="16" t="s">
        <v>18</v>
      </c>
      <c r="G13" s="102">
        <v>220</v>
      </c>
      <c r="H13" s="104"/>
      <c r="I13" s="104"/>
      <c r="J13" s="94"/>
      <c r="K13" s="16" t="s">
        <v>947</v>
      </c>
      <c r="L13" s="119">
        <f t="shared" si="0"/>
        <v>2255</v>
      </c>
    </row>
    <row r="14" spans="1:12" s="95" customFormat="1" ht="21" x14ac:dyDescent="0.35">
      <c r="A14" s="120">
        <v>44405</v>
      </c>
      <c r="B14" s="37">
        <v>103653</v>
      </c>
      <c r="C14" s="37">
        <v>77157</v>
      </c>
      <c r="D14" s="38" t="s">
        <v>2733</v>
      </c>
      <c r="E14" s="12" t="s">
        <v>14</v>
      </c>
      <c r="F14" s="16" t="s">
        <v>15</v>
      </c>
      <c r="G14" s="102">
        <v>260</v>
      </c>
      <c r="H14" s="104"/>
      <c r="I14" s="104"/>
      <c r="J14" s="94"/>
      <c r="K14" s="16" t="s">
        <v>2747</v>
      </c>
      <c r="L14" s="119">
        <f>SUMIFS($G$9:$G$66,$F$9:$F$66,K14)</f>
        <v>1320</v>
      </c>
    </row>
    <row r="15" spans="1:12" s="95" customFormat="1" ht="21" x14ac:dyDescent="0.35">
      <c r="A15" s="120">
        <v>44405</v>
      </c>
      <c r="B15" s="37">
        <v>103657</v>
      </c>
      <c r="C15" s="37">
        <v>77158</v>
      </c>
      <c r="D15" s="38" t="s">
        <v>2734</v>
      </c>
      <c r="E15" s="12" t="s">
        <v>17</v>
      </c>
      <c r="F15" s="16" t="s">
        <v>18</v>
      </c>
      <c r="G15" s="102">
        <v>100</v>
      </c>
      <c r="H15" s="104"/>
      <c r="I15" s="104"/>
      <c r="J15" s="94"/>
      <c r="K15" s="16" t="s">
        <v>64</v>
      </c>
      <c r="L15" s="119">
        <f>SUMIFS($G$9:$G$66,$F$9:$F$66,K15)</f>
        <v>2000</v>
      </c>
    </row>
    <row r="16" spans="1:12" s="95" customFormat="1" ht="21" x14ac:dyDescent="0.35">
      <c r="A16" s="120">
        <v>44405</v>
      </c>
      <c r="B16" s="37">
        <v>103658</v>
      </c>
      <c r="C16" s="37">
        <v>77159</v>
      </c>
      <c r="D16" s="38" t="s">
        <v>2734</v>
      </c>
      <c r="E16" s="12" t="s">
        <v>17</v>
      </c>
      <c r="F16" s="16" t="s">
        <v>18</v>
      </c>
      <c r="G16" s="102">
        <v>800</v>
      </c>
      <c r="H16" s="104"/>
      <c r="I16" s="104"/>
      <c r="J16" s="94"/>
      <c r="K16" s="16" t="s">
        <v>42</v>
      </c>
      <c r="L16" s="119">
        <f>SUMIFS($G$9:$G$65,$F$9:$F$65,K16)</f>
        <v>5000</v>
      </c>
    </row>
    <row r="17" spans="1:12" s="95" customFormat="1" ht="21.75" thickBot="1" x14ac:dyDescent="0.4">
      <c r="A17" s="120">
        <v>44405</v>
      </c>
      <c r="B17" s="37">
        <v>103659</v>
      </c>
      <c r="C17" s="37">
        <v>77160</v>
      </c>
      <c r="D17" s="38" t="s">
        <v>2735</v>
      </c>
      <c r="E17" s="12" t="s">
        <v>17</v>
      </c>
      <c r="F17" s="16" t="s">
        <v>18</v>
      </c>
      <c r="G17" s="102">
        <v>750</v>
      </c>
      <c r="H17" s="104"/>
      <c r="I17" s="104"/>
      <c r="J17" s="94"/>
      <c r="K17" s="16" t="s">
        <v>298</v>
      </c>
      <c r="L17" s="119">
        <f>SUMIFS($G$9:$G$65,$F$9:$F$65,K17)</f>
        <v>80</v>
      </c>
    </row>
    <row r="18" spans="1:12" s="95" customFormat="1" ht="25.5" thickBot="1" x14ac:dyDescent="0.5">
      <c r="A18" s="120">
        <v>44405</v>
      </c>
      <c r="B18" s="37">
        <v>103660</v>
      </c>
      <c r="C18" s="37">
        <v>77161</v>
      </c>
      <c r="D18" s="38" t="s">
        <v>2736</v>
      </c>
      <c r="E18" s="12" t="s">
        <v>17</v>
      </c>
      <c r="F18" s="16" t="s">
        <v>18</v>
      </c>
      <c r="G18" s="102">
        <v>750</v>
      </c>
      <c r="H18" s="104"/>
      <c r="I18" s="104"/>
      <c r="J18" s="94"/>
      <c r="K18" s="17" t="s">
        <v>21</v>
      </c>
      <c r="L18" s="123">
        <f>SUM(L8:L17)</f>
        <v>48211</v>
      </c>
    </row>
    <row r="19" spans="1:12" s="95" customFormat="1" ht="21.75" thickBot="1" x14ac:dyDescent="0.4">
      <c r="A19" s="120">
        <v>44405</v>
      </c>
      <c r="B19" s="37">
        <v>103661</v>
      </c>
      <c r="C19" s="37">
        <v>77162</v>
      </c>
      <c r="D19" s="38" t="s">
        <v>2075</v>
      </c>
      <c r="E19" s="12" t="s">
        <v>17</v>
      </c>
      <c r="F19" s="16" t="s">
        <v>18</v>
      </c>
      <c r="G19" s="102">
        <v>900</v>
      </c>
      <c r="H19" s="104"/>
      <c r="I19" s="104"/>
      <c r="J19" s="94"/>
    </row>
    <row r="20" spans="1:12" s="95" customFormat="1" ht="21.75" thickBot="1" x14ac:dyDescent="0.4">
      <c r="A20" s="120">
        <v>44405</v>
      </c>
      <c r="B20" s="37">
        <v>103662</v>
      </c>
      <c r="C20" s="37">
        <v>77163</v>
      </c>
      <c r="D20" s="38" t="s">
        <v>2075</v>
      </c>
      <c r="E20" s="12">
        <v>98000001</v>
      </c>
      <c r="F20" s="16" t="s">
        <v>91</v>
      </c>
      <c r="G20" s="102">
        <v>0</v>
      </c>
      <c r="H20" s="104"/>
      <c r="I20" s="104"/>
      <c r="J20" s="94"/>
      <c r="K20" s="5" t="s">
        <v>139</v>
      </c>
      <c r="L20" s="5" t="s">
        <v>5</v>
      </c>
    </row>
    <row r="21" spans="1:12" s="95" customFormat="1" ht="21.75" thickBot="1" x14ac:dyDescent="0.4">
      <c r="A21" s="120">
        <v>44405</v>
      </c>
      <c r="B21" s="37">
        <v>103663</v>
      </c>
      <c r="C21" s="37">
        <v>77164</v>
      </c>
      <c r="D21" s="38" t="s">
        <v>1010</v>
      </c>
      <c r="E21" s="12" t="s">
        <v>148</v>
      </c>
      <c r="F21" s="93" t="s">
        <v>461</v>
      </c>
      <c r="G21" s="102">
        <v>0</v>
      </c>
      <c r="H21" s="104"/>
      <c r="I21" s="104">
        <v>19</v>
      </c>
      <c r="J21" s="94"/>
      <c r="K21" s="16" t="s">
        <v>1688</v>
      </c>
      <c r="L21" s="119">
        <v>400</v>
      </c>
    </row>
    <row r="22" spans="1:12" s="95" customFormat="1" ht="25.5" thickBot="1" x14ac:dyDescent="0.5">
      <c r="A22" s="120">
        <v>44405</v>
      </c>
      <c r="B22" s="37">
        <v>103664</v>
      </c>
      <c r="C22" s="37">
        <v>77165</v>
      </c>
      <c r="D22" s="38" t="s">
        <v>1305</v>
      </c>
      <c r="E22" s="12" t="s">
        <v>22</v>
      </c>
      <c r="F22" s="16" t="s">
        <v>995</v>
      </c>
      <c r="G22" s="102">
        <v>666</v>
      </c>
      <c r="H22" s="104"/>
      <c r="I22" s="104"/>
      <c r="J22" s="94"/>
      <c r="K22" s="17" t="s">
        <v>21</v>
      </c>
      <c r="L22" s="18">
        <v>400</v>
      </c>
    </row>
    <row r="23" spans="1:12" s="95" customFormat="1" ht="21.75" thickBot="1" x14ac:dyDescent="0.4">
      <c r="A23" s="120">
        <v>44405</v>
      </c>
      <c r="B23" s="37">
        <v>18053</v>
      </c>
      <c r="C23" s="37">
        <v>77166</v>
      </c>
      <c r="D23" s="38" t="s">
        <v>325</v>
      </c>
      <c r="E23" s="12" t="s">
        <v>17</v>
      </c>
      <c r="F23" s="16" t="s">
        <v>18</v>
      </c>
      <c r="G23" s="102">
        <v>690</v>
      </c>
      <c r="H23" s="104"/>
      <c r="I23" s="104"/>
      <c r="J23" s="94"/>
    </row>
    <row r="24" spans="1:12" s="95" customFormat="1" ht="21.75" thickBot="1" x14ac:dyDescent="0.4">
      <c r="A24" s="120">
        <v>44405</v>
      </c>
      <c r="B24" s="37">
        <v>103666</v>
      </c>
      <c r="C24" s="37">
        <v>77167</v>
      </c>
      <c r="D24" s="38" t="s">
        <v>2737</v>
      </c>
      <c r="E24" s="12" t="s">
        <v>17</v>
      </c>
      <c r="F24" s="16" t="s">
        <v>18</v>
      </c>
      <c r="G24" s="102">
        <v>950</v>
      </c>
      <c r="H24" s="104"/>
      <c r="I24" s="104"/>
      <c r="J24" s="94"/>
      <c r="K24" s="5" t="s">
        <v>144</v>
      </c>
      <c r="L24" s="5" t="s">
        <v>5</v>
      </c>
    </row>
    <row r="25" spans="1:12" s="95" customFormat="1" ht="21.75" thickBot="1" x14ac:dyDescent="0.4">
      <c r="A25" s="120">
        <v>44405</v>
      </c>
      <c r="B25" s="37">
        <v>103667</v>
      </c>
      <c r="C25" s="37">
        <v>77168</v>
      </c>
      <c r="D25" s="38" t="s">
        <v>38</v>
      </c>
      <c r="E25" s="12" t="s">
        <v>17</v>
      </c>
      <c r="F25" s="16" t="s">
        <v>18</v>
      </c>
      <c r="G25" s="102">
        <v>1000</v>
      </c>
      <c r="H25" s="104"/>
      <c r="I25" s="104"/>
      <c r="J25" s="94"/>
      <c r="K25" s="57" t="s">
        <v>461</v>
      </c>
      <c r="L25" s="8">
        <v>19</v>
      </c>
    </row>
    <row r="26" spans="1:12" s="95" customFormat="1" ht="25.5" thickBot="1" x14ac:dyDescent="0.5">
      <c r="A26" s="120">
        <v>44405</v>
      </c>
      <c r="B26" s="37">
        <v>103427</v>
      </c>
      <c r="C26" s="37">
        <v>77169</v>
      </c>
      <c r="D26" s="38" t="s">
        <v>1233</v>
      </c>
      <c r="E26" s="12" t="s">
        <v>297</v>
      </c>
      <c r="F26" s="16" t="s">
        <v>298</v>
      </c>
      <c r="G26" s="102">
        <v>80</v>
      </c>
      <c r="H26" s="104"/>
      <c r="I26" s="104"/>
      <c r="J26" s="94"/>
      <c r="K26" s="17" t="s">
        <v>21</v>
      </c>
      <c r="L26" s="18">
        <v>19</v>
      </c>
    </row>
    <row r="27" spans="1:12" s="95" customFormat="1" ht="21" x14ac:dyDescent="0.35">
      <c r="A27" s="120">
        <v>44405</v>
      </c>
      <c r="B27" s="37">
        <v>103659</v>
      </c>
      <c r="C27" s="37">
        <v>77170</v>
      </c>
      <c r="D27" s="38" t="s">
        <v>2735</v>
      </c>
      <c r="E27" s="12" t="s">
        <v>17</v>
      </c>
      <c r="F27" s="16" t="s">
        <v>18</v>
      </c>
      <c r="G27" s="102">
        <v>750</v>
      </c>
      <c r="H27" s="104"/>
      <c r="I27" s="104"/>
      <c r="J27" s="94"/>
    </row>
    <row r="28" spans="1:12" s="95" customFormat="1" ht="21" x14ac:dyDescent="0.35">
      <c r="A28" s="120">
        <v>44405</v>
      </c>
      <c r="B28" s="37">
        <v>103668</v>
      </c>
      <c r="C28" s="37">
        <v>77171</v>
      </c>
      <c r="D28" s="38" t="s">
        <v>2738</v>
      </c>
      <c r="E28" s="12" t="s">
        <v>17</v>
      </c>
      <c r="F28" s="16" t="s">
        <v>18</v>
      </c>
      <c r="G28" s="102">
        <v>500</v>
      </c>
      <c r="H28" s="104"/>
      <c r="I28" s="104"/>
      <c r="J28" s="94"/>
    </row>
    <row r="29" spans="1:12" s="95" customFormat="1" ht="21" x14ac:dyDescent="0.35">
      <c r="A29" s="120">
        <v>44405</v>
      </c>
      <c r="B29" s="37">
        <v>103671</v>
      </c>
      <c r="C29" s="37">
        <v>77172</v>
      </c>
      <c r="D29" s="38" t="s">
        <v>158</v>
      </c>
      <c r="E29" s="12" t="s">
        <v>24</v>
      </c>
      <c r="F29" s="16" t="s">
        <v>947</v>
      </c>
      <c r="G29" s="102">
        <v>630</v>
      </c>
      <c r="H29" s="104"/>
      <c r="I29" s="104"/>
      <c r="J29" s="94"/>
    </row>
    <row r="30" spans="1:12" s="95" customFormat="1" ht="21" x14ac:dyDescent="0.35">
      <c r="A30" s="120">
        <v>44405</v>
      </c>
      <c r="B30" s="37">
        <v>103675</v>
      </c>
      <c r="C30" s="37">
        <v>77173</v>
      </c>
      <c r="D30" s="38" t="s">
        <v>158</v>
      </c>
      <c r="E30" s="12">
        <v>98000001</v>
      </c>
      <c r="F30" s="16" t="s">
        <v>91</v>
      </c>
      <c r="G30" s="102">
        <v>0</v>
      </c>
      <c r="H30" s="104"/>
      <c r="I30" s="104"/>
      <c r="J30" s="94"/>
    </row>
    <row r="31" spans="1:12" s="95" customFormat="1" ht="21" x14ac:dyDescent="0.35">
      <c r="A31" s="120">
        <v>44405</v>
      </c>
      <c r="B31" s="37">
        <v>103660</v>
      </c>
      <c r="C31" s="37">
        <v>77174</v>
      </c>
      <c r="D31" s="38" t="s">
        <v>2736</v>
      </c>
      <c r="E31" s="12" t="s">
        <v>17</v>
      </c>
      <c r="F31" s="16" t="s">
        <v>18</v>
      </c>
      <c r="G31" s="102">
        <v>750</v>
      </c>
      <c r="H31" s="104"/>
      <c r="I31" s="104"/>
      <c r="J31" s="94"/>
    </row>
    <row r="32" spans="1:12" s="95" customFormat="1" ht="21" x14ac:dyDescent="0.35">
      <c r="A32" s="120">
        <v>44405</v>
      </c>
      <c r="B32" s="37">
        <v>103679</v>
      </c>
      <c r="C32" s="37">
        <v>77175</v>
      </c>
      <c r="D32" s="38" t="s">
        <v>158</v>
      </c>
      <c r="E32" s="12" t="s">
        <v>24</v>
      </c>
      <c r="F32" s="16" t="s">
        <v>947</v>
      </c>
      <c r="G32" s="102">
        <v>300</v>
      </c>
      <c r="H32" s="104"/>
      <c r="I32" s="104"/>
      <c r="J32" s="94"/>
    </row>
    <row r="33" spans="1:12" s="95" customFormat="1" ht="21" x14ac:dyDescent="0.35">
      <c r="A33" s="120">
        <v>44405</v>
      </c>
      <c r="B33" s="37" t="s">
        <v>76</v>
      </c>
      <c r="C33" s="37">
        <v>77176</v>
      </c>
      <c r="D33" s="38" t="s">
        <v>76</v>
      </c>
      <c r="E33" s="12" t="s">
        <v>76</v>
      </c>
      <c r="F33" s="16" t="s">
        <v>76</v>
      </c>
      <c r="G33" s="102">
        <v>0</v>
      </c>
      <c r="H33" s="104"/>
      <c r="I33" s="104"/>
      <c r="J33" s="94"/>
    </row>
    <row r="34" spans="1:12" s="95" customFormat="1" ht="21" x14ac:dyDescent="0.35">
      <c r="A34" s="120">
        <v>44405</v>
      </c>
      <c r="B34" s="37">
        <v>103666</v>
      </c>
      <c r="C34" s="37">
        <v>77177</v>
      </c>
      <c r="D34" s="38" t="s">
        <v>2737</v>
      </c>
      <c r="E34" s="12" t="s">
        <v>17</v>
      </c>
      <c r="F34" s="16" t="s">
        <v>18</v>
      </c>
      <c r="G34" s="102">
        <v>950</v>
      </c>
      <c r="H34" s="104"/>
      <c r="I34" s="104"/>
      <c r="J34" s="94"/>
    </row>
    <row r="35" spans="1:12" s="95" customFormat="1" ht="24.75" x14ac:dyDescent="0.45">
      <c r="A35" s="120">
        <v>44405</v>
      </c>
      <c r="B35" s="37">
        <v>103594</v>
      </c>
      <c r="C35" s="37">
        <v>77178</v>
      </c>
      <c r="D35" s="38" t="s">
        <v>466</v>
      </c>
      <c r="E35" s="12" t="s">
        <v>17</v>
      </c>
      <c r="F35" s="16" t="s">
        <v>18</v>
      </c>
      <c r="G35" s="102">
        <v>1300</v>
      </c>
      <c r="H35" s="104"/>
      <c r="I35" s="104"/>
      <c r="J35" s="94"/>
      <c r="K35" s="49"/>
      <c r="L35" s="50"/>
    </row>
    <row r="36" spans="1:12" s="95" customFormat="1" ht="24.75" x14ac:dyDescent="0.45">
      <c r="A36" s="120">
        <v>44405</v>
      </c>
      <c r="B36" s="37" t="s">
        <v>76</v>
      </c>
      <c r="C36" s="37">
        <v>77179</v>
      </c>
      <c r="D36" s="38" t="s">
        <v>76</v>
      </c>
      <c r="E36" s="12" t="s">
        <v>76</v>
      </c>
      <c r="F36" s="16" t="s">
        <v>76</v>
      </c>
      <c r="G36" s="102">
        <v>0</v>
      </c>
      <c r="H36" s="104"/>
      <c r="I36" s="104"/>
      <c r="J36" s="94"/>
      <c r="K36" s="49"/>
      <c r="L36" s="50"/>
    </row>
    <row r="37" spans="1:12" s="95" customFormat="1" ht="24.75" x14ac:dyDescent="0.45">
      <c r="A37" s="120">
        <v>44405</v>
      </c>
      <c r="B37" s="37">
        <v>103682</v>
      </c>
      <c r="C37" s="37">
        <v>77180</v>
      </c>
      <c r="D37" s="38" t="s">
        <v>1223</v>
      </c>
      <c r="E37" s="12" t="s">
        <v>41</v>
      </c>
      <c r="F37" s="16" t="s">
        <v>42</v>
      </c>
      <c r="G37" s="102">
        <v>2500</v>
      </c>
      <c r="H37" s="104"/>
      <c r="I37" s="104"/>
      <c r="J37" s="94"/>
      <c r="K37" s="49"/>
      <c r="L37" s="50"/>
    </row>
    <row r="38" spans="1:12" s="95" customFormat="1" ht="24.75" x14ac:dyDescent="0.45">
      <c r="A38" s="120">
        <v>44405</v>
      </c>
      <c r="B38" s="37">
        <v>103683</v>
      </c>
      <c r="C38" s="37">
        <v>77181</v>
      </c>
      <c r="D38" s="38" t="s">
        <v>2718</v>
      </c>
      <c r="E38" s="12" t="s">
        <v>394</v>
      </c>
      <c r="F38" s="16" t="s">
        <v>596</v>
      </c>
      <c r="G38" s="102">
        <v>650</v>
      </c>
      <c r="H38" s="104"/>
      <c r="I38" s="104"/>
      <c r="J38" s="94"/>
      <c r="K38" s="49"/>
      <c r="L38" s="50"/>
    </row>
    <row r="39" spans="1:12" s="95" customFormat="1" ht="24.75" x14ac:dyDescent="0.45">
      <c r="A39" s="120">
        <v>44405</v>
      </c>
      <c r="B39" s="37">
        <v>103684</v>
      </c>
      <c r="C39" s="37">
        <v>77182</v>
      </c>
      <c r="D39" s="38" t="s">
        <v>252</v>
      </c>
      <c r="E39" s="12" t="s">
        <v>14</v>
      </c>
      <c r="F39" s="16" t="s">
        <v>15</v>
      </c>
      <c r="G39" s="102">
        <v>1000</v>
      </c>
      <c r="H39" s="104"/>
      <c r="I39" s="104"/>
      <c r="J39" s="94"/>
      <c r="K39" s="49"/>
      <c r="L39" s="50"/>
    </row>
    <row r="40" spans="1:12" s="95" customFormat="1" ht="24.75" x14ac:dyDescent="0.45">
      <c r="A40" s="120">
        <v>44405</v>
      </c>
      <c r="B40" s="37">
        <v>18053</v>
      </c>
      <c r="C40" s="37">
        <v>77183</v>
      </c>
      <c r="D40" s="38" t="s">
        <v>325</v>
      </c>
      <c r="E40" s="12" t="s">
        <v>17</v>
      </c>
      <c r="F40" s="16" t="s">
        <v>18</v>
      </c>
      <c r="G40" s="102">
        <v>690</v>
      </c>
      <c r="H40" s="104"/>
      <c r="I40" s="104"/>
      <c r="J40" s="94"/>
      <c r="K40" s="49"/>
      <c r="L40" s="50"/>
    </row>
    <row r="41" spans="1:12" s="95" customFormat="1" ht="24.75" x14ac:dyDescent="0.45">
      <c r="A41" s="120">
        <v>44405</v>
      </c>
      <c r="B41" s="37">
        <v>103682</v>
      </c>
      <c r="C41" s="37">
        <v>77184</v>
      </c>
      <c r="D41" s="38" t="s">
        <v>1223</v>
      </c>
      <c r="E41" s="12" t="s">
        <v>41</v>
      </c>
      <c r="F41" s="16" t="s">
        <v>42</v>
      </c>
      <c r="G41" s="102">
        <v>2500</v>
      </c>
      <c r="H41" s="104"/>
      <c r="I41" s="104"/>
      <c r="J41" s="94"/>
      <c r="K41" s="49"/>
      <c r="L41" s="50"/>
    </row>
    <row r="42" spans="1:12" s="95" customFormat="1" ht="24.75" x14ac:dyDescent="0.45">
      <c r="A42" s="120">
        <v>44405</v>
      </c>
      <c r="B42" s="37">
        <v>103651</v>
      </c>
      <c r="C42" s="37">
        <v>77185</v>
      </c>
      <c r="D42" s="38" t="s">
        <v>37</v>
      </c>
      <c r="E42" s="12" t="s">
        <v>17</v>
      </c>
      <c r="F42" s="16" t="s">
        <v>18</v>
      </c>
      <c r="G42" s="102">
        <v>660</v>
      </c>
      <c r="H42" s="104"/>
      <c r="I42" s="104"/>
      <c r="J42" s="94"/>
      <c r="K42" s="49"/>
      <c r="L42" s="50"/>
    </row>
    <row r="43" spans="1:12" s="95" customFormat="1" ht="24.75" x14ac:dyDescent="0.45">
      <c r="A43" s="120">
        <v>44405</v>
      </c>
      <c r="B43" s="37">
        <v>103685</v>
      </c>
      <c r="C43" s="37">
        <v>77186</v>
      </c>
      <c r="D43" s="38" t="s">
        <v>2587</v>
      </c>
      <c r="E43" s="12" t="s">
        <v>96</v>
      </c>
      <c r="F43" s="16" t="s">
        <v>97</v>
      </c>
      <c r="G43" s="102">
        <v>2000</v>
      </c>
      <c r="H43" s="104"/>
      <c r="I43" s="104"/>
      <c r="J43" s="94"/>
      <c r="K43" s="49"/>
      <c r="L43" s="50"/>
    </row>
    <row r="44" spans="1:12" s="95" customFormat="1" ht="24.75" x14ac:dyDescent="0.45">
      <c r="A44" s="120"/>
      <c r="B44" s="37">
        <v>103685</v>
      </c>
      <c r="C44" s="37">
        <v>77186</v>
      </c>
      <c r="D44" s="38" t="s">
        <v>2587</v>
      </c>
      <c r="E44" s="12" t="s">
        <v>24</v>
      </c>
      <c r="F44" s="16" t="s">
        <v>947</v>
      </c>
      <c r="G44" s="102">
        <v>200</v>
      </c>
      <c r="H44" s="104"/>
      <c r="I44" s="104"/>
      <c r="J44" s="94"/>
      <c r="K44" s="49"/>
      <c r="L44" s="50"/>
    </row>
    <row r="45" spans="1:12" s="95" customFormat="1" ht="24.75" x14ac:dyDescent="0.45">
      <c r="A45" s="120">
        <v>44405</v>
      </c>
      <c r="B45" s="37">
        <v>103687</v>
      </c>
      <c r="C45" s="37">
        <v>77187</v>
      </c>
      <c r="D45" s="38" t="s">
        <v>31</v>
      </c>
      <c r="E45" s="12" t="s">
        <v>17</v>
      </c>
      <c r="F45" s="16" t="s">
        <v>18</v>
      </c>
      <c r="G45" s="102">
        <v>2984</v>
      </c>
      <c r="H45" s="104"/>
      <c r="I45" s="104"/>
      <c r="J45" s="94"/>
      <c r="K45" s="49"/>
      <c r="L45" s="50"/>
    </row>
    <row r="46" spans="1:12" s="95" customFormat="1" ht="24.75" x14ac:dyDescent="0.45">
      <c r="A46" s="120">
        <v>44405</v>
      </c>
      <c r="B46" s="37">
        <v>103692</v>
      </c>
      <c r="C46" s="37">
        <v>77188</v>
      </c>
      <c r="D46" s="38" t="s">
        <v>31</v>
      </c>
      <c r="E46" s="12" t="s">
        <v>17</v>
      </c>
      <c r="F46" s="16" t="s">
        <v>18</v>
      </c>
      <c r="G46" s="102">
        <v>516</v>
      </c>
      <c r="H46" s="104"/>
      <c r="I46" s="104"/>
      <c r="J46" s="94"/>
      <c r="K46" s="49"/>
      <c r="L46" s="50"/>
    </row>
    <row r="47" spans="1:12" s="95" customFormat="1" ht="24.75" x14ac:dyDescent="0.45">
      <c r="A47" s="120">
        <v>44405</v>
      </c>
      <c r="B47" s="37">
        <v>103696</v>
      </c>
      <c r="C47" s="37">
        <v>77189</v>
      </c>
      <c r="D47" s="38" t="s">
        <v>256</v>
      </c>
      <c r="E47" s="12" t="s">
        <v>17</v>
      </c>
      <c r="F47" s="16" t="s">
        <v>18</v>
      </c>
      <c r="G47" s="102">
        <v>1000</v>
      </c>
      <c r="H47" s="104"/>
      <c r="I47" s="104"/>
      <c r="J47" s="94"/>
      <c r="K47" s="49"/>
      <c r="L47" s="50"/>
    </row>
    <row r="48" spans="1:12" s="95" customFormat="1" ht="24.75" x14ac:dyDescent="0.45">
      <c r="A48" s="120">
        <v>44405</v>
      </c>
      <c r="B48" s="37">
        <v>103698</v>
      </c>
      <c r="C48" s="37">
        <v>77190</v>
      </c>
      <c r="D48" s="38" t="s">
        <v>2739</v>
      </c>
      <c r="E48" s="12" t="s">
        <v>63</v>
      </c>
      <c r="F48" s="16" t="s">
        <v>64</v>
      </c>
      <c r="G48" s="102">
        <v>1000</v>
      </c>
      <c r="H48" s="104"/>
      <c r="I48" s="104"/>
      <c r="J48" s="94"/>
      <c r="K48" s="49"/>
      <c r="L48" s="50"/>
    </row>
    <row r="49" spans="1:12" s="95" customFormat="1" ht="24.75" x14ac:dyDescent="0.45">
      <c r="A49" s="120">
        <v>44405</v>
      </c>
      <c r="B49" s="37">
        <v>103698</v>
      </c>
      <c r="C49" s="37">
        <v>77191</v>
      </c>
      <c r="D49" s="38" t="s">
        <v>2739</v>
      </c>
      <c r="E49" s="12" t="s">
        <v>63</v>
      </c>
      <c r="F49" s="16" t="s">
        <v>64</v>
      </c>
      <c r="G49" s="102">
        <v>1000</v>
      </c>
      <c r="H49" s="104"/>
      <c r="I49" s="104"/>
      <c r="J49" s="94"/>
      <c r="K49" s="49"/>
      <c r="L49" s="50"/>
    </row>
    <row r="50" spans="1:12" s="95" customFormat="1" ht="24.75" x14ac:dyDescent="0.45">
      <c r="A50" s="120">
        <v>44405</v>
      </c>
      <c r="B50" s="37">
        <v>103699</v>
      </c>
      <c r="C50" s="37">
        <v>77192</v>
      </c>
      <c r="D50" s="38" t="s">
        <v>2282</v>
      </c>
      <c r="E50" s="12" t="s">
        <v>14</v>
      </c>
      <c r="F50" s="16" t="s">
        <v>15</v>
      </c>
      <c r="G50" s="102">
        <v>2700</v>
      </c>
      <c r="H50" s="104"/>
      <c r="I50" s="104"/>
      <c r="J50" s="94"/>
      <c r="K50" s="49"/>
      <c r="L50" s="50"/>
    </row>
    <row r="51" spans="1:12" s="95" customFormat="1" ht="24.75" x14ac:dyDescent="0.45">
      <c r="A51" s="120">
        <v>44405</v>
      </c>
      <c r="B51" s="37">
        <v>103701</v>
      </c>
      <c r="C51" s="37">
        <v>77193</v>
      </c>
      <c r="D51" s="38" t="s">
        <v>1275</v>
      </c>
      <c r="E51" s="12" t="s">
        <v>17</v>
      </c>
      <c r="F51" s="16" t="s">
        <v>18</v>
      </c>
      <c r="G51" s="102">
        <v>1000</v>
      </c>
      <c r="H51" s="104"/>
      <c r="I51" s="104"/>
      <c r="J51" s="94"/>
      <c r="K51" s="49"/>
      <c r="L51" s="50"/>
    </row>
    <row r="52" spans="1:12" s="95" customFormat="1" ht="24.75" x14ac:dyDescent="0.45">
      <c r="A52" s="120">
        <v>44405</v>
      </c>
      <c r="B52" s="37">
        <v>103667</v>
      </c>
      <c r="C52" s="37">
        <v>77194</v>
      </c>
      <c r="D52" s="38" t="s">
        <v>38</v>
      </c>
      <c r="E52" s="12" t="s">
        <v>17</v>
      </c>
      <c r="F52" s="16" t="s">
        <v>18</v>
      </c>
      <c r="G52" s="102">
        <v>1000</v>
      </c>
      <c r="H52" s="104"/>
      <c r="I52" s="104"/>
      <c r="J52" s="94"/>
      <c r="K52" s="49"/>
      <c r="L52" s="50"/>
    </row>
    <row r="53" spans="1:12" s="95" customFormat="1" ht="24.75" x14ac:dyDescent="0.45">
      <c r="A53" s="120">
        <v>44405</v>
      </c>
      <c r="B53" s="37">
        <v>103703</v>
      </c>
      <c r="C53" s="37">
        <v>77195</v>
      </c>
      <c r="D53" s="38" t="s">
        <v>57</v>
      </c>
      <c r="E53" s="12" t="s">
        <v>17</v>
      </c>
      <c r="F53" s="16" t="s">
        <v>18</v>
      </c>
      <c r="G53" s="102">
        <v>1500</v>
      </c>
      <c r="H53" s="104"/>
      <c r="I53" s="104"/>
      <c r="J53" s="94"/>
      <c r="K53" s="49"/>
      <c r="L53" s="50"/>
    </row>
    <row r="54" spans="1:12" s="95" customFormat="1" ht="24.75" x14ac:dyDescent="0.45">
      <c r="A54" s="120">
        <v>44405</v>
      </c>
      <c r="B54" s="37">
        <v>103702</v>
      </c>
      <c r="C54" s="37">
        <v>77196</v>
      </c>
      <c r="D54" s="38" t="s">
        <v>1565</v>
      </c>
      <c r="E54" s="12" t="s">
        <v>14</v>
      </c>
      <c r="F54" s="16" t="s">
        <v>15</v>
      </c>
      <c r="G54" s="102">
        <v>750</v>
      </c>
      <c r="H54" s="104"/>
      <c r="I54" s="104"/>
      <c r="J54" s="94"/>
      <c r="K54" s="49"/>
      <c r="L54" s="50"/>
    </row>
    <row r="55" spans="1:12" s="95" customFormat="1" ht="24.75" x14ac:dyDescent="0.45">
      <c r="A55" s="120">
        <v>44405</v>
      </c>
      <c r="B55" s="37">
        <v>103678</v>
      </c>
      <c r="C55" s="37">
        <v>77197</v>
      </c>
      <c r="D55" s="38" t="s">
        <v>272</v>
      </c>
      <c r="E55" s="12" t="s">
        <v>17</v>
      </c>
      <c r="F55" s="16" t="s">
        <v>18</v>
      </c>
      <c r="G55" s="102">
        <v>1980</v>
      </c>
      <c r="H55" s="104"/>
      <c r="I55" s="104"/>
      <c r="J55" s="94"/>
      <c r="K55" s="49"/>
      <c r="L55" s="50"/>
    </row>
    <row r="56" spans="1:12" s="95" customFormat="1" ht="24.75" x14ac:dyDescent="0.45">
      <c r="A56" s="120">
        <v>44405</v>
      </c>
      <c r="B56" s="37">
        <v>103706</v>
      </c>
      <c r="C56" s="37">
        <v>77198</v>
      </c>
      <c r="D56" s="38" t="s">
        <v>37</v>
      </c>
      <c r="E56" s="12" t="s">
        <v>17</v>
      </c>
      <c r="F56" s="16" t="s">
        <v>18</v>
      </c>
      <c r="G56" s="102">
        <v>660</v>
      </c>
      <c r="H56" s="104"/>
      <c r="I56" s="104"/>
      <c r="J56" s="94"/>
      <c r="K56" s="49"/>
      <c r="L56" s="50"/>
    </row>
    <row r="57" spans="1:12" s="95" customFormat="1" ht="24.75" x14ac:dyDescent="0.45">
      <c r="A57" s="120">
        <v>44405</v>
      </c>
      <c r="B57" s="37">
        <v>103679</v>
      </c>
      <c r="C57" s="37">
        <v>77199</v>
      </c>
      <c r="D57" s="38" t="s">
        <v>158</v>
      </c>
      <c r="E57" s="12" t="s">
        <v>24</v>
      </c>
      <c r="F57" s="16" t="s">
        <v>947</v>
      </c>
      <c r="G57" s="102">
        <v>300</v>
      </c>
      <c r="H57" s="104"/>
      <c r="I57" s="104"/>
      <c r="J57" s="94"/>
      <c r="K57" s="49"/>
      <c r="L57" s="50"/>
    </row>
    <row r="58" spans="1:12" s="95" customFormat="1" ht="24.75" x14ac:dyDescent="0.45">
      <c r="A58" s="120">
        <v>44405</v>
      </c>
      <c r="B58" s="37">
        <v>103708</v>
      </c>
      <c r="C58" s="37">
        <v>77200</v>
      </c>
      <c r="D58" s="38" t="s">
        <v>2740</v>
      </c>
      <c r="E58" s="12" t="s">
        <v>17</v>
      </c>
      <c r="F58" s="16" t="s">
        <v>18</v>
      </c>
      <c r="G58" s="102">
        <v>850</v>
      </c>
      <c r="H58" s="104"/>
      <c r="I58" s="104"/>
      <c r="J58" s="94"/>
      <c r="K58" s="49"/>
      <c r="L58" s="50"/>
    </row>
    <row r="59" spans="1:12" s="95" customFormat="1" ht="24.75" x14ac:dyDescent="0.45">
      <c r="A59" s="120">
        <v>44405</v>
      </c>
      <c r="B59" s="37">
        <v>103709</v>
      </c>
      <c r="C59" s="37">
        <v>77201</v>
      </c>
      <c r="D59" s="38" t="s">
        <v>2741</v>
      </c>
      <c r="E59" s="12" t="s">
        <v>17</v>
      </c>
      <c r="F59" s="16" t="s">
        <v>18</v>
      </c>
      <c r="G59" s="102">
        <v>600</v>
      </c>
      <c r="H59" s="104"/>
      <c r="I59" s="104"/>
      <c r="J59" s="94"/>
      <c r="K59" s="49"/>
      <c r="L59" s="50"/>
    </row>
    <row r="60" spans="1:12" s="95" customFormat="1" ht="24.75" x14ac:dyDescent="0.45">
      <c r="A60" s="120">
        <v>44405</v>
      </c>
      <c r="B60" s="37">
        <v>103709</v>
      </c>
      <c r="C60" s="37">
        <v>77201</v>
      </c>
      <c r="D60" s="38" t="s">
        <v>2741</v>
      </c>
      <c r="E60" s="12" t="s">
        <v>14</v>
      </c>
      <c r="F60" s="16" t="s">
        <v>15</v>
      </c>
      <c r="G60" s="102">
        <v>200</v>
      </c>
      <c r="H60" s="104"/>
      <c r="I60" s="104"/>
      <c r="J60" s="94"/>
      <c r="K60" s="49"/>
      <c r="L60" s="50"/>
    </row>
    <row r="61" spans="1:12" s="95" customFormat="1" ht="24.75" x14ac:dyDescent="0.45">
      <c r="A61" s="120">
        <v>44405</v>
      </c>
      <c r="B61" s="37">
        <v>103729</v>
      </c>
      <c r="C61" s="37">
        <v>77202</v>
      </c>
      <c r="D61" s="38" t="s">
        <v>2742</v>
      </c>
      <c r="E61" s="12" t="s">
        <v>17</v>
      </c>
      <c r="F61" s="16" t="s">
        <v>18</v>
      </c>
      <c r="G61" s="102">
        <v>750</v>
      </c>
      <c r="H61" s="104"/>
      <c r="I61" s="104"/>
      <c r="J61" s="94"/>
      <c r="K61" s="49"/>
      <c r="L61" s="50"/>
    </row>
    <row r="62" spans="1:12" s="95" customFormat="1" ht="24.75" x14ac:dyDescent="0.45">
      <c r="A62" s="120">
        <v>44405</v>
      </c>
      <c r="B62" s="37">
        <v>103725</v>
      </c>
      <c r="C62" s="37">
        <v>77203</v>
      </c>
      <c r="D62" s="38" t="s">
        <v>1275</v>
      </c>
      <c r="E62" s="12" t="s">
        <v>412</v>
      </c>
      <c r="F62" s="16" t="s">
        <v>1688</v>
      </c>
      <c r="G62" s="102">
        <v>0</v>
      </c>
      <c r="H62" s="104">
        <v>400</v>
      </c>
      <c r="I62" s="104"/>
      <c r="J62" s="94"/>
      <c r="K62" s="49"/>
      <c r="L62" s="50"/>
    </row>
    <row r="63" spans="1:12" s="95" customFormat="1" ht="24.75" x14ac:dyDescent="0.45">
      <c r="A63" s="120">
        <v>44405</v>
      </c>
      <c r="B63" s="37">
        <v>103730</v>
      </c>
      <c r="C63" s="37">
        <v>77204</v>
      </c>
      <c r="D63" s="38" t="s">
        <v>2742</v>
      </c>
      <c r="E63" s="12" t="s">
        <v>17</v>
      </c>
      <c r="F63" s="16" t="s">
        <v>18</v>
      </c>
      <c r="G63" s="102">
        <v>750</v>
      </c>
      <c r="H63" s="104"/>
      <c r="I63" s="104"/>
      <c r="J63" s="94"/>
      <c r="K63" s="49"/>
      <c r="L63" s="50"/>
    </row>
    <row r="64" spans="1:12" s="95" customFormat="1" ht="24.75" x14ac:dyDescent="0.45">
      <c r="A64" s="120">
        <v>44405</v>
      </c>
      <c r="B64" s="37">
        <v>103649</v>
      </c>
      <c r="C64" s="77" t="s">
        <v>2729</v>
      </c>
      <c r="D64" s="38" t="s">
        <v>2743</v>
      </c>
      <c r="E64" s="12" t="s">
        <v>17</v>
      </c>
      <c r="F64" s="16" t="s">
        <v>18</v>
      </c>
      <c r="G64" s="102">
        <v>200</v>
      </c>
      <c r="H64" s="104"/>
      <c r="I64" s="104"/>
      <c r="J64" s="94"/>
      <c r="K64" s="49"/>
      <c r="L64" s="50"/>
    </row>
    <row r="65" spans="1:12" s="95" customFormat="1" ht="24.75" x14ac:dyDescent="0.45">
      <c r="A65" s="120">
        <v>44405</v>
      </c>
      <c r="B65" s="37">
        <v>103649</v>
      </c>
      <c r="C65" s="77" t="s">
        <v>2729</v>
      </c>
      <c r="D65" s="38" t="s">
        <v>2743</v>
      </c>
      <c r="E65" s="12" t="s">
        <v>14</v>
      </c>
      <c r="F65" s="16" t="s">
        <v>15</v>
      </c>
      <c r="G65" s="102">
        <v>300</v>
      </c>
      <c r="H65" s="104"/>
      <c r="I65" s="104"/>
      <c r="J65" s="94"/>
      <c r="K65" s="49"/>
      <c r="L65" s="50"/>
    </row>
    <row r="66" spans="1:12" s="95" customFormat="1" ht="24.75" x14ac:dyDescent="0.45">
      <c r="A66" s="120">
        <v>44405</v>
      </c>
      <c r="B66" s="58" t="s">
        <v>2745</v>
      </c>
      <c r="C66" s="77" t="s">
        <v>2744</v>
      </c>
      <c r="D66" s="38" t="s">
        <v>2746</v>
      </c>
      <c r="E66" s="44" t="s">
        <v>2204</v>
      </c>
      <c r="F66" s="16" t="s">
        <v>2747</v>
      </c>
      <c r="G66" s="53">
        <v>1320</v>
      </c>
      <c r="H66" s="104"/>
      <c r="I66" s="104"/>
      <c r="J66" s="94"/>
      <c r="K66" s="49"/>
      <c r="L66" s="50"/>
    </row>
    <row r="67" spans="1:12" ht="21" x14ac:dyDescent="0.35">
      <c r="A67" s="175" t="s">
        <v>26</v>
      </c>
      <c r="B67" s="176"/>
      <c r="C67" s="165" t="s">
        <v>25</v>
      </c>
      <c r="D67" s="168"/>
      <c r="E67" s="168"/>
      <c r="F67" s="169"/>
      <c r="G67" s="27">
        <f>SUM(G9:G66)</f>
        <v>48211</v>
      </c>
      <c r="H67" s="109">
        <f>SUM(H9:H41)</f>
        <v>0</v>
      </c>
      <c r="I67" s="109"/>
      <c r="J67" s="15"/>
    </row>
    <row r="68" spans="1:12" x14ac:dyDescent="0.25">
      <c r="B68"/>
      <c r="C68"/>
      <c r="F68" s="47"/>
      <c r="H68" s="1"/>
      <c r="I68" s="1"/>
      <c r="J68" s="1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C78"/>
      <c r="H78" s="1"/>
      <c r="I78" s="1"/>
      <c r="J78" s="1"/>
    </row>
    <row r="79" spans="1:12" x14ac:dyDescent="0.25">
      <c r="H79" s="1"/>
      <c r="I79" s="1"/>
      <c r="J79" s="1"/>
    </row>
    <row r="80" spans="1:12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20" spans="8:10" x14ac:dyDescent="0.25">
      <c r="H120" s="35"/>
      <c r="I120" s="35"/>
      <c r="J120" s="35"/>
    </row>
  </sheetData>
  <mergeCells count="7">
    <mergeCell ref="K6:L6"/>
    <mergeCell ref="A7:G7"/>
    <mergeCell ref="A67:B67"/>
    <mergeCell ref="C67:F6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FAD3-3DBC-421F-AC19-E7EB27065AE5}">
  <dimension ref="A2:L106"/>
  <sheetViews>
    <sheetView topLeftCell="A43" workbookViewId="0">
      <selection activeCell="C52" sqref="C5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44406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SUMIFS($G$9:$G$52,$F$9:$F$52,K8)</f>
        <v>17505</v>
      </c>
    </row>
    <row r="9" spans="1:12" s="95" customFormat="1" ht="21" x14ac:dyDescent="0.35">
      <c r="A9" s="120">
        <v>44406</v>
      </c>
      <c r="B9" s="37">
        <v>103768</v>
      </c>
      <c r="C9" s="37">
        <v>77205</v>
      </c>
      <c r="D9" s="38" t="s">
        <v>125</v>
      </c>
      <c r="E9" s="12" t="s">
        <v>17</v>
      </c>
      <c r="F9" s="16" t="s">
        <v>18</v>
      </c>
      <c r="G9" s="102">
        <v>2600</v>
      </c>
      <c r="H9" s="104"/>
      <c r="I9" s="104"/>
      <c r="J9" s="94"/>
      <c r="K9" s="16" t="s">
        <v>995</v>
      </c>
      <c r="L9" s="119">
        <f>SUMIFS($G$9:$G$51,$F$9:$F$51,K9)</f>
        <v>11727</v>
      </c>
    </row>
    <row r="10" spans="1:12" s="95" customFormat="1" ht="21" x14ac:dyDescent="0.35">
      <c r="A10" s="120">
        <v>44406</v>
      </c>
      <c r="B10" s="37">
        <v>103769</v>
      </c>
      <c r="C10" s="37">
        <v>77206</v>
      </c>
      <c r="D10" s="38" t="s">
        <v>125</v>
      </c>
      <c r="E10" s="12" t="s">
        <v>17</v>
      </c>
      <c r="F10" s="16" t="s">
        <v>18</v>
      </c>
      <c r="G10" s="102">
        <v>200</v>
      </c>
      <c r="H10" s="104"/>
      <c r="I10" s="104"/>
      <c r="J10" s="94"/>
      <c r="K10" s="16" t="s">
        <v>15</v>
      </c>
      <c r="L10" s="119">
        <f>SUMIFS($G$9:$G$51,$F$9:$F$51,K10)</f>
        <v>650</v>
      </c>
    </row>
    <row r="11" spans="1:12" s="95" customFormat="1" ht="21" x14ac:dyDescent="0.35">
      <c r="A11" s="120">
        <v>44406</v>
      </c>
      <c r="B11" s="37">
        <v>18229</v>
      </c>
      <c r="C11" s="37">
        <v>77207</v>
      </c>
      <c r="D11" s="38" t="s">
        <v>325</v>
      </c>
      <c r="E11" s="12">
        <v>98000001</v>
      </c>
      <c r="F11" s="16" t="s">
        <v>91</v>
      </c>
      <c r="G11" s="102">
        <v>0</v>
      </c>
      <c r="H11" s="104"/>
      <c r="I11" s="104"/>
      <c r="J11" s="94"/>
      <c r="K11" s="16" t="s">
        <v>947</v>
      </c>
      <c r="L11" s="119">
        <f>SUMIFS($G$9:$G$51,$F$9:$F$51,K11)</f>
        <v>550</v>
      </c>
    </row>
    <row r="12" spans="1:12" s="95" customFormat="1" ht="21" x14ac:dyDescent="0.35">
      <c r="A12" s="120">
        <v>44406</v>
      </c>
      <c r="B12" s="37">
        <v>18057</v>
      </c>
      <c r="C12" s="37">
        <v>77208</v>
      </c>
      <c r="D12" s="38" t="s">
        <v>325</v>
      </c>
      <c r="E12" s="12" t="s">
        <v>17</v>
      </c>
      <c r="F12" s="16" t="s">
        <v>18</v>
      </c>
      <c r="G12" s="102">
        <v>765</v>
      </c>
      <c r="H12" s="104"/>
      <c r="I12" s="104"/>
      <c r="J12" s="94"/>
      <c r="K12" s="16" t="s">
        <v>64</v>
      </c>
      <c r="L12" s="119">
        <f>SUMIFS($G$9:$G$51,$F$9:$F$51,K12)</f>
        <v>2000</v>
      </c>
    </row>
    <row r="13" spans="1:12" s="95" customFormat="1" ht="21" x14ac:dyDescent="0.35">
      <c r="A13" s="120">
        <v>44406</v>
      </c>
      <c r="B13" s="37">
        <v>103770</v>
      </c>
      <c r="C13" s="37">
        <v>77209</v>
      </c>
      <c r="D13" s="38" t="s">
        <v>2748</v>
      </c>
      <c r="E13" s="12" t="s">
        <v>63</v>
      </c>
      <c r="F13" s="16" t="s">
        <v>64</v>
      </c>
      <c r="G13" s="102">
        <v>1000</v>
      </c>
      <c r="H13" s="104"/>
      <c r="I13" s="104"/>
      <c r="J13" s="94"/>
      <c r="K13" s="16" t="s">
        <v>42</v>
      </c>
      <c r="L13" s="119">
        <f>SUMIFS($G$9:$G$51,$F$9:$F$51,K13)</f>
        <v>50</v>
      </c>
    </row>
    <row r="14" spans="1:12" s="95" customFormat="1" ht="21" x14ac:dyDescent="0.35">
      <c r="A14" s="120">
        <v>44406</v>
      </c>
      <c r="B14" s="37">
        <v>103770</v>
      </c>
      <c r="C14" s="37">
        <v>77210</v>
      </c>
      <c r="D14" s="38" t="s">
        <v>2748</v>
      </c>
      <c r="E14" s="12" t="s">
        <v>63</v>
      </c>
      <c r="F14" s="16" t="s">
        <v>64</v>
      </c>
      <c r="G14" s="102">
        <v>1000</v>
      </c>
      <c r="H14" s="104"/>
      <c r="I14" s="104"/>
      <c r="J14" s="94"/>
      <c r="K14" s="16" t="s">
        <v>422</v>
      </c>
      <c r="L14" s="119">
        <f>SUMIFS($G$9:$G$52,$F$9:$F$52,K14)</f>
        <v>50</v>
      </c>
    </row>
    <row r="15" spans="1:12" s="95" customFormat="1" ht="21.75" thickBot="1" x14ac:dyDescent="0.4">
      <c r="A15" s="120">
        <v>44406</v>
      </c>
      <c r="B15" s="37">
        <v>103745</v>
      </c>
      <c r="C15" s="37">
        <v>77211</v>
      </c>
      <c r="D15" s="38" t="s">
        <v>179</v>
      </c>
      <c r="E15" s="12" t="s">
        <v>17</v>
      </c>
      <c r="F15" s="16" t="s">
        <v>18</v>
      </c>
      <c r="G15" s="102">
        <v>1200</v>
      </c>
      <c r="H15" s="104"/>
      <c r="I15" s="104"/>
      <c r="J15" s="94"/>
      <c r="K15" s="16" t="s">
        <v>216</v>
      </c>
      <c r="L15" s="119">
        <f>SUMIFS($G$9:$G$52,$F$9:$F$52,K15)</f>
        <v>50</v>
      </c>
    </row>
    <row r="16" spans="1:12" s="95" customFormat="1" ht="25.5" thickBot="1" x14ac:dyDescent="0.5">
      <c r="A16" s="120">
        <v>44406</v>
      </c>
      <c r="B16" s="37">
        <v>103771</v>
      </c>
      <c r="C16" s="37">
        <v>77212</v>
      </c>
      <c r="D16" s="38" t="s">
        <v>2151</v>
      </c>
      <c r="E16" s="12" t="s">
        <v>17</v>
      </c>
      <c r="F16" s="16" t="s">
        <v>18</v>
      </c>
      <c r="G16" s="102">
        <v>1000</v>
      </c>
      <c r="H16" s="104"/>
      <c r="I16" s="104"/>
      <c r="J16" s="94"/>
      <c r="K16" s="17" t="s">
        <v>21</v>
      </c>
      <c r="L16" s="123">
        <f ca="1">SUM(L8:L17)</f>
        <v>32582</v>
      </c>
    </row>
    <row r="17" spans="1:12" s="95" customFormat="1" ht="21.75" thickBot="1" x14ac:dyDescent="0.4">
      <c r="A17" s="120">
        <v>44406</v>
      </c>
      <c r="B17" s="37">
        <v>103772</v>
      </c>
      <c r="C17" s="37">
        <v>77213</v>
      </c>
      <c r="D17" s="38" t="s">
        <v>37</v>
      </c>
      <c r="E17" s="12" t="s">
        <v>17</v>
      </c>
      <c r="F17" s="16" t="s">
        <v>18</v>
      </c>
      <c r="G17" s="102">
        <v>660</v>
      </c>
      <c r="H17" s="104"/>
      <c r="I17" s="104"/>
      <c r="J17" s="94"/>
    </row>
    <row r="18" spans="1:12" s="95" customFormat="1" ht="21.75" thickBot="1" x14ac:dyDescent="0.4">
      <c r="A18" s="120">
        <v>44406</v>
      </c>
      <c r="B18" s="37">
        <v>103773</v>
      </c>
      <c r="C18" s="37">
        <v>77214</v>
      </c>
      <c r="D18" s="38" t="s">
        <v>1010</v>
      </c>
      <c r="E18" s="12" t="s">
        <v>148</v>
      </c>
      <c r="F18" s="93" t="s">
        <v>149</v>
      </c>
      <c r="G18" s="102">
        <v>0</v>
      </c>
      <c r="H18" s="104"/>
      <c r="I18" s="104">
        <v>6</v>
      </c>
      <c r="J18" s="94"/>
      <c r="K18" s="5" t="s">
        <v>139</v>
      </c>
      <c r="L18" s="5" t="s">
        <v>5</v>
      </c>
    </row>
    <row r="19" spans="1:12" s="95" customFormat="1" ht="21.75" thickBot="1" x14ac:dyDescent="0.4">
      <c r="A19" s="120">
        <v>44406</v>
      </c>
      <c r="B19" s="37">
        <v>103773</v>
      </c>
      <c r="C19" s="37">
        <v>77214</v>
      </c>
      <c r="D19" s="38" t="s">
        <v>1010</v>
      </c>
      <c r="E19" s="12" t="s">
        <v>258</v>
      </c>
      <c r="F19" s="93" t="s">
        <v>259</v>
      </c>
      <c r="G19" s="102">
        <v>0</v>
      </c>
      <c r="H19" s="104"/>
      <c r="I19" s="104">
        <v>9</v>
      </c>
      <c r="J19" s="94"/>
      <c r="K19" s="16" t="s">
        <v>225</v>
      </c>
      <c r="L19" s="119">
        <v>490</v>
      </c>
    </row>
    <row r="20" spans="1:12" s="95" customFormat="1" ht="25.5" thickBot="1" x14ac:dyDescent="0.5">
      <c r="A20" s="120">
        <v>44406</v>
      </c>
      <c r="B20" s="37">
        <v>103611</v>
      </c>
      <c r="C20" s="37">
        <v>77215</v>
      </c>
      <c r="D20" s="38" t="s">
        <v>2749</v>
      </c>
      <c r="E20" s="12" t="s">
        <v>41</v>
      </c>
      <c r="F20" s="16" t="s">
        <v>42</v>
      </c>
      <c r="G20" s="102">
        <v>50</v>
      </c>
      <c r="H20" s="104"/>
      <c r="I20" s="104"/>
      <c r="J20" s="94"/>
      <c r="K20" s="17" t="s">
        <v>21</v>
      </c>
      <c r="L20" s="18">
        <v>490</v>
      </c>
    </row>
    <row r="21" spans="1:12" s="95" customFormat="1" ht="21.75" thickBot="1" x14ac:dyDescent="0.4">
      <c r="A21" s="120">
        <v>44406</v>
      </c>
      <c r="B21" s="37">
        <v>103611</v>
      </c>
      <c r="C21" s="37">
        <v>77215</v>
      </c>
      <c r="D21" s="38" t="s">
        <v>2749</v>
      </c>
      <c r="E21" s="12" t="s">
        <v>421</v>
      </c>
      <c r="F21" s="16" t="s">
        <v>422</v>
      </c>
      <c r="G21" s="102">
        <v>50</v>
      </c>
      <c r="H21" s="104"/>
      <c r="I21" s="104"/>
      <c r="J21" s="94"/>
    </row>
    <row r="22" spans="1:12" s="95" customFormat="1" ht="21.75" thickBot="1" x14ac:dyDescent="0.4">
      <c r="A22" s="120">
        <v>44406</v>
      </c>
      <c r="B22" s="37">
        <v>103611</v>
      </c>
      <c r="C22" s="37">
        <v>77215</v>
      </c>
      <c r="D22" s="38" t="s">
        <v>2749</v>
      </c>
      <c r="E22" s="12" t="s">
        <v>299</v>
      </c>
      <c r="F22" s="16" t="s">
        <v>216</v>
      </c>
      <c r="G22" s="102">
        <v>50</v>
      </c>
      <c r="H22" s="104"/>
      <c r="I22" s="104"/>
      <c r="J22" s="94"/>
      <c r="K22" s="5" t="s">
        <v>144</v>
      </c>
      <c r="L22" s="5" t="s">
        <v>5</v>
      </c>
    </row>
    <row r="23" spans="1:12" s="95" customFormat="1" ht="21.75" thickBot="1" x14ac:dyDescent="0.4">
      <c r="A23" s="120">
        <v>44406</v>
      </c>
      <c r="B23" s="37">
        <v>103776</v>
      </c>
      <c r="C23" s="37">
        <v>77216</v>
      </c>
      <c r="D23" s="38" t="s">
        <v>2750</v>
      </c>
      <c r="E23" s="12" t="s">
        <v>17</v>
      </c>
      <c r="F23" s="16" t="s">
        <v>18</v>
      </c>
      <c r="G23" s="102">
        <v>600</v>
      </c>
      <c r="H23" s="104"/>
      <c r="I23" s="104"/>
      <c r="J23" s="94"/>
      <c r="K23" s="93" t="s">
        <v>149</v>
      </c>
      <c r="L23" s="8">
        <v>6</v>
      </c>
    </row>
    <row r="24" spans="1:12" s="95" customFormat="1" ht="21.75" thickBot="1" x14ac:dyDescent="0.4">
      <c r="A24" s="120">
        <v>44406</v>
      </c>
      <c r="B24" s="37">
        <v>103777</v>
      </c>
      <c r="C24" s="37">
        <v>77217</v>
      </c>
      <c r="D24" s="38" t="s">
        <v>1532</v>
      </c>
      <c r="E24" s="12" t="s">
        <v>22</v>
      </c>
      <c r="F24" s="16" t="s">
        <v>995</v>
      </c>
      <c r="G24" s="102">
        <v>3063</v>
      </c>
      <c r="H24" s="104"/>
      <c r="I24" s="104">
        <v>19</v>
      </c>
      <c r="J24" s="94"/>
      <c r="K24" s="93" t="s">
        <v>259</v>
      </c>
      <c r="L24" s="149">
        <v>9</v>
      </c>
    </row>
    <row r="25" spans="1:12" s="95" customFormat="1" ht="25.5" thickBot="1" x14ac:dyDescent="0.5">
      <c r="A25" s="120">
        <v>44406</v>
      </c>
      <c r="B25" s="37">
        <v>103778</v>
      </c>
      <c r="C25" s="37">
        <v>77218</v>
      </c>
      <c r="D25" s="38" t="s">
        <v>1561</v>
      </c>
      <c r="E25" s="12" t="s">
        <v>22</v>
      </c>
      <c r="F25" s="16" t="s">
        <v>995</v>
      </c>
      <c r="G25" s="102">
        <v>750</v>
      </c>
      <c r="H25" s="104"/>
      <c r="I25" s="104"/>
      <c r="J25" s="94"/>
      <c r="K25" s="17" t="s">
        <v>21</v>
      </c>
      <c r="L25" s="18">
        <f>SUM(L23:L24)</f>
        <v>15</v>
      </c>
    </row>
    <row r="26" spans="1:12" s="95" customFormat="1" ht="21" x14ac:dyDescent="0.35">
      <c r="A26" s="120">
        <v>44406</v>
      </c>
      <c r="B26" s="37">
        <v>103759</v>
      </c>
      <c r="C26" s="37">
        <v>77219</v>
      </c>
      <c r="D26" s="38" t="s">
        <v>2751</v>
      </c>
      <c r="E26" s="12" t="s">
        <v>22</v>
      </c>
      <c r="F26" s="16" t="s">
        <v>995</v>
      </c>
      <c r="G26" s="102">
        <v>450</v>
      </c>
      <c r="H26" s="104"/>
      <c r="I26" s="104"/>
      <c r="J26" s="94"/>
    </row>
    <row r="27" spans="1:12" s="95" customFormat="1" ht="21" x14ac:dyDescent="0.35">
      <c r="A27" s="120">
        <v>44406</v>
      </c>
      <c r="B27" s="37">
        <v>103759</v>
      </c>
      <c r="C27" s="37">
        <v>77220</v>
      </c>
      <c r="D27" s="38" t="s">
        <v>2751</v>
      </c>
      <c r="E27" s="12" t="s">
        <v>22</v>
      </c>
      <c r="F27" s="16" t="s">
        <v>995</v>
      </c>
      <c r="G27" s="102">
        <v>450</v>
      </c>
      <c r="H27" s="104"/>
      <c r="I27" s="104"/>
      <c r="J27" s="94"/>
    </row>
    <row r="28" spans="1:12" s="95" customFormat="1" ht="21" x14ac:dyDescent="0.35">
      <c r="A28" s="120">
        <v>44406</v>
      </c>
      <c r="B28" s="37">
        <v>103799</v>
      </c>
      <c r="C28" s="37">
        <v>77221</v>
      </c>
      <c r="D28" s="38" t="s">
        <v>2752</v>
      </c>
      <c r="E28" s="12" t="s">
        <v>24</v>
      </c>
      <c r="F28" s="16" t="s">
        <v>947</v>
      </c>
      <c r="G28" s="102">
        <v>550</v>
      </c>
      <c r="H28" s="104"/>
      <c r="I28" s="104"/>
      <c r="J28" s="94"/>
    </row>
    <row r="29" spans="1:12" s="95" customFormat="1" ht="21" x14ac:dyDescent="0.35">
      <c r="A29" s="120">
        <v>44406</v>
      </c>
      <c r="B29" s="37">
        <v>103780</v>
      </c>
      <c r="C29" s="37">
        <v>77222</v>
      </c>
      <c r="D29" s="38" t="s">
        <v>2699</v>
      </c>
      <c r="E29" s="12" t="s">
        <v>22</v>
      </c>
      <c r="F29" s="16" t="s">
        <v>995</v>
      </c>
      <c r="G29" s="102">
        <v>400</v>
      </c>
      <c r="H29" s="104"/>
      <c r="I29" s="104"/>
      <c r="J29" s="94"/>
    </row>
    <row r="30" spans="1:12" s="95" customFormat="1" ht="24.75" x14ac:dyDescent="0.45">
      <c r="A30" s="120">
        <v>44406</v>
      </c>
      <c r="B30" s="37">
        <v>103780</v>
      </c>
      <c r="C30" s="37">
        <v>77222</v>
      </c>
      <c r="D30" s="38" t="s">
        <v>2699</v>
      </c>
      <c r="E30" s="12" t="s">
        <v>14</v>
      </c>
      <c r="F30" s="16" t="s">
        <v>15</v>
      </c>
      <c r="G30" s="102">
        <v>400</v>
      </c>
      <c r="H30" s="104"/>
      <c r="I30" s="104"/>
      <c r="J30" s="94"/>
      <c r="K30" s="49"/>
      <c r="L30" s="50"/>
    </row>
    <row r="31" spans="1:12" s="95" customFormat="1" ht="21" x14ac:dyDescent="0.35">
      <c r="A31" s="120">
        <v>44406</v>
      </c>
      <c r="B31" s="37">
        <v>103781</v>
      </c>
      <c r="C31" s="37">
        <v>77223</v>
      </c>
      <c r="D31" s="38" t="s">
        <v>2753</v>
      </c>
      <c r="E31" s="12" t="s">
        <v>22</v>
      </c>
      <c r="F31" s="16" t="s">
        <v>995</v>
      </c>
      <c r="G31" s="102">
        <v>900</v>
      </c>
      <c r="H31" s="104"/>
      <c r="I31" s="104"/>
      <c r="J31" s="94"/>
    </row>
    <row r="32" spans="1:12" s="95" customFormat="1" ht="21" x14ac:dyDescent="0.35">
      <c r="A32" s="120">
        <v>44406</v>
      </c>
      <c r="B32" s="37">
        <v>103783</v>
      </c>
      <c r="C32" s="37">
        <v>77224</v>
      </c>
      <c r="D32" s="38" t="s">
        <v>1090</v>
      </c>
      <c r="E32" s="12" t="s">
        <v>22</v>
      </c>
      <c r="F32" s="16" t="s">
        <v>995</v>
      </c>
      <c r="G32" s="102">
        <v>900</v>
      </c>
      <c r="H32" s="104"/>
      <c r="I32" s="104"/>
      <c r="J32" s="94"/>
    </row>
    <row r="33" spans="1:12" s="95" customFormat="1" ht="21" x14ac:dyDescent="0.35">
      <c r="A33" s="120">
        <v>44406</v>
      </c>
      <c r="B33" s="37">
        <v>103760</v>
      </c>
      <c r="C33" s="37">
        <v>77225</v>
      </c>
      <c r="D33" s="38" t="s">
        <v>2754</v>
      </c>
      <c r="E33" s="12" t="s">
        <v>224</v>
      </c>
      <c r="F33" s="16" t="s">
        <v>225</v>
      </c>
      <c r="G33" s="102">
        <v>0</v>
      </c>
      <c r="H33" s="104">
        <v>490</v>
      </c>
      <c r="I33" s="104"/>
      <c r="J33" s="94"/>
    </row>
    <row r="34" spans="1:12" s="95" customFormat="1" ht="21" x14ac:dyDescent="0.35">
      <c r="A34" s="120">
        <v>44406</v>
      </c>
      <c r="B34" s="37">
        <v>103782</v>
      </c>
      <c r="C34" s="37">
        <v>77226</v>
      </c>
      <c r="D34" s="38" t="s">
        <v>2755</v>
      </c>
      <c r="E34" s="12" t="s">
        <v>22</v>
      </c>
      <c r="F34" s="16" t="s">
        <v>995</v>
      </c>
      <c r="G34" s="102">
        <v>900</v>
      </c>
      <c r="H34" s="104"/>
      <c r="I34" s="104"/>
      <c r="J34" s="94"/>
    </row>
    <row r="35" spans="1:12" s="95" customFormat="1" ht="21" x14ac:dyDescent="0.35">
      <c r="A35" s="120">
        <v>44406</v>
      </c>
      <c r="B35" s="37">
        <v>103784</v>
      </c>
      <c r="C35" s="37">
        <v>77227</v>
      </c>
      <c r="D35" s="38" t="s">
        <v>336</v>
      </c>
      <c r="E35" s="12" t="s">
        <v>17</v>
      </c>
      <c r="F35" s="16" t="s">
        <v>18</v>
      </c>
      <c r="G35" s="102">
        <v>500</v>
      </c>
      <c r="H35" s="104"/>
      <c r="I35" s="104"/>
      <c r="J35" s="94"/>
    </row>
    <row r="36" spans="1:12" s="95" customFormat="1" ht="21" x14ac:dyDescent="0.35">
      <c r="A36" s="120">
        <v>44406</v>
      </c>
      <c r="B36" s="37">
        <v>103785</v>
      </c>
      <c r="C36" s="37">
        <v>77228</v>
      </c>
      <c r="D36" s="38" t="s">
        <v>2756</v>
      </c>
      <c r="E36" s="12" t="s">
        <v>22</v>
      </c>
      <c r="F36" s="16" t="s">
        <v>995</v>
      </c>
      <c r="G36" s="102">
        <v>700</v>
      </c>
      <c r="H36" s="104"/>
      <c r="I36" s="104"/>
      <c r="J36" s="94"/>
    </row>
    <row r="37" spans="1:12" s="95" customFormat="1" ht="21" x14ac:dyDescent="0.35">
      <c r="A37" s="120">
        <v>44406</v>
      </c>
      <c r="B37" s="37">
        <v>103786</v>
      </c>
      <c r="C37" s="37">
        <v>77229</v>
      </c>
      <c r="D37" s="38" t="s">
        <v>2756</v>
      </c>
      <c r="E37" s="12" t="s">
        <v>22</v>
      </c>
      <c r="F37" s="16" t="s">
        <v>995</v>
      </c>
      <c r="G37" s="102">
        <v>200</v>
      </c>
      <c r="H37" s="104"/>
      <c r="I37" s="104"/>
      <c r="J37" s="94"/>
    </row>
    <row r="38" spans="1:12" s="95" customFormat="1" ht="21" x14ac:dyDescent="0.35">
      <c r="A38" s="120">
        <v>44406</v>
      </c>
      <c r="B38" s="37">
        <v>103787</v>
      </c>
      <c r="C38" s="37">
        <v>77230</v>
      </c>
      <c r="D38" s="38" t="s">
        <v>2757</v>
      </c>
      <c r="E38" s="12" t="s">
        <v>22</v>
      </c>
      <c r="F38" s="16" t="s">
        <v>995</v>
      </c>
      <c r="G38" s="102">
        <v>270</v>
      </c>
      <c r="H38" s="104"/>
      <c r="I38" s="104"/>
      <c r="J38" s="94"/>
    </row>
    <row r="39" spans="1:12" s="95" customFormat="1" ht="24.75" x14ac:dyDescent="0.45">
      <c r="A39" s="120">
        <v>44406</v>
      </c>
      <c r="B39" s="37">
        <v>103783</v>
      </c>
      <c r="C39" s="37">
        <v>77231</v>
      </c>
      <c r="D39" s="38" t="s">
        <v>1090</v>
      </c>
      <c r="E39" s="12" t="s">
        <v>22</v>
      </c>
      <c r="F39" s="16" t="s">
        <v>995</v>
      </c>
      <c r="G39" s="102">
        <v>900</v>
      </c>
      <c r="H39" s="104"/>
      <c r="I39" s="104"/>
      <c r="J39" s="94"/>
      <c r="K39" s="49"/>
      <c r="L39" s="50"/>
    </row>
    <row r="40" spans="1:12" s="95" customFormat="1" ht="24.75" x14ac:dyDescent="0.45">
      <c r="A40" s="120">
        <v>44406</v>
      </c>
      <c r="B40" s="37">
        <v>103788</v>
      </c>
      <c r="C40" s="37">
        <v>77232</v>
      </c>
      <c r="D40" s="38" t="s">
        <v>768</v>
      </c>
      <c r="E40" s="12" t="s">
        <v>14</v>
      </c>
      <c r="F40" s="16" t="s">
        <v>15</v>
      </c>
      <c r="G40" s="102">
        <v>250</v>
      </c>
      <c r="H40" s="104"/>
      <c r="I40" s="104"/>
      <c r="J40" s="94"/>
      <c r="K40" s="49"/>
      <c r="L40" s="50"/>
    </row>
    <row r="41" spans="1:12" s="95" customFormat="1" ht="24.75" x14ac:dyDescent="0.45">
      <c r="A41" s="120">
        <v>44406</v>
      </c>
      <c r="B41" s="37">
        <v>103789</v>
      </c>
      <c r="C41" s="37">
        <v>77233</v>
      </c>
      <c r="D41" s="38" t="s">
        <v>37</v>
      </c>
      <c r="E41" s="12" t="s">
        <v>17</v>
      </c>
      <c r="F41" s="16" t="s">
        <v>18</v>
      </c>
      <c r="G41" s="102">
        <v>660</v>
      </c>
      <c r="H41" s="104"/>
      <c r="I41" s="104"/>
      <c r="J41" s="94"/>
      <c r="K41" s="49"/>
      <c r="L41" s="50"/>
    </row>
    <row r="42" spans="1:12" s="95" customFormat="1" ht="24.75" x14ac:dyDescent="0.45">
      <c r="A42" s="120">
        <v>44406</v>
      </c>
      <c r="B42" s="37">
        <v>103790</v>
      </c>
      <c r="C42" s="37">
        <v>77234</v>
      </c>
      <c r="D42" s="38" t="s">
        <v>2758</v>
      </c>
      <c r="E42" s="12" t="s">
        <v>22</v>
      </c>
      <c r="F42" s="16" t="s">
        <v>995</v>
      </c>
      <c r="G42" s="102">
        <v>450</v>
      </c>
      <c r="H42" s="104"/>
      <c r="I42" s="104"/>
      <c r="J42" s="94"/>
      <c r="K42" s="49"/>
      <c r="L42" s="50"/>
    </row>
    <row r="43" spans="1:12" s="95" customFormat="1" ht="24.75" x14ac:dyDescent="0.45">
      <c r="A43" s="120">
        <v>44406</v>
      </c>
      <c r="B43" s="37">
        <v>103795</v>
      </c>
      <c r="C43" s="37">
        <v>77235</v>
      </c>
      <c r="D43" s="38" t="s">
        <v>2759</v>
      </c>
      <c r="E43" s="12" t="s">
        <v>22</v>
      </c>
      <c r="F43" s="16" t="s">
        <v>995</v>
      </c>
      <c r="G43" s="102">
        <v>500</v>
      </c>
      <c r="H43" s="104"/>
      <c r="I43" s="104"/>
      <c r="J43" s="94"/>
      <c r="K43" s="49"/>
      <c r="L43" s="50"/>
    </row>
    <row r="44" spans="1:12" s="95" customFormat="1" ht="24.75" x14ac:dyDescent="0.45">
      <c r="A44" s="120">
        <v>44406</v>
      </c>
      <c r="B44" s="37">
        <v>103796</v>
      </c>
      <c r="C44" s="37">
        <v>77236</v>
      </c>
      <c r="D44" s="38" t="s">
        <v>2759</v>
      </c>
      <c r="E44" s="12" t="s">
        <v>22</v>
      </c>
      <c r="F44" s="16" t="s">
        <v>995</v>
      </c>
      <c r="G44" s="102">
        <v>500</v>
      </c>
      <c r="H44" s="104"/>
      <c r="I44" s="104"/>
      <c r="J44" s="94"/>
      <c r="K44" s="49"/>
      <c r="L44" s="50"/>
    </row>
    <row r="45" spans="1:12" s="95" customFormat="1" ht="24.75" x14ac:dyDescent="0.45">
      <c r="A45" s="120">
        <v>44406</v>
      </c>
      <c r="B45" s="37">
        <v>103797</v>
      </c>
      <c r="C45" s="37">
        <v>77237</v>
      </c>
      <c r="D45" s="38" t="s">
        <v>236</v>
      </c>
      <c r="E45" s="12" t="s">
        <v>17</v>
      </c>
      <c r="F45" s="16" t="s">
        <v>18</v>
      </c>
      <c r="G45" s="102">
        <v>500</v>
      </c>
      <c r="H45" s="104"/>
      <c r="I45" s="104"/>
      <c r="J45" s="94"/>
      <c r="K45" s="49"/>
      <c r="L45" s="50"/>
    </row>
    <row r="46" spans="1:12" s="95" customFormat="1" ht="24.75" x14ac:dyDescent="0.45">
      <c r="A46" s="120">
        <v>44406</v>
      </c>
      <c r="B46" s="37">
        <v>103797</v>
      </c>
      <c r="C46" s="37">
        <v>77237</v>
      </c>
      <c r="D46" s="38" t="s">
        <v>236</v>
      </c>
      <c r="E46" s="12" t="s">
        <v>22</v>
      </c>
      <c r="F46" s="16" t="s">
        <v>995</v>
      </c>
      <c r="G46" s="102">
        <v>394</v>
      </c>
      <c r="H46" s="104"/>
      <c r="I46" s="104"/>
      <c r="J46" s="94"/>
      <c r="K46" s="49"/>
      <c r="L46" s="50"/>
    </row>
    <row r="47" spans="1:12" s="95" customFormat="1" ht="24.75" x14ac:dyDescent="0.45">
      <c r="A47" s="120">
        <v>44406</v>
      </c>
      <c r="B47" s="37">
        <v>103798</v>
      </c>
      <c r="C47" s="37">
        <v>77238</v>
      </c>
      <c r="D47" s="38" t="s">
        <v>77</v>
      </c>
      <c r="E47" s="12" t="s">
        <v>17</v>
      </c>
      <c r="F47" s="16" t="s">
        <v>18</v>
      </c>
      <c r="G47" s="102">
        <v>315</v>
      </c>
      <c r="H47" s="104"/>
      <c r="I47" s="104"/>
      <c r="J47" s="94"/>
      <c r="K47" s="49"/>
      <c r="L47" s="50"/>
    </row>
    <row r="48" spans="1:12" s="95" customFormat="1" ht="24.75" x14ac:dyDescent="0.45">
      <c r="A48" s="120">
        <v>44406</v>
      </c>
      <c r="B48" s="37">
        <v>103799</v>
      </c>
      <c r="C48" s="37">
        <v>77239</v>
      </c>
      <c r="D48" s="38" t="s">
        <v>1304</v>
      </c>
      <c r="E48" s="12" t="s">
        <v>17</v>
      </c>
      <c r="F48" s="16" t="s">
        <v>18</v>
      </c>
      <c r="G48" s="102">
        <v>1000</v>
      </c>
      <c r="H48" s="104"/>
      <c r="I48" s="104"/>
      <c r="J48" s="94"/>
      <c r="K48" s="49"/>
      <c r="L48" s="50"/>
    </row>
    <row r="49" spans="1:12" s="95" customFormat="1" ht="24.75" x14ac:dyDescent="0.45">
      <c r="A49" s="120">
        <v>44406</v>
      </c>
      <c r="B49" s="37">
        <v>103807</v>
      </c>
      <c r="C49" s="37">
        <v>77240</v>
      </c>
      <c r="D49" s="38" t="s">
        <v>1304</v>
      </c>
      <c r="E49" s="12" t="s">
        <v>17</v>
      </c>
      <c r="F49" s="16" t="s">
        <v>18</v>
      </c>
      <c r="G49" s="102">
        <v>1000</v>
      </c>
      <c r="H49" s="104"/>
      <c r="I49" s="104"/>
      <c r="J49" s="94"/>
      <c r="K49" s="49"/>
      <c r="L49" s="50"/>
    </row>
    <row r="50" spans="1:12" s="95" customFormat="1" ht="24.75" x14ac:dyDescent="0.45">
      <c r="A50" s="120">
        <v>44406</v>
      </c>
      <c r="B50" s="37">
        <v>103772</v>
      </c>
      <c r="C50" s="77" t="s">
        <v>2760</v>
      </c>
      <c r="D50" s="38" t="s">
        <v>37</v>
      </c>
      <c r="E50" s="12" t="s">
        <v>17</v>
      </c>
      <c r="F50" s="16" t="s">
        <v>18</v>
      </c>
      <c r="G50" s="102">
        <v>660</v>
      </c>
      <c r="H50" s="104"/>
      <c r="I50" s="104"/>
      <c r="J50" s="94"/>
      <c r="K50" s="49"/>
      <c r="L50" s="50"/>
    </row>
    <row r="51" spans="1:12" s="95" customFormat="1" ht="24.75" x14ac:dyDescent="0.45">
      <c r="A51" s="120">
        <v>44406</v>
      </c>
      <c r="B51" s="37">
        <v>103775</v>
      </c>
      <c r="C51" s="77" t="s">
        <v>2761</v>
      </c>
      <c r="D51" s="38" t="s">
        <v>1583</v>
      </c>
      <c r="E51" s="12" t="s">
        <v>17</v>
      </c>
      <c r="F51" s="16" t="s">
        <v>18</v>
      </c>
      <c r="G51" s="102">
        <v>2845</v>
      </c>
      <c r="H51" s="104"/>
      <c r="I51" s="104"/>
      <c r="J51" s="94"/>
      <c r="K51" s="49"/>
      <c r="L51" s="50"/>
    </row>
    <row r="52" spans="1:12" s="95" customFormat="1" ht="24.75" x14ac:dyDescent="0.45">
      <c r="A52" s="120">
        <v>44406</v>
      </c>
      <c r="B52" s="58">
        <v>103774</v>
      </c>
      <c r="C52" s="77" t="s">
        <v>2832</v>
      </c>
      <c r="D52" s="38" t="s">
        <v>1891</v>
      </c>
      <c r="E52" s="12" t="s">
        <v>17</v>
      </c>
      <c r="F52" s="16" t="s">
        <v>18</v>
      </c>
      <c r="G52" s="53">
        <v>3000</v>
      </c>
      <c r="H52" s="104"/>
      <c r="I52" s="104"/>
      <c r="J52" s="94"/>
      <c r="K52" s="49"/>
      <c r="L52" s="50"/>
    </row>
    <row r="53" spans="1:12" ht="21" x14ac:dyDescent="0.35">
      <c r="A53" s="175" t="s">
        <v>26</v>
      </c>
      <c r="B53" s="176"/>
      <c r="C53" s="165" t="s">
        <v>25</v>
      </c>
      <c r="D53" s="168"/>
      <c r="E53" s="168"/>
      <c r="F53" s="169"/>
      <c r="G53" s="27">
        <f>SUM(G9:G52)</f>
        <v>32582</v>
      </c>
      <c r="H53" s="109">
        <f>SUM(H9:H45)</f>
        <v>490</v>
      </c>
      <c r="I53" s="109"/>
      <c r="J53" s="15"/>
    </row>
    <row r="54" spans="1:12" x14ac:dyDescent="0.25">
      <c r="B54"/>
      <c r="C54"/>
      <c r="F54" s="47"/>
      <c r="H54" s="1"/>
      <c r="I54" s="1"/>
      <c r="J54" s="1"/>
    </row>
    <row r="55" spans="1:12" x14ac:dyDescent="0.25">
      <c r="B55"/>
      <c r="C55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C64"/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6" spans="8:10" x14ac:dyDescent="0.25">
      <c r="H106" s="35"/>
      <c r="I106" s="35"/>
      <c r="J106" s="35"/>
    </row>
  </sheetData>
  <mergeCells count="7">
    <mergeCell ref="K6:L6"/>
    <mergeCell ref="A7:G7"/>
    <mergeCell ref="A53:B53"/>
    <mergeCell ref="C53:F53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0F79-66FD-4902-A9C3-E7252760C0BB}">
  <dimension ref="A2:L107"/>
  <sheetViews>
    <sheetView topLeftCell="A46" workbookViewId="0">
      <selection activeCell="C52" sqref="C5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SUMIFS($G$9:$G$53,$F$9:$F$53,K8)</f>
        <v>9301</v>
      </c>
    </row>
    <row r="9" spans="1:12" s="95" customFormat="1" ht="21" x14ac:dyDescent="0.35">
      <c r="A9" s="120">
        <v>44407</v>
      </c>
      <c r="B9" s="37">
        <v>103872</v>
      </c>
      <c r="C9" s="37">
        <v>77241</v>
      </c>
      <c r="D9" s="38" t="s">
        <v>741</v>
      </c>
      <c r="E9" s="12" t="s">
        <v>17</v>
      </c>
      <c r="F9" s="16" t="s">
        <v>18</v>
      </c>
      <c r="G9" s="102">
        <v>1500</v>
      </c>
      <c r="H9" s="104"/>
      <c r="I9" s="104"/>
      <c r="J9" s="94"/>
      <c r="K9" s="16" t="s">
        <v>995</v>
      </c>
      <c r="L9" s="119">
        <f>SUMIFS($G$9:$G$53,$F$9:$F$53,K9)</f>
        <v>30383</v>
      </c>
    </row>
    <row r="10" spans="1:12" s="95" customFormat="1" ht="21" x14ac:dyDescent="0.35">
      <c r="A10" s="120">
        <v>44407</v>
      </c>
      <c r="B10" s="37">
        <v>103872</v>
      </c>
      <c r="C10" s="37">
        <v>77241</v>
      </c>
      <c r="D10" s="38" t="s">
        <v>741</v>
      </c>
      <c r="E10" s="12" t="s">
        <v>22</v>
      </c>
      <c r="F10" s="16" t="s">
        <v>995</v>
      </c>
      <c r="G10" s="102">
        <v>1500</v>
      </c>
      <c r="H10" s="104"/>
      <c r="I10" s="104"/>
      <c r="J10" s="94"/>
      <c r="K10" s="16" t="s">
        <v>15</v>
      </c>
      <c r="L10" s="119">
        <f t="shared" si="0"/>
        <v>1670</v>
      </c>
    </row>
    <row r="11" spans="1:12" s="95" customFormat="1" ht="21" x14ac:dyDescent="0.35">
      <c r="A11" s="120">
        <v>44407</v>
      </c>
      <c r="B11" s="37">
        <v>103873</v>
      </c>
      <c r="C11" s="37">
        <v>77242</v>
      </c>
      <c r="D11" s="38" t="s">
        <v>2762</v>
      </c>
      <c r="E11" s="12" t="s">
        <v>24</v>
      </c>
      <c r="F11" s="16" t="s">
        <v>947</v>
      </c>
      <c r="G11" s="102">
        <v>2000</v>
      </c>
      <c r="H11" s="104"/>
      <c r="I11" s="104"/>
      <c r="J11" s="94"/>
      <c r="K11" s="16" t="s">
        <v>2085</v>
      </c>
      <c r="L11" s="119">
        <f t="shared" si="0"/>
        <v>950</v>
      </c>
    </row>
    <row r="12" spans="1:12" s="95" customFormat="1" ht="21" x14ac:dyDescent="0.35">
      <c r="A12" s="120">
        <v>44407</v>
      </c>
      <c r="B12" s="37">
        <v>103874</v>
      </c>
      <c r="C12" s="37">
        <v>77243</v>
      </c>
      <c r="D12" s="38" t="s">
        <v>1891</v>
      </c>
      <c r="E12" s="12" t="s">
        <v>22</v>
      </c>
      <c r="F12" s="16" t="s">
        <v>995</v>
      </c>
      <c r="G12" s="102">
        <v>3000</v>
      </c>
      <c r="H12" s="104"/>
      <c r="I12" s="104"/>
      <c r="J12" s="94"/>
      <c r="K12" s="16" t="s">
        <v>97</v>
      </c>
      <c r="L12" s="119">
        <f t="shared" si="0"/>
        <v>1500</v>
      </c>
    </row>
    <row r="13" spans="1:12" s="95" customFormat="1" ht="21" x14ac:dyDescent="0.35">
      <c r="A13" s="120">
        <v>44407</v>
      </c>
      <c r="B13" s="37">
        <v>103876</v>
      </c>
      <c r="C13" s="37">
        <v>77244</v>
      </c>
      <c r="D13" s="38" t="s">
        <v>37</v>
      </c>
      <c r="E13" s="12" t="s">
        <v>17</v>
      </c>
      <c r="F13" s="16" t="s">
        <v>18</v>
      </c>
      <c r="G13" s="102">
        <v>660</v>
      </c>
      <c r="H13" s="104"/>
      <c r="I13" s="104"/>
      <c r="J13" s="94"/>
      <c r="K13" s="16" t="s">
        <v>947</v>
      </c>
      <c r="L13" s="119">
        <f t="shared" si="0"/>
        <v>2000</v>
      </c>
    </row>
    <row r="14" spans="1:12" s="95" customFormat="1" ht="21.75" thickBot="1" x14ac:dyDescent="0.4">
      <c r="A14" s="120">
        <v>44407</v>
      </c>
      <c r="B14" s="37">
        <v>103877</v>
      </c>
      <c r="C14" s="37">
        <v>77245</v>
      </c>
      <c r="D14" s="38" t="s">
        <v>341</v>
      </c>
      <c r="E14" s="12" t="s">
        <v>17</v>
      </c>
      <c r="F14" s="16" t="s">
        <v>18</v>
      </c>
      <c r="G14" s="102">
        <v>1000</v>
      </c>
      <c r="H14" s="104"/>
      <c r="I14" s="104"/>
      <c r="J14" s="94"/>
      <c r="K14" s="16" t="s">
        <v>195</v>
      </c>
      <c r="L14" s="119">
        <f t="shared" si="0"/>
        <v>50</v>
      </c>
    </row>
    <row r="15" spans="1:12" s="95" customFormat="1" ht="25.5" thickBot="1" x14ac:dyDescent="0.5">
      <c r="A15" s="120">
        <v>44407</v>
      </c>
      <c r="B15" s="37" t="s">
        <v>2763</v>
      </c>
      <c r="C15" s="37">
        <v>77246</v>
      </c>
      <c r="D15" s="38" t="s">
        <v>279</v>
      </c>
      <c r="E15" s="12" t="s">
        <v>22</v>
      </c>
      <c r="F15" s="16" t="s">
        <v>995</v>
      </c>
      <c r="G15" s="102">
        <v>1000</v>
      </c>
      <c r="H15" s="104"/>
      <c r="I15" s="104"/>
      <c r="J15" s="94"/>
      <c r="K15" s="17" t="s">
        <v>21</v>
      </c>
      <c r="L15" s="123">
        <f>SUM(L8:L14)</f>
        <v>45854</v>
      </c>
    </row>
    <row r="16" spans="1:12" s="95" customFormat="1" ht="21.75" thickBot="1" x14ac:dyDescent="0.4">
      <c r="A16" s="120">
        <v>44407</v>
      </c>
      <c r="B16" s="37">
        <v>103878</v>
      </c>
      <c r="C16" s="37">
        <v>77247</v>
      </c>
      <c r="D16" s="38" t="s">
        <v>2753</v>
      </c>
      <c r="E16" s="12" t="s">
        <v>22</v>
      </c>
      <c r="F16" s="16" t="s">
        <v>995</v>
      </c>
      <c r="G16" s="102">
        <v>900</v>
      </c>
      <c r="H16" s="104"/>
      <c r="I16" s="104"/>
      <c r="J16" s="94"/>
    </row>
    <row r="17" spans="1:12" s="95" customFormat="1" ht="21.75" thickBot="1" x14ac:dyDescent="0.4">
      <c r="A17" s="120">
        <v>44407</v>
      </c>
      <c r="B17" s="37" t="s">
        <v>2537</v>
      </c>
      <c r="C17" s="37">
        <v>77248</v>
      </c>
      <c r="D17" s="38" t="s">
        <v>2685</v>
      </c>
      <c r="E17" s="12" t="s">
        <v>22</v>
      </c>
      <c r="F17" s="16" t="s">
        <v>995</v>
      </c>
      <c r="G17" s="102">
        <v>1000</v>
      </c>
      <c r="H17" s="104"/>
      <c r="I17" s="104"/>
      <c r="J17" s="94"/>
      <c r="K17" s="5" t="s">
        <v>144</v>
      </c>
      <c r="L17" s="5" t="s">
        <v>5</v>
      </c>
    </row>
    <row r="18" spans="1:12" s="95" customFormat="1" ht="21.75" thickBot="1" x14ac:dyDescent="0.4">
      <c r="A18" s="120">
        <v>44407</v>
      </c>
      <c r="B18" s="37" t="s">
        <v>2537</v>
      </c>
      <c r="C18" s="37">
        <v>77249</v>
      </c>
      <c r="D18" s="38" t="s">
        <v>2685</v>
      </c>
      <c r="E18" s="12" t="s">
        <v>22</v>
      </c>
      <c r="F18" s="16" t="s">
        <v>995</v>
      </c>
      <c r="G18" s="102">
        <v>1000</v>
      </c>
      <c r="H18" s="104"/>
      <c r="I18" s="104"/>
      <c r="J18" s="94"/>
      <c r="K18" s="93" t="s">
        <v>461</v>
      </c>
      <c r="L18" s="8">
        <v>1</v>
      </c>
    </row>
    <row r="19" spans="1:12" s="95" customFormat="1" ht="25.5" thickBot="1" x14ac:dyDescent="0.5">
      <c r="A19" s="120">
        <v>44407</v>
      </c>
      <c r="B19" s="37" t="s">
        <v>2537</v>
      </c>
      <c r="C19" s="37">
        <v>77250</v>
      </c>
      <c r="D19" s="38" t="s">
        <v>2685</v>
      </c>
      <c r="E19" s="12" t="s">
        <v>22</v>
      </c>
      <c r="F19" s="16" t="s">
        <v>995</v>
      </c>
      <c r="G19" s="102">
        <v>1000</v>
      </c>
      <c r="H19" s="104"/>
      <c r="I19" s="104"/>
      <c r="J19" s="94"/>
      <c r="K19" s="17" t="s">
        <v>21</v>
      </c>
      <c r="L19" s="18">
        <f ca="1">SUM(L18:L19)</f>
        <v>1</v>
      </c>
    </row>
    <row r="20" spans="1:12" s="95" customFormat="1" ht="21" x14ac:dyDescent="0.35">
      <c r="A20" s="120">
        <v>44407</v>
      </c>
      <c r="B20" s="37" t="s">
        <v>2537</v>
      </c>
      <c r="C20" s="37">
        <v>77251</v>
      </c>
      <c r="D20" s="38" t="s">
        <v>2685</v>
      </c>
      <c r="E20" s="12" t="s">
        <v>22</v>
      </c>
      <c r="F20" s="16" t="s">
        <v>995</v>
      </c>
      <c r="G20" s="102">
        <v>1000</v>
      </c>
      <c r="H20" s="104"/>
      <c r="I20" s="104"/>
      <c r="J20" s="94"/>
    </row>
    <row r="21" spans="1:12" s="95" customFormat="1" ht="21" x14ac:dyDescent="0.35">
      <c r="A21" s="120">
        <v>44407</v>
      </c>
      <c r="B21" s="37" t="s">
        <v>2763</v>
      </c>
      <c r="C21" s="37">
        <v>77252</v>
      </c>
      <c r="D21" s="38" t="s">
        <v>279</v>
      </c>
      <c r="E21" s="12" t="s">
        <v>22</v>
      </c>
      <c r="F21" s="16" t="s">
        <v>995</v>
      </c>
      <c r="G21" s="102">
        <v>1000</v>
      </c>
      <c r="H21" s="104"/>
      <c r="I21" s="104"/>
      <c r="J21" s="94"/>
    </row>
    <row r="22" spans="1:12" s="95" customFormat="1" ht="21" x14ac:dyDescent="0.35">
      <c r="A22" s="120">
        <v>44407</v>
      </c>
      <c r="B22" s="37">
        <v>103880</v>
      </c>
      <c r="C22" s="37">
        <v>77253</v>
      </c>
      <c r="D22" s="38" t="s">
        <v>272</v>
      </c>
      <c r="E22" s="12" t="s">
        <v>22</v>
      </c>
      <c r="F22" s="16" t="s">
        <v>995</v>
      </c>
      <c r="G22" s="102">
        <v>1944</v>
      </c>
      <c r="H22" s="104"/>
      <c r="I22" s="104"/>
      <c r="J22" s="94"/>
    </row>
    <row r="23" spans="1:12" s="95" customFormat="1" ht="21" x14ac:dyDescent="0.35">
      <c r="A23" s="120">
        <v>44407</v>
      </c>
      <c r="B23" s="37" t="s">
        <v>2763</v>
      </c>
      <c r="C23" s="37">
        <v>77254</v>
      </c>
      <c r="D23" s="38" t="s">
        <v>279</v>
      </c>
      <c r="E23" s="12" t="s">
        <v>22</v>
      </c>
      <c r="F23" s="16" t="s">
        <v>995</v>
      </c>
      <c r="G23" s="102">
        <v>1000</v>
      </c>
      <c r="H23" s="104"/>
      <c r="I23" s="104"/>
      <c r="J23" s="94"/>
    </row>
    <row r="24" spans="1:12" s="95" customFormat="1" ht="21" x14ac:dyDescent="0.35">
      <c r="A24" s="120">
        <v>44407</v>
      </c>
      <c r="B24" s="37">
        <v>103879</v>
      </c>
      <c r="C24" s="37">
        <v>77255</v>
      </c>
      <c r="D24" s="38" t="s">
        <v>179</v>
      </c>
      <c r="E24" s="12" t="s">
        <v>22</v>
      </c>
      <c r="F24" s="16" t="s">
        <v>995</v>
      </c>
      <c r="G24" s="102">
        <v>1000</v>
      </c>
      <c r="H24" s="104"/>
      <c r="I24" s="104"/>
      <c r="J24" s="94"/>
    </row>
    <row r="25" spans="1:12" s="95" customFormat="1" ht="21" x14ac:dyDescent="0.35">
      <c r="A25" s="120">
        <v>44407</v>
      </c>
      <c r="B25" s="37" t="s">
        <v>2763</v>
      </c>
      <c r="C25" s="37">
        <v>77256</v>
      </c>
      <c r="D25" s="38" t="s">
        <v>279</v>
      </c>
      <c r="E25" s="12" t="s">
        <v>22</v>
      </c>
      <c r="F25" s="16" t="s">
        <v>995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44407</v>
      </c>
      <c r="B26" s="37">
        <v>103832</v>
      </c>
      <c r="C26" s="37">
        <v>77257</v>
      </c>
      <c r="D26" s="38" t="s">
        <v>1738</v>
      </c>
      <c r="E26" s="12" t="s">
        <v>423</v>
      </c>
      <c r="F26" s="16" t="s">
        <v>195</v>
      </c>
      <c r="G26" s="102">
        <v>50</v>
      </c>
      <c r="H26" s="104"/>
      <c r="I26" s="104"/>
      <c r="J26" s="94"/>
    </row>
    <row r="27" spans="1:12" s="95" customFormat="1" ht="21" x14ac:dyDescent="0.35">
      <c r="A27" s="120">
        <v>44407</v>
      </c>
      <c r="B27" s="37">
        <v>103881</v>
      </c>
      <c r="C27" s="37">
        <v>77258</v>
      </c>
      <c r="D27" s="38" t="s">
        <v>900</v>
      </c>
      <c r="E27" s="12" t="s">
        <v>22</v>
      </c>
      <c r="F27" s="16" t="s">
        <v>995</v>
      </c>
      <c r="G27" s="102">
        <v>2500</v>
      </c>
      <c r="H27" s="104"/>
      <c r="I27" s="104"/>
      <c r="J27" s="94"/>
    </row>
    <row r="28" spans="1:12" s="95" customFormat="1" ht="21" x14ac:dyDescent="0.35">
      <c r="A28" s="120">
        <v>44407</v>
      </c>
      <c r="B28" s="37">
        <v>103854</v>
      </c>
      <c r="C28" s="37">
        <v>77259</v>
      </c>
      <c r="D28" s="38" t="s">
        <v>178</v>
      </c>
      <c r="E28" s="12" t="s">
        <v>17</v>
      </c>
      <c r="F28" s="16" t="s">
        <v>18</v>
      </c>
      <c r="G28" s="102">
        <v>216</v>
      </c>
      <c r="H28" s="104"/>
      <c r="I28" s="104"/>
      <c r="J28" s="94"/>
    </row>
    <row r="29" spans="1:12" s="95" customFormat="1" ht="21" x14ac:dyDescent="0.35">
      <c r="A29" s="120">
        <v>44407</v>
      </c>
      <c r="B29" s="37">
        <v>103882</v>
      </c>
      <c r="C29" s="37">
        <v>77260</v>
      </c>
      <c r="D29" s="38" t="s">
        <v>1601</v>
      </c>
      <c r="E29" s="12" t="s">
        <v>22</v>
      </c>
      <c r="F29" s="16" t="s">
        <v>995</v>
      </c>
      <c r="G29" s="102">
        <v>900</v>
      </c>
      <c r="H29" s="104"/>
      <c r="I29" s="104"/>
      <c r="J29" s="94"/>
    </row>
    <row r="30" spans="1:12" s="95" customFormat="1" ht="21" x14ac:dyDescent="0.35">
      <c r="A30" s="120">
        <v>44407</v>
      </c>
      <c r="B30" s="37">
        <v>103883</v>
      </c>
      <c r="C30" s="37">
        <v>77261</v>
      </c>
      <c r="D30" s="38" t="s">
        <v>150</v>
      </c>
      <c r="E30" s="12" t="s">
        <v>22</v>
      </c>
      <c r="F30" s="16" t="s">
        <v>995</v>
      </c>
      <c r="G30" s="102">
        <v>900</v>
      </c>
      <c r="H30" s="104"/>
      <c r="I30" s="104"/>
      <c r="J30" s="94"/>
    </row>
    <row r="31" spans="1:12" s="95" customFormat="1" ht="24.75" x14ac:dyDescent="0.45">
      <c r="A31" s="120">
        <v>44407</v>
      </c>
      <c r="B31" s="37">
        <v>103884</v>
      </c>
      <c r="C31" s="37">
        <v>77262</v>
      </c>
      <c r="D31" s="38" t="s">
        <v>2764</v>
      </c>
      <c r="E31" s="12" t="s">
        <v>22</v>
      </c>
      <c r="F31" s="16" t="s">
        <v>995</v>
      </c>
      <c r="G31" s="102">
        <v>900</v>
      </c>
      <c r="H31" s="104"/>
      <c r="I31" s="104"/>
      <c r="J31" s="94"/>
      <c r="K31" s="49"/>
      <c r="L31" s="50"/>
    </row>
    <row r="32" spans="1:12" s="95" customFormat="1" ht="21" x14ac:dyDescent="0.35">
      <c r="A32" s="120">
        <v>44407</v>
      </c>
      <c r="B32" s="37">
        <v>103885</v>
      </c>
      <c r="C32" s="37">
        <v>77263</v>
      </c>
      <c r="D32" s="38" t="s">
        <v>706</v>
      </c>
      <c r="E32" s="12" t="s">
        <v>22</v>
      </c>
      <c r="F32" s="16" t="s">
        <v>995</v>
      </c>
      <c r="G32" s="102">
        <v>750</v>
      </c>
      <c r="H32" s="104"/>
      <c r="I32" s="104"/>
      <c r="J32" s="94"/>
    </row>
    <row r="33" spans="1:12" s="95" customFormat="1" ht="21" x14ac:dyDescent="0.35">
      <c r="A33" s="120">
        <v>44407</v>
      </c>
      <c r="B33" s="37">
        <v>103886</v>
      </c>
      <c r="C33" s="37">
        <v>77264</v>
      </c>
      <c r="D33" s="38" t="s">
        <v>110</v>
      </c>
      <c r="E33" s="12" t="s">
        <v>17</v>
      </c>
      <c r="F33" s="16" t="s">
        <v>18</v>
      </c>
      <c r="G33" s="102">
        <v>500</v>
      </c>
      <c r="H33" s="104"/>
      <c r="I33" s="104"/>
      <c r="J33" s="94"/>
    </row>
    <row r="34" spans="1:12" s="95" customFormat="1" ht="21" x14ac:dyDescent="0.35">
      <c r="A34" s="120">
        <v>44407</v>
      </c>
      <c r="B34" s="37">
        <v>103880</v>
      </c>
      <c r="C34" s="37">
        <v>77265</v>
      </c>
      <c r="D34" s="38" t="s">
        <v>272</v>
      </c>
      <c r="E34" s="12" t="s">
        <v>22</v>
      </c>
      <c r="F34" s="16" t="s">
        <v>995</v>
      </c>
      <c r="G34" s="102">
        <v>1944</v>
      </c>
      <c r="H34" s="104"/>
      <c r="I34" s="104"/>
      <c r="J34" s="94"/>
    </row>
    <row r="35" spans="1:12" s="95" customFormat="1" ht="21" x14ac:dyDescent="0.35">
      <c r="A35" s="120">
        <v>44407</v>
      </c>
      <c r="B35" s="37">
        <v>103887</v>
      </c>
      <c r="C35" s="37">
        <v>77266</v>
      </c>
      <c r="D35" s="38" t="s">
        <v>1275</v>
      </c>
      <c r="E35" s="12" t="s">
        <v>22</v>
      </c>
      <c r="F35" s="16" t="s">
        <v>995</v>
      </c>
      <c r="G35" s="102">
        <v>1000</v>
      </c>
      <c r="H35" s="104"/>
      <c r="I35" s="104"/>
      <c r="J35" s="94"/>
    </row>
    <row r="36" spans="1:12" s="95" customFormat="1" ht="21" x14ac:dyDescent="0.35">
      <c r="A36" s="120">
        <v>44407</v>
      </c>
      <c r="B36" s="37">
        <v>103888</v>
      </c>
      <c r="C36" s="37">
        <v>77267</v>
      </c>
      <c r="D36" s="38" t="s">
        <v>78</v>
      </c>
      <c r="E36" s="12" t="s">
        <v>96</v>
      </c>
      <c r="F36" s="16" t="s">
        <v>97</v>
      </c>
      <c r="G36" s="102">
        <v>1500</v>
      </c>
      <c r="H36" s="104"/>
      <c r="I36" s="104"/>
      <c r="J36" s="94"/>
    </row>
    <row r="37" spans="1:12" s="95" customFormat="1" ht="21" x14ac:dyDescent="0.35">
      <c r="A37" s="120">
        <v>44407</v>
      </c>
      <c r="B37" s="37">
        <v>103888</v>
      </c>
      <c r="C37" s="37">
        <v>77267</v>
      </c>
      <c r="D37" s="38" t="s">
        <v>78</v>
      </c>
      <c r="E37" s="12" t="s">
        <v>22</v>
      </c>
      <c r="F37" s="16" t="s">
        <v>995</v>
      </c>
      <c r="G37" s="102">
        <v>1000</v>
      </c>
      <c r="H37" s="104"/>
      <c r="I37" s="104"/>
      <c r="J37" s="94"/>
    </row>
    <row r="38" spans="1:12" s="95" customFormat="1" ht="21" x14ac:dyDescent="0.35">
      <c r="A38" s="120">
        <v>44407</v>
      </c>
      <c r="B38" s="37">
        <v>103889</v>
      </c>
      <c r="C38" s="37">
        <v>77268</v>
      </c>
      <c r="D38" s="38" t="s">
        <v>2765</v>
      </c>
      <c r="E38" s="12" t="s">
        <v>17</v>
      </c>
      <c r="F38" s="16" t="s">
        <v>18</v>
      </c>
      <c r="G38" s="102">
        <v>1100</v>
      </c>
      <c r="H38" s="104"/>
      <c r="I38" s="104"/>
      <c r="J38" s="94"/>
    </row>
    <row r="39" spans="1:12" s="95" customFormat="1" ht="21" x14ac:dyDescent="0.35">
      <c r="A39" s="120">
        <v>44407</v>
      </c>
      <c r="B39" s="37">
        <v>103890</v>
      </c>
      <c r="C39" s="37">
        <v>77269</v>
      </c>
      <c r="D39" s="38" t="s">
        <v>2738</v>
      </c>
      <c r="E39" s="12" t="s">
        <v>17</v>
      </c>
      <c r="F39" s="16" t="s">
        <v>18</v>
      </c>
      <c r="G39" s="102">
        <v>100</v>
      </c>
      <c r="H39" s="104"/>
      <c r="I39" s="104"/>
      <c r="J39" s="94"/>
    </row>
    <row r="40" spans="1:12" s="95" customFormat="1" ht="21" x14ac:dyDescent="0.35">
      <c r="A40" s="120">
        <v>44407</v>
      </c>
      <c r="B40" s="37">
        <v>103891</v>
      </c>
      <c r="C40" s="37">
        <v>77270</v>
      </c>
      <c r="D40" s="38" t="s">
        <v>2396</v>
      </c>
      <c r="E40" s="12" t="s">
        <v>17</v>
      </c>
      <c r="F40" s="16" t="s">
        <v>18</v>
      </c>
      <c r="G40" s="102">
        <v>725</v>
      </c>
      <c r="H40" s="104"/>
      <c r="I40" s="104"/>
      <c r="J40" s="94"/>
    </row>
    <row r="41" spans="1:12" s="95" customFormat="1" ht="24.75" x14ac:dyDescent="0.45">
      <c r="A41" s="120">
        <v>44407</v>
      </c>
      <c r="B41" s="37">
        <v>103892</v>
      </c>
      <c r="C41" s="37">
        <v>77271</v>
      </c>
      <c r="D41" s="38" t="s">
        <v>2396</v>
      </c>
      <c r="E41" s="12" t="s">
        <v>22</v>
      </c>
      <c r="F41" s="16" t="s">
        <v>995</v>
      </c>
      <c r="G41" s="102">
        <v>600</v>
      </c>
      <c r="H41" s="104"/>
      <c r="I41" s="104"/>
      <c r="J41" s="94"/>
      <c r="K41" s="49"/>
      <c r="L41" s="50"/>
    </row>
    <row r="42" spans="1:12" s="95" customFormat="1" ht="24.75" x14ac:dyDescent="0.45">
      <c r="A42" s="120">
        <v>44407</v>
      </c>
      <c r="B42" s="37">
        <v>17908</v>
      </c>
      <c r="C42" s="37">
        <v>77272</v>
      </c>
      <c r="D42" s="38" t="s">
        <v>2000</v>
      </c>
      <c r="E42" s="12" t="s">
        <v>394</v>
      </c>
      <c r="F42" s="16" t="s">
        <v>2085</v>
      </c>
      <c r="G42" s="102">
        <v>950</v>
      </c>
      <c r="H42" s="104"/>
      <c r="I42" s="104"/>
      <c r="J42" s="94"/>
      <c r="K42" s="49"/>
      <c r="L42" s="50"/>
    </row>
    <row r="43" spans="1:12" s="95" customFormat="1" ht="24.75" x14ac:dyDescent="0.45">
      <c r="A43" s="120">
        <v>44407</v>
      </c>
      <c r="B43" s="37">
        <v>103893</v>
      </c>
      <c r="C43" s="37">
        <v>77273</v>
      </c>
      <c r="D43" s="38" t="s">
        <v>37</v>
      </c>
      <c r="E43" s="12" t="s">
        <v>22</v>
      </c>
      <c r="F43" s="16" t="s">
        <v>995</v>
      </c>
      <c r="G43" s="102">
        <v>550</v>
      </c>
      <c r="H43" s="104"/>
      <c r="I43" s="104"/>
      <c r="J43" s="94"/>
      <c r="K43" s="49"/>
      <c r="L43" s="50"/>
    </row>
    <row r="44" spans="1:12" s="95" customFormat="1" ht="24.75" x14ac:dyDescent="0.45">
      <c r="A44" s="120">
        <v>44407</v>
      </c>
      <c r="B44" s="37">
        <v>103894</v>
      </c>
      <c r="C44" s="37">
        <v>77274</v>
      </c>
      <c r="D44" s="38" t="s">
        <v>197</v>
      </c>
      <c r="E44" s="12" t="s">
        <v>22</v>
      </c>
      <c r="F44" s="16" t="s">
        <v>995</v>
      </c>
      <c r="G44" s="102">
        <v>900</v>
      </c>
      <c r="H44" s="104"/>
      <c r="I44" s="104"/>
      <c r="J44" s="94"/>
      <c r="K44" s="49"/>
      <c r="L44" s="50"/>
    </row>
    <row r="45" spans="1:12" s="95" customFormat="1" ht="24.75" x14ac:dyDescent="0.45">
      <c r="A45" s="120">
        <v>44407</v>
      </c>
      <c r="B45" s="37">
        <v>103895</v>
      </c>
      <c r="C45" s="37">
        <v>77275</v>
      </c>
      <c r="D45" s="38" t="s">
        <v>2766</v>
      </c>
      <c r="E45" s="12" t="s">
        <v>17</v>
      </c>
      <c r="F45" s="16" t="s">
        <v>18</v>
      </c>
      <c r="G45" s="102">
        <v>100</v>
      </c>
      <c r="H45" s="104"/>
      <c r="I45" s="104"/>
      <c r="J45" s="94"/>
      <c r="K45" s="49"/>
      <c r="L45" s="50"/>
    </row>
    <row r="46" spans="1:12" s="95" customFormat="1" ht="24.75" x14ac:dyDescent="0.45">
      <c r="A46" s="120">
        <v>44407</v>
      </c>
      <c r="B46" s="37">
        <v>103895</v>
      </c>
      <c r="C46" s="37">
        <v>77275</v>
      </c>
      <c r="D46" s="38" t="s">
        <v>2766</v>
      </c>
      <c r="E46" s="12" t="s">
        <v>14</v>
      </c>
      <c r="F46" s="16" t="s">
        <v>15</v>
      </c>
      <c r="G46" s="102">
        <v>300</v>
      </c>
      <c r="H46" s="104"/>
      <c r="I46" s="104"/>
      <c r="J46" s="94"/>
      <c r="K46" s="49"/>
      <c r="L46" s="50"/>
    </row>
    <row r="47" spans="1:12" s="95" customFormat="1" ht="24.75" x14ac:dyDescent="0.45">
      <c r="A47" s="120">
        <v>44407</v>
      </c>
      <c r="B47" s="37">
        <v>103896</v>
      </c>
      <c r="C47" s="37">
        <v>77276</v>
      </c>
      <c r="D47" s="38" t="s">
        <v>2767</v>
      </c>
      <c r="E47" s="12" t="s">
        <v>460</v>
      </c>
      <c r="F47" s="93" t="s">
        <v>461</v>
      </c>
      <c r="G47" s="102"/>
      <c r="H47" s="104"/>
      <c r="I47" s="104">
        <v>1</v>
      </c>
      <c r="J47" s="94"/>
      <c r="K47" s="49"/>
      <c r="L47" s="50"/>
    </row>
    <row r="48" spans="1:12" s="95" customFormat="1" ht="24.75" x14ac:dyDescent="0.45">
      <c r="A48" s="120">
        <v>44407</v>
      </c>
      <c r="B48" s="37">
        <v>103897</v>
      </c>
      <c r="C48" s="37">
        <v>77277</v>
      </c>
      <c r="D48" s="38" t="s">
        <v>950</v>
      </c>
      <c r="E48" s="12" t="s">
        <v>22</v>
      </c>
      <c r="F48" s="16" t="s">
        <v>995</v>
      </c>
      <c r="G48" s="102">
        <v>2095</v>
      </c>
      <c r="H48" s="104"/>
      <c r="I48" s="104"/>
      <c r="J48" s="94"/>
      <c r="K48" s="49"/>
      <c r="L48" s="50"/>
    </row>
    <row r="49" spans="1:12" s="95" customFormat="1" ht="24.75" x14ac:dyDescent="0.45">
      <c r="A49" s="120">
        <v>44407</v>
      </c>
      <c r="B49" s="37">
        <v>103897</v>
      </c>
      <c r="C49" s="37">
        <v>77277</v>
      </c>
      <c r="D49" s="38" t="s">
        <v>950</v>
      </c>
      <c r="E49" s="12" t="s">
        <v>14</v>
      </c>
      <c r="F49" s="16" t="s">
        <v>15</v>
      </c>
      <c r="G49" s="102">
        <v>270</v>
      </c>
      <c r="H49" s="104"/>
      <c r="I49" s="104"/>
      <c r="J49" s="94"/>
      <c r="K49" s="49"/>
      <c r="L49" s="50"/>
    </row>
    <row r="50" spans="1:12" s="95" customFormat="1" ht="24.75" x14ac:dyDescent="0.45">
      <c r="A50" s="120">
        <v>44407</v>
      </c>
      <c r="B50" s="37">
        <v>103898</v>
      </c>
      <c r="C50" s="37">
        <v>77278</v>
      </c>
      <c r="D50" s="38" t="s">
        <v>120</v>
      </c>
      <c r="E50" s="12" t="s">
        <v>17</v>
      </c>
      <c r="F50" s="16" t="s">
        <v>18</v>
      </c>
      <c r="G50" s="102">
        <v>400</v>
      </c>
      <c r="H50" s="104"/>
      <c r="I50" s="104"/>
      <c r="J50" s="94"/>
      <c r="K50" s="49"/>
      <c r="L50" s="50"/>
    </row>
    <row r="51" spans="1:12" s="95" customFormat="1" ht="24.75" x14ac:dyDescent="0.45">
      <c r="A51" s="120">
        <v>44407</v>
      </c>
      <c r="B51" s="37">
        <v>103898</v>
      </c>
      <c r="C51" s="37">
        <v>77278</v>
      </c>
      <c r="D51" s="38" t="s">
        <v>120</v>
      </c>
      <c r="E51" s="12" t="s">
        <v>14</v>
      </c>
      <c r="F51" s="16" t="s">
        <v>15</v>
      </c>
      <c r="G51" s="102">
        <v>1100</v>
      </c>
      <c r="H51" s="104"/>
      <c r="I51" s="104"/>
      <c r="J51" s="94"/>
      <c r="K51" s="49"/>
      <c r="L51" s="50"/>
    </row>
    <row r="52" spans="1:12" s="95" customFormat="1" ht="24.75" x14ac:dyDescent="0.45">
      <c r="A52" s="120">
        <v>44407</v>
      </c>
      <c r="B52" s="37">
        <v>103854</v>
      </c>
      <c r="C52" s="77" t="s">
        <v>2777</v>
      </c>
      <c r="D52" s="38" t="s">
        <v>178</v>
      </c>
      <c r="E52" s="12" t="s">
        <v>17</v>
      </c>
      <c r="F52" s="16" t="s">
        <v>18</v>
      </c>
      <c r="G52" s="102">
        <v>3000</v>
      </c>
      <c r="H52" s="104"/>
      <c r="I52" s="104"/>
      <c r="J52" s="94"/>
      <c r="K52" s="49"/>
      <c r="L52" s="50"/>
    </row>
    <row r="53" spans="1:12" s="95" customFormat="1" ht="24.75" x14ac:dyDescent="0.45">
      <c r="A53" s="120">
        <v>44407</v>
      </c>
      <c r="B53" s="37" t="s">
        <v>76</v>
      </c>
      <c r="C53" s="77" t="s">
        <v>2768</v>
      </c>
      <c r="D53" s="38" t="s">
        <v>76</v>
      </c>
      <c r="E53" s="12" t="s">
        <v>76</v>
      </c>
      <c r="F53" s="16" t="s">
        <v>76</v>
      </c>
      <c r="G53" s="102">
        <v>0</v>
      </c>
      <c r="H53" s="104"/>
      <c r="I53" s="104"/>
      <c r="J53" s="94"/>
      <c r="K53" s="49"/>
      <c r="L53" s="50"/>
    </row>
    <row r="54" spans="1:12" ht="21" x14ac:dyDescent="0.35">
      <c r="A54" s="175" t="s">
        <v>26</v>
      </c>
      <c r="B54" s="176"/>
      <c r="C54" s="165" t="s">
        <v>25</v>
      </c>
      <c r="D54" s="168"/>
      <c r="E54" s="168"/>
      <c r="F54" s="169"/>
      <c r="G54" s="27">
        <f>SUM(G9:G53)</f>
        <v>45854</v>
      </c>
      <c r="H54" s="109">
        <f>SUM(H9:H48)</f>
        <v>0</v>
      </c>
      <c r="I54" s="109"/>
      <c r="J54" s="15"/>
    </row>
    <row r="55" spans="1:12" x14ac:dyDescent="0.25">
      <c r="B55"/>
      <c r="C55"/>
      <c r="F55" s="47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3:10" x14ac:dyDescent="0.25">
      <c r="C65"/>
      <c r="H65" s="1"/>
      <c r="I65" s="1"/>
      <c r="J65" s="1"/>
    </row>
    <row r="66" spans="3:10" x14ac:dyDescent="0.25">
      <c r="H66" s="1"/>
      <c r="I66" s="1"/>
      <c r="J66" s="1"/>
    </row>
    <row r="67" spans="3:10" x14ac:dyDescent="0.25">
      <c r="H67" s="1"/>
      <c r="I67" s="1"/>
      <c r="J67" s="1"/>
    </row>
    <row r="68" spans="3:10" x14ac:dyDescent="0.25">
      <c r="H68" s="1"/>
      <c r="I68" s="1"/>
      <c r="J68" s="1"/>
    </row>
    <row r="69" spans="3:10" x14ac:dyDescent="0.25">
      <c r="H69" s="1"/>
      <c r="I69" s="1"/>
      <c r="J69" s="1"/>
    </row>
    <row r="70" spans="3:10" x14ac:dyDescent="0.25">
      <c r="H70" s="1"/>
      <c r="I70" s="1"/>
      <c r="J70" s="1"/>
    </row>
    <row r="71" spans="3:10" x14ac:dyDescent="0.25">
      <c r="H71" s="1"/>
      <c r="I71" s="1"/>
      <c r="J71" s="1"/>
    </row>
    <row r="72" spans="3:10" x14ac:dyDescent="0.25">
      <c r="H72" s="1"/>
      <c r="I72" s="1"/>
      <c r="J72" s="1"/>
    </row>
    <row r="73" spans="3:10" x14ac:dyDescent="0.25">
      <c r="H73" s="1"/>
      <c r="I73" s="1"/>
      <c r="J73" s="1"/>
    </row>
    <row r="74" spans="3:10" x14ac:dyDescent="0.25">
      <c r="H74" s="1"/>
      <c r="I74" s="1"/>
      <c r="J74" s="1"/>
    </row>
    <row r="75" spans="3:10" x14ac:dyDescent="0.25">
      <c r="H75" s="1"/>
      <c r="I75" s="1"/>
      <c r="J75" s="1"/>
    </row>
    <row r="76" spans="3:10" x14ac:dyDescent="0.25">
      <c r="H76" s="1"/>
      <c r="I76" s="1"/>
      <c r="J76" s="1"/>
    </row>
    <row r="77" spans="3:10" x14ac:dyDescent="0.25">
      <c r="H77" s="1"/>
      <c r="I77" s="1"/>
      <c r="J77" s="1"/>
    </row>
    <row r="78" spans="3:10" x14ac:dyDescent="0.25">
      <c r="H78" s="1"/>
      <c r="I78" s="1"/>
      <c r="J78" s="1"/>
    </row>
    <row r="79" spans="3:10" x14ac:dyDescent="0.25">
      <c r="H79" s="1"/>
      <c r="I79" s="1"/>
      <c r="J79" s="1"/>
    </row>
    <row r="80" spans="3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7" spans="8:10" x14ac:dyDescent="0.25">
      <c r="H107" s="35"/>
      <c r="I107" s="35"/>
      <c r="J107" s="35"/>
    </row>
  </sheetData>
  <autoFilter ref="E8:G54" xr:uid="{F6060F79-66FD-4902-A9C3-E7252760C0BB}"/>
  <mergeCells count="7">
    <mergeCell ref="K6:L6"/>
    <mergeCell ref="A7:G7"/>
    <mergeCell ref="A54:B54"/>
    <mergeCell ref="C54:F54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0FBC-4A79-40F8-88DB-49E168B7F6F2}">
  <dimension ref="A2:L93"/>
  <sheetViews>
    <sheetView topLeftCell="B25" workbookViewId="0">
      <selection activeCell="G40" sqref="G4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44408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SUMIFS($G$9:$G$39,$F$9:$F$39,K8)</f>
        <v>300</v>
      </c>
    </row>
    <row r="9" spans="1:12" s="95" customFormat="1" ht="21" x14ac:dyDescent="0.35">
      <c r="A9" s="120">
        <v>44408</v>
      </c>
      <c r="B9" s="37">
        <v>103948</v>
      </c>
      <c r="C9" s="37">
        <v>77279</v>
      </c>
      <c r="D9" s="38" t="s">
        <v>234</v>
      </c>
      <c r="E9" s="12" t="s">
        <v>17</v>
      </c>
      <c r="F9" s="16" t="s">
        <v>18</v>
      </c>
      <c r="G9" s="102">
        <v>100</v>
      </c>
      <c r="H9" s="104"/>
      <c r="I9" s="104"/>
      <c r="J9" s="94"/>
      <c r="K9" s="16" t="s">
        <v>995</v>
      </c>
      <c r="L9" s="119">
        <f>SUMIFS($G$9:$G$39,$F$9:$F$39,K9)</f>
        <v>14365</v>
      </c>
    </row>
    <row r="10" spans="1:12" s="95" customFormat="1" ht="21" x14ac:dyDescent="0.35">
      <c r="A10" s="120">
        <v>44408</v>
      </c>
      <c r="B10" s="37">
        <v>103949</v>
      </c>
      <c r="C10" s="37">
        <v>77280</v>
      </c>
      <c r="D10" s="38" t="s">
        <v>78</v>
      </c>
      <c r="E10" s="12" t="s">
        <v>22</v>
      </c>
      <c r="F10" s="16" t="s">
        <v>995</v>
      </c>
      <c r="G10" s="102">
        <v>2000</v>
      </c>
      <c r="H10" s="104"/>
      <c r="I10" s="104"/>
      <c r="J10" s="94"/>
      <c r="K10" s="16" t="s">
        <v>15</v>
      </c>
      <c r="L10" s="119">
        <f>SUMIFS($G$9:$G$39,$F$9:$F$39,K10)</f>
        <v>1703</v>
      </c>
    </row>
    <row r="11" spans="1:12" s="95" customFormat="1" ht="21" x14ac:dyDescent="0.35">
      <c r="A11" s="120">
        <v>44408</v>
      </c>
      <c r="B11" s="37">
        <v>103950</v>
      </c>
      <c r="C11" s="37">
        <v>77281</v>
      </c>
      <c r="D11" s="38" t="s">
        <v>2770</v>
      </c>
      <c r="E11" s="12" t="s">
        <v>22</v>
      </c>
      <c r="F11" s="16" t="s">
        <v>995</v>
      </c>
      <c r="G11" s="102">
        <v>1000</v>
      </c>
      <c r="H11" s="104"/>
      <c r="I11" s="104"/>
      <c r="J11" s="94"/>
      <c r="K11" s="16" t="s">
        <v>97</v>
      </c>
      <c r="L11" s="119">
        <f>SUMIFS($G$9:$G$39,$F$9:$F$39,K11)</f>
        <v>3300</v>
      </c>
    </row>
    <row r="12" spans="1:12" s="95" customFormat="1" ht="21.75" thickBot="1" x14ac:dyDescent="0.4">
      <c r="A12" s="120">
        <v>44408</v>
      </c>
      <c r="B12" s="37">
        <v>103951</v>
      </c>
      <c r="C12" s="37">
        <v>77282</v>
      </c>
      <c r="D12" s="38" t="s">
        <v>2771</v>
      </c>
      <c r="E12" s="12" t="s">
        <v>22</v>
      </c>
      <c r="F12" s="16" t="s">
        <v>995</v>
      </c>
      <c r="G12" s="102">
        <v>2095</v>
      </c>
      <c r="H12" s="104"/>
      <c r="I12" s="104"/>
      <c r="J12" s="94"/>
      <c r="K12" s="16" t="s">
        <v>195</v>
      </c>
      <c r="L12" s="119">
        <f>SUMIFS($G$9:$G$39,$F$9:$F$39,K12)</f>
        <v>45</v>
      </c>
    </row>
    <row r="13" spans="1:12" s="95" customFormat="1" ht="25.5" thickBot="1" x14ac:dyDescent="0.5">
      <c r="A13" s="120">
        <v>44408</v>
      </c>
      <c r="B13" s="37">
        <v>103951</v>
      </c>
      <c r="C13" s="37">
        <v>77282</v>
      </c>
      <c r="D13" s="38" t="s">
        <v>2771</v>
      </c>
      <c r="E13" s="12" t="s">
        <v>14</v>
      </c>
      <c r="F13" s="16" t="s">
        <v>15</v>
      </c>
      <c r="G13" s="102">
        <v>270</v>
      </c>
      <c r="H13" s="104"/>
      <c r="I13" s="104"/>
      <c r="J13" s="94"/>
      <c r="K13" s="17" t="s">
        <v>21</v>
      </c>
      <c r="L13" s="123">
        <f>SUM(L8:L12)</f>
        <v>19713</v>
      </c>
    </row>
    <row r="14" spans="1:12" s="95" customFormat="1" ht="21" x14ac:dyDescent="0.35">
      <c r="A14" s="120">
        <v>44408</v>
      </c>
      <c r="B14" s="37">
        <v>103952</v>
      </c>
      <c r="C14" s="37">
        <v>77283</v>
      </c>
      <c r="D14" s="38" t="s">
        <v>2772</v>
      </c>
      <c r="E14" s="12" t="s">
        <v>22</v>
      </c>
      <c r="F14" s="16" t="s">
        <v>995</v>
      </c>
      <c r="G14" s="102">
        <v>900</v>
      </c>
      <c r="H14" s="104"/>
      <c r="I14" s="104"/>
      <c r="J14" s="94"/>
    </row>
    <row r="15" spans="1:12" s="95" customFormat="1" ht="21" x14ac:dyDescent="0.35">
      <c r="A15" s="120">
        <v>44408</v>
      </c>
      <c r="B15" s="37">
        <v>103953</v>
      </c>
      <c r="C15" s="37">
        <v>77284</v>
      </c>
      <c r="D15" s="38" t="s">
        <v>1090</v>
      </c>
      <c r="E15" s="12" t="s">
        <v>22</v>
      </c>
      <c r="F15" s="16" t="s">
        <v>995</v>
      </c>
      <c r="G15" s="102">
        <v>900</v>
      </c>
      <c r="H15" s="104"/>
      <c r="I15" s="104"/>
      <c r="J15" s="94"/>
    </row>
    <row r="16" spans="1:12" s="95" customFormat="1" ht="21" x14ac:dyDescent="0.35">
      <c r="A16" s="120">
        <v>44408</v>
      </c>
      <c r="B16" s="37">
        <v>103954</v>
      </c>
      <c r="C16" s="37">
        <v>77285</v>
      </c>
      <c r="D16" s="38" t="s">
        <v>1769</v>
      </c>
      <c r="E16" s="12" t="s">
        <v>22</v>
      </c>
      <c r="F16" s="16" t="s">
        <v>995</v>
      </c>
      <c r="G16" s="102">
        <v>900</v>
      </c>
      <c r="H16" s="104"/>
      <c r="I16" s="104"/>
      <c r="J16" s="94"/>
    </row>
    <row r="17" spans="1:12" s="95" customFormat="1" ht="21" x14ac:dyDescent="0.35">
      <c r="A17" s="120">
        <v>44408</v>
      </c>
      <c r="B17" s="37">
        <v>103952</v>
      </c>
      <c r="C17" s="37">
        <v>77286</v>
      </c>
      <c r="D17" s="38" t="s">
        <v>2772</v>
      </c>
      <c r="E17" s="12" t="s">
        <v>22</v>
      </c>
      <c r="F17" s="16" t="s">
        <v>995</v>
      </c>
      <c r="G17" s="102">
        <v>900</v>
      </c>
      <c r="H17" s="104"/>
      <c r="I17" s="104"/>
      <c r="J17" s="94"/>
    </row>
    <row r="18" spans="1:12" s="95" customFormat="1" ht="21" x14ac:dyDescent="0.35">
      <c r="A18" s="120">
        <v>44408</v>
      </c>
      <c r="B18" s="37">
        <v>103948</v>
      </c>
      <c r="C18" s="37">
        <v>77287</v>
      </c>
      <c r="D18" s="38" t="s">
        <v>234</v>
      </c>
      <c r="E18" s="12" t="s">
        <v>17</v>
      </c>
      <c r="F18" s="16" t="s">
        <v>18</v>
      </c>
      <c r="G18" s="102">
        <v>100</v>
      </c>
      <c r="H18" s="104"/>
      <c r="I18" s="104"/>
      <c r="J18" s="94"/>
    </row>
    <row r="19" spans="1:12" s="95" customFormat="1" ht="21" x14ac:dyDescent="0.35">
      <c r="A19" s="120">
        <v>44408</v>
      </c>
      <c r="B19" s="37">
        <v>103953</v>
      </c>
      <c r="C19" s="37">
        <v>77288</v>
      </c>
      <c r="D19" s="38" t="s">
        <v>1090</v>
      </c>
      <c r="E19" s="12" t="s">
        <v>22</v>
      </c>
      <c r="F19" s="16" t="s">
        <v>995</v>
      </c>
      <c r="G19" s="102">
        <v>900</v>
      </c>
      <c r="H19" s="104"/>
      <c r="I19" s="104"/>
      <c r="J19" s="94"/>
    </row>
    <row r="20" spans="1:12" s="95" customFormat="1" ht="21" x14ac:dyDescent="0.35">
      <c r="A20" s="120">
        <v>44408</v>
      </c>
      <c r="B20" s="37">
        <v>103955</v>
      </c>
      <c r="C20" s="37">
        <v>77289</v>
      </c>
      <c r="D20" s="38" t="s">
        <v>119</v>
      </c>
      <c r="E20" s="12" t="s">
        <v>22</v>
      </c>
      <c r="F20" s="16" t="s">
        <v>995</v>
      </c>
      <c r="G20" s="102">
        <v>900</v>
      </c>
      <c r="H20" s="104"/>
      <c r="I20" s="104"/>
      <c r="J20" s="94"/>
    </row>
    <row r="21" spans="1:12" s="95" customFormat="1" ht="21" x14ac:dyDescent="0.35">
      <c r="A21" s="120">
        <v>44408</v>
      </c>
      <c r="B21" s="37">
        <v>103956</v>
      </c>
      <c r="C21" s="37">
        <v>77290</v>
      </c>
      <c r="D21" s="38" t="s">
        <v>38</v>
      </c>
      <c r="E21" s="12" t="s">
        <v>14</v>
      </c>
      <c r="F21" s="16" t="s">
        <v>15</v>
      </c>
      <c r="G21" s="102">
        <v>1000</v>
      </c>
      <c r="H21" s="104"/>
      <c r="I21" s="104"/>
      <c r="J21" s="94"/>
    </row>
    <row r="22" spans="1:12" s="95" customFormat="1" ht="21" x14ac:dyDescent="0.35">
      <c r="A22" s="120">
        <v>44408</v>
      </c>
      <c r="B22" s="37">
        <v>103948</v>
      </c>
      <c r="C22" s="37">
        <v>77291</v>
      </c>
      <c r="D22" s="38" t="s">
        <v>234</v>
      </c>
      <c r="E22" s="12" t="s">
        <v>17</v>
      </c>
      <c r="F22" s="16" t="s">
        <v>18</v>
      </c>
      <c r="G22" s="102">
        <v>100</v>
      </c>
      <c r="H22" s="104"/>
      <c r="I22" s="104"/>
      <c r="J22" s="94"/>
    </row>
    <row r="23" spans="1:12" s="95" customFormat="1" ht="21" x14ac:dyDescent="0.35">
      <c r="A23" s="120">
        <v>44408</v>
      </c>
      <c r="B23" s="37">
        <v>103955</v>
      </c>
      <c r="C23" s="37">
        <v>77292</v>
      </c>
      <c r="D23" s="38" t="s">
        <v>119</v>
      </c>
      <c r="E23" s="12" t="s">
        <v>22</v>
      </c>
      <c r="F23" s="16" t="s">
        <v>995</v>
      </c>
      <c r="G23" s="102">
        <v>900</v>
      </c>
      <c r="H23" s="104"/>
      <c r="I23" s="104"/>
      <c r="J23" s="94"/>
    </row>
    <row r="24" spans="1:12" s="95" customFormat="1" ht="21" x14ac:dyDescent="0.35">
      <c r="A24" s="120">
        <v>44408</v>
      </c>
      <c r="B24" s="37">
        <v>103957</v>
      </c>
      <c r="C24" s="37">
        <v>77293</v>
      </c>
      <c r="D24" s="38" t="s">
        <v>2773</v>
      </c>
      <c r="E24" s="12" t="s">
        <v>14</v>
      </c>
      <c r="F24" s="16" t="s">
        <v>15</v>
      </c>
      <c r="G24" s="102">
        <v>333</v>
      </c>
      <c r="H24" s="104"/>
      <c r="I24" s="104"/>
      <c r="J24" s="94"/>
    </row>
    <row r="25" spans="1:12" s="95" customFormat="1" ht="21" x14ac:dyDescent="0.35">
      <c r="A25" s="120">
        <v>44408</v>
      </c>
      <c r="B25" s="37">
        <v>103958</v>
      </c>
      <c r="C25" s="37">
        <v>77294</v>
      </c>
      <c r="D25" s="38" t="s">
        <v>78</v>
      </c>
      <c r="E25" s="12" t="s">
        <v>96</v>
      </c>
      <c r="F25" s="16" t="s">
        <v>97</v>
      </c>
      <c r="G25" s="102">
        <v>270</v>
      </c>
      <c r="H25" s="104"/>
      <c r="I25" s="104"/>
      <c r="J25" s="94"/>
    </row>
    <row r="26" spans="1:12" s="95" customFormat="1" ht="21" x14ac:dyDescent="0.35">
      <c r="A26" s="120">
        <v>44408</v>
      </c>
      <c r="B26" s="37">
        <v>103949</v>
      </c>
      <c r="C26" s="37">
        <v>77295</v>
      </c>
      <c r="D26" s="38" t="s">
        <v>78</v>
      </c>
      <c r="E26" s="12" t="s">
        <v>96</v>
      </c>
      <c r="F26" s="16" t="s">
        <v>97</v>
      </c>
      <c r="G26" s="102">
        <v>1750</v>
      </c>
      <c r="H26" s="104"/>
      <c r="I26" s="104"/>
      <c r="J26" s="94"/>
    </row>
    <row r="27" spans="1:12" s="95" customFormat="1" ht="21" x14ac:dyDescent="0.35">
      <c r="A27" s="120">
        <v>44408</v>
      </c>
      <c r="B27" s="37">
        <v>103950</v>
      </c>
      <c r="C27" s="37">
        <v>77296</v>
      </c>
      <c r="D27" s="38" t="s">
        <v>2770</v>
      </c>
      <c r="E27" s="12" t="s">
        <v>96</v>
      </c>
      <c r="F27" s="16" t="s">
        <v>97</v>
      </c>
      <c r="G27" s="102">
        <v>480</v>
      </c>
      <c r="H27" s="104"/>
      <c r="I27" s="104"/>
      <c r="J27" s="94"/>
    </row>
    <row r="28" spans="1:12" s="95" customFormat="1" ht="21" x14ac:dyDescent="0.35">
      <c r="A28" s="120">
        <v>44408</v>
      </c>
      <c r="B28" s="37">
        <v>103955</v>
      </c>
      <c r="C28" s="37">
        <v>77297</v>
      </c>
      <c r="D28" s="38" t="s">
        <v>119</v>
      </c>
      <c r="E28" s="12" t="s">
        <v>22</v>
      </c>
      <c r="F28" s="16" t="s">
        <v>995</v>
      </c>
      <c r="G28" s="102">
        <v>900</v>
      </c>
      <c r="H28" s="104"/>
      <c r="I28" s="104"/>
      <c r="J28" s="94"/>
    </row>
    <row r="29" spans="1:12" s="95" customFormat="1" ht="21" x14ac:dyDescent="0.35">
      <c r="A29" s="120">
        <v>44408</v>
      </c>
      <c r="B29" s="37">
        <v>103943</v>
      </c>
      <c r="C29" s="37">
        <v>77298</v>
      </c>
      <c r="D29" s="38" t="s">
        <v>1738</v>
      </c>
      <c r="E29" s="12" t="s">
        <v>423</v>
      </c>
      <c r="F29" s="16" t="s">
        <v>195</v>
      </c>
      <c r="G29" s="102">
        <v>45</v>
      </c>
      <c r="H29" s="104"/>
      <c r="I29" s="104"/>
      <c r="J29" s="94"/>
    </row>
    <row r="30" spans="1:12" s="95" customFormat="1" ht="21" x14ac:dyDescent="0.35">
      <c r="A30" s="120">
        <v>44408</v>
      </c>
      <c r="B30" s="37">
        <v>103959</v>
      </c>
      <c r="C30" s="37">
        <v>77299</v>
      </c>
      <c r="D30" s="38" t="s">
        <v>2774</v>
      </c>
      <c r="E30" s="12" t="s">
        <v>96</v>
      </c>
      <c r="F30" s="16" t="s">
        <v>97</v>
      </c>
      <c r="G30" s="102">
        <v>800</v>
      </c>
      <c r="H30" s="104"/>
      <c r="I30" s="104"/>
      <c r="J30" s="94"/>
    </row>
    <row r="31" spans="1:12" s="95" customFormat="1" ht="21" x14ac:dyDescent="0.35">
      <c r="A31" s="120">
        <v>44408</v>
      </c>
      <c r="B31" s="37" t="s">
        <v>76</v>
      </c>
      <c r="C31" s="37">
        <v>77300</v>
      </c>
      <c r="D31" s="38" t="s">
        <v>76</v>
      </c>
      <c r="E31" s="12" t="s">
        <v>76</v>
      </c>
      <c r="F31" s="16" t="s">
        <v>76</v>
      </c>
      <c r="G31" s="102">
        <v>0</v>
      </c>
      <c r="H31" s="104"/>
      <c r="I31" s="104"/>
      <c r="J31" s="94"/>
    </row>
    <row r="32" spans="1:12" s="95" customFormat="1" ht="24.75" x14ac:dyDescent="0.45">
      <c r="A32" s="120">
        <v>44408</v>
      </c>
      <c r="B32" s="37">
        <v>103960</v>
      </c>
      <c r="C32" s="37">
        <v>77301</v>
      </c>
      <c r="D32" s="38" t="s">
        <v>2775</v>
      </c>
      <c r="E32" s="12" t="s">
        <v>22</v>
      </c>
      <c r="F32" s="16" t="s">
        <v>995</v>
      </c>
      <c r="G32" s="102">
        <v>74</v>
      </c>
      <c r="H32" s="104"/>
      <c r="I32" s="104"/>
      <c r="J32" s="94"/>
      <c r="K32" s="49"/>
      <c r="L32" s="50"/>
    </row>
    <row r="33" spans="1:10" s="95" customFormat="1" ht="21" x14ac:dyDescent="0.35">
      <c r="A33" s="120">
        <v>44408</v>
      </c>
      <c r="B33" s="37">
        <v>103961</v>
      </c>
      <c r="C33" s="37">
        <v>77302</v>
      </c>
      <c r="D33" s="38" t="s">
        <v>546</v>
      </c>
      <c r="E33" s="12" t="s">
        <v>22</v>
      </c>
      <c r="F33" s="16" t="s">
        <v>995</v>
      </c>
      <c r="G33" s="102">
        <v>900</v>
      </c>
      <c r="H33" s="104"/>
      <c r="I33" s="104"/>
      <c r="J33" s="94"/>
    </row>
    <row r="34" spans="1:10" s="95" customFormat="1" ht="21" x14ac:dyDescent="0.35">
      <c r="A34" s="120">
        <v>44408</v>
      </c>
      <c r="B34" s="37">
        <v>103965</v>
      </c>
      <c r="C34" s="37">
        <v>77303</v>
      </c>
      <c r="D34" s="38" t="s">
        <v>2776</v>
      </c>
      <c r="E34" s="12" t="s">
        <v>22</v>
      </c>
      <c r="F34" s="16" t="s">
        <v>995</v>
      </c>
      <c r="G34" s="102">
        <v>750</v>
      </c>
      <c r="H34" s="104"/>
      <c r="I34" s="104"/>
      <c r="J34" s="94"/>
    </row>
    <row r="35" spans="1:10" s="95" customFormat="1" ht="21" x14ac:dyDescent="0.35">
      <c r="A35" s="120">
        <v>44408</v>
      </c>
      <c r="B35" s="37">
        <v>103964</v>
      </c>
      <c r="C35" s="37">
        <v>77304</v>
      </c>
      <c r="D35" s="38" t="s">
        <v>1275</v>
      </c>
      <c r="E35" s="12" t="s">
        <v>22</v>
      </c>
      <c r="F35" s="16" t="s">
        <v>995</v>
      </c>
      <c r="G35" s="102">
        <v>200</v>
      </c>
      <c r="H35" s="104"/>
      <c r="I35" s="104"/>
      <c r="J35" s="94"/>
    </row>
    <row r="36" spans="1:10" s="95" customFormat="1" ht="21" x14ac:dyDescent="0.35">
      <c r="A36" s="120">
        <v>44408</v>
      </c>
      <c r="B36" s="37">
        <v>103967</v>
      </c>
      <c r="C36" s="37">
        <v>77305</v>
      </c>
      <c r="D36" s="38" t="s">
        <v>1275</v>
      </c>
      <c r="E36" s="12" t="s">
        <v>14</v>
      </c>
      <c r="F36" s="16" t="s">
        <v>15</v>
      </c>
      <c r="G36" s="102">
        <v>100</v>
      </c>
      <c r="H36" s="104"/>
      <c r="I36" s="104"/>
      <c r="J36" s="94"/>
    </row>
    <row r="37" spans="1:10" s="95" customFormat="1" ht="21" x14ac:dyDescent="0.35">
      <c r="A37" s="120">
        <v>44408</v>
      </c>
      <c r="B37" s="37">
        <v>103966</v>
      </c>
      <c r="C37" s="77" t="s">
        <v>2769</v>
      </c>
      <c r="D37" s="38" t="s">
        <v>2775</v>
      </c>
      <c r="E37" s="12" t="s">
        <v>22</v>
      </c>
      <c r="F37" s="16" t="s">
        <v>995</v>
      </c>
      <c r="G37" s="102">
        <v>74</v>
      </c>
      <c r="H37" s="104"/>
      <c r="I37" s="104"/>
      <c r="J37" s="94"/>
    </row>
    <row r="38" spans="1:10" s="95" customFormat="1" ht="21" x14ac:dyDescent="0.35">
      <c r="A38" s="120">
        <v>44408</v>
      </c>
      <c r="B38" s="37" t="s">
        <v>76</v>
      </c>
      <c r="C38" s="77" t="s">
        <v>2778</v>
      </c>
      <c r="D38" s="38" t="s">
        <v>76</v>
      </c>
      <c r="E38" s="12" t="s">
        <v>76</v>
      </c>
      <c r="F38" s="16" t="s">
        <v>76</v>
      </c>
      <c r="G38" s="102">
        <v>0</v>
      </c>
      <c r="H38" s="104"/>
      <c r="I38" s="104"/>
      <c r="J38" s="94"/>
    </row>
    <row r="39" spans="1:10" s="95" customFormat="1" ht="21" x14ac:dyDescent="0.35">
      <c r="A39" s="120">
        <v>44408</v>
      </c>
      <c r="B39" s="37">
        <v>103974</v>
      </c>
      <c r="C39" s="77" t="s">
        <v>2833</v>
      </c>
      <c r="D39" s="38" t="s">
        <v>2775</v>
      </c>
      <c r="E39" s="12" t="s">
        <v>22</v>
      </c>
      <c r="F39" s="16" t="s">
        <v>995</v>
      </c>
      <c r="G39" s="102">
        <v>72</v>
      </c>
      <c r="H39" s="104"/>
      <c r="I39" s="104"/>
      <c r="J39" s="94"/>
    </row>
    <row r="40" spans="1:10" ht="21" x14ac:dyDescent="0.35">
      <c r="A40" s="175" t="s">
        <v>26</v>
      </c>
      <c r="B40" s="176"/>
      <c r="C40" s="165" t="s">
        <v>25</v>
      </c>
      <c r="D40" s="168"/>
      <c r="E40" s="168"/>
      <c r="F40" s="169"/>
      <c r="G40" s="27">
        <f>SUM(G9:G39)</f>
        <v>19713</v>
      </c>
      <c r="H40" s="109">
        <f>SUM(H9:H39)</f>
        <v>0</v>
      </c>
      <c r="I40" s="109"/>
      <c r="J40" s="15"/>
    </row>
    <row r="41" spans="1:10" x14ac:dyDescent="0.25">
      <c r="B41"/>
      <c r="C41"/>
      <c r="F41" s="47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autoFilter ref="E8:G40" xr:uid="{12A80FBC-4A79-40F8-88DB-49E168B7F6F2}"/>
  <mergeCells count="7">
    <mergeCell ref="K6:L6"/>
    <mergeCell ref="A7:G7"/>
    <mergeCell ref="A40:B40"/>
    <mergeCell ref="C40:F40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AFC3C-FDDA-40F7-A5B4-89304956B908}">
  <dimension ref="A2:L91"/>
  <sheetViews>
    <sheetView topLeftCell="F5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7" si="0">SUMIFS($G$9:$G$37,$F$9:$F$37,K8)</f>
        <v>20</v>
      </c>
    </row>
    <row r="9" spans="1:12" s="95" customFormat="1" ht="21" x14ac:dyDescent="0.35">
      <c r="A9" s="120">
        <v>44410</v>
      </c>
      <c r="B9" s="37">
        <v>104023</v>
      </c>
      <c r="C9" s="37">
        <v>77306</v>
      </c>
      <c r="D9" s="38" t="s">
        <v>2121</v>
      </c>
      <c r="E9" s="12" t="s">
        <v>22</v>
      </c>
      <c r="F9" s="16" t="s">
        <v>995</v>
      </c>
      <c r="G9" s="102">
        <v>3000</v>
      </c>
      <c r="H9" s="104"/>
      <c r="I9" s="104"/>
      <c r="J9" s="94"/>
      <c r="K9" s="16" t="s">
        <v>995</v>
      </c>
      <c r="L9" s="119">
        <f t="shared" si="0"/>
        <v>3300</v>
      </c>
    </row>
    <row r="10" spans="1:12" s="95" customFormat="1" ht="21" x14ac:dyDescent="0.35">
      <c r="A10" s="120">
        <v>44410</v>
      </c>
      <c r="B10" s="37">
        <v>104024</v>
      </c>
      <c r="C10" s="37">
        <v>77307</v>
      </c>
      <c r="D10" s="38" t="s">
        <v>2779</v>
      </c>
      <c r="E10" s="12" t="s">
        <v>96</v>
      </c>
      <c r="F10" s="16" t="s">
        <v>97</v>
      </c>
      <c r="G10" s="102">
        <v>125</v>
      </c>
      <c r="H10" s="104"/>
      <c r="I10" s="104"/>
      <c r="J10" s="94"/>
      <c r="K10" s="16" t="s">
        <v>1035</v>
      </c>
      <c r="L10" s="119">
        <f t="shared" si="0"/>
        <v>672</v>
      </c>
    </row>
    <row r="11" spans="1:12" s="95" customFormat="1" ht="21" x14ac:dyDescent="0.35">
      <c r="A11" s="120">
        <v>44410</v>
      </c>
      <c r="B11" s="37">
        <v>104043</v>
      </c>
      <c r="C11" s="37">
        <v>77308</v>
      </c>
      <c r="D11" s="38" t="s">
        <v>2779</v>
      </c>
      <c r="E11" s="12" t="s">
        <v>96</v>
      </c>
      <c r="F11" s="16" t="s">
        <v>97</v>
      </c>
      <c r="G11" s="102">
        <v>275</v>
      </c>
      <c r="H11" s="104"/>
      <c r="I11" s="104"/>
      <c r="J11" s="94"/>
      <c r="K11" s="16" t="s">
        <v>15</v>
      </c>
      <c r="L11" s="119">
        <f t="shared" si="0"/>
        <v>2437</v>
      </c>
    </row>
    <row r="12" spans="1:12" s="95" customFormat="1" ht="21" x14ac:dyDescent="0.35">
      <c r="A12" s="120">
        <v>44410</v>
      </c>
      <c r="B12" s="37">
        <v>104033</v>
      </c>
      <c r="C12" s="37">
        <v>77309</v>
      </c>
      <c r="D12" s="38" t="s">
        <v>2779</v>
      </c>
      <c r="E12" s="12" t="s">
        <v>17</v>
      </c>
      <c r="F12" s="16" t="s">
        <v>18</v>
      </c>
      <c r="G12" s="102">
        <v>20</v>
      </c>
      <c r="H12" s="104"/>
      <c r="I12" s="104"/>
      <c r="J12" s="94"/>
      <c r="K12" s="16" t="s">
        <v>97</v>
      </c>
      <c r="L12" s="119">
        <f t="shared" si="0"/>
        <v>1400</v>
      </c>
    </row>
    <row r="13" spans="1:12" s="95" customFormat="1" ht="21" x14ac:dyDescent="0.35">
      <c r="A13" s="120">
        <v>44410</v>
      </c>
      <c r="B13" s="37">
        <v>104027</v>
      </c>
      <c r="C13" s="37">
        <v>77310</v>
      </c>
      <c r="D13" s="38" t="s">
        <v>354</v>
      </c>
      <c r="E13" s="12" t="s">
        <v>14</v>
      </c>
      <c r="F13" s="16" t="s">
        <v>15</v>
      </c>
      <c r="G13" s="102">
        <v>200</v>
      </c>
      <c r="H13" s="104"/>
      <c r="I13" s="104"/>
      <c r="J13" s="94"/>
      <c r="K13" s="16" t="s">
        <v>510</v>
      </c>
      <c r="L13" s="119">
        <f t="shared" si="0"/>
        <v>9</v>
      </c>
    </row>
    <row r="14" spans="1:12" s="95" customFormat="1" ht="21" x14ac:dyDescent="0.35">
      <c r="A14" s="120">
        <v>44410</v>
      </c>
      <c r="B14" s="37">
        <v>104028</v>
      </c>
      <c r="C14" s="37">
        <v>77311</v>
      </c>
      <c r="D14" s="38" t="s">
        <v>308</v>
      </c>
      <c r="E14" s="12" t="s">
        <v>22</v>
      </c>
      <c r="F14" s="16" t="s">
        <v>995</v>
      </c>
      <c r="G14" s="102">
        <v>300</v>
      </c>
      <c r="H14" s="104"/>
      <c r="I14" s="104"/>
      <c r="J14" s="94"/>
      <c r="K14" s="16" t="s">
        <v>2085</v>
      </c>
      <c r="L14" s="119">
        <f t="shared" si="0"/>
        <v>31</v>
      </c>
    </row>
    <row r="15" spans="1:12" s="95" customFormat="1" ht="21" x14ac:dyDescent="0.35">
      <c r="A15" s="120">
        <v>44410</v>
      </c>
      <c r="B15" s="37">
        <v>104028</v>
      </c>
      <c r="C15" s="37">
        <v>77311</v>
      </c>
      <c r="D15" s="38" t="s">
        <v>308</v>
      </c>
      <c r="E15" s="12" t="s">
        <v>14</v>
      </c>
      <c r="F15" s="16" t="s">
        <v>15</v>
      </c>
      <c r="G15" s="102">
        <v>600</v>
      </c>
      <c r="H15" s="104"/>
      <c r="I15" s="104"/>
      <c r="J15" s="94"/>
      <c r="K15" s="16" t="s">
        <v>42</v>
      </c>
      <c r="L15" s="119">
        <f t="shared" si="0"/>
        <v>3750</v>
      </c>
    </row>
    <row r="16" spans="1:12" s="95" customFormat="1" ht="21" x14ac:dyDescent="0.35">
      <c r="A16" s="120">
        <v>44410</v>
      </c>
      <c r="B16" s="37">
        <v>104029</v>
      </c>
      <c r="C16" s="37">
        <v>77312</v>
      </c>
      <c r="D16" s="38" t="s">
        <v>2780</v>
      </c>
      <c r="E16" s="12" t="s">
        <v>14</v>
      </c>
      <c r="F16" s="16" t="s">
        <v>15</v>
      </c>
      <c r="G16" s="102">
        <v>167</v>
      </c>
      <c r="H16" s="104"/>
      <c r="I16" s="104"/>
      <c r="J16" s="94"/>
      <c r="K16" s="16" t="s">
        <v>64</v>
      </c>
      <c r="L16" s="119">
        <f t="shared" si="0"/>
        <v>7075</v>
      </c>
    </row>
    <row r="17" spans="1:12" s="95" customFormat="1" ht="21.75" thickBot="1" x14ac:dyDescent="0.4">
      <c r="A17" s="120">
        <v>44410</v>
      </c>
      <c r="B17" s="37">
        <v>104031</v>
      </c>
      <c r="C17" s="37">
        <v>77313</v>
      </c>
      <c r="D17" s="38" t="s">
        <v>2780</v>
      </c>
      <c r="E17" s="12" t="s">
        <v>14</v>
      </c>
      <c r="F17" s="16" t="s">
        <v>15</v>
      </c>
      <c r="G17" s="102">
        <v>166</v>
      </c>
      <c r="H17" s="104"/>
      <c r="I17" s="104"/>
      <c r="J17" s="94"/>
      <c r="K17" s="16" t="s">
        <v>422</v>
      </c>
      <c r="L17" s="119">
        <f t="shared" si="0"/>
        <v>3750</v>
      </c>
    </row>
    <row r="18" spans="1:12" s="95" customFormat="1" ht="25.5" thickBot="1" x14ac:dyDescent="0.5">
      <c r="A18" s="120">
        <v>44410</v>
      </c>
      <c r="B18" s="37">
        <v>104035</v>
      </c>
      <c r="C18" s="37">
        <v>77314</v>
      </c>
      <c r="D18" s="38" t="s">
        <v>706</v>
      </c>
      <c r="E18" s="12" t="s">
        <v>96</v>
      </c>
      <c r="F18" s="16" t="s">
        <v>97</v>
      </c>
      <c r="G18" s="102">
        <v>500</v>
      </c>
      <c r="H18" s="104"/>
      <c r="I18" s="104"/>
      <c r="J18" s="94"/>
      <c r="K18" s="17" t="s">
        <v>21</v>
      </c>
      <c r="L18" s="123">
        <f>SUM(L8:L17)</f>
        <v>22444</v>
      </c>
    </row>
    <row r="19" spans="1:12" s="95" customFormat="1" ht="24.75" x14ac:dyDescent="0.45">
      <c r="A19" s="120">
        <v>44410</v>
      </c>
      <c r="B19" s="37">
        <v>104032</v>
      </c>
      <c r="C19" s="37">
        <v>77315</v>
      </c>
      <c r="D19" s="38" t="s">
        <v>1240</v>
      </c>
      <c r="E19" s="12" t="s">
        <v>14</v>
      </c>
      <c r="F19" s="16" t="s">
        <v>15</v>
      </c>
      <c r="G19" s="102">
        <v>770</v>
      </c>
      <c r="H19" s="104"/>
      <c r="I19" s="104"/>
      <c r="J19" s="94"/>
      <c r="K19" s="49"/>
      <c r="L19" s="134"/>
    </row>
    <row r="20" spans="1:12" s="95" customFormat="1" ht="21" x14ac:dyDescent="0.35">
      <c r="A20" s="120">
        <v>44410</v>
      </c>
      <c r="B20" s="37">
        <v>104032</v>
      </c>
      <c r="C20" s="37">
        <v>104027</v>
      </c>
      <c r="D20" s="38" t="s">
        <v>354</v>
      </c>
      <c r="E20" s="12" t="s">
        <v>14</v>
      </c>
      <c r="F20" s="16" t="s">
        <v>15</v>
      </c>
      <c r="G20" s="102">
        <v>200</v>
      </c>
      <c r="H20" s="104"/>
      <c r="I20" s="104"/>
      <c r="J20" s="94"/>
    </row>
    <row r="21" spans="1:12" s="95" customFormat="1" ht="21" x14ac:dyDescent="0.35">
      <c r="A21" s="120">
        <v>44410</v>
      </c>
      <c r="B21" s="37">
        <v>104034</v>
      </c>
      <c r="C21" s="37">
        <v>77317</v>
      </c>
      <c r="D21" s="38" t="s">
        <v>2781</v>
      </c>
      <c r="E21" s="12" t="s">
        <v>63</v>
      </c>
      <c r="F21" s="16" t="s">
        <v>64</v>
      </c>
      <c r="G21" s="102">
        <v>1000</v>
      </c>
      <c r="H21" s="104"/>
      <c r="I21" s="104"/>
      <c r="J21" s="94"/>
    </row>
    <row r="22" spans="1:12" s="95" customFormat="1" ht="21" x14ac:dyDescent="0.35">
      <c r="A22" s="120">
        <v>44410</v>
      </c>
      <c r="B22" s="37">
        <v>104034</v>
      </c>
      <c r="C22" s="37">
        <v>77318</v>
      </c>
      <c r="D22" s="38" t="s">
        <v>2781</v>
      </c>
      <c r="E22" s="12" t="s">
        <v>63</v>
      </c>
      <c r="F22" s="16" t="s">
        <v>64</v>
      </c>
      <c r="G22" s="102">
        <v>15</v>
      </c>
      <c r="H22" s="104"/>
      <c r="I22" s="104"/>
      <c r="J22" s="94"/>
    </row>
    <row r="23" spans="1:12" s="95" customFormat="1" ht="21" x14ac:dyDescent="0.35">
      <c r="A23" s="120">
        <v>44410</v>
      </c>
      <c r="B23" s="37">
        <v>104034</v>
      </c>
      <c r="C23" s="37">
        <v>77319</v>
      </c>
      <c r="D23" s="38" t="s">
        <v>2781</v>
      </c>
      <c r="E23" s="12" t="s">
        <v>63</v>
      </c>
      <c r="F23" s="16" t="s">
        <v>64</v>
      </c>
      <c r="G23" s="102">
        <v>1015</v>
      </c>
      <c r="H23" s="104"/>
      <c r="I23" s="104"/>
      <c r="J23" s="94"/>
    </row>
    <row r="24" spans="1:12" s="95" customFormat="1" ht="21" x14ac:dyDescent="0.35">
      <c r="A24" s="120">
        <v>44410</v>
      </c>
      <c r="B24" s="37">
        <v>104034</v>
      </c>
      <c r="C24" s="37">
        <v>77320</v>
      </c>
      <c r="D24" s="38" t="s">
        <v>2781</v>
      </c>
      <c r="E24" s="12" t="s">
        <v>63</v>
      </c>
      <c r="F24" s="16" t="s">
        <v>64</v>
      </c>
      <c r="G24" s="102">
        <v>1015</v>
      </c>
      <c r="H24" s="104"/>
      <c r="I24" s="104"/>
      <c r="J24" s="94"/>
    </row>
    <row r="25" spans="1:12" s="95" customFormat="1" ht="21" x14ac:dyDescent="0.35">
      <c r="A25" s="120">
        <v>44410</v>
      </c>
      <c r="B25" s="37">
        <v>104034</v>
      </c>
      <c r="C25" s="37">
        <v>77321</v>
      </c>
      <c r="D25" s="38" t="s">
        <v>2781</v>
      </c>
      <c r="E25" s="12" t="s">
        <v>63</v>
      </c>
      <c r="F25" s="16" t="s">
        <v>64</v>
      </c>
      <c r="G25" s="102">
        <v>1015</v>
      </c>
      <c r="H25" s="104"/>
      <c r="I25" s="104"/>
      <c r="J25" s="94"/>
    </row>
    <row r="26" spans="1:12" s="95" customFormat="1" ht="21" x14ac:dyDescent="0.35">
      <c r="A26" s="120">
        <v>44410</v>
      </c>
      <c r="B26" s="37">
        <v>104031</v>
      </c>
      <c r="C26" s="37">
        <v>77322</v>
      </c>
      <c r="D26" s="38" t="s">
        <v>2780</v>
      </c>
      <c r="E26" s="12" t="s">
        <v>14</v>
      </c>
      <c r="F26" s="16" t="s">
        <v>15</v>
      </c>
      <c r="G26" s="102">
        <v>334</v>
      </c>
      <c r="H26" s="104"/>
      <c r="I26" s="104"/>
      <c r="J26" s="94"/>
    </row>
    <row r="27" spans="1:12" s="95" customFormat="1" ht="21" x14ac:dyDescent="0.35">
      <c r="A27" s="120">
        <v>44410</v>
      </c>
      <c r="B27" s="37">
        <v>104037</v>
      </c>
      <c r="C27" s="37">
        <v>77323</v>
      </c>
      <c r="D27" s="38" t="s">
        <v>1006</v>
      </c>
      <c r="E27" s="12" t="s">
        <v>41</v>
      </c>
      <c r="F27" s="16" t="s">
        <v>42</v>
      </c>
      <c r="G27" s="102">
        <v>2500</v>
      </c>
      <c r="H27" s="104"/>
      <c r="I27" s="104"/>
      <c r="J27" s="94"/>
    </row>
    <row r="28" spans="1:12" s="95" customFormat="1" ht="21" x14ac:dyDescent="0.35">
      <c r="A28" s="120">
        <v>44410</v>
      </c>
      <c r="B28" s="37">
        <v>104037</v>
      </c>
      <c r="C28" s="37">
        <v>77324</v>
      </c>
      <c r="D28" s="38" t="s">
        <v>1006</v>
      </c>
      <c r="E28" s="12" t="s">
        <v>421</v>
      </c>
      <c r="F28" s="16" t="s">
        <v>422</v>
      </c>
      <c r="G28" s="102">
        <v>2500</v>
      </c>
      <c r="H28" s="104"/>
      <c r="I28" s="104"/>
      <c r="J28" s="94"/>
    </row>
    <row r="29" spans="1:12" s="95" customFormat="1" ht="21" x14ac:dyDescent="0.35">
      <c r="A29" s="120">
        <v>44410</v>
      </c>
      <c r="B29" s="37">
        <v>104037</v>
      </c>
      <c r="C29" s="37">
        <v>77325</v>
      </c>
      <c r="D29" s="38" t="s">
        <v>1006</v>
      </c>
      <c r="E29" s="12" t="s">
        <v>41</v>
      </c>
      <c r="F29" s="16" t="s">
        <v>42</v>
      </c>
      <c r="G29" s="102">
        <v>1250</v>
      </c>
      <c r="H29" s="104"/>
      <c r="I29" s="104"/>
      <c r="J29" s="94"/>
    </row>
    <row r="30" spans="1:12" s="95" customFormat="1" ht="21" x14ac:dyDescent="0.35">
      <c r="A30" s="120">
        <v>44410</v>
      </c>
      <c r="B30" s="37">
        <v>104037</v>
      </c>
      <c r="C30" s="37">
        <v>77325</v>
      </c>
      <c r="D30" s="38" t="s">
        <v>1006</v>
      </c>
      <c r="E30" s="12" t="s">
        <v>421</v>
      </c>
      <c r="F30" s="16" t="s">
        <v>422</v>
      </c>
      <c r="G30" s="102">
        <v>1250</v>
      </c>
      <c r="H30" s="104"/>
      <c r="I30" s="104"/>
      <c r="J30" s="94"/>
    </row>
    <row r="31" spans="1:12" s="95" customFormat="1" ht="21" x14ac:dyDescent="0.35">
      <c r="A31" s="120">
        <v>44410</v>
      </c>
      <c r="B31" s="37">
        <v>104034</v>
      </c>
      <c r="C31" s="37">
        <v>77326</v>
      </c>
      <c r="D31" s="38" t="s">
        <v>2781</v>
      </c>
      <c r="E31" s="12" t="s">
        <v>63</v>
      </c>
      <c r="F31" s="16" t="s">
        <v>64</v>
      </c>
      <c r="G31" s="102">
        <v>1015</v>
      </c>
      <c r="H31" s="104"/>
      <c r="I31" s="104"/>
      <c r="J31" s="94"/>
    </row>
    <row r="32" spans="1:12" s="95" customFormat="1" ht="21" x14ac:dyDescent="0.35">
      <c r="A32" s="120">
        <v>44410</v>
      </c>
      <c r="B32" s="37">
        <v>104038</v>
      </c>
      <c r="C32" s="37">
        <v>77327</v>
      </c>
      <c r="D32" s="38" t="s">
        <v>2739</v>
      </c>
      <c r="E32" s="12" t="s">
        <v>63</v>
      </c>
      <c r="F32" s="16" t="s">
        <v>64</v>
      </c>
      <c r="G32" s="102">
        <v>1000</v>
      </c>
      <c r="H32" s="104"/>
      <c r="I32" s="104"/>
      <c r="J32" s="94"/>
    </row>
    <row r="33" spans="1:12" s="95" customFormat="1" ht="21" x14ac:dyDescent="0.35">
      <c r="A33" s="120">
        <v>44410</v>
      </c>
      <c r="B33" s="37">
        <v>104035</v>
      </c>
      <c r="C33" s="37">
        <v>77328</v>
      </c>
      <c r="D33" s="38" t="s">
        <v>2741</v>
      </c>
      <c r="E33" s="12" t="s">
        <v>96</v>
      </c>
      <c r="F33" s="16" t="s">
        <v>97</v>
      </c>
      <c r="G33" s="102">
        <v>500</v>
      </c>
      <c r="H33" s="104"/>
      <c r="I33" s="104"/>
      <c r="J33" s="94"/>
    </row>
    <row r="34" spans="1:12" s="95" customFormat="1" ht="21" x14ac:dyDescent="0.35">
      <c r="A34" s="120">
        <v>44410</v>
      </c>
      <c r="B34" s="37">
        <v>104038</v>
      </c>
      <c r="C34" s="37">
        <v>77329</v>
      </c>
      <c r="D34" s="38" t="s">
        <v>2739</v>
      </c>
      <c r="E34" s="12" t="s">
        <v>63</v>
      </c>
      <c r="F34" s="16" t="s">
        <v>64</v>
      </c>
      <c r="G34" s="102">
        <v>1000</v>
      </c>
      <c r="H34" s="104"/>
      <c r="I34" s="104"/>
      <c r="J34" s="94"/>
    </row>
    <row r="35" spans="1:12" s="95" customFormat="1" ht="24.75" x14ac:dyDescent="0.45">
      <c r="A35" s="120">
        <v>44410</v>
      </c>
      <c r="B35" s="37">
        <v>104030</v>
      </c>
      <c r="C35" s="37">
        <v>77330</v>
      </c>
      <c r="D35" s="38" t="s">
        <v>1286</v>
      </c>
      <c r="E35" s="12" t="s">
        <v>396</v>
      </c>
      <c r="F35" s="16" t="s">
        <v>510</v>
      </c>
      <c r="G35" s="102">
        <v>9</v>
      </c>
      <c r="H35" s="104"/>
      <c r="I35" s="104"/>
      <c r="J35" s="94"/>
      <c r="K35" s="49"/>
      <c r="L35" s="50"/>
    </row>
    <row r="36" spans="1:12" s="95" customFormat="1" ht="24.75" x14ac:dyDescent="0.45">
      <c r="A36" s="120">
        <v>44410</v>
      </c>
      <c r="B36" s="37">
        <v>104030</v>
      </c>
      <c r="C36" s="37">
        <v>77330</v>
      </c>
      <c r="D36" s="38" t="s">
        <v>1286</v>
      </c>
      <c r="E36" s="12" t="s">
        <v>2013</v>
      </c>
      <c r="F36" s="16" t="s">
        <v>2085</v>
      </c>
      <c r="G36" s="102">
        <v>31</v>
      </c>
      <c r="H36" s="104"/>
      <c r="I36" s="104"/>
      <c r="J36" s="94"/>
      <c r="K36" s="49"/>
      <c r="L36" s="50"/>
    </row>
    <row r="37" spans="1:12" s="95" customFormat="1" ht="21" x14ac:dyDescent="0.35">
      <c r="A37" s="120">
        <v>44410</v>
      </c>
      <c r="B37" s="37" t="s">
        <v>2784</v>
      </c>
      <c r="C37" s="77" t="s">
        <v>2782</v>
      </c>
      <c r="D37" s="38" t="s">
        <v>2783</v>
      </c>
      <c r="E37" s="12" t="s">
        <v>33</v>
      </c>
      <c r="F37" s="16" t="s">
        <v>1035</v>
      </c>
      <c r="G37" s="102">
        <v>672</v>
      </c>
      <c r="H37" s="104"/>
      <c r="I37" s="104"/>
      <c r="J37" s="94"/>
    </row>
    <row r="38" spans="1:12" ht="21" x14ac:dyDescent="0.35">
      <c r="A38" s="175" t="s">
        <v>26</v>
      </c>
      <c r="B38" s="176"/>
      <c r="C38" s="165" t="s">
        <v>25</v>
      </c>
      <c r="D38" s="168"/>
      <c r="E38" s="168"/>
      <c r="F38" s="169"/>
      <c r="G38" s="27">
        <f>SUM(G9:G37)</f>
        <v>22444</v>
      </c>
      <c r="H38" s="109">
        <f>SUM(H9:H37)</f>
        <v>0</v>
      </c>
      <c r="I38" s="109"/>
      <c r="J38" s="15"/>
    </row>
    <row r="39" spans="1:12" x14ac:dyDescent="0.25">
      <c r="B39"/>
      <c r="C39"/>
      <c r="F39" s="47"/>
      <c r="H39" s="1"/>
      <c r="I39" s="1"/>
      <c r="J39" s="1"/>
    </row>
    <row r="40" spans="1:12" x14ac:dyDescent="0.25">
      <c r="B40"/>
      <c r="C40"/>
      <c r="H40" s="1"/>
      <c r="I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3:10" x14ac:dyDescent="0.25">
      <c r="C49"/>
      <c r="H49" s="1"/>
      <c r="I49" s="1"/>
      <c r="J49" s="1"/>
    </row>
    <row r="50" spans="3:10" x14ac:dyDescent="0.25">
      <c r="H50" s="1"/>
      <c r="I50" s="1"/>
      <c r="J50" s="1"/>
    </row>
    <row r="51" spans="3:10" x14ac:dyDescent="0.25">
      <c r="H51" s="1"/>
      <c r="I51" s="1"/>
      <c r="J51" s="1"/>
    </row>
    <row r="52" spans="3:10" x14ac:dyDescent="0.25">
      <c r="H52" s="1"/>
      <c r="I52" s="1"/>
      <c r="J52" s="1"/>
    </row>
    <row r="53" spans="3:10" x14ac:dyDescent="0.25">
      <c r="H53" s="1"/>
      <c r="I53" s="1"/>
      <c r="J53" s="1"/>
    </row>
    <row r="54" spans="3:10" x14ac:dyDescent="0.25">
      <c r="H54" s="1"/>
      <c r="I54" s="1"/>
      <c r="J54" s="1"/>
    </row>
    <row r="55" spans="3:10" x14ac:dyDescent="0.25">
      <c r="H55" s="1"/>
      <c r="I55" s="1"/>
      <c r="J55" s="1"/>
    </row>
    <row r="56" spans="3:10" x14ac:dyDescent="0.25">
      <c r="H56" s="1"/>
      <c r="I56" s="1"/>
      <c r="J56" s="1"/>
    </row>
    <row r="57" spans="3:10" x14ac:dyDescent="0.25">
      <c r="H57" s="1"/>
      <c r="I57" s="1"/>
      <c r="J57" s="1"/>
    </row>
    <row r="58" spans="3:10" x14ac:dyDescent="0.25">
      <c r="H58" s="1"/>
      <c r="I58" s="1"/>
      <c r="J58" s="1"/>
    </row>
    <row r="59" spans="3:10" x14ac:dyDescent="0.25">
      <c r="H59" s="1"/>
      <c r="I59" s="1"/>
      <c r="J59" s="1"/>
    </row>
    <row r="60" spans="3:10" x14ac:dyDescent="0.25">
      <c r="H60" s="1"/>
      <c r="I60" s="1"/>
      <c r="J60" s="1"/>
    </row>
    <row r="61" spans="3:10" x14ac:dyDescent="0.25">
      <c r="H61" s="1"/>
      <c r="I61" s="1"/>
      <c r="J61" s="1"/>
    </row>
    <row r="62" spans="3:10" x14ac:dyDescent="0.25">
      <c r="H62" s="1"/>
      <c r="I62" s="1"/>
      <c r="J62" s="1"/>
    </row>
    <row r="63" spans="3:10" x14ac:dyDescent="0.25">
      <c r="H63" s="1"/>
      <c r="I63" s="1"/>
      <c r="J63" s="1"/>
    </row>
    <row r="64" spans="3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1" spans="8:10" x14ac:dyDescent="0.25">
      <c r="H91" s="35"/>
      <c r="I91" s="35"/>
      <c r="J91" s="35"/>
    </row>
  </sheetData>
  <autoFilter ref="E8:G38" xr:uid="{C6EAFC3C-FDDA-40F7-A5B4-89304956B908}"/>
  <mergeCells count="7">
    <mergeCell ref="K6:L6"/>
    <mergeCell ref="A7:G7"/>
    <mergeCell ref="A38:B38"/>
    <mergeCell ref="C38:F3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4BC2D-8BFC-490C-81B9-0DC374902B00}">
  <dimension ref="A2:L122"/>
  <sheetViews>
    <sheetView topLeftCell="F4" workbookViewId="0">
      <selection activeCell="L10" sqref="L1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7" si="0">SUMIFS($G$9:$G$68,$F$9:$F$68,K8)</f>
        <v>3335</v>
      </c>
    </row>
    <row r="9" spans="1:12" s="95" customFormat="1" ht="21" x14ac:dyDescent="0.35">
      <c r="A9" s="120">
        <v>44411</v>
      </c>
      <c r="B9" s="37">
        <v>104106</v>
      </c>
      <c r="C9" s="37">
        <v>77331</v>
      </c>
      <c r="D9" s="38" t="s">
        <v>150</v>
      </c>
      <c r="E9" s="12" t="s">
        <v>14</v>
      </c>
      <c r="F9" s="16" t="s">
        <v>15</v>
      </c>
      <c r="G9" s="102">
        <v>900</v>
      </c>
      <c r="H9" s="104"/>
      <c r="I9" s="104"/>
      <c r="J9" s="94"/>
      <c r="K9" s="16" t="s">
        <v>995</v>
      </c>
      <c r="L9" s="119">
        <f t="shared" si="0"/>
        <v>2920</v>
      </c>
    </row>
    <row r="10" spans="1:12" s="95" customFormat="1" ht="21" x14ac:dyDescent="0.35">
      <c r="A10" s="120">
        <v>44411</v>
      </c>
      <c r="B10" s="37">
        <v>104107</v>
      </c>
      <c r="C10" s="37">
        <v>77332</v>
      </c>
      <c r="D10" s="38" t="s">
        <v>78</v>
      </c>
      <c r="E10" s="12" t="s">
        <v>14</v>
      </c>
      <c r="F10" s="16" t="s">
        <v>15</v>
      </c>
      <c r="G10" s="102">
        <v>2350</v>
      </c>
      <c r="H10" s="104"/>
      <c r="I10" s="104"/>
      <c r="J10" s="94"/>
      <c r="K10" s="16" t="s">
        <v>15</v>
      </c>
      <c r="L10" s="119">
        <f t="shared" si="0"/>
        <v>13680</v>
      </c>
    </row>
    <row r="11" spans="1:12" s="95" customFormat="1" ht="21" x14ac:dyDescent="0.35">
      <c r="A11" s="120">
        <v>44411</v>
      </c>
      <c r="B11" s="37">
        <v>104108</v>
      </c>
      <c r="C11" s="37">
        <v>77333</v>
      </c>
      <c r="D11" s="38" t="s">
        <v>78</v>
      </c>
      <c r="E11" s="12" t="s">
        <v>14</v>
      </c>
      <c r="F11" s="16" t="s">
        <v>15</v>
      </c>
      <c r="G11" s="102">
        <v>150</v>
      </c>
      <c r="H11" s="104"/>
      <c r="I11" s="104"/>
      <c r="J11" s="94"/>
      <c r="K11" s="16" t="s">
        <v>97</v>
      </c>
      <c r="L11" s="119">
        <f t="shared" si="0"/>
        <v>5550</v>
      </c>
    </row>
    <row r="12" spans="1:12" s="95" customFormat="1" ht="21" x14ac:dyDescent="0.35">
      <c r="A12" s="120">
        <v>44411</v>
      </c>
      <c r="B12" s="37">
        <v>104114</v>
      </c>
      <c r="C12" s="37">
        <v>77334</v>
      </c>
      <c r="D12" s="38" t="s">
        <v>2748</v>
      </c>
      <c r="E12" s="12" t="s">
        <v>63</v>
      </c>
      <c r="F12" s="16" t="s">
        <v>64</v>
      </c>
      <c r="G12" s="102">
        <v>1000</v>
      </c>
      <c r="H12" s="104"/>
      <c r="I12" s="104"/>
      <c r="J12" s="94"/>
      <c r="K12" s="16" t="s">
        <v>947</v>
      </c>
      <c r="L12" s="119">
        <f t="shared" si="0"/>
        <v>750</v>
      </c>
    </row>
    <row r="13" spans="1:12" s="95" customFormat="1" ht="21" x14ac:dyDescent="0.35">
      <c r="A13" s="120">
        <v>44411</v>
      </c>
      <c r="B13" s="37">
        <v>104116</v>
      </c>
      <c r="C13" s="37">
        <v>77335</v>
      </c>
      <c r="D13" s="38" t="s">
        <v>2781</v>
      </c>
      <c r="E13" s="12" t="s">
        <v>63</v>
      </c>
      <c r="F13" s="16" t="s">
        <v>64</v>
      </c>
      <c r="G13" s="102">
        <v>1000</v>
      </c>
      <c r="H13" s="104"/>
      <c r="I13" s="104"/>
      <c r="J13" s="94"/>
      <c r="K13" s="16" t="s">
        <v>64</v>
      </c>
      <c r="L13" s="119">
        <f t="shared" si="0"/>
        <v>9060</v>
      </c>
    </row>
    <row r="14" spans="1:12" s="95" customFormat="1" ht="21" x14ac:dyDescent="0.35">
      <c r="A14" s="120">
        <v>44411</v>
      </c>
      <c r="B14" s="37">
        <v>104116</v>
      </c>
      <c r="C14" s="37">
        <v>77336</v>
      </c>
      <c r="D14" s="38" t="s">
        <v>2781</v>
      </c>
      <c r="E14" s="12" t="s">
        <v>63</v>
      </c>
      <c r="F14" s="16" t="s">
        <v>64</v>
      </c>
      <c r="G14" s="102">
        <v>15</v>
      </c>
      <c r="H14" s="104"/>
      <c r="I14" s="104"/>
      <c r="J14" s="94"/>
      <c r="K14" s="16" t="s">
        <v>42</v>
      </c>
      <c r="L14" s="119">
        <f t="shared" si="0"/>
        <v>2500</v>
      </c>
    </row>
    <row r="15" spans="1:12" s="95" customFormat="1" ht="21" x14ac:dyDescent="0.35">
      <c r="A15" s="120">
        <v>44411</v>
      </c>
      <c r="B15" s="37">
        <v>104116</v>
      </c>
      <c r="C15" s="37">
        <v>77337</v>
      </c>
      <c r="D15" s="38" t="s">
        <v>2781</v>
      </c>
      <c r="E15" s="12" t="s">
        <v>63</v>
      </c>
      <c r="F15" s="16" t="s">
        <v>64</v>
      </c>
      <c r="G15" s="102">
        <v>1015</v>
      </c>
      <c r="H15" s="104"/>
      <c r="I15" s="104"/>
      <c r="J15" s="94"/>
      <c r="K15" s="16" t="s">
        <v>422</v>
      </c>
      <c r="L15" s="119">
        <f t="shared" si="0"/>
        <v>500</v>
      </c>
    </row>
    <row r="16" spans="1:12" s="95" customFormat="1" ht="21" x14ac:dyDescent="0.35">
      <c r="A16" s="120">
        <v>44411</v>
      </c>
      <c r="B16" s="37">
        <v>104116</v>
      </c>
      <c r="C16" s="37">
        <v>77338</v>
      </c>
      <c r="D16" s="38" t="s">
        <v>2781</v>
      </c>
      <c r="E16" s="12" t="s">
        <v>63</v>
      </c>
      <c r="F16" s="16" t="s">
        <v>64</v>
      </c>
      <c r="G16" s="102">
        <v>1015</v>
      </c>
      <c r="H16" s="104"/>
      <c r="I16" s="104"/>
      <c r="J16" s="94"/>
      <c r="K16" s="16" t="s">
        <v>298</v>
      </c>
      <c r="L16" s="119">
        <f t="shared" si="0"/>
        <v>500</v>
      </c>
    </row>
    <row r="17" spans="1:12" s="95" customFormat="1" ht="21.75" thickBot="1" x14ac:dyDescent="0.4">
      <c r="A17" s="120">
        <v>44411</v>
      </c>
      <c r="B17" s="37">
        <v>104114</v>
      </c>
      <c r="C17" s="37">
        <v>77339</v>
      </c>
      <c r="D17" s="38" t="s">
        <v>2748</v>
      </c>
      <c r="E17" s="12" t="s">
        <v>63</v>
      </c>
      <c r="F17" s="16" t="s">
        <v>64</v>
      </c>
      <c r="G17" s="102">
        <v>1000</v>
      </c>
      <c r="H17" s="104"/>
      <c r="I17" s="104"/>
      <c r="J17" s="94"/>
      <c r="K17" s="16" t="s">
        <v>216</v>
      </c>
      <c r="L17" s="119">
        <f t="shared" si="0"/>
        <v>500</v>
      </c>
    </row>
    <row r="18" spans="1:12" s="95" customFormat="1" ht="25.5" thickBot="1" x14ac:dyDescent="0.5">
      <c r="A18" s="120">
        <v>44411</v>
      </c>
      <c r="B18" s="37">
        <v>104109</v>
      </c>
      <c r="C18" s="37">
        <v>77340</v>
      </c>
      <c r="D18" s="38" t="s">
        <v>1223</v>
      </c>
      <c r="E18" s="12" t="s">
        <v>41</v>
      </c>
      <c r="F18" s="16" t="s">
        <v>42</v>
      </c>
      <c r="G18" s="102">
        <v>2500</v>
      </c>
      <c r="H18" s="104"/>
      <c r="I18" s="104"/>
      <c r="J18" s="94"/>
      <c r="K18" s="17" t="s">
        <v>21</v>
      </c>
      <c r="L18" s="123">
        <f>SUM(L8:L17)</f>
        <v>39295</v>
      </c>
    </row>
    <row r="19" spans="1:12" s="95" customFormat="1" ht="21.75" thickBot="1" x14ac:dyDescent="0.4">
      <c r="A19" s="120">
        <v>44411</v>
      </c>
      <c r="B19" s="37">
        <v>104116</v>
      </c>
      <c r="C19" s="37">
        <v>77341</v>
      </c>
      <c r="D19" s="38" t="s">
        <v>2781</v>
      </c>
      <c r="E19" s="12" t="s">
        <v>63</v>
      </c>
      <c r="F19" s="16" t="s">
        <v>64</v>
      </c>
      <c r="G19" s="102">
        <v>1015</v>
      </c>
      <c r="H19" s="104"/>
      <c r="I19" s="104"/>
      <c r="J19" s="94"/>
    </row>
    <row r="20" spans="1:12" s="95" customFormat="1" ht="21.75" thickBot="1" x14ac:dyDescent="0.4">
      <c r="A20" s="120">
        <v>44411</v>
      </c>
      <c r="B20" s="37">
        <v>104110</v>
      </c>
      <c r="C20" s="37">
        <v>77342</v>
      </c>
      <c r="D20" s="38" t="s">
        <v>354</v>
      </c>
      <c r="E20" s="12" t="s">
        <v>17</v>
      </c>
      <c r="F20" s="16" t="s">
        <v>18</v>
      </c>
      <c r="G20" s="102">
        <v>300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120">
        <v>44411</v>
      </c>
      <c r="B21" s="37">
        <v>104073</v>
      </c>
      <c r="C21" s="37">
        <v>77343</v>
      </c>
      <c r="D21" s="38" t="s">
        <v>1601</v>
      </c>
      <c r="E21" s="12" t="s">
        <v>22</v>
      </c>
      <c r="F21" s="16" t="s">
        <v>995</v>
      </c>
      <c r="G21" s="102">
        <v>900</v>
      </c>
      <c r="H21" s="104"/>
      <c r="I21" s="104"/>
      <c r="J21" s="94"/>
      <c r="K21" s="57" t="s">
        <v>461</v>
      </c>
      <c r="L21" s="8">
        <v>20</v>
      </c>
    </row>
    <row r="22" spans="1:12" s="95" customFormat="1" ht="25.5" thickBot="1" x14ac:dyDescent="0.5">
      <c r="A22" s="120">
        <v>44411</v>
      </c>
      <c r="B22" s="37">
        <v>104111</v>
      </c>
      <c r="C22" s="37">
        <v>77344</v>
      </c>
      <c r="D22" s="38" t="s">
        <v>2785</v>
      </c>
      <c r="E22" s="12" t="s">
        <v>421</v>
      </c>
      <c r="F22" s="16" t="s">
        <v>422</v>
      </c>
      <c r="G22" s="102">
        <v>500</v>
      </c>
      <c r="H22" s="104"/>
      <c r="I22" s="104"/>
      <c r="J22" s="94"/>
      <c r="K22" s="17" t="s">
        <v>21</v>
      </c>
      <c r="L22" s="18">
        <f>SUM(L21)</f>
        <v>20</v>
      </c>
    </row>
    <row r="23" spans="1:12" s="95" customFormat="1" ht="21" x14ac:dyDescent="0.35">
      <c r="A23" s="120">
        <v>44411</v>
      </c>
      <c r="B23" s="37">
        <v>104111</v>
      </c>
      <c r="C23" s="37">
        <v>77344</v>
      </c>
      <c r="D23" s="38" t="s">
        <v>2785</v>
      </c>
      <c r="E23" s="12" t="s">
        <v>297</v>
      </c>
      <c r="F23" s="16" t="s">
        <v>298</v>
      </c>
      <c r="G23" s="102">
        <v>500</v>
      </c>
      <c r="H23" s="104"/>
      <c r="I23" s="104"/>
      <c r="J23" s="94"/>
    </row>
    <row r="24" spans="1:12" s="95" customFormat="1" ht="21" x14ac:dyDescent="0.35">
      <c r="A24" s="120">
        <v>44411</v>
      </c>
      <c r="B24" s="37">
        <v>104111</v>
      </c>
      <c r="C24" s="37">
        <v>77344</v>
      </c>
      <c r="D24" s="38" t="s">
        <v>2785</v>
      </c>
      <c r="E24" s="12" t="s">
        <v>299</v>
      </c>
      <c r="F24" s="16" t="s">
        <v>216</v>
      </c>
      <c r="G24" s="102">
        <v>500</v>
      </c>
      <c r="H24" s="104"/>
      <c r="I24" s="104"/>
      <c r="J24" s="94"/>
    </row>
    <row r="25" spans="1:12" s="95" customFormat="1" ht="21" x14ac:dyDescent="0.35">
      <c r="A25" s="120">
        <v>44411</v>
      </c>
      <c r="B25" s="37">
        <v>104112</v>
      </c>
      <c r="C25" s="37">
        <v>77345</v>
      </c>
      <c r="D25" s="38" t="s">
        <v>55</v>
      </c>
      <c r="E25" s="12" t="s">
        <v>14</v>
      </c>
      <c r="F25" s="16" t="s">
        <v>15</v>
      </c>
      <c r="G25" s="102">
        <v>300</v>
      </c>
      <c r="H25" s="104"/>
      <c r="I25" s="104"/>
      <c r="J25" s="94"/>
    </row>
    <row r="26" spans="1:12" s="95" customFormat="1" ht="21" x14ac:dyDescent="0.35">
      <c r="A26" s="120">
        <v>44411</v>
      </c>
      <c r="B26" s="37">
        <v>78571</v>
      </c>
      <c r="C26" s="37">
        <v>77346</v>
      </c>
      <c r="D26" s="38" t="s">
        <v>55</v>
      </c>
      <c r="E26" s="12" t="s">
        <v>14</v>
      </c>
      <c r="F26" s="16" t="s">
        <v>15</v>
      </c>
      <c r="G26" s="102">
        <v>200</v>
      </c>
      <c r="H26" s="104"/>
      <c r="I26" s="104"/>
      <c r="J26" s="94"/>
    </row>
    <row r="27" spans="1:12" s="95" customFormat="1" ht="21" x14ac:dyDescent="0.35">
      <c r="A27" s="120">
        <v>44411</v>
      </c>
      <c r="B27" s="37">
        <v>104113</v>
      </c>
      <c r="C27" s="37">
        <v>77347</v>
      </c>
      <c r="D27" s="38" t="s">
        <v>2770</v>
      </c>
      <c r="E27" s="12" t="s">
        <v>96</v>
      </c>
      <c r="F27" s="16" t="s">
        <v>97</v>
      </c>
      <c r="G27" s="102">
        <v>2500</v>
      </c>
      <c r="H27" s="104"/>
      <c r="I27" s="104"/>
      <c r="J27" s="94"/>
    </row>
    <row r="28" spans="1:12" s="95" customFormat="1" ht="21" x14ac:dyDescent="0.35">
      <c r="A28" s="120">
        <v>44411</v>
      </c>
      <c r="B28" s="37">
        <v>104118</v>
      </c>
      <c r="C28" s="37">
        <v>77348</v>
      </c>
      <c r="D28" s="38" t="s">
        <v>1654</v>
      </c>
      <c r="E28" s="12" t="s">
        <v>14</v>
      </c>
      <c r="F28" s="16" t="s">
        <v>15</v>
      </c>
      <c r="G28" s="102">
        <v>850</v>
      </c>
      <c r="H28" s="104"/>
      <c r="I28" s="104"/>
      <c r="J28" s="94"/>
    </row>
    <row r="29" spans="1:12" s="95" customFormat="1" ht="21" x14ac:dyDescent="0.35">
      <c r="A29" s="120">
        <v>44411</v>
      </c>
      <c r="B29" s="37">
        <v>104119</v>
      </c>
      <c r="C29" s="37">
        <v>77349</v>
      </c>
      <c r="D29" s="38" t="s">
        <v>200</v>
      </c>
      <c r="E29" s="12" t="s">
        <v>96</v>
      </c>
      <c r="F29" s="16" t="s">
        <v>97</v>
      </c>
      <c r="G29" s="102">
        <v>1700</v>
      </c>
      <c r="H29" s="104"/>
      <c r="I29" s="104"/>
      <c r="J29" s="94"/>
    </row>
    <row r="30" spans="1:12" s="95" customFormat="1" ht="21" x14ac:dyDescent="0.35">
      <c r="A30" s="120">
        <v>44411</v>
      </c>
      <c r="B30" s="37">
        <v>104120</v>
      </c>
      <c r="C30" s="37">
        <v>77350</v>
      </c>
      <c r="D30" s="38" t="s">
        <v>200</v>
      </c>
      <c r="E30" s="12" t="s">
        <v>96</v>
      </c>
      <c r="F30" s="16" t="s">
        <v>97</v>
      </c>
      <c r="G30" s="102">
        <v>600</v>
      </c>
      <c r="H30" s="104"/>
      <c r="I30" s="104"/>
      <c r="J30" s="94"/>
    </row>
    <row r="31" spans="1:12" s="95" customFormat="1" ht="21" x14ac:dyDescent="0.35">
      <c r="A31" s="120">
        <v>44411</v>
      </c>
      <c r="B31" s="37">
        <v>104121</v>
      </c>
      <c r="C31" s="37">
        <v>77351</v>
      </c>
      <c r="D31" s="38" t="s">
        <v>37</v>
      </c>
      <c r="E31" s="12" t="s">
        <v>14</v>
      </c>
      <c r="F31" s="16" t="s">
        <v>15</v>
      </c>
      <c r="G31" s="102">
        <v>500</v>
      </c>
      <c r="H31" s="104"/>
      <c r="I31" s="104"/>
      <c r="J31" s="94"/>
    </row>
    <row r="32" spans="1:12" s="95" customFormat="1" ht="21" x14ac:dyDescent="0.35">
      <c r="A32" s="120">
        <v>44411</v>
      </c>
      <c r="B32" s="37">
        <v>104122</v>
      </c>
      <c r="C32" s="37">
        <v>77352</v>
      </c>
      <c r="D32" s="38" t="s">
        <v>2786</v>
      </c>
      <c r="E32" s="12" t="s">
        <v>22</v>
      </c>
      <c r="F32" s="16" t="s">
        <v>995</v>
      </c>
      <c r="G32" s="102">
        <v>500</v>
      </c>
      <c r="H32" s="104"/>
      <c r="I32" s="104"/>
      <c r="J32" s="94"/>
    </row>
    <row r="33" spans="1:10" s="95" customFormat="1" ht="21" x14ac:dyDescent="0.35">
      <c r="A33" s="120">
        <v>44411</v>
      </c>
      <c r="B33" s="37">
        <v>104122</v>
      </c>
      <c r="C33" s="37">
        <v>77352</v>
      </c>
      <c r="D33" s="38" t="s">
        <v>2786</v>
      </c>
      <c r="E33" s="12" t="s">
        <v>14</v>
      </c>
      <c r="F33" s="16" t="s">
        <v>15</v>
      </c>
      <c r="G33" s="102">
        <v>220</v>
      </c>
      <c r="H33" s="104"/>
      <c r="I33" s="104"/>
      <c r="J33" s="94"/>
    </row>
    <row r="34" spans="1:10" s="95" customFormat="1" ht="21" x14ac:dyDescent="0.35">
      <c r="A34" s="120">
        <v>44411</v>
      </c>
      <c r="B34" s="37">
        <v>104123</v>
      </c>
      <c r="C34" s="37">
        <v>77353</v>
      </c>
      <c r="D34" s="38" t="s">
        <v>2787</v>
      </c>
      <c r="E34" s="12" t="s">
        <v>14</v>
      </c>
      <c r="F34" s="16" t="s">
        <v>15</v>
      </c>
      <c r="G34" s="102">
        <v>810</v>
      </c>
      <c r="H34" s="104"/>
      <c r="I34" s="104"/>
      <c r="J34" s="94"/>
    </row>
    <row r="35" spans="1:10" s="95" customFormat="1" ht="21" x14ac:dyDescent="0.35">
      <c r="A35" s="120">
        <v>44411</v>
      </c>
      <c r="B35" s="37">
        <v>104124</v>
      </c>
      <c r="C35" s="37">
        <v>77354</v>
      </c>
      <c r="D35" s="38" t="s">
        <v>325</v>
      </c>
      <c r="E35" s="12" t="s">
        <v>17</v>
      </c>
      <c r="F35" s="16" t="s">
        <v>18</v>
      </c>
      <c r="G35" s="102">
        <v>435</v>
      </c>
      <c r="H35" s="104"/>
      <c r="I35" s="104"/>
      <c r="J35" s="94"/>
    </row>
    <row r="36" spans="1:10" s="95" customFormat="1" ht="21" x14ac:dyDescent="0.35">
      <c r="A36" s="120">
        <v>44411</v>
      </c>
      <c r="B36" s="37">
        <v>104124</v>
      </c>
      <c r="C36" s="37">
        <v>77354</v>
      </c>
      <c r="D36" s="38" t="s">
        <v>325</v>
      </c>
      <c r="E36" s="12" t="s">
        <v>14</v>
      </c>
      <c r="F36" s="16" t="s">
        <v>15</v>
      </c>
      <c r="G36" s="102">
        <v>240</v>
      </c>
      <c r="H36" s="104"/>
      <c r="I36" s="104"/>
      <c r="J36" s="94"/>
    </row>
    <row r="37" spans="1:10" s="95" customFormat="1" ht="21" x14ac:dyDescent="0.35">
      <c r="A37" s="120">
        <v>44411</v>
      </c>
      <c r="B37" s="37">
        <v>104125</v>
      </c>
      <c r="C37" s="37">
        <v>77355</v>
      </c>
      <c r="D37" s="38" t="s">
        <v>325</v>
      </c>
      <c r="E37" s="12" t="s">
        <v>14</v>
      </c>
      <c r="F37" s="16" t="s">
        <v>15</v>
      </c>
      <c r="G37" s="102">
        <v>88</v>
      </c>
      <c r="H37" s="104"/>
      <c r="I37" s="104"/>
      <c r="J37" s="94"/>
    </row>
    <row r="38" spans="1:10" s="95" customFormat="1" ht="21" x14ac:dyDescent="0.35">
      <c r="A38" s="120">
        <v>44411</v>
      </c>
      <c r="B38" s="37">
        <v>104126</v>
      </c>
      <c r="C38" s="37">
        <v>77356</v>
      </c>
      <c r="D38" s="38" t="s">
        <v>325</v>
      </c>
      <c r="E38" s="12">
        <v>98000001</v>
      </c>
      <c r="F38" s="16" t="s">
        <v>91</v>
      </c>
      <c r="G38" s="102">
        <v>0</v>
      </c>
      <c r="H38" s="104"/>
      <c r="I38" s="104"/>
      <c r="J38" s="94"/>
    </row>
    <row r="39" spans="1:10" s="95" customFormat="1" ht="21" x14ac:dyDescent="0.35">
      <c r="A39" s="120">
        <v>44411</v>
      </c>
      <c r="B39" s="37">
        <v>104127</v>
      </c>
      <c r="C39" s="37">
        <v>77357</v>
      </c>
      <c r="D39" s="38" t="s">
        <v>2788</v>
      </c>
      <c r="E39" s="12" t="s">
        <v>96</v>
      </c>
      <c r="F39" s="16" t="s">
        <v>97</v>
      </c>
      <c r="G39" s="102">
        <v>750</v>
      </c>
      <c r="H39" s="104"/>
      <c r="I39" s="104"/>
      <c r="J39" s="94"/>
    </row>
    <row r="40" spans="1:10" s="95" customFormat="1" ht="21" x14ac:dyDescent="0.35">
      <c r="A40" s="120">
        <v>44411</v>
      </c>
      <c r="B40" s="37">
        <v>104140</v>
      </c>
      <c r="C40" s="37">
        <v>77358</v>
      </c>
      <c r="D40" s="38" t="s">
        <v>1233</v>
      </c>
      <c r="E40" s="12" t="s">
        <v>63</v>
      </c>
      <c r="F40" s="16" t="s">
        <v>64</v>
      </c>
      <c r="G40" s="102">
        <v>1000</v>
      </c>
      <c r="H40" s="104"/>
      <c r="I40" s="104"/>
      <c r="J40" s="94"/>
    </row>
    <row r="41" spans="1:10" s="95" customFormat="1" ht="21" x14ac:dyDescent="0.35">
      <c r="A41" s="120">
        <v>44411</v>
      </c>
      <c r="B41" s="37">
        <v>18408</v>
      </c>
      <c r="C41" s="37">
        <v>77359</v>
      </c>
      <c r="D41" s="38" t="s">
        <v>163</v>
      </c>
      <c r="E41" s="12" t="s">
        <v>14</v>
      </c>
      <c r="F41" s="16" t="s">
        <v>15</v>
      </c>
      <c r="G41" s="102">
        <v>850</v>
      </c>
      <c r="H41" s="104"/>
      <c r="I41" s="104"/>
      <c r="J41" s="94"/>
    </row>
    <row r="42" spans="1:10" s="95" customFormat="1" ht="21" x14ac:dyDescent="0.35">
      <c r="A42" s="120">
        <v>44411</v>
      </c>
      <c r="B42" s="37">
        <v>18410</v>
      </c>
      <c r="C42" s="37">
        <v>77360</v>
      </c>
      <c r="D42" s="38" t="s">
        <v>163</v>
      </c>
      <c r="E42" s="12">
        <v>98000001</v>
      </c>
      <c r="F42" s="16" t="s">
        <v>91</v>
      </c>
      <c r="G42" s="102">
        <v>0</v>
      </c>
      <c r="H42" s="104"/>
      <c r="I42" s="104"/>
      <c r="J42" s="94"/>
    </row>
    <row r="43" spans="1:10" s="95" customFormat="1" ht="21" x14ac:dyDescent="0.35">
      <c r="A43" s="120">
        <v>44411</v>
      </c>
      <c r="B43" s="37">
        <v>104128</v>
      </c>
      <c r="C43" s="37">
        <v>77361</v>
      </c>
      <c r="D43" s="38" t="s">
        <v>2789</v>
      </c>
      <c r="E43" s="12" t="s">
        <v>22</v>
      </c>
      <c r="F43" s="16" t="s">
        <v>995</v>
      </c>
      <c r="G43" s="102">
        <v>350</v>
      </c>
      <c r="H43" s="104"/>
      <c r="I43" s="104"/>
      <c r="J43" s="94"/>
    </row>
    <row r="44" spans="1:10" s="95" customFormat="1" ht="21" x14ac:dyDescent="0.35">
      <c r="A44" s="120">
        <v>44411</v>
      </c>
      <c r="B44" s="37">
        <v>104128</v>
      </c>
      <c r="C44" s="37">
        <v>77361</v>
      </c>
      <c r="D44" s="38" t="s">
        <v>2789</v>
      </c>
      <c r="E44" s="12" t="s">
        <v>14</v>
      </c>
      <c r="F44" s="16" t="s">
        <v>15</v>
      </c>
      <c r="G44" s="102">
        <v>500</v>
      </c>
      <c r="H44" s="104"/>
      <c r="I44" s="104"/>
      <c r="J44" s="94"/>
    </row>
    <row r="45" spans="1:10" s="95" customFormat="1" ht="21" x14ac:dyDescent="0.35">
      <c r="A45" s="120">
        <v>44411</v>
      </c>
      <c r="B45" s="37">
        <v>104129</v>
      </c>
      <c r="C45" s="37">
        <v>77362</v>
      </c>
      <c r="D45" s="38" t="s">
        <v>325</v>
      </c>
      <c r="E45" s="12" t="s">
        <v>17</v>
      </c>
      <c r="F45" s="16" t="s">
        <v>18</v>
      </c>
      <c r="G45" s="102">
        <v>440</v>
      </c>
      <c r="H45" s="104"/>
      <c r="I45" s="104"/>
      <c r="J45" s="94"/>
    </row>
    <row r="46" spans="1:10" s="95" customFormat="1" ht="21" x14ac:dyDescent="0.35">
      <c r="A46" s="120">
        <v>44411</v>
      </c>
      <c r="B46" s="37">
        <v>104129</v>
      </c>
      <c r="C46" s="37">
        <v>77362</v>
      </c>
      <c r="D46" s="38" t="s">
        <v>325</v>
      </c>
      <c r="E46" s="12" t="s">
        <v>14</v>
      </c>
      <c r="F46" s="16" t="s">
        <v>15</v>
      </c>
      <c r="G46" s="102">
        <v>90</v>
      </c>
      <c r="H46" s="104"/>
      <c r="I46" s="104"/>
      <c r="J46" s="94"/>
    </row>
    <row r="47" spans="1:10" s="95" customFormat="1" ht="21" x14ac:dyDescent="0.35">
      <c r="A47" s="120">
        <v>44411</v>
      </c>
      <c r="B47" s="37">
        <v>104130</v>
      </c>
      <c r="C47" s="37">
        <v>77363</v>
      </c>
      <c r="D47" s="38" t="s">
        <v>325</v>
      </c>
      <c r="E47" s="12" t="s">
        <v>14</v>
      </c>
      <c r="F47" s="16" t="s">
        <v>15</v>
      </c>
      <c r="G47" s="102">
        <v>160</v>
      </c>
      <c r="H47" s="104"/>
      <c r="I47" s="104"/>
      <c r="J47" s="94"/>
    </row>
    <row r="48" spans="1:10" s="95" customFormat="1" ht="21" x14ac:dyDescent="0.35">
      <c r="A48" s="120">
        <v>44411</v>
      </c>
      <c r="B48" s="37">
        <v>104131</v>
      </c>
      <c r="C48" s="37">
        <v>77364</v>
      </c>
      <c r="D48" s="38" t="s">
        <v>843</v>
      </c>
      <c r="E48" s="12" t="s">
        <v>24</v>
      </c>
      <c r="F48" s="16" t="s">
        <v>947</v>
      </c>
      <c r="G48" s="102">
        <v>200</v>
      </c>
      <c r="H48" s="104"/>
      <c r="I48" s="104"/>
      <c r="J48" s="94"/>
    </row>
    <row r="49" spans="1:10" s="95" customFormat="1" ht="21" x14ac:dyDescent="0.35">
      <c r="A49" s="120">
        <v>44411</v>
      </c>
      <c r="B49" s="37">
        <v>104131</v>
      </c>
      <c r="C49" s="37">
        <v>77364</v>
      </c>
      <c r="D49" s="38" t="s">
        <v>843</v>
      </c>
      <c r="E49" s="12" t="s">
        <v>22</v>
      </c>
      <c r="F49" s="16" t="s">
        <v>995</v>
      </c>
      <c r="G49" s="102">
        <v>100</v>
      </c>
      <c r="H49" s="104"/>
      <c r="I49" s="104"/>
      <c r="J49" s="94"/>
    </row>
    <row r="50" spans="1:10" s="95" customFormat="1" ht="21" x14ac:dyDescent="0.35">
      <c r="A50" s="120">
        <v>44411</v>
      </c>
      <c r="B50" s="37">
        <v>104131</v>
      </c>
      <c r="C50" s="37">
        <v>77364</v>
      </c>
      <c r="D50" s="38" t="s">
        <v>843</v>
      </c>
      <c r="E50" s="12" t="s">
        <v>14</v>
      </c>
      <c r="F50" s="16" t="s">
        <v>15</v>
      </c>
      <c r="G50" s="102">
        <v>300</v>
      </c>
      <c r="H50" s="104"/>
      <c r="I50" s="104"/>
      <c r="J50" s="94"/>
    </row>
    <row r="51" spans="1:10" s="95" customFormat="1" ht="21" x14ac:dyDescent="0.35">
      <c r="A51" s="120">
        <v>44411</v>
      </c>
      <c r="B51" s="37">
        <v>104132</v>
      </c>
      <c r="C51" s="37">
        <v>77365</v>
      </c>
      <c r="D51" s="38" t="s">
        <v>2259</v>
      </c>
      <c r="E51" s="12" t="s">
        <v>14</v>
      </c>
      <c r="F51" s="16" t="s">
        <v>15</v>
      </c>
      <c r="G51" s="102">
        <v>850</v>
      </c>
      <c r="H51" s="104"/>
      <c r="I51" s="104"/>
      <c r="J51" s="94"/>
    </row>
    <row r="52" spans="1:10" s="95" customFormat="1" ht="21" x14ac:dyDescent="0.35">
      <c r="A52" s="120">
        <v>44411</v>
      </c>
      <c r="B52" s="37" t="s">
        <v>76</v>
      </c>
      <c r="C52" s="37">
        <v>77366</v>
      </c>
      <c r="D52" s="38" t="s">
        <v>76</v>
      </c>
      <c r="E52" s="12" t="s">
        <v>76</v>
      </c>
      <c r="F52" s="16" t="s">
        <v>76</v>
      </c>
      <c r="G52" s="102">
        <v>0</v>
      </c>
      <c r="H52" s="104"/>
      <c r="I52" s="104"/>
      <c r="J52" s="94"/>
    </row>
    <row r="53" spans="1:10" s="95" customFormat="1" ht="21" x14ac:dyDescent="0.35">
      <c r="A53" s="120">
        <v>44411</v>
      </c>
      <c r="B53" s="37">
        <v>104133</v>
      </c>
      <c r="C53" s="37">
        <v>77367</v>
      </c>
      <c r="D53" s="38" t="s">
        <v>2789</v>
      </c>
      <c r="E53" s="12" t="s">
        <v>22</v>
      </c>
      <c r="F53" s="16" t="s">
        <v>995</v>
      </c>
      <c r="G53" s="102">
        <v>470</v>
      </c>
      <c r="H53" s="104"/>
      <c r="I53" s="104"/>
      <c r="J53" s="94"/>
    </row>
    <row r="54" spans="1:10" s="95" customFormat="1" ht="21" x14ac:dyDescent="0.35">
      <c r="A54" s="120">
        <v>44411</v>
      </c>
      <c r="B54" s="37">
        <v>104133</v>
      </c>
      <c r="C54" s="37">
        <v>77367</v>
      </c>
      <c r="D54" s="38" t="s">
        <v>2789</v>
      </c>
      <c r="E54" s="12" t="s">
        <v>14</v>
      </c>
      <c r="F54" s="16" t="s">
        <v>15</v>
      </c>
      <c r="G54" s="102">
        <v>400</v>
      </c>
      <c r="H54" s="104"/>
      <c r="I54" s="104"/>
      <c r="J54" s="94"/>
    </row>
    <row r="55" spans="1:10" s="95" customFormat="1" ht="21" x14ac:dyDescent="0.35">
      <c r="A55" s="120">
        <v>44411</v>
      </c>
      <c r="B55" s="37">
        <v>104134</v>
      </c>
      <c r="C55" s="37">
        <v>77368</v>
      </c>
      <c r="D55" s="38" t="s">
        <v>1582</v>
      </c>
      <c r="E55" s="12" t="s">
        <v>17</v>
      </c>
      <c r="F55" s="16" t="s">
        <v>18</v>
      </c>
      <c r="G55" s="102">
        <v>900</v>
      </c>
      <c r="H55" s="104"/>
      <c r="I55" s="104"/>
      <c r="J55" s="94"/>
    </row>
    <row r="56" spans="1:10" s="95" customFormat="1" ht="21" x14ac:dyDescent="0.35">
      <c r="A56" s="120">
        <v>44411</v>
      </c>
      <c r="B56" s="37">
        <v>104135</v>
      </c>
      <c r="C56" s="37">
        <v>77369</v>
      </c>
      <c r="D56" s="38" t="s">
        <v>37</v>
      </c>
      <c r="E56" s="12" t="s">
        <v>17</v>
      </c>
      <c r="F56" s="16" t="s">
        <v>18</v>
      </c>
      <c r="G56" s="102">
        <v>660</v>
      </c>
      <c r="H56" s="104"/>
      <c r="I56" s="104"/>
      <c r="J56" s="94"/>
    </row>
    <row r="57" spans="1:10" s="95" customFormat="1" ht="21" x14ac:dyDescent="0.35">
      <c r="A57" s="120">
        <v>44411</v>
      </c>
      <c r="B57" s="37">
        <v>104136</v>
      </c>
      <c r="C57" s="37">
        <v>77370</v>
      </c>
      <c r="D57" s="38" t="s">
        <v>768</v>
      </c>
      <c r="E57" s="12" t="s">
        <v>14</v>
      </c>
      <c r="F57" s="16" t="s">
        <v>15</v>
      </c>
      <c r="G57" s="102">
        <v>300</v>
      </c>
      <c r="H57" s="104"/>
      <c r="I57" s="104"/>
      <c r="J57" s="94"/>
    </row>
    <row r="58" spans="1:10" s="95" customFormat="1" ht="21" x14ac:dyDescent="0.35">
      <c r="A58" s="120">
        <v>44411</v>
      </c>
      <c r="B58" s="37">
        <v>104137</v>
      </c>
      <c r="C58" s="37">
        <v>77371</v>
      </c>
      <c r="D58" s="38" t="s">
        <v>2790</v>
      </c>
      <c r="E58" s="12" t="s">
        <v>22</v>
      </c>
      <c r="F58" s="16" t="s">
        <v>995</v>
      </c>
      <c r="G58" s="102">
        <v>600</v>
      </c>
      <c r="H58" s="104"/>
      <c r="I58" s="104"/>
      <c r="J58" s="94"/>
    </row>
    <row r="59" spans="1:10" s="95" customFormat="1" ht="21" x14ac:dyDescent="0.35">
      <c r="A59" s="120">
        <v>44411</v>
      </c>
      <c r="B59" s="37">
        <v>104137</v>
      </c>
      <c r="C59" s="37">
        <v>77371</v>
      </c>
      <c r="D59" s="38" t="s">
        <v>2790</v>
      </c>
      <c r="E59" s="12" t="s">
        <v>14</v>
      </c>
      <c r="F59" s="16" t="s">
        <v>15</v>
      </c>
      <c r="G59" s="102">
        <v>60</v>
      </c>
      <c r="H59" s="104"/>
      <c r="I59" s="104"/>
      <c r="J59" s="94"/>
    </row>
    <row r="60" spans="1:10" s="95" customFormat="1" ht="21" x14ac:dyDescent="0.35">
      <c r="A60" s="120">
        <v>44411</v>
      </c>
      <c r="B60" s="37">
        <v>104138</v>
      </c>
      <c r="C60" s="37">
        <v>77372</v>
      </c>
      <c r="D60" s="38" t="s">
        <v>109</v>
      </c>
      <c r="E60" s="12" t="s">
        <v>14</v>
      </c>
      <c r="F60" s="16" t="s">
        <v>15</v>
      </c>
      <c r="G60" s="102">
        <v>1200</v>
      </c>
      <c r="H60" s="104"/>
      <c r="I60" s="104"/>
      <c r="J60" s="94"/>
    </row>
    <row r="61" spans="1:10" s="95" customFormat="1" ht="21" x14ac:dyDescent="0.35">
      <c r="A61" s="120">
        <v>44411</v>
      </c>
      <c r="B61" s="37">
        <v>104139</v>
      </c>
      <c r="C61" s="37">
        <v>77373</v>
      </c>
      <c r="D61" s="38" t="s">
        <v>272</v>
      </c>
      <c r="E61" s="12" t="s">
        <v>14</v>
      </c>
      <c r="F61" s="16" t="s">
        <v>15</v>
      </c>
      <c r="G61" s="102">
        <v>1512</v>
      </c>
      <c r="H61" s="104"/>
      <c r="I61" s="104"/>
      <c r="J61" s="94"/>
    </row>
    <row r="62" spans="1:10" s="95" customFormat="1" ht="21" x14ac:dyDescent="0.35">
      <c r="A62" s="120">
        <v>44411</v>
      </c>
      <c r="B62" s="37">
        <v>18408</v>
      </c>
      <c r="C62" s="37">
        <v>77374</v>
      </c>
      <c r="D62" s="38" t="s">
        <v>163</v>
      </c>
      <c r="E62" s="12" t="s">
        <v>14</v>
      </c>
      <c r="F62" s="16" t="s">
        <v>15</v>
      </c>
      <c r="G62" s="102">
        <v>850</v>
      </c>
      <c r="H62" s="104"/>
      <c r="I62" s="104"/>
      <c r="J62" s="94"/>
    </row>
    <row r="63" spans="1:10" s="95" customFormat="1" ht="21" x14ac:dyDescent="0.35">
      <c r="A63" s="120">
        <v>44411</v>
      </c>
      <c r="B63" s="37">
        <v>18410</v>
      </c>
      <c r="C63" s="37">
        <v>77375</v>
      </c>
      <c r="D63" s="38" t="s">
        <v>163</v>
      </c>
      <c r="E63" s="12">
        <v>98000001</v>
      </c>
      <c r="F63" s="16" t="s">
        <v>91</v>
      </c>
      <c r="G63" s="102">
        <v>0</v>
      </c>
      <c r="H63" s="104"/>
      <c r="I63" s="104"/>
      <c r="J63" s="94"/>
    </row>
    <row r="64" spans="1:10" s="95" customFormat="1" ht="21" x14ac:dyDescent="0.35">
      <c r="A64" s="120">
        <v>44411</v>
      </c>
      <c r="B64" s="37">
        <v>104141</v>
      </c>
      <c r="C64" s="37">
        <v>77376</v>
      </c>
      <c r="D64" s="38" t="s">
        <v>2791</v>
      </c>
      <c r="E64" s="12" t="s">
        <v>24</v>
      </c>
      <c r="F64" s="16" t="s">
        <v>947</v>
      </c>
      <c r="G64" s="102">
        <v>550</v>
      </c>
      <c r="H64" s="104"/>
      <c r="I64" s="104"/>
      <c r="J64" s="94"/>
    </row>
    <row r="65" spans="1:12" s="95" customFormat="1" ht="21" x14ac:dyDescent="0.35">
      <c r="A65" s="120">
        <v>44411</v>
      </c>
      <c r="B65" s="37">
        <v>104143</v>
      </c>
      <c r="C65" s="37">
        <v>77377</v>
      </c>
      <c r="D65" s="38" t="s">
        <v>2792</v>
      </c>
      <c r="E65" s="12" t="s">
        <v>17</v>
      </c>
      <c r="F65" s="16" t="s">
        <v>18</v>
      </c>
      <c r="G65" s="102">
        <v>600</v>
      </c>
      <c r="H65" s="104"/>
      <c r="I65" s="104"/>
      <c r="J65" s="94"/>
    </row>
    <row r="66" spans="1:12" s="95" customFormat="1" ht="21" x14ac:dyDescent="0.35">
      <c r="A66" s="120">
        <v>44411</v>
      </c>
      <c r="B66" s="37">
        <v>104142</v>
      </c>
      <c r="C66" s="37">
        <v>77378</v>
      </c>
      <c r="D66" s="38" t="s">
        <v>2748</v>
      </c>
      <c r="E66" s="12" t="s">
        <v>63</v>
      </c>
      <c r="F66" s="16" t="s">
        <v>64</v>
      </c>
      <c r="G66" s="102">
        <v>1000</v>
      </c>
      <c r="H66" s="104"/>
      <c r="I66" s="104"/>
      <c r="J66" s="94"/>
    </row>
    <row r="67" spans="1:12" s="95" customFormat="1" ht="21" x14ac:dyDescent="0.35">
      <c r="A67" s="120">
        <v>44411</v>
      </c>
      <c r="B67" s="37">
        <v>104142</v>
      </c>
      <c r="C67" s="37">
        <v>77379</v>
      </c>
      <c r="D67" s="38" t="s">
        <v>2748</v>
      </c>
      <c r="E67" s="12" t="s">
        <v>63</v>
      </c>
      <c r="F67" s="16" t="s">
        <v>64</v>
      </c>
      <c r="G67" s="102">
        <v>1000</v>
      </c>
      <c r="H67" s="104"/>
      <c r="I67" s="104"/>
      <c r="J67" s="94"/>
    </row>
    <row r="68" spans="1:12" s="95" customFormat="1" ht="24.75" x14ac:dyDescent="0.45">
      <c r="A68" s="120">
        <v>44411</v>
      </c>
      <c r="B68" s="37" t="s">
        <v>2793</v>
      </c>
      <c r="C68" s="77" t="s">
        <v>2794</v>
      </c>
      <c r="D68" s="38" t="s">
        <v>2795</v>
      </c>
      <c r="E68" s="12" t="s">
        <v>713</v>
      </c>
      <c r="F68" s="93" t="s">
        <v>461</v>
      </c>
      <c r="G68" s="102">
        <v>0</v>
      </c>
      <c r="H68" s="104"/>
      <c r="I68" s="104">
        <v>20</v>
      </c>
      <c r="J68" s="94"/>
      <c r="K68" s="49"/>
      <c r="L68" s="50"/>
    </row>
    <row r="69" spans="1:12" ht="21" x14ac:dyDescent="0.35">
      <c r="A69" s="175" t="s">
        <v>26</v>
      </c>
      <c r="B69" s="176"/>
      <c r="C69" s="165" t="s">
        <v>25</v>
      </c>
      <c r="D69" s="168"/>
      <c r="E69" s="168"/>
      <c r="F69" s="169"/>
      <c r="G69" s="27">
        <f>SUM(G9:G68)</f>
        <v>39295</v>
      </c>
      <c r="H69" s="109">
        <f>SUM(H9:H68)</f>
        <v>0</v>
      </c>
      <c r="I69" s="109"/>
      <c r="J69" s="15"/>
    </row>
    <row r="70" spans="1:12" x14ac:dyDescent="0.25">
      <c r="B70"/>
      <c r="C70"/>
      <c r="F70" s="47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B72"/>
      <c r="C72"/>
      <c r="H72" s="1"/>
      <c r="I72" s="1"/>
      <c r="J72" s="1"/>
    </row>
    <row r="73" spans="1:12" x14ac:dyDescent="0.25">
      <c r="B73"/>
      <c r="C73"/>
      <c r="H73" s="1"/>
      <c r="I73" s="1"/>
      <c r="J73" s="1"/>
    </row>
    <row r="74" spans="1:12" x14ac:dyDescent="0.25">
      <c r="B74"/>
      <c r="C74"/>
      <c r="H74" s="1"/>
      <c r="I74" s="1"/>
      <c r="J74" s="1"/>
    </row>
    <row r="75" spans="1:12" x14ac:dyDescent="0.25">
      <c r="B75"/>
      <c r="C75"/>
      <c r="H75" s="1"/>
      <c r="I75" s="1"/>
      <c r="J75" s="1"/>
    </row>
    <row r="76" spans="1:12" x14ac:dyDescent="0.25">
      <c r="B76"/>
      <c r="C76"/>
      <c r="H76" s="1"/>
      <c r="I76" s="1"/>
      <c r="J76" s="1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C80"/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2" spans="8:10" x14ac:dyDescent="0.25">
      <c r="H122" s="35"/>
      <c r="I122" s="35"/>
      <c r="J122" s="35"/>
    </row>
  </sheetData>
  <mergeCells count="7">
    <mergeCell ref="K6:L6"/>
    <mergeCell ref="A7:G7"/>
    <mergeCell ref="A69:B69"/>
    <mergeCell ref="C69:F69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736D-CF78-4BD0-822A-AC8ABEBB4D6E}">
  <dimension ref="A2:L113"/>
  <sheetViews>
    <sheetView topLeftCell="A9" workbookViewId="0">
      <selection activeCell="D9" sqref="D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SUMIFS($G$9:$G$59,$F$9:$F$59,K8)</f>
        <v>7760</v>
      </c>
    </row>
    <row r="9" spans="1:12" s="95" customFormat="1" ht="21" x14ac:dyDescent="0.35">
      <c r="A9" s="120">
        <v>44412</v>
      </c>
      <c r="B9" s="37">
        <v>104194</v>
      </c>
      <c r="C9" s="37">
        <v>77380</v>
      </c>
      <c r="D9" s="38" t="s">
        <v>170</v>
      </c>
      <c r="E9" s="12" t="s">
        <v>14</v>
      </c>
      <c r="F9" s="16" t="s">
        <v>15</v>
      </c>
      <c r="G9" s="102">
        <v>2100</v>
      </c>
      <c r="H9" s="104"/>
      <c r="I9" s="104"/>
      <c r="J9" s="94"/>
      <c r="K9" s="16" t="s">
        <v>995</v>
      </c>
      <c r="L9" s="119">
        <f t="shared" si="0"/>
        <v>2400</v>
      </c>
    </row>
    <row r="10" spans="1:12" s="95" customFormat="1" ht="21" x14ac:dyDescent="0.35">
      <c r="A10" s="120">
        <v>44412</v>
      </c>
      <c r="B10" s="37">
        <v>104195</v>
      </c>
      <c r="C10" s="37">
        <v>77381</v>
      </c>
      <c r="D10" s="38" t="s">
        <v>1891</v>
      </c>
      <c r="E10" s="12" t="s">
        <v>17</v>
      </c>
      <c r="F10" s="16" t="s">
        <v>18</v>
      </c>
      <c r="G10" s="102">
        <v>3000</v>
      </c>
      <c r="H10" s="104"/>
      <c r="I10" s="104"/>
      <c r="J10" s="94"/>
      <c r="K10" s="16" t="s">
        <v>15</v>
      </c>
      <c r="L10" s="119">
        <f t="shared" si="0"/>
        <v>29389</v>
      </c>
    </row>
    <row r="11" spans="1:12" s="95" customFormat="1" ht="21" x14ac:dyDescent="0.35">
      <c r="A11" s="120">
        <v>44412</v>
      </c>
      <c r="B11" s="37">
        <v>104196</v>
      </c>
      <c r="C11" s="37">
        <v>77382</v>
      </c>
      <c r="D11" s="38" t="s">
        <v>159</v>
      </c>
      <c r="E11" s="12" t="s">
        <v>24</v>
      </c>
      <c r="F11" s="16" t="s">
        <v>947</v>
      </c>
      <c r="G11" s="102">
        <v>500</v>
      </c>
      <c r="H11" s="104"/>
      <c r="I11" s="104"/>
      <c r="J11" s="94"/>
      <c r="K11" s="16" t="s">
        <v>97</v>
      </c>
      <c r="L11" s="119">
        <f t="shared" si="0"/>
        <v>1250</v>
      </c>
    </row>
    <row r="12" spans="1:12" s="95" customFormat="1" ht="21" x14ac:dyDescent="0.35">
      <c r="A12" s="120">
        <v>44412</v>
      </c>
      <c r="B12" s="37">
        <v>104198</v>
      </c>
      <c r="C12" s="37">
        <v>77383</v>
      </c>
      <c r="D12" s="38" t="s">
        <v>159</v>
      </c>
      <c r="E12" s="12" t="s">
        <v>17</v>
      </c>
      <c r="F12" s="16" t="s">
        <v>18</v>
      </c>
      <c r="G12" s="102">
        <v>2000</v>
      </c>
      <c r="H12" s="104"/>
      <c r="I12" s="104"/>
      <c r="J12" s="94"/>
      <c r="K12" s="16" t="s">
        <v>947</v>
      </c>
      <c r="L12" s="119">
        <f t="shared" si="0"/>
        <v>500</v>
      </c>
    </row>
    <row r="13" spans="1:12" s="95" customFormat="1" ht="21.75" thickBot="1" x14ac:dyDescent="0.4">
      <c r="A13" s="120">
        <v>44412</v>
      </c>
      <c r="B13" s="37">
        <v>18408</v>
      </c>
      <c r="C13" s="37">
        <v>77384</v>
      </c>
      <c r="D13" s="38" t="s">
        <v>1741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6" t="s">
        <v>42</v>
      </c>
      <c r="L13" s="119">
        <f t="shared" si="0"/>
        <v>2500</v>
      </c>
    </row>
    <row r="14" spans="1:12" s="95" customFormat="1" ht="25.5" thickBot="1" x14ac:dyDescent="0.5">
      <c r="A14" s="120">
        <v>44412</v>
      </c>
      <c r="B14" s="37">
        <v>18410</v>
      </c>
      <c r="C14" s="37">
        <v>77385</v>
      </c>
      <c r="D14" s="38" t="s">
        <v>1741</v>
      </c>
      <c r="E14" s="12">
        <v>98000001</v>
      </c>
      <c r="F14" s="16" t="s">
        <v>91</v>
      </c>
      <c r="G14" s="102">
        <v>0</v>
      </c>
      <c r="H14" s="104"/>
      <c r="I14" s="104"/>
      <c r="J14" s="94"/>
      <c r="K14" s="17" t="s">
        <v>21</v>
      </c>
      <c r="L14" s="123">
        <f ca="1">SUM(L8:L17)</f>
        <v>43799</v>
      </c>
    </row>
    <row r="15" spans="1:12" s="95" customFormat="1" ht="21" x14ac:dyDescent="0.35">
      <c r="A15" s="120">
        <v>44412</v>
      </c>
      <c r="B15" s="37">
        <v>18408</v>
      </c>
      <c r="C15" s="37">
        <v>77386</v>
      </c>
      <c r="D15" s="38" t="s">
        <v>1741</v>
      </c>
      <c r="E15" s="12" t="s">
        <v>14</v>
      </c>
      <c r="F15" s="16" t="s">
        <v>15</v>
      </c>
      <c r="G15" s="102">
        <v>850</v>
      </c>
      <c r="H15" s="104"/>
      <c r="I15" s="104"/>
      <c r="J15" s="94"/>
    </row>
    <row r="16" spans="1:12" s="95" customFormat="1" ht="21" x14ac:dyDescent="0.35">
      <c r="A16" s="120">
        <v>44412</v>
      </c>
      <c r="B16" s="37">
        <v>18410</v>
      </c>
      <c r="C16" s="37">
        <v>77387</v>
      </c>
      <c r="D16" s="38" t="s">
        <v>1741</v>
      </c>
      <c r="E16" s="12">
        <v>98000001</v>
      </c>
      <c r="F16" s="16" t="s">
        <v>91</v>
      </c>
      <c r="G16" s="102">
        <v>0</v>
      </c>
      <c r="H16" s="104"/>
      <c r="I16" s="104"/>
      <c r="J16" s="94"/>
    </row>
    <row r="17" spans="1:10" s="95" customFormat="1" ht="21" x14ac:dyDescent="0.35">
      <c r="A17" s="120">
        <v>44412</v>
      </c>
      <c r="B17" s="37">
        <v>104199</v>
      </c>
      <c r="C17" s="37">
        <v>77388</v>
      </c>
      <c r="D17" s="38" t="s">
        <v>128</v>
      </c>
      <c r="E17" s="12" t="s">
        <v>14</v>
      </c>
      <c r="F17" s="16" t="s">
        <v>15</v>
      </c>
      <c r="G17" s="102">
        <v>850</v>
      </c>
      <c r="H17" s="104"/>
      <c r="I17" s="104"/>
      <c r="J17" s="94"/>
    </row>
    <row r="18" spans="1:10" s="95" customFormat="1" ht="21" x14ac:dyDescent="0.35">
      <c r="A18" s="120">
        <v>44412</v>
      </c>
      <c r="B18" s="37">
        <v>104203</v>
      </c>
      <c r="C18" s="37">
        <v>77389</v>
      </c>
      <c r="D18" s="38" t="s">
        <v>1090</v>
      </c>
      <c r="E18" s="12" t="s">
        <v>14</v>
      </c>
      <c r="F18" s="16" t="s">
        <v>15</v>
      </c>
      <c r="G18" s="102">
        <v>850</v>
      </c>
      <c r="H18" s="104"/>
      <c r="I18" s="104"/>
      <c r="J18" s="94"/>
    </row>
    <row r="19" spans="1:10" s="95" customFormat="1" ht="21" x14ac:dyDescent="0.35">
      <c r="A19" s="120">
        <v>44412</v>
      </c>
      <c r="B19" s="37">
        <v>104204</v>
      </c>
      <c r="C19" s="37">
        <v>77390</v>
      </c>
      <c r="D19" s="38" t="s">
        <v>2796</v>
      </c>
      <c r="E19" s="12" t="s">
        <v>14</v>
      </c>
      <c r="F19" s="16" t="s">
        <v>15</v>
      </c>
      <c r="G19" s="102">
        <v>850</v>
      </c>
      <c r="H19" s="104"/>
      <c r="I19" s="104"/>
      <c r="J19" s="94"/>
    </row>
    <row r="20" spans="1:10" s="95" customFormat="1" ht="21" x14ac:dyDescent="0.35">
      <c r="A20" s="120">
        <v>44412</v>
      </c>
      <c r="B20" s="37">
        <v>104202</v>
      </c>
      <c r="C20" s="37">
        <v>77391</v>
      </c>
      <c r="D20" s="38" t="s">
        <v>1769</v>
      </c>
      <c r="E20" s="12" t="s">
        <v>14</v>
      </c>
      <c r="F20" s="16" t="s">
        <v>15</v>
      </c>
      <c r="G20" s="102">
        <v>827</v>
      </c>
      <c r="H20" s="104"/>
      <c r="I20" s="104"/>
      <c r="J20" s="94"/>
    </row>
    <row r="21" spans="1:10" s="95" customFormat="1" ht="21" x14ac:dyDescent="0.35">
      <c r="A21" s="120">
        <v>44412</v>
      </c>
      <c r="B21" s="37">
        <v>104205</v>
      </c>
      <c r="C21" s="37">
        <v>77392</v>
      </c>
      <c r="D21" s="38" t="s">
        <v>2797</v>
      </c>
      <c r="E21" s="12" t="s">
        <v>14</v>
      </c>
      <c r="F21" s="16" t="s">
        <v>15</v>
      </c>
      <c r="G21" s="102">
        <v>1000</v>
      </c>
      <c r="H21" s="104"/>
      <c r="I21" s="104"/>
      <c r="J21" s="94"/>
    </row>
    <row r="22" spans="1:10" s="95" customFormat="1" ht="21" x14ac:dyDescent="0.35">
      <c r="A22" s="120">
        <v>44412</v>
      </c>
      <c r="B22" s="37">
        <v>104206</v>
      </c>
      <c r="C22" s="37">
        <v>77393</v>
      </c>
      <c r="D22" s="38" t="s">
        <v>2738</v>
      </c>
      <c r="E22" s="12" t="s">
        <v>17</v>
      </c>
      <c r="F22" s="16" t="s">
        <v>18</v>
      </c>
      <c r="G22" s="102">
        <v>100</v>
      </c>
      <c r="H22" s="104"/>
      <c r="I22" s="104"/>
      <c r="J22" s="94"/>
    </row>
    <row r="23" spans="1:10" s="95" customFormat="1" ht="21" x14ac:dyDescent="0.35">
      <c r="A23" s="120">
        <v>44412</v>
      </c>
      <c r="B23" s="37">
        <v>104207</v>
      </c>
      <c r="C23" s="37">
        <v>77394</v>
      </c>
      <c r="D23" s="38" t="s">
        <v>272</v>
      </c>
      <c r="E23" s="12" t="s">
        <v>14</v>
      </c>
      <c r="F23" s="16" t="s">
        <v>15</v>
      </c>
      <c r="G23" s="102">
        <v>1512</v>
      </c>
      <c r="H23" s="104"/>
      <c r="I23" s="104"/>
      <c r="J23" s="94"/>
    </row>
    <row r="24" spans="1:10" s="95" customFormat="1" ht="21" x14ac:dyDescent="0.35">
      <c r="A24" s="120">
        <v>44412</v>
      </c>
      <c r="B24" s="37">
        <v>104208</v>
      </c>
      <c r="C24" s="37">
        <v>77395</v>
      </c>
      <c r="D24" s="38" t="s">
        <v>2798</v>
      </c>
      <c r="E24" s="12" t="s">
        <v>14</v>
      </c>
      <c r="F24" s="16" t="s">
        <v>15</v>
      </c>
      <c r="G24" s="102">
        <v>850</v>
      </c>
      <c r="H24" s="104"/>
      <c r="I24" s="104"/>
      <c r="J24" s="94"/>
    </row>
    <row r="25" spans="1:10" s="95" customFormat="1" ht="21" x14ac:dyDescent="0.35">
      <c r="A25" s="120">
        <v>44412</v>
      </c>
      <c r="B25" s="37">
        <v>104209</v>
      </c>
      <c r="C25" s="37">
        <v>77396</v>
      </c>
      <c r="D25" s="38" t="s">
        <v>1528</v>
      </c>
      <c r="E25" s="12" t="s">
        <v>14</v>
      </c>
      <c r="F25" s="16" t="s">
        <v>15</v>
      </c>
      <c r="G25" s="102">
        <v>850</v>
      </c>
      <c r="H25" s="104"/>
      <c r="I25" s="104"/>
      <c r="J25" s="94"/>
    </row>
    <row r="26" spans="1:10" s="95" customFormat="1" ht="21" x14ac:dyDescent="0.35">
      <c r="A26" s="120">
        <v>44412</v>
      </c>
      <c r="B26" s="37">
        <v>18408</v>
      </c>
      <c r="C26" s="37">
        <v>77397</v>
      </c>
      <c r="D26" s="38" t="s">
        <v>1741</v>
      </c>
      <c r="E26" s="12" t="s">
        <v>14</v>
      </c>
      <c r="F26" s="16" t="s">
        <v>15</v>
      </c>
      <c r="G26" s="102">
        <v>850</v>
      </c>
      <c r="H26" s="104"/>
      <c r="I26" s="104"/>
      <c r="J26" s="94"/>
    </row>
    <row r="27" spans="1:10" s="95" customFormat="1" ht="21" x14ac:dyDescent="0.35">
      <c r="A27" s="120">
        <v>44412</v>
      </c>
      <c r="B27" s="37">
        <v>18410</v>
      </c>
      <c r="C27" s="37">
        <v>77398</v>
      </c>
      <c r="D27" s="38" t="s">
        <v>1741</v>
      </c>
      <c r="E27" s="12">
        <v>98000001</v>
      </c>
      <c r="F27" s="16" t="s">
        <v>91</v>
      </c>
      <c r="G27" s="102">
        <v>0</v>
      </c>
      <c r="H27" s="104"/>
      <c r="I27" s="104"/>
      <c r="J27" s="94"/>
    </row>
    <row r="28" spans="1:10" s="95" customFormat="1" ht="21" x14ac:dyDescent="0.35">
      <c r="A28" s="120">
        <v>44412</v>
      </c>
      <c r="B28" s="37">
        <v>104206</v>
      </c>
      <c r="C28" s="37">
        <v>77399</v>
      </c>
      <c r="D28" s="38" t="s">
        <v>2738</v>
      </c>
      <c r="E28" s="12" t="s">
        <v>17</v>
      </c>
      <c r="F28" s="16" t="s">
        <v>18</v>
      </c>
      <c r="G28" s="102">
        <v>100</v>
      </c>
      <c r="H28" s="104"/>
      <c r="I28" s="104"/>
      <c r="J28" s="94"/>
    </row>
    <row r="29" spans="1:10" s="95" customFormat="1" ht="21" x14ac:dyDescent="0.35">
      <c r="A29" s="120">
        <v>44412</v>
      </c>
      <c r="B29" s="37">
        <v>104208</v>
      </c>
      <c r="C29" s="37">
        <v>77400</v>
      </c>
      <c r="D29" s="38" t="s">
        <v>2798</v>
      </c>
      <c r="E29" s="12" t="s">
        <v>14</v>
      </c>
      <c r="F29" s="16" t="s">
        <v>15</v>
      </c>
      <c r="G29" s="102">
        <v>850</v>
      </c>
      <c r="H29" s="104"/>
      <c r="I29" s="104"/>
      <c r="J29" s="94"/>
    </row>
    <row r="30" spans="1:10" s="95" customFormat="1" ht="21" x14ac:dyDescent="0.35">
      <c r="A30" s="120">
        <v>44412</v>
      </c>
      <c r="B30" s="37">
        <v>104203</v>
      </c>
      <c r="C30" s="37">
        <v>77401</v>
      </c>
      <c r="D30" s="38" t="s">
        <v>1090</v>
      </c>
      <c r="E30" s="12" t="s">
        <v>14</v>
      </c>
      <c r="F30" s="16" t="s">
        <v>15</v>
      </c>
      <c r="G30" s="102">
        <v>850</v>
      </c>
      <c r="H30" s="104"/>
      <c r="I30" s="104"/>
      <c r="J30" s="94"/>
    </row>
    <row r="31" spans="1:10" s="95" customFormat="1" ht="21" x14ac:dyDescent="0.35">
      <c r="A31" s="120">
        <v>44412</v>
      </c>
      <c r="B31" s="37">
        <v>104211</v>
      </c>
      <c r="C31" s="37">
        <v>77402</v>
      </c>
      <c r="D31" s="38" t="s">
        <v>178</v>
      </c>
      <c r="E31" s="12" t="s">
        <v>14</v>
      </c>
      <c r="F31" s="16" t="s">
        <v>15</v>
      </c>
      <c r="G31" s="102">
        <v>2500</v>
      </c>
      <c r="H31" s="104"/>
      <c r="I31" s="104"/>
      <c r="J31" s="94"/>
    </row>
    <row r="32" spans="1:10" s="95" customFormat="1" ht="21" x14ac:dyDescent="0.35">
      <c r="A32" s="120">
        <v>44412</v>
      </c>
      <c r="B32" s="37">
        <v>104204</v>
      </c>
      <c r="C32" s="37">
        <v>77403</v>
      </c>
      <c r="D32" s="38" t="s">
        <v>2796</v>
      </c>
      <c r="E32" s="12" t="s">
        <v>14</v>
      </c>
      <c r="F32" s="16" t="s">
        <v>15</v>
      </c>
      <c r="G32" s="102">
        <v>850</v>
      </c>
      <c r="H32" s="104"/>
      <c r="I32" s="104"/>
      <c r="J32" s="94"/>
    </row>
    <row r="33" spans="1:10" s="95" customFormat="1" ht="21" x14ac:dyDescent="0.35">
      <c r="A33" s="120">
        <v>44412</v>
      </c>
      <c r="B33" s="37">
        <v>104209</v>
      </c>
      <c r="C33" s="37">
        <v>77404</v>
      </c>
      <c r="D33" s="38" t="s">
        <v>1528</v>
      </c>
      <c r="E33" s="12" t="s">
        <v>14</v>
      </c>
      <c r="F33" s="16" t="s">
        <v>15</v>
      </c>
      <c r="G33" s="102">
        <v>850</v>
      </c>
      <c r="H33" s="104"/>
      <c r="I33" s="104"/>
      <c r="J33" s="94"/>
    </row>
    <row r="34" spans="1:10" s="95" customFormat="1" ht="21" x14ac:dyDescent="0.35">
      <c r="A34" s="120">
        <v>44412</v>
      </c>
      <c r="B34" s="37">
        <v>104212</v>
      </c>
      <c r="C34" s="37">
        <v>77405</v>
      </c>
      <c r="D34" s="38" t="s">
        <v>2587</v>
      </c>
      <c r="E34" s="12" t="s">
        <v>96</v>
      </c>
      <c r="F34" s="16" t="s">
        <v>97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44412</v>
      </c>
      <c r="B35" s="37">
        <v>104213</v>
      </c>
      <c r="C35" s="37">
        <v>77406</v>
      </c>
      <c r="D35" s="38" t="s">
        <v>2587</v>
      </c>
      <c r="E35" s="12" t="s">
        <v>96</v>
      </c>
      <c r="F35" s="16" t="s">
        <v>97</v>
      </c>
      <c r="G35" s="102">
        <v>250</v>
      </c>
      <c r="H35" s="104"/>
      <c r="I35" s="104"/>
      <c r="J35" s="94"/>
    </row>
    <row r="36" spans="1:10" s="95" customFormat="1" ht="21" x14ac:dyDescent="0.35">
      <c r="A36" s="120">
        <v>44412</v>
      </c>
      <c r="B36" s="37">
        <v>104215</v>
      </c>
      <c r="C36" s="37">
        <v>77407</v>
      </c>
      <c r="D36" s="38" t="s">
        <v>2587</v>
      </c>
      <c r="E36" s="12" t="s">
        <v>22</v>
      </c>
      <c r="F36" s="16" t="s">
        <v>995</v>
      </c>
      <c r="G36" s="102">
        <v>1500</v>
      </c>
      <c r="H36" s="104"/>
      <c r="I36" s="104"/>
      <c r="J36" s="94"/>
    </row>
    <row r="37" spans="1:10" s="95" customFormat="1" ht="21" x14ac:dyDescent="0.35">
      <c r="A37" s="120">
        <v>44412</v>
      </c>
      <c r="B37" s="37">
        <v>104216</v>
      </c>
      <c r="C37" s="37">
        <v>77408</v>
      </c>
      <c r="D37" s="38" t="s">
        <v>771</v>
      </c>
      <c r="E37" s="12" t="s">
        <v>14</v>
      </c>
      <c r="F37" s="16" t="s">
        <v>15</v>
      </c>
      <c r="G37" s="102">
        <v>850</v>
      </c>
      <c r="H37" s="104"/>
      <c r="I37" s="104"/>
      <c r="J37" s="94"/>
    </row>
    <row r="38" spans="1:10" s="95" customFormat="1" ht="21" x14ac:dyDescent="0.35">
      <c r="A38" s="120">
        <v>44412</v>
      </c>
      <c r="B38" s="37">
        <v>104206</v>
      </c>
      <c r="C38" s="37">
        <v>77409</v>
      </c>
      <c r="D38" s="38" t="s">
        <v>2738</v>
      </c>
      <c r="E38" s="12" t="s">
        <v>17</v>
      </c>
      <c r="F38" s="16" t="s">
        <v>18</v>
      </c>
      <c r="G38" s="102">
        <v>100</v>
      </c>
      <c r="H38" s="104"/>
      <c r="I38" s="104"/>
      <c r="J38" s="94"/>
    </row>
    <row r="39" spans="1:10" s="95" customFormat="1" ht="21" x14ac:dyDescent="0.35">
      <c r="A39" s="120">
        <v>44412</v>
      </c>
      <c r="B39" s="37">
        <v>104217</v>
      </c>
      <c r="C39" s="37">
        <v>77410</v>
      </c>
      <c r="D39" s="38" t="s">
        <v>622</v>
      </c>
      <c r="E39" s="12" t="s">
        <v>14</v>
      </c>
      <c r="F39" s="16" t="s">
        <v>15</v>
      </c>
      <c r="G39" s="102">
        <v>850</v>
      </c>
      <c r="H39" s="104"/>
      <c r="I39" s="104"/>
      <c r="J39" s="94"/>
    </row>
    <row r="40" spans="1:10" s="95" customFormat="1" ht="21" x14ac:dyDescent="0.35">
      <c r="A40" s="120">
        <v>44412</v>
      </c>
      <c r="B40" s="37">
        <v>104218</v>
      </c>
      <c r="C40" s="37">
        <v>77411</v>
      </c>
      <c r="D40" s="38" t="s">
        <v>37</v>
      </c>
      <c r="E40" s="12" t="s">
        <v>17</v>
      </c>
      <c r="F40" s="16" t="s">
        <v>18</v>
      </c>
      <c r="G40" s="102">
        <v>660</v>
      </c>
      <c r="H40" s="104"/>
      <c r="I40" s="104"/>
      <c r="J40" s="94"/>
    </row>
    <row r="41" spans="1:10" s="95" customFormat="1" ht="21" x14ac:dyDescent="0.35">
      <c r="A41" s="120">
        <v>44412</v>
      </c>
      <c r="B41" s="37">
        <v>104219</v>
      </c>
      <c r="C41" s="37">
        <v>77412</v>
      </c>
      <c r="D41" s="38" t="s">
        <v>2706</v>
      </c>
      <c r="E41" s="12" t="s">
        <v>14</v>
      </c>
      <c r="F41" s="16" t="s">
        <v>15</v>
      </c>
      <c r="G41" s="102">
        <v>750</v>
      </c>
      <c r="H41" s="104"/>
      <c r="I41" s="104"/>
      <c r="J41" s="94"/>
    </row>
    <row r="42" spans="1:10" s="95" customFormat="1" ht="21" x14ac:dyDescent="0.35">
      <c r="A42" s="120">
        <v>44412</v>
      </c>
      <c r="B42" s="37">
        <v>104220</v>
      </c>
      <c r="C42" s="37">
        <v>77413</v>
      </c>
      <c r="D42" s="38" t="s">
        <v>2799</v>
      </c>
      <c r="E42" s="12" t="s">
        <v>14</v>
      </c>
      <c r="F42" s="16" t="s">
        <v>15</v>
      </c>
      <c r="G42" s="102">
        <v>850</v>
      </c>
      <c r="H42" s="104"/>
      <c r="I42" s="104"/>
      <c r="J42" s="94"/>
    </row>
    <row r="43" spans="1:10" s="95" customFormat="1" ht="21" x14ac:dyDescent="0.35">
      <c r="A43" s="120">
        <v>44412</v>
      </c>
      <c r="B43" s="37">
        <v>104221</v>
      </c>
      <c r="C43" s="37">
        <v>77414</v>
      </c>
      <c r="D43" s="38" t="s">
        <v>1775</v>
      </c>
      <c r="E43" s="12" t="s">
        <v>14</v>
      </c>
      <c r="F43" s="16" t="s">
        <v>15</v>
      </c>
      <c r="G43" s="102">
        <v>500</v>
      </c>
      <c r="H43" s="104"/>
      <c r="I43" s="104"/>
      <c r="J43" s="94"/>
    </row>
    <row r="44" spans="1:10" s="95" customFormat="1" ht="21" x14ac:dyDescent="0.35">
      <c r="A44" s="120">
        <v>44412</v>
      </c>
      <c r="B44" s="37">
        <v>104222</v>
      </c>
      <c r="C44" s="37">
        <v>77415</v>
      </c>
      <c r="D44" s="38" t="s">
        <v>1775</v>
      </c>
      <c r="E44" s="12" t="s">
        <v>14</v>
      </c>
      <c r="F44" s="16" t="s">
        <v>15</v>
      </c>
      <c r="G44" s="102">
        <v>500</v>
      </c>
      <c r="H44" s="104"/>
      <c r="I44" s="104"/>
      <c r="J44" s="94"/>
    </row>
    <row r="45" spans="1:10" s="95" customFormat="1" ht="21" x14ac:dyDescent="0.35">
      <c r="A45" s="120">
        <v>44412</v>
      </c>
      <c r="B45" s="37">
        <v>104223</v>
      </c>
      <c r="C45" s="37">
        <v>77416</v>
      </c>
      <c r="D45" s="38" t="s">
        <v>2800</v>
      </c>
      <c r="E45" s="12" t="s">
        <v>14</v>
      </c>
      <c r="F45" s="16" t="s">
        <v>15</v>
      </c>
      <c r="G45" s="102">
        <v>850</v>
      </c>
      <c r="H45" s="104"/>
      <c r="I45" s="104"/>
      <c r="J45" s="94"/>
    </row>
    <row r="46" spans="1:10" s="95" customFormat="1" ht="21" x14ac:dyDescent="0.35">
      <c r="A46" s="120">
        <v>44412</v>
      </c>
      <c r="B46" s="37">
        <v>104223</v>
      </c>
      <c r="C46" s="37">
        <v>77417</v>
      </c>
      <c r="D46" s="38" t="s">
        <v>2800</v>
      </c>
      <c r="E46" s="12" t="s">
        <v>14</v>
      </c>
      <c r="F46" s="16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120">
        <v>44412</v>
      </c>
      <c r="B47" s="37">
        <v>104224</v>
      </c>
      <c r="C47" s="37">
        <v>77418</v>
      </c>
      <c r="D47" s="38" t="s">
        <v>1223</v>
      </c>
      <c r="E47" s="12" t="s">
        <v>41</v>
      </c>
      <c r="F47" s="16" t="s">
        <v>42</v>
      </c>
      <c r="G47" s="102">
        <v>2500</v>
      </c>
      <c r="H47" s="104"/>
      <c r="I47" s="104"/>
      <c r="J47" s="94"/>
    </row>
    <row r="48" spans="1:10" s="95" customFormat="1" ht="21" x14ac:dyDescent="0.35">
      <c r="A48" s="120">
        <v>44412</v>
      </c>
      <c r="B48" s="37">
        <v>104216</v>
      </c>
      <c r="C48" s="37">
        <v>77419</v>
      </c>
      <c r="D48" s="38" t="s">
        <v>771</v>
      </c>
      <c r="E48" s="12" t="s">
        <v>14</v>
      </c>
      <c r="F48" s="16" t="s">
        <v>15</v>
      </c>
      <c r="G48" s="102">
        <v>850</v>
      </c>
      <c r="H48" s="104"/>
      <c r="I48" s="104"/>
      <c r="J48" s="94"/>
    </row>
    <row r="49" spans="1:10" s="95" customFormat="1" ht="21" x14ac:dyDescent="0.35">
      <c r="A49" s="120">
        <v>44412</v>
      </c>
      <c r="B49" s="37">
        <v>104225</v>
      </c>
      <c r="C49" s="37">
        <v>77420</v>
      </c>
      <c r="D49" s="38" t="s">
        <v>256</v>
      </c>
      <c r="E49" s="12" t="s">
        <v>14</v>
      </c>
      <c r="F49" s="16" t="s">
        <v>15</v>
      </c>
      <c r="G49" s="102">
        <v>1000</v>
      </c>
      <c r="H49" s="104"/>
      <c r="I49" s="104"/>
      <c r="J49" s="94"/>
    </row>
    <row r="50" spans="1:10" s="95" customFormat="1" ht="21" x14ac:dyDescent="0.35">
      <c r="A50" s="120">
        <v>44412</v>
      </c>
      <c r="B50" s="37">
        <v>104226</v>
      </c>
      <c r="C50" s="37">
        <v>77421</v>
      </c>
      <c r="D50" s="38" t="s">
        <v>38</v>
      </c>
      <c r="E50" s="12" t="s">
        <v>17</v>
      </c>
      <c r="F50" s="16" t="s">
        <v>18</v>
      </c>
      <c r="G50" s="102">
        <v>1000</v>
      </c>
      <c r="H50" s="104"/>
      <c r="I50" s="104"/>
      <c r="J50" s="94"/>
    </row>
    <row r="51" spans="1:10" s="95" customFormat="1" ht="21" x14ac:dyDescent="0.35">
      <c r="A51" s="120">
        <v>44412</v>
      </c>
      <c r="B51" s="37">
        <v>104206</v>
      </c>
      <c r="C51" s="37">
        <v>77422</v>
      </c>
      <c r="D51" s="38" t="s">
        <v>2738</v>
      </c>
      <c r="E51" s="12" t="s">
        <v>17</v>
      </c>
      <c r="F51" s="16" t="s">
        <v>18</v>
      </c>
      <c r="G51" s="102">
        <v>100</v>
      </c>
      <c r="H51" s="104"/>
      <c r="I51" s="104"/>
      <c r="J51" s="94"/>
    </row>
    <row r="52" spans="1:10" s="95" customFormat="1" ht="21" x14ac:dyDescent="0.35">
      <c r="A52" s="120">
        <v>44412</v>
      </c>
      <c r="B52" s="37">
        <v>104227</v>
      </c>
      <c r="C52" s="37">
        <v>77423</v>
      </c>
      <c r="D52" s="38" t="s">
        <v>109</v>
      </c>
      <c r="E52" s="12" t="s">
        <v>14</v>
      </c>
      <c r="F52" s="16" t="s">
        <v>15</v>
      </c>
      <c r="G52" s="102">
        <v>600</v>
      </c>
      <c r="H52" s="104"/>
      <c r="I52" s="104"/>
      <c r="J52" s="94"/>
    </row>
    <row r="53" spans="1:10" s="95" customFormat="1" ht="21" x14ac:dyDescent="0.35">
      <c r="A53" s="120">
        <v>44412</v>
      </c>
      <c r="B53" s="37">
        <v>104228</v>
      </c>
      <c r="C53" s="37">
        <v>77424</v>
      </c>
      <c r="D53" s="38" t="s">
        <v>109</v>
      </c>
      <c r="E53" s="12" t="s">
        <v>17</v>
      </c>
      <c r="F53" s="16" t="s">
        <v>18</v>
      </c>
      <c r="G53" s="102">
        <v>700</v>
      </c>
      <c r="H53" s="104"/>
      <c r="I53" s="104"/>
      <c r="J53" s="94"/>
    </row>
    <row r="54" spans="1:10" s="95" customFormat="1" ht="21" x14ac:dyDescent="0.35">
      <c r="A54" s="120">
        <v>44412</v>
      </c>
      <c r="B54" s="37">
        <v>104229</v>
      </c>
      <c r="C54" s="37">
        <v>77425</v>
      </c>
      <c r="D54" s="38" t="s">
        <v>37</v>
      </c>
      <c r="E54" s="12" t="s">
        <v>14</v>
      </c>
      <c r="F54" s="16" t="s">
        <v>15</v>
      </c>
      <c r="G54" s="102">
        <v>500</v>
      </c>
      <c r="H54" s="104"/>
      <c r="I54" s="104"/>
      <c r="J54" s="94"/>
    </row>
    <row r="55" spans="1:10" s="95" customFormat="1" ht="21" x14ac:dyDescent="0.35">
      <c r="A55" s="120">
        <v>44412</v>
      </c>
      <c r="B55" s="37">
        <v>104230</v>
      </c>
      <c r="C55" s="37">
        <v>77426</v>
      </c>
      <c r="D55" s="38" t="s">
        <v>69</v>
      </c>
      <c r="E55" s="12" t="s">
        <v>14</v>
      </c>
      <c r="F55" s="16" t="s">
        <v>15</v>
      </c>
      <c r="G55" s="102">
        <v>1000</v>
      </c>
      <c r="H55" s="104"/>
      <c r="I55" s="104"/>
      <c r="J55" s="94"/>
    </row>
    <row r="56" spans="1:10" s="95" customFormat="1" ht="21" x14ac:dyDescent="0.35">
      <c r="A56" s="120">
        <v>44412</v>
      </c>
      <c r="B56" s="37">
        <v>104201</v>
      </c>
      <c r="C56" s="37">
        <v>77427</v>
      </c>
      <c r="D56" s="38" t="s">
        <v>2801</v>
      </c>
      <c r="E56" s="12" t="s">
        <v>14</v>
      </c>
      <c r="F56" s="16" t="s">
        <v>15</v>
      </c>
      <c r="G56" s="102">
        <v>700</v>
      </c>
      <c r="H56" s="104"/>
      <c r="I56" s="104"/>
      <c r="J56" s="94"/>
    </row>
    <row r="57" spans="1:10" s="95" customFormat="1" ht="21" x14ac:dyDescent="0.35">
      <c r="A57" s="120">
        <v>44412</v>
      </c>
      <c r="B57" s="37">
        <v>104200</v>
      </c>
      <c r="C57" s="37">
        <v>77428</v>
      </c>
      <c r="D57" s="38" t="s">
        <v>2801</v>
      </c>
      <c r="E57" s="12" t="s">
        <v>14</v>
      </c>
      <c r="F57" s="16" t="s">
        <v>15</v>
      </c>
      <c r="G57" s="102">
        <v>300</v>
      </c>
      <c r="H57" s="104"/>
      <c r="I57" s="104"/>
      <c r="J57" s="94"/>
    </row>
    <row r="58" spans="1:10" s="95" customFormat="1" ht="21" x14ac:dyDescent="0.35">
      <c r="A58" s="120">
        <v>44412</v>
      </c>
      <c r="B58" s="37">
        <v>104232</v>
      </c>
      <c r="C58" s="37">
        <v>77429</v>
      </c>
      <c r="D58" s="38" t="s">
        <v>546</v>
      </c>
      <c r="E58" s="12" t="s">
        <v>22</v>
      </c>
      <c r="F58" s="16" t="s">
        <v>995</v>
      </c>
      <c r="G58" s="102">
        <v>900</v>
      </c>
      <c r="H58" s="104"/>
      <c r="I58" s="104"/>
      <c r="J58" s="94"/>
    </row>
    <row r="59" spans="1:10" s="95" customFormat="1" ht="21" x14ac:dyDescent="0.35">
      <c r="A59" s="120">
        <v>44412</v>
      </c>
      <c r="B59" s="37">
        <v>104233</v>
      </c>
      <c r="C59" s="37">
        <v>77430</v>
      </c>
      <c r="D59" s="38" t="s">
        <v>69</v>
      </c>
      <c r="E59" s="12" t="s">
        <v>14</v>
      </c>
      <c r="F59" s="16" t="s">
        <v>15</v>
      </c>
      <c r="G59" s="102">
        <v>300</v>
      </c>
      <c r="H59" s="104"/>
      <c r="I59" s="104"/>
      <c r="J59" s="94"/>
    </row>
    <row r="60" spans="1:10" ht="21" x14ac:dyDescent="0.35">
      <c r="A60" s="175" t="s">
        <v>26</v>
      </c>
      <c r="B60" s="176"/>
      <c r="C60" s="165" t="s">
        <v>25</v>
      </c>
      <c r="D60" s="168"/>
      <c r="E60" s="168"/>
      <c r="F60" s="169"/>
      <c r="G60" s="27">
        <f>SUM(G9:G59)</f>
        <v>43799</v>
      </c>
      <c r="H60" s="109">
        <f>SUM(H9:H59)</f>
        <v>0</v>
      </c>
      <c r="I60" s="109"/>
      <c r="J60" s="15"/>
    </row>
    <row r="61" spans="1:10" x14ac:dyDescent="0.25">
      <c r="B61"/>
      <c r="C61"/>
      <c r="F61" s="47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</sheetData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2B7FF-AE8C-4D20-BBA0-E15EE0D6D736}">
  <dimension ref="A2:L101"/>
  <sheetViews>
    <sheetView topLeftCell="A37" workbookViewId="0">
      <selection activeCell="D40" sqref="D4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SUMIFS($G$9:$G$47,$F$9:$F$47,K8)</f>
        <v>1716</v>
      </c>
    </row>
    <row r="9" spans="1:12" s="95" customFormat="1" ht="21" x14ac:dyDescent="0.35">
      <c r="A9" s="120">
        <v>44413</v>
      </c>
      <c r="B9" s="37">
        <v>104282</v>
      </c>
      <c r="C9" s="37">
        <v>77431</v>
      </c>
      <c r="D9" s="38" t="s">
        <v>2802</v>
      </c>
      <c r="E9" s="12" t="s">
        <v>17</v>
      </c>
      <c r="F9" s="16" t="s">
        <v>18</v>
      </c>
      <c r="G9" s="102">
        <v>400</v>
      </c>
      <c r="H9" s="104"/>
      <c r="I9" s="104"/>
      <c r="J9" s="94"/>
      <c r="K9" s="16" t="s">
        <v>2112</v>
      </c>
      <c r="L9" s="119">
        <f>SUMIFS($G$9:$G$47,$F$9:$F$47,K9)</f>
        <v>25</v>
      </c>
    </row>
    <row r="10" spans="1:12" s="95" customFormat="1" ht="21" x14ac:dyDescent="0.35">
      <c r="A10" s="120">
        <v>44413</v>
      </c>
      <c r="B10" s="37">
        <v>104284</v>
      </c>
      <c r="C10" s="37">
        <v>77432</v>
      </c>
      <c r="D10" s="38" t="s">
        <v>1891</v>
      </c>
      <c r="E10" s="12" t="s">
        <v>22</v>
      </c>
      <c r="F10" s="16" t="s">
        <v>995</v>
      </c>
      <c r="G10" s="102">
        <v>3000</v>
      </c>
      <c r="H10" s="104"/>
      <c r="I10" s="104"/>
      <c r="J10" s="94"/>
      <c r="K10" s="16" t="s">
        <v>995</v>
      </c>
      <c r="L10" s="119">
        <f>SUMIFS($G$9:$G$47,$F$9:$F$47,K10)</f>
        <v>4570</v>
      </c>
    </row>
    <row r="11" spans="1:12" s="95" customFormat="1" ht="21.75" thickBot="1" x14ac:dyDescent="0.4">
      <c r="A11" s="120">
        <v>44413</v>
      </c>
      <c r="B11" s="37">
        <v>104285</v>
      </c>
      <c r="C11" s="37">
        <v>77433</v>
      </c>
      <c r="D11" s="38" t="s">
        <v>2803</v>
      </c>
      <c r="E11" s="12" t="s">
        <v>713</v>
      </c>
      <c r="F11" s="93" t="s">
        <v>461</v>
      </c>
      <c r="G11" s="102">
        <v>0</v>
      </c>
      <c r="H11" s="104"/>
      <c r="I11" s="104">
        <v>19</v>
      </c>
      <c r="J11" s="94"/>
      <c r="K11" s="16" t="s">
        <v>15</v>
      </c>
      <c r="L11" s="119">
        <f>SUMIFS($G$9:$G$47,$F$9:$F$47,K11)</f>
        <v>23906</v>
      </c>
    </row>
    <row r="12" spans="1:12" s="95" customFormat="1" ht="25.5" thickBot="1" x14ac:dyDescent="0.5">
      <c r="A12" s="120">
        <v>44413</v>
      </c>
      <c r="B12" s="37">
        <v>104286</v>
      </c>
      <c r="C12" s="37">
        <v>77434</v>
      </c>
      <c r="D12" s="38" t="s">
        <v>1582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7" t="s">
        <v>21</v>
      </c>
      <c r="L12" s="123">
        <f>SUM(L8:L11)</f>
        <v>30217</v>
      </c>
    </row>
    <row r="13" spans="1:12" s="95" customFormat="1" ht="21.75" thickBot="1" x14ac:dyDescent="0.4">
      <c r="A13" s="120">
        <v>44413</v>
      </c>
      <c r="B13" s="37">
        <v>104287</v>
      </c>
      <c r="C13" s="37">
        <v>77435</v>
      </c>
      <c r="D13" s="38" t="s">
        <v>2804</v>
      </c>
      <c r="E13" s="12" t="s">
        <v>14</v>
      </c>
      <c r="F13" s="16" t="s">
        <v>15</v>
      </c>
      <c r="G13" s="102">
        <v>550</v>
      </c>
      <c r="H13" s="104"/>
      <c r="I13" s="104"/>
      <c r="J13" s="94"/>
    </row>
    <row r="14" spans="1:12" s="95" customFormat="1" ht="21.75" thickBot="1" x14ac:dyDescent="0.4">
      <c r="A14" s="120">
        <v>44413</v>
      </c>
      <c r="B14" s="37">
        <v>104288</v>
      </c>
      <c r="C14" s="37">
        <v>77436</v>
      </c>
      <c r="D14" s="38" t="s">
        <v>2799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 s="5" t="s">
        <v>139</v>
      </c>
      <c r="L14" s="5" t="s">
        <v>5</v>
      </c>
    </row>
    <row r="15" spans="1:12" s="95" customFormat="1" ht="21.75" thickBot="1" x14ac:dyDescent="0.4">
      <c r="A15" s="120">
        <v>44413</v>
      </c>
      <c r="B15" s="37">
        <v>104290</v>
      </c>
      <c r="C15" s="37">
        <v>77437</v>
      </c>
      <c r="D15" s="38" t="s">
        <v>1090</v>
      </c>
      <c r="E15" s="12" t="s">
        <v>14</v>
      </c>
      <c r="F15" s="16" t="s">
        <v>15</v>
      </c>
      <c r="G15" s="102">
        <v>850</v>
      </c>
      <c r="H15" s="104"/>
      <c r="I15" s="104"/>
      <c r="J15" s="94"/>
      <c r="K15" s="16" t="s">
        <v>2722</v>
      </c>
      <c r="L15" s="119">
        <v>700</v>
      </c>
    </row>
    <row r="16" spans="1:12" s="95" customFormat="1" ht="25.5" thickBot="1" x14ac:dyDescent="0.5">
      <c r="A16" s="120">
        <v>44413</v>
      </c>
      <c r="B16" s="37">
        <v>104291</v>
      </c>
      <c r="C16" s="37">
        <v>77438</v>
      </c>
      <c r="D16" s="38" t="s">
        <v>2805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 s="17" t="s">
        <v>21</v>
      </c>
      <c r="L16" s="18">
        <f>SUM(L15)</f>
        <v>700</v>
      </c>
    </row>
    <row r="17" spans="1:12" s="95" customFormat="1" ht="21.75" thickBot="1" x14ac:dyDescent="0.4">
      <c r="A17" s="120">
        <v>44413</v>
      </c>
      <c r="B17" s="37">
        <v>104292</v>
      </c>
      <c r="C17" s="37">
        <v>77439</v>
      </c>
      <c r="D17" s="38" t="s">
        <v>1176</v>
      </c>
      <c r="E17" s="12" t="s">
        <v>14</v>
      </c>
      <c r="F17" s="16" t="s">
        <v>15</v>
      </c>
      <c r="G17" s="102">
        <v>850</v>
      </c>
      <c r="H17" s="104"/>
      <c r="I17" s="104"/>
      <c r="J17" s="94"/>
    </row>
    <row r="18" spans="1:12" s="95" customFormat="1" ht="21.75" thickBot="1" x14ac:dyDescent="0.4">
      <c r="A18" s="120">
        <v>44413</v>
      </c>
      <c r="B18" s="37">
        <v>104293</v>
      </c>
      <c r="C18" s="37">
        <v>77440</v>
      </c>
      <c r="D18" s="38" t="s">
        <v>2544</v>
      </c>
      <c r="E18" s="12" t="s">
        <v>14</v>
      </c>
      <c r="F18" s="16" t="s">
        <v>15</v>
      </c>
      <c r="G18" s="102">
        <v>875</v>
      </c>
      <c r="H18" s="104"/>
      <c r="I18" s="104"/>
      <c r="J18" s="94"/>
      <c r="K18" s="5" t="s">
        <v>144</v>
      </c>
      <c r="L18" s="5" t="s">
        <v>5</v>
      </c>
    </row>
    <row r="19" spans="1:12" s="95" customFormat="1" ht="21.75" thickBot="1" x14ac:dyDescent="0.4">
      <c r="A19" s="120">
        <v>44413</v>
      </c>
      <c r="B19" s="37">
        <v>104294</v>
      </c>
      <c r="C19" s="37">
        <v>77441</v>
      </c>
      <c r="D19" s="38" t="s">
        <v>1891</v>
      </c>
      <c r="E19" s="12" t="s">
        <v>14</v>
      </c>
      <c r="F19" s="16" t="s">
        <v>15</v>
      </c>
      <c r="G19" s="102">
        <v>600</v>
      </c>
      <c r="H19" s="104"/>
      <c r="I19" s="104"/>
      <c r="J19" s="94"/>
      <c r="K19" s="57" t="s">
        <v>461</v>
      </c>
      <c r="L19" s="8">
        <v>19</v>
      </c>
    </row>
    <row r="20" spans="1:12" s="95" customFormat="1" ht="25.5" thickBot="1" x14ac:dyDescent="0.5">
      <c r="A20" s="120">
        <v>44413</v>
      </c>
      <c r="B20" s="37">
        <v>104296</v>
      </c>
      <c r="C20" s="37">
        <v>77442</v>
      </c>
      <c r="D20" s="38" t="s">
        <v>2752</v>
      </c>
      <c r="E20" s="12" t="s">
        <v>14</v>
      </c>
      <c r="F20" s="16" t="s">
        <v>15</v>
      </c>
      <c r="G20" s="102">
        <v>831</v>
      </c>
      <c r="H20" s="104"/>
      <c r="I20" s="104"/>
      <c r="J20" s="94"/>
      <c r="K20" s="17" t="s">
        <v>21</v>
      </c>
      <c r="L20" s="18">
        <f>SUM(L19)</f>
        <v>19</v>
      </c>
    </row>
    <row r="21" spans="1:12" s="95" customFormat="1" ht="21" x14ac:dyDescent="0.35">
      <c r="A21" s="120">
        <v>44413</v>
      </c>
      <c r="B21" s="37">
        <v>104297</v>
      </c>
      <c r="C21" s="37">
        <v>77443</v>
      </c>
      <c r="D21" s="38" t="s">
        <v>1130</v>
      </c>
      <c r="E21" s="12" t="s">
        <v>2721</v>
      </c>
      <c r="F21" s="16" t="s">
        <v>2722</v>
      </c>
      <c r="G21" s="102">
        <v>0</v>
      </c>
      <c r="H21" s="104">
        <v>700</v>
      </c>
      <c r="I21" s="104"/>
      <c r="J21" s="94"/>
    </row>
    <row r="22" spans="1:12" s="95" customFormat="1" ht="21" x14ac:dyDescent="0.35">
      <c r="A22" s="120">
        <v>44413</v>
      </c>
      <c r="B22" s="37">
        <v>104298</v>
      </c>
      <c r="C22" s="37">
        <v>77444</v>
      </c>
      <c r="D22" s="38" t="s">
        <v>158</v>
      </c>
      <c r="E22" s="12" t="s">
        <v>14</v>
      </c>
      <c r="F22" s="16" t="s">
        <v>15</v>
      </c>
      <c r="G22" s="102">
        <v>1000</v>
      </c>
      <c r="H22" s="104"/>
      <c r="I22" s="104"/>
      <c r="J22" s="94"/>
    </row>
    <row r="23" spans="1:12" s="95" customFormat="1" ht="21" x14ac:dyDescent="0.35">
      <c r="A23" s="120">
        <v>44413</v>
      </c>
      <c r="B23" s="37">
        <v>104296</v>
      </c>
      <c r="C23" s="37">
        <v>77445</v>
      </c>
      <c r="D23" s="38" t="s">
        <v>2752</v>
      </c>
      <c r="E23" s="12" t="s">
        <v>14</v>
      </c>
      <c r="F23" s="16" t="s">
        <v>15</v>
      </c>
      <c r="G23" s="102">
        <v>831</v>
      </c>
      <c r="H23" s="104"/>
      <c r="I23" s="104"/>
      <c r="J23" s="94"/>
    </row>
    <row r="24" spans="1:12" s="95" customFormat="1" ht="21" x14ac:dyDescent="0.35">
      <c r="A24" s="120">
        <v>44413</v>
      </c>
      <c r="B24" s="37">
        <v>104300</v>
      </c>
      <c r="C24" s="37">
        <v>77446</v>
      </c>
      <c r="D24" s="38" t="s">
        <v>2806</v>
      </c>
      <c r="E24" s="12" t="s">
        <v>22</v>
      </c>
      <c r="F24" s="16" t="s">
        <v>995</v>
      </c>
      <c r="G24" s="102">
        <v>500</v>
      </c>
      <c r="H24" s="104"/>
      <c r="I24" s="104"/>
      <c r="J24" s="94"/>
    </row>
    <row r="25" spans="1:12" s="95" customFormat="1" ht="21" x14ac:dyDescent="0.35">
      <c r="A25" s="120">
        <v>44413</v>
      </c>
      <c r="B25" s="37">
        <v>104301</v>
      </c>
      <c r="C25" s="37">
        <v>77447</v>
      </c>
      <c r="D25" s="38" t="s">
        <v>78</v>
      </c>
      <c r="E25" s="12" t="s">
        <v>22</v>
      </c>
      <c r="F25" s="16" t="s">
        <v>995</v>
      </c>
      <c r="G25" s="102">
        <v>70</v>
      </c>
      <c r="H25" s="104"/>
      <c r="I25" s="104"/>
      <c r="J25" s="94"/>
    </row>
    <row r="26" spans="1:12" s="95" customFormat="1" ht="21" x14ac:dyDescent="0.35">
      <c r="A26" s="120">
        <v>44413</v>
      </c>
      <c r="B26" s="37">
        <v>104302</v>
      </c>
      <c r="C26" s="37">
        <v>77448</v>
      </c>
      <c r="D26" s="38" t="s">
        <v>78</v>
      </c>
      <c r="E26" s="12" t="s">
        <v>22</v>
      </c>
      <c r="F26" s="16" t="s">
        <v>995</v>
      </c>
      <c r="G26" s="102">
        <v>1000</v>
      </c>
      <c r="H26" s="104"/>
      <c r="I26" s="104"/>
      <c r="J26" s="94"/>
    </row>
    <row r="27" spans="1:12" s="95" customFormat="1" ht="21" x14ac:dyDescent="0.35">
      <c r="A27" s="120">
        <v>44413</v>
      </c>
      <c r="B27" s="37">
        <v>104303</v>
      </c>
      <c r="C27" s="37">
        <v>77449</v>
      </c>
      <c r="D27" s="38" t="s">
        <v>78</v>
      </c>
      <c r="E27" s="12" t="s">
        <v>17</v>
      </c>
      <c r="F27" s="16" t="s">
        <v>18</v>
      </c>
      <c r="G27" s="102">
        <v>656</v>
      </c>
      <c r="H27" s="104"/>
      <c r="I27" s="104"/>
      <c r="J27" s="94"/>
    </row>
    <row r="28" spans="1:12" s="95" customFormat="1" ht="21" x14ac:dyDescent="0.35">
      <c r="A28" s="120">
        <v>44413</v>
      </c>
      <c r="B28" s="37">
        <v>104304</v>
      </c>
      <c r="C28" s="37">
        <v>77450</v>
      </c>
      <c r="D28" s="38" t="s">
        <v>78</v>
      </c>
      <c r="E28" s="12" t="s">
        <v>14</v>
      </c>
      <c r="F28" s="16" t="s">
        <v>15</v>
      </c>
      <c r="G28" s="102">
        <v>974</v>
      </c>
      <c r="H28" s="104"/>
      <c r="I28" s="104"/>
      <c r="J28" s="94"/>
    </row>
    <row r="29" spans="1:12" s="95" customFormat="1" ht="21" x14ac:dyDescent="0.35">
      <c r="A29" s="120">
        <v>44413</v>
      </c>
      <c r="B29" s="37">
        <v>104305</v>
      </c>
      <c r="C29" s="37">
        <v>77451</v>
      </c>
      <c r="D29" s="38" t="s">
        <v>1654</v>
      </c>
      <c r="E29" s="12" t="s">
        <v>14</v>
      </c>
      <c r="F29" s="16" t="s">
        <v>15</v>
      </c>
      <c r="G29" s="102">
        <v>850</v>
      </c>
      <c r="H29" s="104"/>
      <c r="I29" s="104"/>
      <c r="J29" s="94"/>
    </row>
    <row r="30" spans="1:12" s="95" customFormat="1" ht="21" x14ac:dyDescent="0.35">
      <c r="A30" s="120">
        <v>44413</v>
      </c>
      <c r="B30" s="37">
        <v>104291</v>
      </c>
      <c r="C30" s="37">
        <v>77452</v>
      </c>
      <c r="D30" s="38" t="s">
        <v>2805</v>
      </c>
      <c r="E30" s="12" t="s">
        <v>14</v>
      </c>
      <c r="F30" s="16" t="s">
        <v>15</v>
      </c>
      <c r="G30" s="102">
        <v>850</v>
      </c>
      <c r="H30" s="104"/>
      <c r="I30" s="104"/>
      <c r="J30" s="94"/>
    </row>
    <row r="31" spans="1:12" s="95" customFormat="1" ht="21" x14ac:dyDescent="0.35">
      <c r="A31" s="120">
        <v>44413</v>
      </c>
      <c r="B31" s="37">
        <v>104307</v>
      </c>
      <c r="C31" s="37">
        <v>77453</v>
      </c>
      <c r="D31" s="38" t="s">
        <v>2807</v>
      </c>
      <c r="E31" s="12" t="s">
        <v>14</v>
      </c>
      <c r="F31" s="16" t="s">
        <v>15</v>
      </c>
      <c r="G31" s="102">
        <v>850</v>
      </c>
      <c r="H31" s="104"/>
      <c r="I31" s="104"/>
      <c r="J31" s="94"/>
    </row>
    <row r="32" spans="1:12" s="95" customFormat="1" ht="21" x14ac:dyDescent="0.35">
      <c r="A32" s="120">
        <v>44413</v>
      </c>
      <c r="B32" s="37" t="s">
        <v>76</v>
      </c>
      <c r="C32" s="37">
        <v>77454</v>
      </c>
      <c r="D32" s="38" t="s">
        <v>76</v>
      </c>
      <c r="E32" s="12" t="s">
        <v>76</v>
      </c>
      <c r="F32" s="16" t="s">
        <v>76</v>
      </c>
      <c r="G32" s="102">
        <v>0</v>
      </c>
      <c r="H32" s="104"/>
      <c r="I32" s="104"/>
      <c r="J32" s="94"/>
    </row>
    <row r="33" spans="1:10" s="95" customFormat="1" ht="21" x14ac:dyDescent="0.35">
      <c r="A33" s="120">
        <v>44413</v>
      </c>
      <c r="B33" s="37">
        <v>104250</v>
      </c>
      <c r="C33" s="37">
        <v>77455</v>
      </c>
      <c r="D33" s="38" t="s">
        <v>2808</v>
      </c>
      <c r="E33" s="12" t="s">
        <v>2120</v>
      </c>
      <c r="F33" s="16" t="s">
        <v>2112</v>
      </c>
      <c r="G33" s="102">
        <v>25</v>
      </c>
      <c r="H33" s="104"/>
      <c r="I33" s="104"/>
      <c r="J33" s="94"/>
    </row>
    <row r="34" spans="1:10" s="95" customFormat="1" ht="21" x14ac:dyDescent="0.35">
      <c r="A34" s="120">
        <v>44413</v>
      </c>
      <c r="B34" s="37">
        <v>104308</v>
      </c>
      <c r="C34" s="37">
        <v>77456</v>
      </c>
      <c r="D34" s="38" t="s">
        <v>38</v>
      </c>
      <c r="E34" s="12" t="s">
        <v>14</v>
      </c>
      <c r="F34" s="16" t="s">
        <v>15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44413</v>
      </c>
      <c r="B35" s="37">
        <v>104310</v>
      </c>
      <c r="C35" s="37">
        <v>77457</v>
      </c>
      <c r="D35" s="38" t="s">
        <v>256</v>
      </c>
      <c r="E35" s="12" t="s">
        <v>14</v>
      </c>
      <c r="F35" s="16" t="s">
        <v>15</v>
      </c>
      <c r="G35" s="102">
        <v>1000</v>
      </c>
      <c r="H35" s="104"/>
      <c r="I35" s="104"/>
      <c r="J35" s="94"/>
    </row>
    <row r="36" spans="1:10" s="95" customFormat="1" ht="21" x14ac:dyDescent="0.35">
      <c r="A36" s="120">
        <v>44413</v>
      </c>
      <c r="B36" s="37">
        <v>104311</v>
      </c>
      <c r="C36" s="37">
        <v>77458</v>
      </c>
      <c r="D36" s="38" t="s">
        <v>175</v>
      </c>
      <c r="E36" s="12" t="s">
        <v>14</v>
      </c>
      <c r="F36" s="16" t="s">
        <v>15</v>
      </c>
      <c r="G36" s="102">
        <v>850</v>
      </c>
      <c r="H36" s="104"/>
      <c r="I36" s="104"/>
      <c r="J36" s="94"/>
    </row>
    <row r="37" spans="1:10" s="95" customFormat="1" ht="21" x14ac:dyDescent="0.35">
      <c r="A37" s="120">
        <v>44413</v>
      </c>
      <c r="B37" s="37">
        <v>104312</v>
      </c>
      <c r="C37" s="37">
        <v>77459</v>
      </c>
      <c r="D37" s="38" t="s">
        <v>37</v>
      </c>
      <c r="E37" s="12" t="s">
        <v>17</v>
      </c>
      <c r="F37" s="16" t="s">
        <v>18</v>
      </c>
      <c r="G37" s="102">
        <v>660</v>
      </c>
      <c r="H37" s="104"/>
      <c r="I37" s="104"/>
      <c r="J37" s="94"/>
    </row>
    <row r="38" spans="1:10" s="95" customFormat="1" ht="21" x14ac:dyDescent="0.35">
      <c r="A38" s="120">
        <v>44413</v>
      </c>
      <c r="B38" s="37">
        <v>104313</v>
      </c>
      <c r="C38" s="37">
        <v>77460</v>
      </c>
      <c r="D38" s="38" t="s">
        <v>2809</v>
      </c>
      <c r="E38" s="12" t="s">
        <v>14</v>
      </c>
      <c r="F38" s="16" t="s">
        <v>15</v>
      </c>
      <c r="G38" s="102">
        <v>850</v>
      </c>
      <c r="H38" s="104"/>
      <c r="I38" s="104"/>
      <c r="J38" s="94"/>
    </row>
    <row r="39" spans="1:10" s="95" customFormat="1" ht="21" x14ac:dyDescent="0.35">
      <c r="A39" s="120">
        <v>44413</v>
      </c>
      <c r="B39" s="37">
        <v>104307</v>
      </c>
      <c r="C39" s="37">
        <v>77461</v>
      </c>
      <c r="D39" s="38" t="s">
        <v>2702</v>
      </c>
      <c r="E39" s="12" t="s">
        <v>14</v>
      </c>
      <c r="F39" s="16" t="s">
        <v>15</v>
      </c>
      <c r="G39" s="102">
        <v>850</v>
      </c>
      <c r="H39" s="104"/>
      <c r="I39" s="104"/>
      <c r="J39" s="94"/>
    </row>
    <row r="40" spans="1:10" s="95" customFormat="1" ht="21" x14ac:dyDescent="0.35">
      <c r="A40" s="120">
        <v>44413</v>
      </c>
      <c r="B40" s="37">
        <v>104272</v>
      </c>
      <c r="C40" s="37">
        <v>77462</v>
      </c>
      <c r="D40" s="38" t="s">
        <v>2810</v>
      </c>
      <c r="E40" s="12" t="s">
        <v>14</v>
      </c>
      <c r="F40" s="16" t="s">
        <v>15</v>
      </c>
      <c r="G40" s="102">
        <v>1945</v>
      </c>
      <c r="H40" s="104"/>
      <c r="I40" s="104"/>
      <c r="J40" s="94"/>
    </row>
    <row r="41" spans="1:10" s="95" customFormat="1" ht="21" x14ac:dyDescent="0.35">
      <c r="A41" s="120">
        <v>44413</v>
      </c>
      <c r="B41" s="37">
        <v>104314</v>
      </c>
      <c r="C41" s="37">
        <v>77463</v>
      </c>
      <c r="D41" s="38" t="s">
        <v>1090</v>
      </c>
      <c r="E41" s="12" t="s">
        <v>14</v>
      </c>
      <c r="F41" s="16" t="s">
        <v>15</v>
      </c>
      <c r="G41" s="102">
        <v>850</v>
      </c>
      <c r="H41" s="104"/>
      <c r="I41" s="104"/>
      <c r="J41" s="94"/>
    </row>
    <row r="42" spans="1:10" s="95" customFormat="1" ht="21" x14ac:dyDescent="0.35">
      <c r="A42" s="120">
        <v>44413</v>
      </c>
      <c r="B42" s="37">
        <v>104316</v>
      </c>
      <c r="C42" s="37">
        <v>77464</v>
      </c>
      <c r="D42" s="38" t="s">
        <v>2811</v>
      </c>
      <c r="E42" s="12" t="s">
        <v>14</v>
      </c>
      <c r="F42" s="16" t="s">
        <v>15</v>
      </c>
      <c r="G42" s="102">
        <v>850</v>
      </c>
      <c r="H42" s="104"/>
      <c r="I42" s="104"/>
      <c r="J42" s="94"/>
    </row>
    <row r="43" spans="1:10" s="95" customFormat="1" ht="21" x14ac:dyDescent="0.35">
      <c r="A43" s="120">
        <v>44413</v>
      </c>
      <c r="B43" s="37">
        <v>104317</v>
      </c>
      <c r="C43" s="37">
        <v>77465</v>
      </c>
      <c r="D43" s="38" t="s">
        <v>1515</v>
      </c>
      <c r="E43" s="12" t="s">
        <v>14</v>
      </c>
      <c r="F43" s="16" t="s">
        <v>15</v>
      </c>
      <c r="G43" s="102">
        <v>750</v>
      </c>
      <c r="H43" s="104"/>
      <c r="I43" s="104"/>
      <c r="J43" s="94"/>
    </row>
    <row r="44" spans="1:10" s="95" customFormat="1" ht="21" x14ac:dyDescent="0.35">
      <c r="A44" s="120">
        <v>44413</v>
      </c>
      <c r="B44" s="37">
        <v>104293</v>
      </c>
      <c r="C44" s="37">
        <v>77466</v>
      </c>
      <c r="D44" s="38" t="s">
        <v>2544</v>
      </c>
      <c r="E44" s="12" t="s">
        <v>14</v>
      </c>
      <c r="F44" s="16" t="s">
        <v>15</v>
      </c>
      <c r="G44" s="102">
        <v>875</v>
      </c>
      <c r="H44" s="104"/>
      <c r="I44" s="104"/>
      <c r="J44" s="94"/>
    </row>
    <row r="45" spans="1:10" s="95" customFormat="1" ht="21" x14ac:dyDescent="0.35">
      <c r="A45" s="120">
        <v>44413</v>
      </c>
      <c r="B45" s="37">
        <v>104317</v>
      </c>
      <c r="C45" s="37">
        <v>77467</v>
      </c>
      <c r="D45" s="38" t="s">
        <v>1515</v>
      </c>
      <c r="E45" s="12" t="s">
        <v>14</v>
      </c>
      <c r="F45" s="16" t="s">
        <v>15</v>
      </c>
      <c r="G45" s="102">
        <v>750</v>
      </c>
      <c r="H45" s="104"/>
      <c r="I45" s="104"/>
      <c r="J45" s="94"/>
    </row>
    <row r="46" spans="1:10" s="95" customFormat="1" ht="21" x14ac:dyDescent="0.35">
      <c r="A46" s="120">
        <v>44413</v>
      </c>
      <c r="B46" s="37">
        <v>104293</v>
      </c>
      <c r="C46" s="37">
        <v>77468</v>
      </c>
      <c r="D46" s="38" t="s">
        <v>2544</v>
      </c>
      <c r="E46" s="12" t="s">
        <v>14</v>
      </c>
      <c r="F46" s="16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120">
        <v>44413</v>
      </c>
      <c r="B47" s="37">
        <v>104293</v>
      </c>
      <c r="C47" s="37">
        <v>77469</v>
      </c>
      <c r="D47" s="38" t="s">
        <v>2544</v>
      </c>
      <c r="E47" s="12" t="s">
        <v>14</v>
      </c>
      <c r="F47" s="16" t="s">
        <v>15</v>
      </c>
      <c r="G47" s="102">
        <v>25</v>
      </c>
      <c r="H47" s="104"/>
      <c r="I47" s="104"/>
      <c r="J47" s="94"/>
    </row>
    <row r="48" spans="1:10" ht="21" x14ac:dyDescent="0.35">
      <c r="A48" s="175" t="s">
        <v>26</v>
      </c>
      <c r="B48" s="176"/>
      <c r="C48" s="165" t="s">
        <v>25</v>
      </c>
      <c r="D48" s="168"/>
      <c r="E48" s="168"/>
      <c r="F48" s="169"/>
      <c r="G48" s="27">
        <f>SUM(G9:G47)</f>
        <v>30217</v>
      </c>
      <c r="H48" s="109">
        <f>SUM(H9:H47)</f>
        <v>700</v>
      </c>
      <c r="I48" s="109"/>
      <c r="J48" s="15"/>
    </row>
    <row r="49" spans="2:10" x14ac:dyDescent="0.25">
      <c r="B49"/>
      <c r="C49"/>
      <c r="F49" s="47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B57"/>
      <c r="C57"/>
      <c r="H57" s="1"/>
      <c r="I57" s="1"/>
      <c r="J57" s="1"/>
    </row>
    <row r="58" spans="2:10" x14ac:dyDescent="0.25">
      <c r="B58"/>
      <c r="C58"/>
      <c r="H58" s="1"/>
      <c r="I58" s="1"/>
      <c r="J58" s="1"/>
    </row>
    <row r="59" spans="2:10" x14ac:dyDescent="0.25">
      <c r="C59"/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1" spans="8:10" x14ac:dyDescent="0.25">
      <c r="H101" s="35"/>
      <c r="I101" s="35"/>
      <c r="J101" s="35"/>
    </row>
  </sheetData>
  <mergeCells count="7">
    <mergeCell ref="K6:L6"/>
    <mergeCell ref="A7:G7"/>
    <mergeCell ref="A48:B48"/>
    <mergeCell ref="C48:F4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E45BF-DCD4-4E2E-A8B9-F62F39C15544}">
  <dimension ref="A2:L90"/>
  <sheetViews>
    <sheetView topLeftCell="A28" workbookViewId="0">
      <selection activeCell="G35" sqref="G3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SUMIFS($G$9:$G$34,$F$9:$F$34,K8)</f>
        <v>100</v>
      </c>
    </row>
    <row r="9" spans="1:12" s="95" customFormat="1" ht="21" x14ac:dyDescent="0.35">
      <c r="A9" s="120">
        <v>44414</v>
      </c>
      <c r="B9" s="37">
        <v>104395</v>
      </c>
      <c r="C9" s="37">
        <v>77470</v>
      </c>
      <c r="D9" s="38" t="s">
        <v>234</v>
      </c>
      <c r="E9" s="12" t="s">
        <v>17</v>
      </c>
      <c r="F9" s="16" t="s">
        <v>18</v>
      </c>
      <c r="G9" s="102">
        <v>100</v>
      </c>
      <c r="H9" s="104"/>
      <c r="I9" s="104"/>
      <c r="J9" s="94"/>
      <c r="K9" s="16" t="s">
        <v>995</v>
      </c>
      <c r="L9" s="119">
        <f>SUMIFS($G$9:$G$34,$F$9:$F$34,K9)</f>
        <v>15434</v>
      </c>
    </row>
    <row r="10" spans="1:12" s="95" customFormat="1" ht="21" x14ac:dyDescent="0.35">
      <c r="A10" s="120">
        <v>44414</v>
      </c>
      <c r="B10" s="37">
        <v>104341</v>
      </c>
      <c r="C10" s="37">
        <v>77471</v>
      </c>
      <c r="D10" s="38" t="s">
        <v>125</v>
      </c>
      <c r="E10" s="12" t="s">
        <v>14</v>
      </c>
      <c r="F10" s="16" t="s">
        <v>15</v>
      </c>
      <c r="G10" s="102">
        <v>2200</v>
      </c>
      <c r="H10" s="104"/>
      <c r="I10" s="104"/>
      <c r="J10" s="94"/>
      <c r="K10" s="16" t="s">
        <v>15</v>
      </c>
      <c r="L10" s="119">
        <f>SUMIFS($G$9:$G$34,$F$9:$F$34,K10)</f>
        <v>4200</v>
      </c>
    </row>
    <row r="11" spans="1:12" s="95" customFormat="1" ht="21" x14ac:dyDescent="0.35">
      <c r="A11" s="120">
        <v>44414</v>
      </c>
      <c r="B11" s="37">
        <v>104396</v>
      </c>
      <c r="C11" s="37">
        <v>77472</v>
      </c>
      <c r="D11" s="38" t="s">
        <v>159</v>
      </c>
      <c r="E11" s="12" t="s">
        <v>22</v>
      </c>
      <c r="F11" s="16" t="s">
        <v>995</v>
      </c>
      <c r="G11" s="102">
        <v>2900</v>
      </c>
      <c r="H11" s="104"/>
      <c r="I11" s="104"/>
      <c r="J11" s="94"/>
      <c r="K11" s="16" t="s">
        <v>596</v>
      </c>
      <c r="L11" s="119">
        <f t="shared" ref="L11:L14" si="0">SUMIFS($G$9:$G$34,$F$9:$F$34,K11)</f>
        <v>1000</v>
      </c>
    </row>
    <row r="12" spans="1:12" s="95" customFormat="1" ht="21" x14ac:dyDescent="0.35">
      <c r="A12" s="120">
        <v>44414</v>
      </c>
      <c r="B12" s="37">
        <v>104397</v>
      </c>
      <c r="C12" s="37">
        <v>77473</v>
      </c>
      <c r="D12" s="38" t="s">
        <v>2812</v>
      </c>
      <c r="E12" s="12" t="s">
        <v>63</v>
      </c>
      <c r="F12" s="16" t="s">
        <v>64</v>
      </c>
      <c r="G12" s="102">
        <v>840</v>
      </c>
      <c r="H12" s="104"/>
      <c r="I12" s="104"/>
      <c r="J12" s="94"/>
      <c r="K12" s="16" t="s">
        <v>269</v>
      </c>
      <c r="L12" s="119">
        <f t="shared" si="0"/>
        <v>500</v>
      </c>
    </row>
    <row r="13" spans="1:12" s="95" customFormat="1" ht="21" x14ac:dyDescent="0.35">
      <c r="A13" s="120">
        <v>44414</v>
      </c>
      <c r="B13" s="37">
        <v>104397</v>
      </c>
      <c r="C13" s="37">
        <v>77474</v>
      </c>
      <c r="D13" s="38" t="s">
        <v>2812</v>
      </c>
      <c r="E13" s="12" t="s">
        <v>63</v>
      </c>
      <c r="F13" s="16" t="s">
        <v>64</v>
      </c>
      <c r="G13" s="102">
        <v>840</v>
      </c>
      <c r="H13" s="104"/>
      <c r="I13" s="104"/>
      <c r="J13" s="94"/>
      <c r="K13" s="16" t="s">
        <v>595</v>
      </c>
      <c r="L13" s="119">
        <f t="shared" si="0"/>
        <v>1500</v>
      </c>
    </row>
    <row r="14" spans="1:12" s="95" customFormat="1" ht="21" x14ac:dyDescent="0.35">
      <c r="A14" s="120">
        <v>44414</v>
      </c>
      <c r="B14" s="37">
        <v>104398</v>
      </c>
      <c r="C14" s="37">
        <v>77475</v>
      </c>
      <c r="D14" s="38" t="s">
        <v>2813</v>
      </c>
      <c r="E14" s="12" t="s">
        <v>402</v>
      </c>
      <c r="F14" s="16" t="s">
        <v>595</v>
      </c>
      <c r="G14" s="102">
        <v>1500</v>
      </c>
      <c r="H14" s="104"/>
      <c r="I14" s="104"/>
      <c r="J14" s="94"/>
      <c r="K14" s="16" t="s">
        <v>64</v>
      </c>
      <c r="L14" s="119">
        <f t="shared" si="0"/>
        <v>6680</v>
      </c>
    </row>
    <row r="15" spans="1:12" s="95" customFormat="1" ht="21" x14ac:dyDescent="0.35">
      <c r="A15" s="120">
        <v>44414</v>
      </c>
      <c r="B15" s="37">
        <v>104399</v>
      </c>
      <c r="C15" s="37">
        <v>77476</v>
      </c>
      <c r="D15" s="38" t="s">
        <v>2814</v>
      </c>
      <c r="E15" s="12" t="s">
        <v>63</v>
      </c>
      <c r="F15" s="16" t="s">
        <v>64</v>
      </c>
      <c r="G15" s="102">
        <v>1000</v>
      </c>
      <c r="H15" s="104"/>
      <c r="I15" s="104"/>
      <c r="J15" s="94"/>
      <c r="K15" s="16" t="s">
        <v>1938</v>
      </c>
      <c r="L15" s="119">
        <f>SUMIFS($G$9:$G$36,$F$9:$F$36,K15)</f>
        <v>1100</v>
      </c>
    </row>
    <row r="16" spans="1:12" s="95" customFormat="1" ht="21" x14ac:dyDescent="0.35">
      <c r="A16" s="120">
        <v>44414</v>
      </c>
      <c r="B16" s="37">
        <v>104400</v>
      </c>
      <c r="C16" s="37">
        <v>77477</v>
      </c>
      <c r="D16" s="38" t="s">
        <v>1223</v>
      </c>
      <c r="E16" s="12" t="s">
        <v>41</v>
      </c>
      <c r="F16" s="16" t="s">
        <v>42</v>
      </c>
      <c r="G16" s="102">
        <v>2500</v>
      </c>
      <c r="H16" s="104"/>
      <c r="I16" s="104"/>
      <c r="J16" s="94"/>
      <c r="K16" s="16" t="s">
        <v>1944</v>
      </c>
      <c r="L16" s="119">
        <f>SUMIFS($G$9:$G$36,$F$9:$F$36,K16)</f>
        <v>400</v>
      </c>
    </row>
    <row r="17" spans="1:12" s="95" customFormat="1" ht="21.75" thickBot="1" x14ac:dyDescent="0.4">
      <c r="A17" s="120">
        <v>44414</v>
      </c>
      <c r="B17" s="37">
        <v>104399</v>
      </c>
      <c r="C17" s="37">
        <v>77478</v>
      </c>
      <c r="D17" s="38" t="s">
        <v>2814</v>
      </c>
      <c r="E17" s="12" t="s">
        <v>63</v>
      </c>
      <c r="F17" s="16" t="s">
        <v>64</v>
      </c>
      <c r="G17" s="102">
        <v>1000</v>
      </c>
      <c r="H17" s="104"/>
      <c r="I17" s="104"/>
      <c r="J17" s="94"/>
      <c r="K17" s="16" t="s">
        <v>42</v>
      </c>
      <c r="L17" s="119">
        <f>SUMIFS($G$9:$G$36,$F$9:$F$36,K17)</f>
        <v>2500</v>
      </c>
    </row>
    <row r="18" spans="1:12" s="95" customFormat="1" ht="25.5" thickBot="1" x14ac:dyDescent="0.5">
      <c r="A18" s="120">
        <v>44414</v>
      </c>
      <c r="B18" s="37">
        <v>104401</v>
      </c>
      <c r="C18" s="37">
        <v>77479</v>
      </c>
      <c r="D18" s="38" t="s">
        <v>2815</v>
      </c>
      <c r="E18" s="12" t="s">
        <v>14</v>
      </c>
      <c r="F18" s="16" t="s">
        <v>15</v>
      </c>
      <c r="G18" s="102">
        <v>500</v>
      </c>
      <c r="H18" s="104"/>
      <c r="I18" s="104"/>
      <c r="J18" s="94"/>
      <c r="K18" s="17" t="s">
        <v>21</v>
      </c>
      <c r="L18" s="123">
        <f>SUM(L8:L17)</f>
        <v>33414</v>
      </c>
    </row>
    <row r="19" spans="1:12" s="95" customFormat="1" ht="21" x14ac:dyDescent="0.35">
      <c r="A19" s="120">
        <v>44414</v>
      </c>
      <c r="B19" s="37">
        <v>104402</v>
      </c>
      <c r="C19" s="37">
        <v>77480</v>
      </c>
      <c r="D19" s="38" t="s">
        <v>2815</v>
      </c>
      <c r="E19" s="12" t="s">
        <v>14</v>
      </c>
      <c r="F19" s="16" t="s">
        <v>15</v>
      </c>
      <c r="G19" s="102">
        <v>500</v>
      </c>
      <c r="H19" s="104"/>
      <c r="I19" s="104"/>
      <c r="J19" s="94"/>
    </row>
    <row r="20" spans="1:12" s="95" customFormat="1" ht="21" x14ac:dyDescent="0.35">
      <c r="A20" s="120">
        <v>44414</v>
      </c>
      <c r="B20" s="37">
        <v>104403</v>
      </c>
      <c r="C20" s="37">
        <v>77481</v>
      </c>
      <c r="D20" s="38" t="s">
        <v>2561</v>
      </c>
      <c r="E20" s="12" t="s">
        <v>22</v>
      </c>
      <c r="F20" s="16" t="s">
        <v>995</v>
      </c>
      <c r="G20" s="102">
        <v>3000</v>
      </c>
      <c r="H20" s="104"/>
      <c r="I20" s="104"/>
      <c r="J20" s="94"/>
    </row>
    <row r="21" spans="1:12" s="95" customFormat="1" ht="21" x14ac:dyDescent="0.35">
      <c r="A21" s="120">
        <v>44414</v>
      </c>
      <c r="B21" s="37">
        <v>104405</v>
      </c>
      <c r="C21" s="37">
        <v>77482</v>
      </c>
      <c r="D21" s="38" t="s">
        <v>2284</v>
      </c>
      <c r="E21" s="12" t="s">
        <v>14</v>
      </c>
      <c r="F21" s="16" t="s">
        <v>15</v>
      </c>
      <c r="G21" s="102">
        <v>1000</v>
      </c>
      <c r="H21" s="104"/>
      <c r="I21" s="104"/>
      <c r="J21" s="94"/>
    </row>
    <row r="22" spans="1:12" s="95" customFormat="1" ht="21" x14ac:dyDescent="0.35">
      <c r="A22" s="120">
        <v>44414</v>
      </c>
      <c r="B22" s="37" t="s">
        <v>2816</v>
      </c>
      <c r="C22" s="37">
        <v>77483</v>
      </c>
      <c r="D22" s="38" t="s">
        <v>279</v>
      </c>
      <c r="E22" s="12" t="s">
        <v>22</v>
      </c>
      <c r="F22" s="16" t="s">
        <v>995</v>
      </c>
      <c r="G22" s="102">
        <v>1000</v>
      </c>
      <c r="H22" s="104"/>
      <c r="I22" s="104"/>
      <c r="J22" s="94"/>
    </row>
    <row r="23" spans="1:12" s="95" customFormat="1" ht="21" x14ac:dyDescent="0.35">
      <c r="A23" s="120">
        <v>44414</v>
      </c>
      <c r="B23" s="37" t="s">
        <v>2816</v>
      </c>
      <c r="C23" s="37">
        <v>77484</v>
      </c>
      <c r="D23" s="38" t="s">
        <v>279</v>
      </c>
      <c r="E23" s="12" t="s">
        <v>22</v>
      </c>
      <c r="F23" s="16" t="s">
        <v>995</v>
      </c>
      <c r="G23" s="102">
        <v>1000</v>
      </c>
      <c r="H23" s="104"/>
      <c r="I23" s="104"/>
      <c r="J23" s="94"/>
    </row>
    <row r="24" spans="1:12" s="95" customFormat="1" ht="21" x14ac:dyDescent="0.35">
      <c r="A24" s="120">
        <v>44414</v>
      </c>
      <c r="B24" s="37" t="s">
        <v>2816</v>
      </c>
      <c r="C24" s="37">
        <v>77485</v>
      </c>
      <c r="D24" s="38" t="s">
        <v>279</v>
      </c>
      <c r="E24" s="12" t="s">
        <v>22</v>
      </c>
      <c r="F24" s="16" t="s">
        <v>995</v>
      </c>
      <c r="G24" s="102">
        <v>1000</v>
      </c>
      <c r="H24" s="104"/>
      <c r="I24" s="104"/>
      <c r="J24" s="94"/>
    </row>
    <row r="25" spans="1:12" s="95" customFormat="1" ht="21" x14ac:dyDescent="0.35">
      <c r="A25" s="120">
        <v>44414</v>
      </c>
      <c r="B25" s="37" t="s">
        <v>2816</v>
      </c>
      <c r="C25" s="37">
        <v>77486</v>
      </c>
      <c r="D25" s="38" t="s">
        <v>279</v>
      </c>
      <c r="E25" s="12" t="s">
        <v>22</v>
      </c>
      <c r="F25" s="16" t="s">
        <v>995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44414</v>
      </c>
      <c r="B26" s="37">
        <v>104406</v>
      </c>
      <c r="C26" s="37">
        <v>77487</v>
      </c>
      <c r="D26" s="38" t="s">
        <v>2817</v>
      </c>
      <c r="E26" s="12" t="s">
        <v>394</v>
      </c>
      <c r="F26" s="16" t="s">
        <v>596</v>
      </c>
      <c r="G26" s="102">
        <v>1000</v>
      </c>
      <c r="H26" s="104"/>
      <c r="I26" s="104"/>
      <c r="J26" s="94"/>
    </row>
    <row r="27" spans="1:12" s="95" customFormat="1" ht="21" x14ac:dyDescent="0.35">
      <c r="A27" s="120">
        <v>44414</v>
      </c>
      <c r="B27" s="37">
        <v>104406</v>
      </c>
      <c r="C27" s="37">
        <v>77487</v>
      </c>
      <c r="D27" s="38" t="s">
        <v>2817</v>
      </c>
      <c r="E27" s="12" t="s">
        <v>2818</v>
      </c>
      <c r="F27" s="16" t="s">
        <v>269</v>
      </c>
      <c r="G27" s="102">
        <v>500</v>
      </c>
      <c r="H27" s="104"/>
      <c r="I27" s="104"/>
      <c r="J27" s="94"/>
    </row>
    <row r="28" spans="1:12" s="95" customFormat="1" ht="21" x14ac:dyDescent="0.35">
      <c r="A28" s="120">
        <v>44414</v>
      </c>
      <c r="B28" s="37">
        <v>104407</v>
      </c>
      <c r="C28" s="37">
        <v>77488</v>
      </c>
      <c r="D28" s="38" t="s">
        <v>339</v>
      </c>
      <c r="E28" s="12" t="s">
        <v>63</v>
      </c>
      <c r="F28" s="16" t="s">
        <v>64</v>
      </c>
      <c r="G28" s="102">
        <v>3000</v>
      </c>
      <c r="H28" s="104"/>
      <c r="I28" s="104"/>
      <c r="J28" s="94"/>
    </row>
    <row r="29" spans="1:12" s="95" customFormat="1" ht="21" x14ac:dyDescent="0.35">
      <c r="A29" s="120">
        <v>44414</v>
      </c>
      <c r="B29" s="37">
        <v>104408</v>
      </c>
      <c r="C29" s="37">
        <v>77489</v>
      </c>
      <c r="D29" s="38" t="s">
        <v>2819</v>
      </c>
      <c r="E29" s="12" t="s">
        <v>22</v>
      </c>
      <c r="F29" s="16" t="s">
        <v>995</v>
      </c>
      <c r="G29" s="102">
        <v>900</v>
      </c>
      <c r="H29" s="104"/>
      <c r="I29" s="104"/>
      <c r="J29" s="94"/>
    </row>
    <row r="30" spans="1:12" s="95" customFormat="1" ht="21" x14ac:dyDescent="0.35">
      <c r="A30" s="120">
        <v>44414</v>
      </c>
      <c r="B30" s="37">
        <v>104408</v>
      </c>
      <c r="C30" s="37">
        <v>77490</v>
      </c>
      <c r="D30" s="38" t="s">
        <v>2819</v>
      </c>
      <c r="E30" s="12" t="s">
        <v>22</v>
      </c>
      <c r="F30" s="16" t="s">
        <v>995</v>
      </c>
      <c r="G30" s="102">
        <v>900</v>
      </c>
      <c r="H30" s="104"/>
      <c r="I30" s="104"/>
      <c r="J30" s="94"/>
    </row>
    <row r="31" spans="1:12" s="95" customFormat="1" ht="21" x14ac:dyDescent="0.35">
      <c r="A31" s="120">
        <v>44414</v>
      </c>
      <c r="B31" s="37">
        <v>104408</v>
      </c>
      <c r="C31" s="37">
        <v>77491</v>
      </c>
      <c r="D31" s="38" t="s">
        <v>2819</v>
      </c>
      <c r="E31" s="12" t="s">
        <v>22</v>
      </c>
      <c r="F31" s="16" t="s">
        <v>995</v>
      </c>
      <c r="G31" s="102">
        <v>900</v>
      </c>
      <c r="H31" s="104"/>
      <c r="I31" s="104"/>
      <c r="J31" s="94"/>
    </row>
    <row r="32" spans="1:12" s="95" customFormat="1" ht="21" x14ac:dyDescent="0.35">
      <c r="A32" s="120">
        <v>44414</v>
      </c>
      <c r="B32" s="37">
        <v>104409</v>
      </c>
      <c r="C32" s="37">
        <v>77492</v>
      </c>
      <c r="D32" s="38" t="s">
        <v>88</v>
      </c>
      <c r="E32" s="12" t="s">
        <v>22</v>
      </c>
      <c r="F32" s="16" t="s">
        <v>995</v>
      </c>
      <c r="G32" s="102">
        <v>650</v>
      </c>
      <c r="H32" s="104"/>
      <c r="I32" s="104"/>
      <c r="J32" s="94"/>
    </row>
    <row r="33" spans="1:10" s="95" customFormat="1" ht="21" x14ac:dyDescent="0.35">
      <c r="A33" s="120">
        <v>44414</v>
      </c>
      <c r="B33" s="37">
        <v>104410</v>
      </c>
      <c r="C33" s="37">
        <v>77493</v>
      </c>
      <c r="D33" s="38" t="s">
        <v>88</v>
      </c>
      <c r="E33" s="12" t="s">
        <v>22</v>
      </c>
      <c r="F33" s="16" t="s">
        <v>995</v>
      </c>
      <c r="G33" s="102">
        <v>250</v>
      </c>
      <c r="H33" s="104"/>
      <c r="I33" s="104"/>
      <c r="J33" s="94"/>
    </row>
    <row r="34" spans="1:10" s="95" customFormat="1" ht="21" x14ac:dyDescent="0.35">
      <c r="A34" s="120">
        <v>44414</v>
      </c>
      <c r="B34" s="37">
        <v>104413</v>
      </c>
      <c r="C34" s="37">
        <v>77494</v>
      </c>
      <c r="D34" s="38" t="s">
        <v>630</v>
      </c>
      <c r="E34" s="12" t="s">
        <v>22</v>
      </c>
      <c r="F34" s="16" t="s">
        <v>995</v>
      </c>
      <c r="G34" s="102">
        <v>1934</v>
      </c>
      <c r="H34" s="104"/>
      <c r="I34" s="104"/>
      <c r="J34" s="94"/>
    </row>
    <row r="35" spans="1:10" s="95" customFormat="1" ht="21" x14ac:dyDescent="0.35">
      <c r="A35" s="120">
        <v>44414</v>
      </c>
      <c r="B35" s="37" t="s">
        <v>2821</v>
      </c>
      <c r="C35" s="77" t="s">
        <v>2820</v>
      </c>
      <c r="D35" s="38" t="s">
        <v>2287</v>
      </c>
      <c r="E35" s="12" t="s">
        <v>456</v>
      </c>
      <c r="F35" s="16" t="s">
        <v>1938</v>
      </c>
      <c r="G35" s="102">
        <v>1100</v>
      </c>
      <c r="H35" s="104"/>
      <c r="I35" s="104"/>
      <c r="J35" s="94"/>
    </row>
    <row r="36" spans="1:10" s="95" customFormat="1" ht="21" x14ac:dyDescent="0.35">
      <c r="A36" s="120">
        <v>44414</v>
      </c>
      <c r="B36" s="37" t="s">
        <v>2821</v>
      </c>
      <c r="C36" s="77" t="s">
        <v>2820</v>
      </c>
      <c r="D36" s="38" t="s">
        <v>2287</v>
      </c>
      <c r="E36" s="12" t="s">
        <v>2634</v>
      </c>
      <c r="F36" s="16" t="s">
        <v>1944</v>
      </c>
      <c r="G36" s="102">
        <v>400</v>
      </c>
      <c r="H36" s="104"/>
      <c r="I36" s="104"/>
      <c r="J36" s="94"/>
    </row>
    <row r="37" spans="1:10" ht="21" x14ac:dyDescent="0.35">
      <c r="A37" s="175" t="s">
        <v>26</v>
      </c>
      <c r="B37" s="176"/>
      <c r="C37" s="165" t="s">
        <v>25</v>
      </c>
      <c r="D37" s="168"/>
      <c r="E37" s="168"/>
      <c r="F37" s="169"/>
      <c r="G37" s="27">
        <f>SUM(G9:G36)</f>
        <v>33414</v>
      </c>
      <c r="H37" s="109">
        <f>SUM(H9:H34)</f>
        <v>0</v>
      </c>
      <c r="I37" s="109"/>
      <c r="J37" s="15"/>
    </row>
    <row r="38" spans="1:10" x14ac:dyDescent="0.25">
      <c r="B38"/>
      <c r="C38"/>
      <c r="F38" s="47"/>
      <c r="H38" s="1"/>
      <c r="I38" s="1"/>
      <c r="J38" s="1"/>
    </row>
    <row r="39" spans="1:10" x14ac:dyDescent="0.25">
      <c r="B39"/>
      <c r="C39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C48"/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90" spans="8:10" x14ac:dyDescent="0.25">
      <c r="H90" s="35"/>
      <c r="I90" s="35"/>
      <c r="J90" s="35"/>
    </row>
  </sheetData>
  <mergeCells count="7">
    <mergeCell ref="K6:L6"/>
    <mergeCell ref="A7:G7"/>
    <mergeCell ref="A37:B37"/>
    <mergeCell ref="C37:F37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00FB-3817-4A06-A919-942AAD783606}">
  <dimension ref="A2:L87"/>
  <sheetViews>
    <sheetView topLeftCell="E1" workbookViewId="0">
      <selection activeCell="E43" sqref="E4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SUMIFS($G$9:$G$33,$F$9:$F$33,K8)</f>
        <v>400</v>
      </c>
    </row>
    <row r="9" spans="1:12" s="95" customFormat="1" ht="21" x14ac:dyDescent="0.35">
      <c r="A9" s="120">
        <v>44415</v>
      </c>
      <c r="B9" s="37">
        <v>104446</v>
      </c>
      <c r="C9" s="37">
        <v>77495</v>
      </c>
      <c r="D9" s="38" t="s">
        <v>705</v>
      </c>
      <c r="E9" s="12" t="s">
        <v>22</v>
      </c>
      <c r="F9" s="16" t="s">
        <v>995</v>
      </c>
      <c r="G9" s="102">
        <v>3000</v>
      </c>
      <c r="H9" s="104"/>
      <c r="I9" s="104"/>
      <c r="J9" s="94"/>
      <c r="K9" s="16" t="s">
        <v>995</v>
      </c>
      <c r="L9" s="119">
        <f>SUMIFS($G$9:$G$33,$F$9:$F$33,K9)</f>
        <v>23689</v>
      </c>
    </row>
    <row r="10" spans="1:12" s="95" customFormat="1" ht="21" x14ac:dyDescent="0.35">
      <c r="A10" s="120">
        <v>44415</v>
      </c>
      <c r="B10" s="37">
        <v>104447</v>
      </c>
      <c r="C10" s="37">
        <v>77496</v>
      </c>
      <c r="D10" s="38" t="s">
        <v>88</v>
      </c>
      <c r="E10" s="12" t="s">
        <v>22</v>
      </c>
      <c r="F10" s="16" t="s">
        <v>995</v>
      </c>
      <c r="G10" s="102">
        <v>900</v>
      </c>
      <c r="H10" s="104"/>
      <c r="I10" s="104"/>
      <c r="J10" s="94"/>
      <c r="K10" s="16" t="s">
        <v>15</v>
      </c>
      <c r="L10" s="119">
        <f>SUMIFS($G$9:$G$33,$F$9:$F$33,K10)</f>
        <v>1000</v>
      </c>
    </row>
    <row r="11" spans="1:12" s="95" customFormat="1" ht="21" x14ac:dyDescent="0.35">
      <c r="A11" s="120">
        <v>44415</v>
      </c>
      <c r="B11" s="37">
        <v>104448</v>
      </c>
      <c r="C11" s="37">
        <v>77497</v>
      </c>
      <c r="D11" s="38" t="s">
        <v>900</v>
      </c>
      <c r="E11" s="12" t="s">
        <v>22</v>
      </c>
      <c r="F11" s="16" t="s">
        <v>995</v>
      </c>
      <c r="G11" s="102">
        <v>2500</v>
      </c>
      <c r="H11" s="104"/>
      <c r="I11" s="104"/>
      <c r="J11" s="94"/>
      <c r="K11" s="16" t="s">
        <v>947</v>
      </c>
      <c r="L11" s="119">
        <f>SUMIFS($G$9:$G$33,$F$9:$F$33,K11)</f>
        <v>7</v>
      </c>
    </row>
    <row r="12" spans="1:12" s="95" customFormat="1" ht="21.75" thickBot="1" x14ac:dyDescent="0.4">
      <c r="A12" s="120">
        <v>44415</v>
      </c>
      <c r="B12" s="37">
        <v>104449</v>
      </c>
      <c r="C12" s="37">
        <v>77498</v>
      </c>
      <c r="D12" s="38" t="s">
        <v>734</v>
      </c>
      <c r="E12" s="12" t="s">
        <v>17</v>
      </c>
      <c r="F12" s="16" t="s">
        <v>18</v>
      </c>
      <c r="G12" s="102">
        <v>400</v>
      </c>
      <c r="H12" s="104"/>
      <c r="I12" s="104"/>
      <c r="J12" s="94"/>
      <c r="K12" s="16" t="s">
        <v>64</v>
      </c>
      <c r="L12" s="119">
        <f>SUMIFS($G$9:$G$33,$F$9:$F$33,K12)</f>
        <v>1050</v>
      </c>
    </row>
    <row r="13" spans="1:12" s="95" customFormat="1" ht="25.5" thickBot="1" x14ac:dyDescent="0.5">
      <c r="A13" s="120">
        <v>44415</v>
      </c>
      <c r="B13" s="37">
        <v>104450</v>
      </c>
      <c r="C13" s="37">
        <v>77499</v>
      </c>
      <c r="D13" s="38" t="s">
        <v>1583</v>
      </c>
      <c r="E13" s="12" t="s">
        <v>22</v>
      </c>
      <c r="F13" s="16" t="s">
        <v>995</v>
      </c>
      <c r="G13" s="102">
        <v>2845</v>
      </c>
      <c r="H13" s="104"/>
      <c r="I13" s="104"/>
      <c r="J13" s="94"/>
      <c r="K13" s="17" t="s">
        <v>21</v>
      </c>
      <c r="L13" s="123">
        <f ca="1">SUM(L8:L16)</f>
        <v>26146</v>
      </c>
    </row>
    <row r="14" spans="1:12" s="95" customFormat="1" ht="21" x14ac:dyDescent="0.35">
      <c r="A14" s="120">
        <v>44415</v>
      </c>
      <c r="B14" s="37" t="s">
        <v>2816</v>
      </c>
      <c r="C14" s="37">
        <v>77500</v>
      </c>
      <c r="D14" s="38" t="s">
        <v>2685</v>
      </c>
      <c r="E14" s="12" t="s">
        <v>22</v>
      </c>
      <c r="F14" s="16" t="s">
        <v>995</v>
      </c>
      <c r="G14" s="102">
        <v>1000</v>
      </c>
      <c r="H14" s="104"/>
      <c r="I14" s="104"/>
      <c r="J14" s="94"/>
    </row>
    <row r="15" spans="1:12" s="95" customFormat="1" ht="21" x14ac:dyDescent="0.35">
      <c r="A15" s="120">
        <v>44415</v>
      </c>
      <c r="B15" s="37" t="s">
        <v>2816</v>
      </c>
      <c r="C15" s="37">
        <v>77501</v>
      </c>
      <c r="D15" s="38" t="s">
        <v>2685</v>
      </c>
      <c r="E15" s="12" t="s">
        <v>22</v>
      </c>
      <c r="F15" s="16" t="s">
        <v>995</v>
      </c>
      <c r="G15" s="102">
        <v>1000</v>
      </c>
      <c r="H15" s="104"/>
      <c r="I15" s="104"/>
      <c r="J15" s="94"/>
    </row>
    <row r="16" spans="1:12" s="95" customFormat="1" ht="21" x14ac:dyDescent="0.35">
      <c r="A16" s="120">
        <v>44415</v>
      </c>
      <c r="B16" s="37" t="s">
        <v>2816</v>
      </c>
      <c r="C16" s="37">
        <v>77502</v>
      </c>
      <c r="D16" s="38" t="s">
        <v>2685</v>
      </c>
      <c r="E16" s="12" t="s">
        <v>22</v>
      </c>
      <c r="F16" s="16" t="s">
        <v>995</v>
      </c>
      <c r="G16" s="102">
        <v>1000</v>
      </c>
      <c r="H16" s="104"/>
      <c r="I16" s="104"/>
      <c r="J16" s="94"/>
    </row>
    <row r="17" spans="1:10" s="95" customFormat="1" ht="21" x14ac:dyDescent="0.35">
      <c r="A17" s="120">
        <v>44415</v>
      </c>
      <c r="B17" s="37" t="s">
        <v>2816</v>
      </c>
      <c r="C17" s="37">
        <v>77503</v>
      </c>
      <c r="D17" s="38" t="s">
        <v>2685</v>
      </c>
      <c r="E17" s="12" t="s">
        <v>22</v>
      </c>
      <c r="F17" s="16" t="s">
        <v>995</v>
      </c>
      <c r="G17" s="102">
        <v>1000</v>
      </c>
      <c r="H17" s="104"/>
      <c r="I17" s="104"/>
      <c r="J17" s="94"/>
    </row>
    <row r="18" spans="1:10" s="95" customFormat="1" ht="21" x14ac:dyDescent="0.35">
      <c r="A18" s="120">
        <v>44415</v>
      </c>
      <c r="B18" s="37" t="s">
        <v>2763</v>
      </c>
      <c r="C18" s="37">
        <v>77504</v>
      </c>
      <c r="D18" s="38" t="s">
        <v>279</v>
      </c>
      <c r="E18" s="12" t="s">
        <v>22</v>
      </c>
      <c r="F18" s="16" t="s">
        <v>995</v>
      </c>
      <c r="G18" s="102">
        <v>1000</v>
      </c>
      <c r="H18" s="104"/>
      <c r="I18" s="104"/>
      <c r="J18" s="94"/>
    </row>
    <row r="19" spans="1:10" s="95" customFormat="1" ht="21" x14ac:dyDescent="0.35">
      <c r="A19" s="120">
        <v>44415</v>
      </c>
      <c r="B19" s="37" t="s">
        <v>2763</v>
      </c>
      <c r="C19" s="37">
        <v>77505</v>
      </c>
      <c r="D19" s="38" t="s">
        <v>279</v>
      </c>
      <c r="E19" s="12" t="s">
        <v>22</v>
      </c>
      <c r="F19" s="16" t="s">
        <v>995</v>
      </c>
      <c r="G19" s="102">
        <v>1000</v>
      </c>
      <c r="H19" s="104"/>
      <c r="I19" s="104"/>
      <c r="J19" s="94"/>
    </row>
    <row r="20" spans="1:10" s="95" customFormat="1" ht="21" x14ac:dyDescent="0.35">
      <c r="A20" s="120">
        <v>44415</v>
      </c>
      <c r="B20" s="37" t="s">
        <v>2763</v>
      </c>
      <c r="C20" s="37">
        <v>77506</v>
      </c>
      <c r="D20" s="38" t="s">
        <v>279</v>
      </c>
      <c r="E20" s="12" t="s">
        <v>22</v>
      </c>
      <c r="F20" s="16" t="s">
        <v>995</v>
      </c>
      <c r="G20" s="102">
        <v>1000</v>
      </c>
      <c r="H20" s="104"/>
      <c r="I20" s="104"/>
      <c r="J20" s="94"/>
    </row>
    <row r="21" spans="1:10" s="95" customFormat="1" ht="21" x14ac:dyDescent="0.35">
      <c r="A21" s="120">
        <v>44415</v>
      </c>
      <c r="B21" s="37">
        <v>104452</v>
      </c>
      <c r="C21" s="37">
        <v>77507</v>
      </c>
      <c r="D21" s="38" t="s">
        <v>272</v>
      </c>
      <c r="E21" s="12" t="s">
        <v>22</v>
      </c>
      <c r="F21" s="16" t="s">
        <v>995</v>
      </c>
      <c r="G21" s="102">
        <v>1944</v>
      </c>
      <c r="H21" s="104"/>
      <c r="I21" s="104"/>
      <c r="J21" s="94"/>
    </row>
    <row r="22" spans="1:10" s="95" customFormat="1" ht="21" x14ac:dyDescent="0.35">
      <c r="A22" s="120">
        <v>44415</v>
      </c>
      <c r="B22" s="37">
        <v>104427</v>
      </c>
      <c r="C22" s="37">
        <v>77508</v>
      </c>
      <c r="D22" s="38" t="s">
        <v>2822</v>
      </c>
      <c r="E22" s="12" t="s">
        <v>63</v>
      </c>
      <c r="F22" s="16" t="s">
        <v>64</v>
      </c>
      <c r="G22" s="102">
        <v>50</v>
      </c>
      <c r="H22" s="104"/>
      <c r="I22" s="104"/>
      <c r="J22" s="94"/>
    </row>
    <row r="23" spans="1:10" s="95" customFormat="1" ht="21" x14ac:dyDescent="0.35">
      <c r="A23" s="120">
        <v>44415</v>
      </c>
      <c r="B23" s="37">
        <v>104451</v>
      </c>
      <c r="C23" s="37">
        <v>77509</v>
      </c>
      <c r="D23" s="38" t="s">
        <v>2819</v>
      </c>
      <c r="E23" s="12" t="s">
        <v>22</v>
      </c>
      <c r="F23" s="16" t="s">
        <v>995</v>
      </c>
      <c r="G23" s="102">
        <v>900</v>
      </c>
      <c r="H23" s="104"/>
      <c r="I23" s="104"/>
      <c r="J23" s="94"/>
    </row>
    <row r="24" spans="1:10" s="95" customFormat="1" ht="21" x14ac:dyDescent="0.35">
      <c r="A24" s="120">
        <v>44415</v>
      </c>
      <c r="B24" s="37">
        <v>104436</v>
      </c>
      <c r="C24" s="37">
        <v>77510</v>
      </c>
      <c r="D24" s="38" t="s">
        <v>2823</v>
      </c>
      <c r="E24" s="12" t="s">
        <v>24</v>
      </c>
      <c r="F24" s="16" t="s">
        <v>947</v>
      </c>
      <c r="G24" s="102">
        <v>7</v>
      </c>
      <c r="H24" s="104"/>
      <c r="I24" s="104"/>
      <c r="J24" s="94"/>
    </row>
    <row r="25" spans="1:10" s="95" customFormat="1" ht="21" x14ac:dyDescent="0.35">
      <c r="A25" s="120">
        <v>44415</v>
      </c>
      <c r="B25" s="37">
        <v>104451</v>
      </c>
      <c r="C25" s="37">
        <v>77511</v>
      </c>
      <c r="D25" s="38" t="s">
        <v>2819</v>
      </c>
      <c r="E25" s="12" t="s">
        <v>22</v>
      </c>
      <c r="F25" s="16" t="s">
        <v>995</v>
      </c>
      <c r="G25" s="102">
        <v>900</v>
      </c>
      <c r="H25" s="104"/>
      <c r="I25" s="104"/>
      <c r="J25" s="94"/>
    </row>
    <row r="26" spans="1:10" s="95" customFormat="1" ht="21" x14ac:dyDescent="0.35">
      <c r="A26" s="120">
        <v>44415</v>
      </c>
      <c r="B26" s="37">
        <v>104451</v>
      </c>
      <c r="C26" s="37">
        <v>77512</v>
      </c>
      <c r="D26" s="38" t="s">
        <v>2819</v>
      </c>
      <c r="E26" s="12" t="s">
        <v>22</v>
      </c>
      <c r="F26" s="16" t="s">
        <v>995</v>
      </c>
      <c r="G26" s="102">
        <v>900</v>
      </c>
      <c r="H26" s="104"/>
      <c r="I26" s="104"/>
      <c r="J26" s="94"/>
    </row>
    <row r="27" spans="1:10" s="95" customFormat="1" ht="21" x14ac:dyDescent="0.35">
      <c r="A27" s="120">
        <v>44415</v>
      </c>
      <c r="B27" s="37">
        <v>104453</v>
      </c>
      <c r="C27" s="37">
        <v>77513</v>
      </c>
      <c r="D27" s="38" t="s">
        <v>111</v>
      </c>
      <c r="E27" s="12" t="s">
        <v>22</v>
      </c>
      <c r="F27" s="16" t="s">
        <v>995</v>
      </c>
      <c r="G27" s="102">
        <v>900</v>
      </c>
      <c r="H27" s="104"/>
      <c r="I27" s="104"/>
      <c r="J27" s="94"/>
    </row>
    <row r="28" spans="1:10" s="95" customFormat="1" ht="21" x14ac:dyDescent="0.35">
      <c r="A28" s="120">
        <v>44415</v>
      </c>
      <c r="B28" s="37">
        <v>104454</v>
      </c>
      <c r="C28" s="37">
        <v>77514</v>
      </c>
      <c r="D28" s="38" t="s">
        <v>2814</v>
      </c>
      <c r="E28" s="12" t="s">
        <v>63</v>
      </c>
      <c r="F28" s="16" t="s">
        <v>64</v>
      </c>
      <c r="G28" s="102">
        <v>1000</v>
      </c>
      <c r="H28" s="104"/>
      <c r="I28" s="104"/>
      <c r="J28" s="94"/>
    </row>
    <row r="29" spans="1:10" s="95" customFormat="1" ht="21" x14ac:dyDescent="0.35">
      <c r="A29" s="120">
        <v>44415</v>
      </c>
      <c r="B29" s="37">
        <v>104460</v>
      </c>
      <c r="C29" s="37">
        <v>77515</v>
      </c>
      <c r="D29" s="38" t="s">
        <v>1827</v>
      </c>
      <c r="E29" s="12" t="s">
        <v>14</v>
      </c>
      <c r="F29" s="16" t="s">
        <v>15</v>
      </c>
      <c r="G29" s="102">
        <v>500</v>
      </c>
      <c r="H29" s="104"/>
      <c r="I29" s="104"/>
      <c r="J29" s="94"/>
    </row>
    <row r="30" spans="1:10" s="95" customFormat="1" ht="21" x14ac:dyDescent="0.35">
      <c r="A30" s="120">
        <v>44415</v>
      </c>
      <c r="B30" s="37">
        <v>104459</v>
      </c>
      <c r="C30" s="37">
        <v>77516</v>
      </c>
      <c r="D30" s="38" t="s">
        <v>1827</v>
      </c>
      <c r="E30" s="12" t="s">
        <v>14</v>
      </c>
      <c r="F30" s="16" t="s">
        <v>15</v>
      </c>
      <c r="G30" s="102">
        <v>500</v>
      </c>
      <c r="H30" s="104"/>
      <c r="I30" s="104"/>
      <c r="J30" s="94"/>
    </row>
    <row r="31" spans="1:10" s="95" customFormat="1" ht="21" x14ac:dyDescent="0.35">
      <c r="A31" s="120">
        <v>44415</v>
      </c>
      <c r="B31" s="37">
        <v>104462</v>
      </c>
      <c r="C31" s="37">
        <v>77517</v>
      </c>
      <c r="D31" s="38" t="s">
        <v>2819</v>
      </c>
      <c r="E31" s="12" t="s">
        <v>22</v>
      </c>
      <c r="F31" s="16" t="s">
        <v>995</v>
      </c>
      <c r="G31" s="102">
        <v>900</v>
      </c>
      <c r="H31" s="104"/>
      <c r="I31" s="104"/>
      <c r="J31" s="94"/>
    </row>
    <row r="32" spans="1:10" s="95" customFormat="1" ht="21" x14ac:dyDescent="0.35">
      <c r="A32" s="120">
        <v>44415</v>
      </c>
      <c r="B32" s="37">
        <v>104463</v>
      </c>
      <c r="C32" s="37">
        <v>77518</v>
      </c>
      <c r="D32" s="38" t="s">
        <v>2824</v>
      </c>
      <c r="E32" s="12" t="s">
        <v>22</v>
      </c>
      <c r="F32" s="16" t="s">
        <v>995</v>
      </c>
      <c r="G32" s="102">
        <v>612</v>
      </c>
      <c r="H32" s="104"/>
      <c r="I32" s="104"/>
      <c r="J32" s="94"/>
    </row>
    <row r="33" spans="1:10" s="95" customFormat="1" ht="21" x14ac:dyDescent="0.35">
      <c r="A33" s="120">
        <v>44415</v>
      </c>
      <c r="B33" s="37">
        <v>104464</v>
      </c>
      <c r="C33" s="37">
        <v>77519</v>
      </c>
      <c r="D33" s="38" t="s">
        <v>2824</v>
      </c>
      <c r="E33" s="12" t="s">
        <v>22</v>
      </c>
      <c r="F33" s="16" t="s">
        <v>995</v>
      </c>
      <c r="G33" s="102">
        <v>388</v>
      </c>
      <c r="H33" s="104"/>
      <c r="I33" s="104"/>
      <c r="J33" s="94"/>
    </row>
    <row r="34" spans="1:10" ht="21" x14ac:dyDescent="0.35">
      <c r="A34" s="175" t="s">
        <v>26</v>
      </c>
      <c r="B34" s="176"/>
      <c r="C34" s="165" t="s">
        <v>25</v>
      </c>
      <c r="D34" s="168"/>
      <c r="E34" s="168"/>
      <c r="F34" s="169"/>
      <c r="G34" s="27">
        <f>SUM(G9:G33)</f>
        <v>26146</v>
      </c>
      <c r="H34" s="109">
        <f>SUM(H9:H33)</f>
        <v>0</v>
      </c>
      <c r="I34" s="109"/>
      <c r="J34" s="15"/>
    </row>
    <row r="35" spans="1:10" x14ac:dyDescent="0.25">
      <c r="B35"/>
      <c r="C35"/>
      <c r="F35" s="47"/>
      <c r="H35" s="1"/>
      <c r="I35" s="1"/>
      <c r="J35" s="1"/>
    </row>
    <row r="36" spans="1:10" x14ac:dyDescent="0.25">
      <c r="B36"/>
      <c r="C36"/>
      <c r="H36" s="1"/>
      <c r="I36" s="1"/>
      <c r="J36" s="1"/>
    </row>
    <row r="37" spans="1:10" x14ac:dyDescent="0.25">
      <c r="B37"/>
      <c r="C37"/>
      <c r="H37" s="1"/>
      <c r="I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C45"/>
      <c r="H45" s="1"/>
      <c r="I45" s="1"/>
      <c r="J45" s="1"/>
    </row>
    <row r="46" spans="1:10" x14ac:dyDescent="0.25">
      <c r="H46" s="1"/>
      <c r="I46" s="1"/>
      <c r="J46" s="1"/>
    </row>
    <row r="47" spans="1:10" x14ac:dyDescent="0.25">
      <c r="H47" s="1"/>
      <c r="I47" s="1"/>
      <c r="J47" s="1"/>
    </row>
    <row r="48" spans="1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7" spans="8:10" x14ac:dyDescent="0.25">
      <c r="H87" s="35"/>
      <c r="I87" s="35"/>
      <c r="J87" s="35"/>
    </row>
  </sheetData>
  <mergeCells count="7">
    <mergeCell ref="K6:L6"/>
    <mergeCell ref="A7:G7"/>
    <mergeCell ref="A34:B34"/>
    <mergeCell ref="C34:F3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27E2D-79C6-4138-8373-42C66DC0DBC7}">
  <dimension ref="A2:L99"/>
  <sheetViews>
    <sheetView topLeftCell="A31" workbookViewId="0">
      <selection activeCell="A44" sqref="A4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20.42578125" bestFit="1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995</v>
      </c>
      <c r="L8" s="119">
        <f>SUMIFS($G$9:$G$45,$F$9:$F$45,K8)</f>
        <v>29000</v>
      </c>
    </row>
    <row r="9" spans="1:12" s="95" customFormat="1" ht="21.75" thickBot="1" x14ac:dyDescent="0.4">
      <c r="A9" s="120">
        <v>44417</v>
      </c>
      <c r="B9" s="37">
        <v>104518</v>
      </c>
      <c r="C9" s="37">
        <v>77520</v>
      </c>
      <c r="D9" s="38" t="s">
        <v>2825</v>
      </c>
      <c r="E9" s="12" t="s">
        <v>22</v>
      </c>
      <c r="F9" s="16" t="s">
        <v>995</v>
      </c>
      <c r="G9" s="102">
        <v>900</v>
      </c>
      <c r="H9" s="104"/>
      <c r="I9" s="104"/>
      <c r="J9" s="94"/>
      <c r="K9" s="16" t="s">
        <v>15</v>
      </c>
      <c r="L9" s="119">
        <f>SUMIFS($G$9:$G$45,$F$9:$F$45,K9)</f>
        <v>940</v>
      </c>
    </row>
    <row r="10" spans="1:12" s="95" customFormat="1" ht="25.5" thickBot="1" x14ac:dyDescent="0.5">
      <c r="A10" s="120">
        <v>44417</v>
      </c>
      <c r="B10" s="37">
        <v>104518</v>
      </c>
      <c r="C10" s="37">
        <v>77521</v>
      </c>
      <c r="D10" s="38" t="s">
        <v>2825</v>
      </c>
      <c r="E10" s="12" t="s">
        <v>22</v>
      </c>
      <c r="F10" s="16" t="s">
        <v>995</v>
      </c>
      <c r="G10" s="102">
        <v>900</v>
      </c>
      <c r="H10" s="104"/>
      <c r="I10" s="104"/>
      <c r="J10" s="94"/>
      <c r="K10" s="17" t="s">
        <v>21</v>
      </c>
      <c r="L10" s="123">
        <f>SUM(L8:L9)</f>
        <v>29940</v>
      </c>
    </row>
    <row r="11" spans="1:12" s="95" customFormat="1" ht="21.75" thickBot="1" x14ac:dyDescent="0.4">
      <c r="A11" s="120">
        <v>44417</v>
      </c>
      <c r="B11" s="37">
        <v>104518</v>
      </c>
      <c r="C11" s="37">
        <v>77522</v>
      </c>
      <c r="D11" s="38" t="s">
        <v>2825</v>
      </c>
      <c r="E11" s="12" t="s">
        <v>22</v>
      </c>
      <c r="F11" s="16" t="s">
        <v>995</v>
      </c>
      <c r="G11" s="102">
        <v>900</v>
      </c>
      <c r="H11" s="104"/>
      <c r="I11" s="104"/>
      <c r="J11" s="94"/>
    </row>
    <row r="12" spans="1:12" s="95" customFormat="1" ht="21.75" thickBot="1" x14ac:dyDescent="0.4">
      <c r="A12" s="120">
        <v>44417</v>
      </c>
      <c r="B12" s="37">
        <v>104518</v>
      </c>
      <c r="C12" s="37">
        <v>77523</v>
      </c>
      <c r="D12" s="38" t="s">
        <v>2825</v>
      </c>
      <c r="E12" s="12" t="s">
        <v>22</v>
      </c>
      <c r="F12" s="16" t="s">
        <v>995</v>
      </c>
      <c r="G12" s="102">
        <v>900</v>
      </c>
      <c r="H12" s="104"/>
      <c r="I12" s="104"/>
      <c r="J12" s="94"/>
      <c r="K12" s="5" t="s">
        <v>144</v>
      </c>
      <c r="L12" s="5" t="s">
        <v>5</v>
      </c>
    </row>
    <row r="13" spans="1:12" s="95" customFormat="1" ht="21.75" thickBot="1" x14ac:dyDescent="0.4">
      <c r="A13" s="120">
        <v>44417</v>
      </c>
      <c r="B13" s="37">
        <v>104518</v>
      </c>
      <c r="C13" s="37">
        <v>77524</v>
      </c>
      <c r="D13" s="38" t="s">
        <v>2825</v>
      </c>
      <c r="E13" s="12" t="s">
        <v>22</v>
      </c>
      <c r="F13" s="16" t="s">
        <v>995</v>
      </c>
      <c r="G13" s="102">
        <v>900</v>
      </c>
      <c r="H13" s="104"/>
      <c r="I13" s="104"/>
      <c r="J13" s="94"/>
      <c r="K13" s="57" t="s">
        <v>967</v>
      </c>
      <c r="L13" s="8">
        <v>6</v>
      </c>
    </row>
    <row r="14" spans="1:12" s="95" customFormat="1" ht="25.5" thickBot="1" x14ac:dyDescent="0.5">
      <c r="A14" s="120">
        <v>44417</v>
      </c>
      <c r="B14" s="37">
        <v>104518</v>
      </c>
      <c r="C14" s="37">
        <v>77525</v>
      </c>
      <c r="D14" s="38" t="s">
        <v>2825</v>
      </c>
      <c r="E14" s="12" t="s">
        <v>22</v>
      </c>
      <c r="F14" s="16" t="s">
        <v>995</v>
      </c>
      <c r="G14" s="102">
        <v>900</v>
      </c>
      <c r="H14" s="104"/>
      <c r="I14" s="104"/>
      <c r="J14" s="94"/>
      <c r="K14" s="17" t="s">
        <v>21</v>
      </c>
      <c r="L14" s="18">
        <f>SUM(L13)</f>
        <v>6</v>
      </c>
    </row>
    <row r="15" spans="1:12" s="95" customFormat="1" ht="21" x14ac:dyDescent="0.35">
      <c r="A15" s="120">
        <v>44417</v>
      </c>
      <c r="B15" s="37">
        <v>104518</v>
      </c>
      <c r="C15" s="37">
        <v>77526</v>
      </c>
      <c r="D15" s="38" t="s">
        <v>2825</v>
      </c>
      <c r="E15" s="12" t="s">
        <v>22</v>
      </c>
      <c r="F15" s="16" t="s">
        <v>995</v>
      </c>
      <c r="G15" s="102">
        <v>900</v>
      </c>
      <c r="H15" s="104"/>
      <c r="I15" s="104"/>
      <c r="J15" s="94"/>
    </row>
    <row r="16" spans="1:12" s="95" customFormat="1" ht="21" x14ac:dyDescent="0.35">
      <c r="A16" s="120">
        <v>44417</v>
      </c>
      <c r="B16" s="37">
        <v>104518</v>
      </c>
      <c r="C16" s="37">
        <v>77527</v>
      </c>
      <c r="D16" s="38" t="s">
        <v>2825</v>
      </c>
      <c r="E16" s="12" t="s">
        <v>22</v>
      </c>
      <c r="F16" s="16" t="s">
        <v>995</v>
      </c>
      <c r="G16" s="102">
        <v>900</v>
      </c>
      <c r="H16" s="104"/>
      <c r="I16" s="104"/>
      <c r="J16" s="94"/>
    </row>
    <row r="17" spans="1:10" s="95" customFormat="1" ht="21" x14ac:dyDescent="0.35">
      <c r="A17" s="120">
        <v>44417</v>
      </c>
      <c r="B17" s="37">
        <v>104518</v>
      </c>
      <c r="C17" s="37">
        <v>77528</v>
      </c>
      <c r="D17" s="38" t="s">
        <v>2825</v>
      </c>
      <c r="E17" s="12" t="s">
        <v>22</v>
      </c>
      <c r="F17" s="16" t="s">
        <v>995</v>
      </c>
      <c r="G17" s="102">
        <v>900</v>
      </c>
      <c r="H17" s="104"/>
      <c r="I17" s="104"/>
      <c r="J17" s="94"/>
    </row>
    <row r="18" spans="1:10" s="95" customFormat="1" ht="21" x14ac:dyDescent="0.35">
      <c r="A18" s="120">
        <v>44417</v>
      </c>
      <c r="B18" s="37">
        <v>104518</v>
      </c>
      <c r="C18" s="37">
        <v>77529</v>
      </c>
      <c r="D18" s="38" t="s">
        <v>2825</v>
      </c>
      <c r="E18" s="12" t="s">
        <v>22</v>
      </c>
      <c r="F18" s="16" t="s">
        <v>995</v>
      </c>
      <c r="G18" s="102">
        <v>900</v>
      </c>
      <c r="H18" s="104"/>
      <c r="I18" s="104"/>
      <c r="J18" s="94"/>
    </row>
    <row r="19" spans="1:10" s="95" customFormat="1" ht="21" x14ac:dyDescent="0.35">
      <c r="A19" s="120">
        <v>44417</v>
      </c>
      <c r="B19" s="37">
        <v>104519</v>
      </c>
      <c r="C19" s="37">
        <v>77530</v>
      </c>
      <c r="D19" s="38" t="s">
        <v>256</v>
      </c>
      <c r="E19" s="12" t="s">
        <v>22</v>
      </c>
      <c r="F19" s="16" t="s">
        <v>995</v>
      </c>
      <c r="G19" s="102">
        <v>1000</v>
      </c>
      <c r="H19" s="104"/>
      <c r="I19" s="104"/>
      <c r="J19" s="94"/>
    </row>
    <row r="20" spans="1:10" s="95" customFormat="1" ht="21" x14ac:dyDescent="0.35">
      <c r="A20" s="120">
        <v>44417</v>
      </c>
      <c r="B20" s="37">
        <v>104520</v>
      </c>
      <c r="C20" s="37">
        <v>77531</v>
      </c>
      <c r="D20" s="38" t="s">
        <v>962</v>
      </c>
      <c r="E20" s="12" t="s">
        <v>966</v>
      </c>
      <c r="F20" s="93" t="s">
        <v>967</v>
      </c>
      <c r="G20" s="102">
        <v>0</v>
      </c>
      <c r="H20" s="104"/>
      <c r="I20" s="104">
        <v>2</v>
      </c>
      <c r="J20" s="94"/>
    </row>
    <row r="21" spans="1:10" s="95" customFormat="1" ht="21" x14ac:dyDescent="0.35">
      <c r="A21" s="120">
        <v>44417</v>
      </c>
      <c r="B21" s="37">
        <v>104520</v>
      </c>
      <c r="C21" s="37">
        <v>77532</v>
      </c>
      <c r="D21" s="38" t="s">
        <v>962</v>
      </c>
      <c r="E21" s="12" t="s">
        <v>966</v>
      </c>
      <c r="F21" s="93" t="s">
        <v>967</v>
      </c>
      <c r="G21" s="102">
        <v>0</v>
      </c>
      <c r="H21" s="104"/>
      <c r="I21" s="104">
        <v>2</v>
      </c>
      <c r="J21" s="94"/>
    </row>
    <row r="22" spans="1:10" s="95" customFormat="1" ht="21" x14ac:dyDescent="0.35">
      <c r="A22" s="120">
        <v>44417</v>
      </c>
      <c r="B22" s="37">
        <v>104520</v>
      </c>
      <c r="C22" s="37">
        <v>77533</v>
      </c>
      <c r="D22" s="38" t="s">
        <v>962</v>
      </c>
      <c r="E22" s="12" t="s">
        <v>966</v>
      </c>
      <c r="F22" s="93" t="s">
        <v>967</v>
      </c>
      <c r="G22" s="102">
        <v>0</v>
      </c>
      <c r="H22" s="104"/>
      <c r="I22" s="104">
        <v>2</v>
      </c>
      <c r="J22" s="94"/>
    </row>
    <row r="23" spans="1:10" s="95" customFormat="1" ht="21" x14ac:dyDescent="0.35">
      <c r="A23" s="120">
        <v>44417</v>
      </c>
      <c r="B23" s="37">
        <v>104518</v>
      </c>
      <c r="C23" s="37">
        <v>77534</v>
      </c>
      <c r="D23" s="38" t="s">
        <v>2825</v>
      </c>
      <c r="E23" s="12" t="s">
        <v>22</v>
      </c>
      <c r="F23" s="16" t="s">
        <v>995</v>
      </c>
      <c r="G23" s="102">
        <v>900</v>
      </c>
      <c r="H23" s="104"/>
      <c r="I23" s="104"/>
      <c r="J23" s="94"/>
    </row>
    <row r="24" spans="1:10" s="95" customFormat="1" ht="21" x14ac:dyDescent="0.35">
      <c r="A24" s="120">
        <v>44417</v>
      </c>
      <c r="B24" s="37" t="s">
        <v>2763</v>
      </c>
      <c r="C24" s="37">
        <v>77535</v>
      </c>
      <c r="D24" s="38" t="s">
        <v>279</v>
      </c>
      <c r="E24" s="12" t="s">
        <v>22</v>
      </c>
      <c r="F24" s="16" t="s">
        <v>995</v>
      </c>
      <c r="G24" s="102">
        <v>1000</v>
      </c>
      <c r="H24" s="104"/>
      <c r="I24" s="104"/>
      <c r="J24" s="94"/>
    </row>
    <row r="25" spans="1:10" s="95" customFormat="1" ht="21" x14ac:dyDescent="0.35">
      <c r="A25" s="120">
        <v>44417</v>
      </c>
      <c r="B25" s="37" t="s">
        <v>2763</v>
      </c>
      <c r="C25" s="37">
        <v>77536</v>
      </c>
      <c r="D25" s="38" t="s">
        <v>279</v>
      </c>
      <c r="E25" s="12" t="s">
        <v>22</v>
      </c>
      <c r="F25" s="16" t="s">
        <v>995</v>
      </c>
      <c r="G25" s="102">
        <v>1000</v>
      </c>
      <c r="H25" s="104"/>
      <c r="I25" s="104"/>
      <c r="J25" s="94"/>
    </row>
    <row r="26" spans="1:10" s="95" customFormat="1" ht="21" x14ac:dyDescent="0.35">
      <c r="A26" s="120">
        <v>44417</v>
      </c>
      <c r="B26" s="37" t="s">
        <v>2763</v>
      </c>
      <c r="C26" s="37">
        <v>77537</v>
      </c>
      <c r="D26" s="38" t="s">
        <v>279</v>
      </c>
      <c r="E26" s="12" t="s">
        <v>22</v>
      </c>
      <c r="F26" s="16" t="s">
        <v>995</v>
      </c>
      <c r="G26" s="102">
        <v>1000</v>
      </c>
      <c r="H26" s="104"/>
      <c r="I26" s="104"/>
      <c r="J26" s="94"/>
    </row>
    <row r="27" spans="1:10" s="95" customFormat="1" ht="21" x14ac:dyDescent="0.35">
      <c r="A27" s="120">
        <v>44417</v>
      </c>
      <c r="B27" s="37" t="s">
        <v>2763</v>
      </c>
      <c r="C27" s="37">
        <v>77538</v>
      </c>
      <c r="D27" s="38" t="s">
        <v>279</v>
      </c>
      <c r="E27" s="12" t="s">
        <v>22</v>
      </c>
      <c r="F27" s="16" t="s">
        <v>995</v>
      </c>
      <c r="G27" s="102">
        <v>1000</v>
      </c>
      <c r="H27" s="104"/>
      <c r="I27" s="104"/>
      <c r="J27" s="94"/>
    </row>
    <row r="28" spans="1:10" s="95" customFormat="1" ht="21" x14ac:dyDescent="0.35">
      <c r="A28" s="120">
        <v>44417</v>
      </c>
      <c r="B28" s="37" t="s">
        <v>2763</v>
      </c>
      <c r="C28" s="37">
        <v>77539</v>
      </c>
      <c r="D28" s="38" t="s">
        <v>279</v>
      </c>
      <c r="E28" s="12" t="s">
        <v>22</v>
      </c>
      <c r="F28" s="16" t="s">
        <v>995</v>
      </c>
      <c r="G28" s="102">
        <v>1000</v>
      </c>
      <c r="H28" s="104"/>
      <c r="I28" s="104"/>
      <c r="J28" s="94"/>
    </row>
    <row r="29" spans="1:10" s="95" customFormat="1" ht="21" x14ac:dyDescent="0.35">
      <c r="A29" s="120">
        <v>44417</v>
      </c>
      <c r="B29" s="37">
        <v>104521</v>
      </c>
      <c r="C29" s="37">
        <v>77540</v>
      </c>
      <c r="D29" s="38" t="s">
        <v>37</v>
      </c>
      <c r="E29" s="12" t="s">
        <v>22</v>
      </c>
      <c r="F29" s="16" t="s">
        <v>995</v>
      </c>
      <c r="G29" s="102">
        <v>550</v>
      </c>
      <c r="H29" s="104"/>
      <c r="I29" s="104"/>
      <c r="J29" s="94"/>
    </row>
    <row r="30" spans="1:10" s="95" customFormat="1" ht="21" x14ac:dyDescent="0.35">
      <c r="A30" s="120">
        <v>44417</v>
      </c>
      <c r="B30" s="37" t="s">
        <v>2763</v>
      </c>
      <c r="C30" s="37">
        <v>77541</v>
      </c>
      <c r="D30" s="38" t="s">
        <v>279</v>
      </c>
      <c r="E30" s="12" t="s">
        <v>22</v>
      </c>
      <c r="F30" s="16" t="s">
        <v>995</v>
      </c>
      <c r="G30" s="102">
        <v>1000</v>
      </c>
      <c r="H30" s="104"/>
      <c r="I30" s="104"/>
      <c r="J30" s="94"/>
    </row>
    <row r="31" spans="1:10" s="95" customFormat="1" ht="21" x14ac:dyDescent="0.35">
      <c r="A31" s="120">
        <v>44417</v>
      </c>
      <c r="B31" s="37" t="s">
        <v>2763</v>
      </c>
      <c r="C31" s="37">
        <v>77542</v>
      </c>
      <c r="D31" s="38" t="s">
        <v>279</v>
      </c>
      <c r="E31" s="12" t="s">
        <v>22</v>
      </c>
      <c r="F31" s="16" t="s">
        <v>995</v>
      </c>
      <c r="G31" s="102">
        <v>1000</v>
      </c>
      <c r="H31" s="104"/>
      <c r="I31" s="104"/>
      <c r="J31" s="94"/>
    </row>
    <row r="32" spans="1:10" s="95" customFormat="1" ht="21" x14ac:dyDescent="0.35">
      <c r="A32" s="120">
        <v>44417</v>
      </c>
      <c r="B32" s="37" t="s">
        <v>2763</v>
      </c>
      <c r="C32" s="37">
        <v>77543</v>
      </c>
      <c r="D32" s="38" t="s">
        <v>279</v>
      </c>
      <c r="E32" s="12" t="s">
        <v>22</v>
      </c>
      <c r="F32" s="16" t="s">
        <v>995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44417</v>
      </c>
      <c r="B33" s="37" t="s">
        <v>2763</v>
      </c>
      <c r="C33" s="37">
        <v>77544</v>
      </c>
      <c r="D33" s="38" t="s">
        <v>279</v>
      </c>
      <c r="E33" s="12" t="s">
        <v>22</v>
      </c>
      <c r="F33" s="16" t="s">
        <v>995</v>
      </c>
      <c r="G33" s="102">
        <v>1000</v>
      </c>
      <c r="H33" s="104"/>
      <c r="I33" s="104"/>
      <c r="J33" s="94"/>
    </row>
    <row r="34" spans="1:10" s="95" customFormat="1" ht="21" x14ac:dyDescent="0.35">
      <c r="A34" s="120">
        <v>44417</v>
      </c>
      <c r="B34" s="37" t="s">
        <v>2763</v>
      </c>
      <c r="C34" s="37">
        <v>77545</v>
      </c>
      <c r="D34" s="38" t="s">
        <v>279</v>
      </c>
      <c r="E34" s="12" t="s">
        <v>22</v>
      </c>
      <c r="F34" s="16" t="s">
        <v>995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44417</v>
      </c>
      <c r="B35" s="37" t="s">
        <v>2763</v>
      </c>
      <c r="C35" s="37">
        <v>77546</v>
      </c>
      <c r="D35" s="38" t="s">
        <v>279</v>
      </c>
      <c r="E35" s="12" t="s">
        <v>22</v>
      </c>
      <c r="F35" s="16" t="s">
        <v>995</v>
      </c>
      <c r="G35" s="102">
        <v>1000</v>
      </c>
      <c r="H35" s="104"/>
      <c r="I35" s="104"/>
      <c r="J35" s="94"/>
    </row>
    <row r="36" spans="1:10" s="95" customFormat="1" ht="21" x14ac:dyDescent="0.35">
      <c r="A36" s="120">
        <v>44417</v>
      </c>
      <c r="B36" s="37" t="s">
        <v>2763</v>
      </c>
      <c r="C36" s="37">
        <v>77547</v>
      </c>
      <c r="D36" s="38" t="s">
        <v>279</v>
      </c>
      <c r="E36" s="12" t="s">
        <v>22</v>
      </c>
      <c r="F36" s="16" t="s">
        <v>995</v>
      </c>
      <c r="G36" s="102">
        <v>1000</v>
      </c>
      <c r="H36" s="104"/>
      <c r="I36" s="104"/>
      <c r="J36" s="94"/>
    </row>
    <row r="37" spans="1:10" s="95" customFormat="1" ht="21" x14ac:dyDescent="0.35">
      <c r="A37" s="120">
        <v>44417</v>
      </c>
      <c r="B37" s="37" t="s">
        <v>2763</v>
      </c>
      <c r="C37" s="37">
        <v>77548</v>
      </c>
      <c r="D37" s="38" t="s">
        <v>279</v>
      </c>
      <c r="E37" s="12" t="s">
        <v>22</v>
      </c>
      <c r="F37" s="16" t="s">
        <v>995</v>
      </c>
      <c r="G37" s="102">
        <v>1000</v>
      </c>
      <c r="H37" s="104"/>
      <c r="I37" s="104"/>
      <c r="J37" s="94"/>
    </row>
    <row r="38" spans="1:10" s="95" customFormat="1" ht="21" x14ac:dyDescent="0.35">
      <c r="A38" s="120">
        <v>44417</v>
      </c>
      <c r="B38" s="37" t="s">
        <v>2763</v>
      </c>
      <c r="C38" s="37">
        <v>77549</v>
      </c>
      <c r="D38" s="38" t="s">
        <v>279</v>
      </c>
      <c r="E38" s="12" t="s">
        <v>22</v>
      </c>
      <c r="F38" s="16" t="s">
        <v>995</v>
      </c>
      <c r="G38" s="102">
        <v>1000</v>
      </c>
      <c r="H38" s="104"/>
      <c r="I38" s="104"/>
      <c r="J38" s="94"/>
    </row>
    <row r="39" spans="1:10" s="95" customFormat="1" ht="21" x14ac:dyDescent="0.35">
      <c r="A39" s="120">
        <v>44417</v>
      </c>
      <c r="B39" s="37">
        <v>104521</v>
      </c>
      <c r="C39" s="37">
        <v>77550</v>
      </c>
      <c r="D39" s="38" t="s">
        <v>37</v>
      </c>
      <c r="E39" s="12" t="s">
        <v>22</v>
      </c>
      <c r="F39" s="16" t="s">
        <v>995</v>
      </c>
      <c r="G39" s="102">
        <v>550</v>
      </c>
      <c r="H39" s="104"/>
      <c r="I39" s="104"/>
      <c r="J39" s="94"/>
    </row>
    <row r="40" spans="1:10" s="95" customFormat="1" ht="21" x14ac:dyDescent="0.35">
      <c r="A40" s="120">
        <v>44417</v>
      </c>
      <c r="B40" s="37">
        <v>104522</v>
      </c>
      <c r="C40" s="37">
        <v>77551</v>
      </c>
      <c r="D40" s="38" t="s">
        <v>546</v>
      </c>
      <c r="E40" s="12" t="s">
        <v>22</v>
      </c>
      <c r="F40" s="16" t="s">
        <v>995</v>
      </c>
      <c r="G40" s="102">
        <v>900</v>
      </c>
      <c r="H40" s="104"/>
      <c r="I40" s="104"/>
      <c r="J40" s="94"/>
    </row>
    <row r="41" spans="1:10" s="95" customFormat="1" ht="21" x14ac:dyDescent="0.35">
      <c r="A41" s="120">
        <v>44417</v>
      </c>
      <c r="B41" s="37">
        <v>104523</v>
      </c>
      <c r="C41" s="37">
        <v>77552</v>
      </c>
      <c r="D41" s="38" t="s">
        <v>2825</v>
      </c>
      <c r="E41" s="12" t="s">
        <v>22</v>
      </c>
      <c r="F41" s="16" t="s">
        <v>995</v>
      </c>
      <c r="G41" s="102">
        <v>900</v>
      </c>
      <c r="H41" s="104"/>
      <c r="I41" s="104"/>
      <c r="J41" s="94"/>
    </row>
    <row r="42" spans="1:10" s="95" customFormat="1" ht="21" x14ac:dyDescent="0.35">
      <c r="A42" s="120">
        <v>44417</v>
      </c>
      <c r="B42" s="37">
        <v>104523</v>
      </c>
      <c r="C42" s="37">
        <v>77553</v>
      </c>
      <c r="D42" s="38" t="s">
        <v>2825</v>
      </c>
      <c r="E42" s="12" t="s">
        <v>22</v>
      </c>
      <c r="F42" s="16" t="s">
        <v>995</v>
      </c>
      <c r="G42" s="102">
        <v>900</v>
      </c>
      <c r="H42" s="104"/>
      <c r="I42" s="104"/>
      <c r="J42" s="94"/>
    </row>
    <row r="43" spans="1:10" s="95" customFormat="1" ht="21" x14ac:dyDescent="0.35">
      <c r="A43" s="120">
        <v>44417</v>
      </c>
      <c r="B43" s="37">
        <v>104524</v>
      </c>
      <c r="C43" s="37">
        <v>77554</v>
      </c>
      <c r="D43" s="38" t="s">
        <v>1240</v>
      </c>
      <c r="E43" s="12" t="s">
        <v>14</v>
      </c>
      <c r="F43" s="16" t="s">
        <v>15</v>
      </c>
      <c r="G43" s="102">
        <v>760</v>
      </c>
      <c r="H43" s="104"/>
      <c r="I43" s="104"/>
      <c r="J43" s="94"/>
    </row>
    <row r="44" spans="1:10" s="95" customFormat="1" ht="21" x14ac:dyDescent="0.35">
      <c r="A44" s="120">
        <v>44417</v>
      </c>
      <c r="B44" s="37">
        <v>104525</v>
      </c>
      <c r="C44" s="37">
        <v>77555</v>
      </c>
      <c r="D44" s="38" t="s">
        <v>2115</v>
      </c>
      <c r="E44" s="12" t="s">
        <v>22</v>
      </c>
      <c r="F44" s="16" t="s">
        <v>995</v>
      </c>
      <c r="G44" s="102">
        <v>300</v>
      </c>
      <c r="H44" s="104"/>
      <c r="I44" s="104"/>
      <c r="J44" s="94"/>
    </row>
    <row r="45" spans="1:10" s="95" customFormat="1" ht="21" x14ac:dyDescent="0.35">
      <c r="A45" s="120">
        <v>44417</v>
      </c>
      <c r="B45" s="37">
        <v>104525</v>
      </c>
      <c r="C45" s="37">
        <v>77555</v>
      </c>
      <c r="D45" s="38" t="s">
        <v>2115</v>
      </c>
      <c r="E45" s="12" t="s">
        <v>14</v>
      </c>
      <c r="F45" s="16" t="s">
        <v>15</v>
      </c>
      <c r="G45" s="53">
        <v>180</v>
      </c>
      <c r="H45" s="104"/>
      <c r="I45" s="104"/>
      <c r="J45" s="94"/>
    </row>
    <row r="46" spans="1:10" ht="21" x14ac:dyDescent="0.35">
      <c r="A46" s="175" t="s">
        <v>26</v>
      </c>
      <c r="B46" s="176"/>
      <c r="C46" s="165" t="s">
        <v>25</v>
      </c>
      <c r="D46" s="168"/>
      <c r="E46" s="168"/>
      <c r="F46" s="169"/>
      <c r="G46" s="27">
        <f>SUM(G9:G45)</f>
        <v>29940</v>
      </c>
      <c r="H46" s="109">
        <f>SUM(H9:H44)</f>
        <v>0</v>
      </c>
      <c r="I46" s="109"/>
      <c r="J46" s="15"/>
    </row>
    <row r="47" spans="1:10" x14ac:dyDescent="0.25">
      <c r="B47"/>
      <c r="C47"/>
      <c r="F47" s="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B56"/>
      <c r="C56"/>
      <c r="H56" s="1"/>
      <c r="I56" s="1"/>
      <c r="J56" s="1"/>
    </row>
    <row r="57" spans="2:10" x14ac:dyDescent="0.25">
      <c r="C57"/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9" spans="8:10" x14ac:dyDescent="0.25">
      <c r="H99" s="35"/>
      <c r="I99" s="35"/>
      <c r="J99" s="35"/>
    </row>
  </sheetData>
  <mergeCells count="7">
    <mergeCell ref="K6:L6"/>
    <mergeCell ref="A7:G7"/>
    <mergeCell ref="A46:B46"/>
    <mergeCell ref="C46:F4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F6B1-5830-4AEB-B113-1ABAE5727E87}">
  <dimension ref="A2:L106"/>
  <sheetViews>
    <sheetView topLeftCell="A46" workbookViewId="0">
      <selection activeCell="E15" sqref="E15:F1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SUMIFS($G$9:$G$52,$F$9:$F$52,K8)</f>
        <v>4100</v>
      </c>
    </row>
    <row r="9" spans="1:12" s="95" customFormat="1" ht="21" x14ac:dyDescent="0.35">
      <c r="A9" s="120">
        <v>44418</v>
      </c>
      <c r="B9" s="37" t="s">
        <v>2816</v>
      </c>
      <c r="C9" s="37">
        <v>77556</v>
      </c>
      <c r="D9" s="38" t="s">
        <v>2828</v>
      </c>
      <c r="E9" s="12" t="s">
        <v>22</v>
      </c>
      <c r="F9" s="16" t="s">
        <v>995</v>
      </c>
      <c r="G9" s="102">
        <v>1000</v>
      </c>
      <c r="H9" s="104"/>
      <c r="I9" s="104"/>
      <c r="J9" s="94"/>
      <c r="K9" s="16" t="s">
        <v>995</v>
      </c>
      <c r="L9" s="119">
        <f>SUMIFS($G$9:$G$52,$F$9:$F$52,K9)</f>
        <v>21884</v>
      </c>
    </row>
    <row r="10" spans="1:12" s="95" customFormat="1" ht="21" x14ac:dyDescent="0.35">
      <c r="A10" s="120">
        <v>44418</v>
      </c>
      <c r="B10" s="37">
        <v>104585</v>
      </c>
      <c r="C10" s="37">
        <v>77557</v>
      </c>
      <c r="D10" s="38" t="s">
        <v>2819</v>
      </c>
      <c r="E10" s="12" t="s">
        <v>22</v>
      </c>
      <c r="F10" s="16" t="s">
        <v>995</v>
      </c>
      <c r="G10" s="102">
        <v>900</v>
      </c>
      <c r="H10" s="104"/>
      <c r="I10" s="104"/>
      <c r="J10" s="94"/>
      <c r="K10" s="16" t="s">
        <v>15</v>
      </c>
      <c r="L10" s="119">
        <f t="shared" ref="L10:L13" si="0">SUMIFS($G$9:$G$52,$F$9:$F$52,K10)</f>
        <v>2270</v>
      </c>
    </row>
    <row r="11" spans="1:12" s="95" customFormat="1" ht="21" x14ac:dyDescent="0.35">
      <c r="A11" s="120">
        <v>44418</v>
      </c>
      <c r="B11" s="37" t="s">
        <v>2763</v>
      </c>
      <c r="C11" s="37">
        <v>77558</v>
      </c>
      <c r="D11" s="38" t="s">
        <v>2826</v>
      </c>
      <c r="E11" s="12" t="s">
        <v>22</v>
      </c>
      <c r="F11" s="16" t="s">
        <v>995</v>
      </c>
      <c r="G11" s="102">
        <v>1000</v>
      </c>
      <c r="H11" s="104"/>
      <c r="I11" s="104"/>
      <c r="J11" s="94"/>
      <c r="K11" s="16" t="s">
        <v>947</v>
      </c>
      <c r="L11" s="119">
        <f t="shared" si="0"/>
        <v>3250</v>
      </c>
    </row>
    <row r="12" spans="1:12" s="95" customFormat="1" ht="21" x14ac:dyDescent="0.35">
      <c r="A12" s="120">
        <v>44418</v>
      </c>
      <c r="B12" s="37" t="s">
        <v>2763</v>
      </c>
      <c r="C12" s="37">
        <v>77559</v>
      </c>
      <c r="D12" s="38" t="s">
        <v>2826</v>
      </c>
      <c r="E12" s="12" t="s">
        <v>22</v>
      </c>
      <c r="F12" s="16" t="s">
        <v>995</v>
      </c>
      <c r="G12" s="102">
        <v>1000</v>
      </c>
      <c r="H12" s="104"/>
      <c r="I12" s="104"/>
      <c r="J12" s="94"/>
      <c r="K12" s="16" t="s">
        <v>42</v>
      </c>
      <c r="L12" s="119">
        <f>SUMIFS($G$9:$G$52,$F$9:$F$52,K12)</f>
        <v>5000</v>
      </c>
    </row>
    <row r="13" spans="1:12" s="95" customFormat="1" ht="21.75" thickBot="1" x14ac:dyDescent="0.4">
      <c r="A13" s="120">
        <v>44418</v>
      </c>
      <c r="B13" s="37">
        <v>104585</v>
      </c>
      <c r="C13" s="37">
        <v>77560</v>
      </c>
      <c r="D13" s="38" t="s">
        <v>2819</v>
      </c>
      <c r="E13" s="12" t="s">
        <v>22</v>
      </c>
      <c r="F13" s="16" t="s">
        <v>995</v>
      </c>
      <c r="G13" s="102">
        <v>900</v>
      </c>
      <c r="H13" s="104"/>
      <c r="I13" s="104"/>
      <c r="J13" s="94"/>
      <c r="K13" s="16" t="s">
        <v>195</v>
      </c>
      <c r="L13" s="119">
        <f t="shared" si="0"/>
        <v>95</v>
      </c>
    </row>
    <row r="14" spans="1:12" s="95" customFormat="1" ht="25.5" thickBot="1" x14ac:dyDescent="0.5">
      <c r="A14" s="120">
        <v>44418</v>
      </c>
      <c r="B14" s="37" t="s">
        <v>2763</v>
      </c>
      <c r="C14" s="37">
        <v>77561</v>
      </c>
      <c r="D14" s="38" t="s">
        <v>2826</v>
      </c>
      <c r="E14" s="12" t="s">
        <v>22</v>
      </c>
      <c r="F14" s="16" t="s">
        <v>995</v>
      </c>
      <c r="G14" s="102">
        <v>1000</v>
      </c>
      <c r="H14" s="104"/>
      <c r="I14" s="104"/>
      <c r="J14" s="94"/>
      <c r="K14" s="17" t="s">
        <v>21</v>
      </c>
      <c r="L14" s="123">
        <f>SUM(L8:L13)</f>
        <v>36599</v>
      </c>
    </row>
    <row r="15" spans="1:12" s="95" customFormat="1" ht="21" x14ac:dyDescent="0.35">
      <c r="A15" s="120">
        <v>44418</v>
      </c>
      <c r="B15" s="37">
        <v>14931</v>
      </c>
      <c r="C15" s="37">
        <v>77562</v>
      </c>
      <c r="D15" s="38" t="s">
        <v>1223</v>
      </c>
      <c r="E15" s="12" t="s">
        <v>41</v>
      </c>
      <c r="F15" s="16" t="s">
        <v>42</v>
      </c>
      <c r="G15" s="102">
        <v>2500</v>
      </c>
      <c r="H15" s="104"/>
      <c r="I15" s="104"/>
      <c r="J15" s="94"/>
    </row>
    <row r="16" spans="1:12" s="95" customFormat="1" ht="21" x14ac:dyDescent="0.35">
      <c r="A16" s="120">
        <v>44418</v>
      </c>
      <c r="B16" s="37">
        <v>104586</v>
      </c>
      <c r="C16" s="37">
        <v>77563</v>
      </c>
      <c r="D16" s="38" t="s">
        <v>1223</v>
      </c>
      <c r="E16" s="12" t="s">
        <v>41</v>
      </c>
      <c r="F16" s="16" t="s">
        <v>42</v>
      </c>
      <c r="G16" s="102">
        <v>2500</v>
      </c>
      <c r="H16" s="104"/>
      <c r="I16" s="104"/>
      <c r="J16" s="94"/>
    </row>
    <row r="17" spans="1:10" s="95" customFormat="1" ht="21" x14ac:dyDescent="0.35">
      <c r="A17" s="120">
        <v>44418</v>
      </c>
      <c r="B17" s="37" t="s">
        <v>76</v>
      </c>
      <c r="C17" s="37">
        <v>77564</v>
      </c>
      <c r="D17" s="38" t="s">
        <v>76</v>
      </c>
      <c r="E17" s="12" t="s">
        <v>76</v>
      </c>
      <c r="F17" s="16" t="s">
        <v>76</v>
      </c>
      <c r="G17" s="102">
        <v>0</v>
      </c>
      <c r="H17" s="104"/>
      <c r="I17" s="104"/>
      <c r="J17" s="94"/>
    </row>
    <row r="18" spans="1:10" s="95" customFormat="1" ht="21" x14ac:dyDescent="0.35">
      <c r="A18" s="120">
        <v>44418</v>
      </c>
      <c r="B18" s="37">
        <v>104587</v>
      </c>
      <c r="C18" s="37">
        <v>77565</v>
      </c>
      <c r="D18" s="38" t="s">
        <v>272</v>
      </c>
      <c r="E18" s="12" t="s">
        <v>22</v>
      </c>
      <c r="F18" s="16" t="s">
        <v>995</v>
      </c>
      <c r="G18" s="102">
        <v>1768</v>
      </c>
      <c r="H18" s="104"/>
      <c r="I18" s="104"/>
      <c r="J18" s="94"/>
    </row>
    <row r="19" spans="1:10" s="95" customFormat="1" ht="21" x14ac:dyDescent="0.35">
      <c r="A19" s="120">
        <v>44418</v>
      </c>
      <c r="B19" s="37">
        <v>104588</v>
      </c>
      <c r="C19" s="37">
        <v>77566</v>
      </c>
      <c r="D19" s="38" t="s">
        <v>272</v>
      </c>
      <c r="E19" s="12" t="s">
        <v>22</v>
      </c>
      <c r="F19" s="16" t="s">
        <v>995</v>
      </c>
      <c r="G19" s="102">
        <v>176</v>
      </c>
      <c r="H19" s="104"/>
      <c r="I19" s="104"/>
      <c r="J19" s="94"/>
    </row>
    <row r="20" spans="1:10" s="95" customFormat="1" ht="21" x14ac:dyDescent="0.35">
      <c r="A20" s="120">
        <v>44418</v>
      </c>
      <c r="B20" s="37">
        <v>104589</v>
      </c>
      <c r="C20" s="37">
        <v>77567</v>
      </c>
      <c r="D20" s="38" t="s">
        <v>272</v>
      </c>
      <c r="E20" s="12" t="s">
        <v>22</v>
      </c>
      <c r="F20" s="16" t="s">
        <v>995</v>
      </c>
      <c r="G20" s="102">
        <v>2095</v>
      </c>
      <c r="H20" s="104"/>
      <c r="I20" s="104"/>
      <c r="J20" s="94"/>
    </row>
    <row r="21" spans="1:10" s="95" customFormat="1" ht="21" x14ac:dyDescent="0.35">
      <c r="A21" s="120">
        <v>44418</v>
      </c>
      <c r="B21" s="37">
        <v>104589</v>
      </c>
      <c r="C21" s="37">
        <v>77567</v>
      </c>
      <c r="D21" s="38" t="s">
        <v>272</v>
      </c>
      <c r="E21" s="12" t="s">
        <v>14</v>
      </c>
      <c r="F21" s="16" t="s">
        <v>15</v>
      </c>
      <c r="G21" s="102">
        <v>270</v>
      </c>
      <c r="H21" s="104"/>
      <c r="I21" s="104"/>
      <c r="J21" s="94"/>
    </row>
    <row r="22" spans="1:10" s="95" customFormat="1" ht="21" x14ac:dyDescent="0.35">
      <c r="A22" s="120">
        <v>44418</v>
      </c>
      <c r="B22" s="37">
        <v>104590</v>
      </c>
      <c r="C22" s="37">
        <v>77568</v>
      </c>
      <c r="D22" s="38" t="s">
        <v>2827</v>
      </c>
      <c r="E22" s="12" t="s">
        <v>17</v>
      </c>
      <c r="F22" s="16" t="s">
        <v>18</v>
      </c>
      <c r="G22" s="102">
        <v>550</v>
      </c>
      <c r="H22" s="104"/>
      <c r="I22" s="104"/>
      <c r="J22" s="94"/>
    </row>
    <row r="23" spans="1:10" s="95" customFormat="1" ht="21" x14ac:dyDescent="0.35">
      <c r="A23" s="120">
        <v>44418</v>
      </c>
      <c r="B23" s="37">
        <v>104591</v>
      </c>
      <c r="C23" s="37">
        <v>77569</v>
      </c>
      <c r="D23" s="38" t="s">
        <v>2827</v>
      </c>
      <c r="E23" s="12" t="s">
        <v>17</v>
      </c>
      <c r="F23" s="16" t="s">
        <v>18</v>
      </c>
      <c r="G23" s="102">
        <v>550</v>
      </c>
      <c r="H23" s="104"/>
      <c r="I23" s="104"/>
      <c r="J23" s="94"/>
    </row>
    <row r="24" spans="1:10" s="95" customFormat="1" ht="21" x14ac:dyDescent="0.35">
      <c r="A24" s="120">
        <v>44418</v>
      </c>
      <c r="B24" s="37">
        <v>104592</v>
      </c>
      <c r="C24" s="37">
        <v>77570</v>
      </c>
      <c r="D24" s="38" t="s">
        <v>1090</v>
      </c>
      <c r="E24" s="12" t="s">
        <v>22</v>
      </c>
      <c r="F24" s="16" t="s">
        <v>995</v>
      </c>
      <c r="G24" s="102">
        <v>900</v>
      </c>
      <c r="H24" s="104"/>
      <c r="I24" s="104"/>
      <c r="J24" s="94"/>
    </row>
    <row r="25" spans="1:10" s="95" customFormat="1" ht="21" x14ac:dyDescent="0.35">
      <c r="A25" s="120">
        <v>44418</v>
      </c>
      <c r="B25" s="37">
        <v>104592</v>
      </c>
      <c r="C25" s="37">
        <v>77571</v>
      </c>
      <c r="D25" s="38" t="s">
        <v>1090</v>
      </c>
      <c r="E25" s="12" t="s">
        <v>22</v>
      </c>
      <c r="F25" s="16" t="s">
        <v>995</v>
      </c>
      <c r="G25" s="102">
        <v>900</v>
      </c>
      <c r="H25" s="104"/>
      <c r="I25" s="104"/>
      <c r="J25" s="94"/>
    </row>
    <row r="26" spans="1:10" s="95" customFormat="1" ht="21" x14ac:dyDescent="0.35">
      <c r="A26" s="120">
        <v>44418</v>
      </c>
      <c r="B26" s="37">
        <v>104593</v>
      </c>
      <c r="C26" s="37">
        <v>77572</v>
      </c>
      <c r="D26" s="38" t="s">
        <v>110</v>
      </c>
      <c r="E26" s="12" t="s">
        <v>17</v>
      </c>
      <c r="F26" s="16" t="s">
        <v>18</v>
      </c>
      <c r="G26" s="102">
        <v>300</v>
      </c>
      <c r="H26" s="104"/>
      <c r="I26" s="104"/>
      <c r="J26" s="94"/>
    </row>
    <row r="27" spans="1:10" s="95" customFormat="1" ht="21" x14ac:dyDescent="0.35">
      <c r="A27" s="120">
        <v>44418</v>
      </c>
      <c r="B27" s="37">
        <v>104594</v>
      </c>
      <c r="C27" s="37">
        <v>77573</v>
      </c>
      <c r="D27" s="38" t="s">
        <v>2829</v>
      </c>
      <c r="E27" s="12" t="s">
        <v>17</v>
      </c>
      <c r="F27" s="16" t="s">
        <v>18</v>
      </c>
      <c r="G27" s="102">
        <v>400</v>
      </c>
      <c r="H27" s="104"/>
      <c r="I27" s="104"/>
      <c r="J27" s="94"/>
    </row>
    <row r="28" spans="1:10" s="95" customFormat="1" ht="21" x14ac:dyDescent="0.35">
      <c r="A28" s="120">
        <v>44418</v>
      </c>
      <c r="B28" s="37">
        <v>104594</v>
      </c>
      <c r="C28" s="37">
        <v>77573</v>
      </c>
      <c r="D28" s="38" t="s">
        <v>2829</v>
      </c>
      <c r="E28" s="12" t="s">
        <v>22</v>
      </c>
      <c r="F28" s="16" t="s">
        <v>995</v>
      </c>
      <c r="G28" s="102">
        <v>300</v>
      </c>
      <c r="H28" s="104"/>
      <c r="I28" s="104"/>
      <c r="J28" s="94"/>
    </row>
    <row r="29" spans="1:10" s="95" customFormat="1" ht="21" x14ac:dyDescent="0.35">
      <c r="A29" s="120">
        <v>44418</v>
      </c>
      <c r="B29" s="37">
        <v>104594</v>
      </c>
      <c r="C29" s="37">
        <v>77573</v>
      </c>
      <c r="D29" s="38" t="s">
        <v>2829</v>
      </c>
      <c r="E29" s="12" t="s">
        <v>14</v>
      </c>
      <c r="F29" s="16" t="s">
        <v>15</v>
      </c>
      <c r="G29" s="102">
        <v>300</v>
      </c>
      <c r="H29" s="104"/>
      <c r="I29" s="104"/>
      <c r="J29" s="94"/>
    </row>
    <row r="30" spans="1:10" s="95" customFormat="1" ht="21" x14ac:dyDescent="0.35">
      <c r="A30" s="120">
        <v>44418</v>
      </c>
      <c r="B30" s="37">
        <v>104592</v>
      </c>
      <c r="C30" s="37">
        <v>77574</v>
      </c>
      <c r="D30" s="38" t="s">
        <v>1090</v>
      </c>
      <c r="E30" s="12" t="s">
        <v>22</v>
      </c>
      <c r="F30" s="16" t="s">
        <v>995</v>
      </c>
      <c r="G30" s="102">
        <v>900</v>
      </c>
      <c r="H30" s="104"/>
      <c r="I30" s="104"/>
      <c r="J30" s="94"/>
    </row>
    <row r="31" spans="1:10" s="95" customFormat="1" ht="21" x14ac:dyDescent="0.35">
      <c r="A31" s="120">
        <v>44418</v>
      </c>
      <c r="B31" s="37">
        <v>104592</v>
      </c>
      <c r="C31" s="37">
        <v>77575</v>
      </c>
      <c r="D31" s="38" t="s">
        <v>1090</v>
      </c>
      <c r="E31" s="12" t="s">
        <v>22</v>
      </c>
      <c r="F31" s="16" t="s">
        <v>995</v>
      </c>
      <c r="G31" s="102">
        <v>900</v>
      </c>
      <c r="H31" s="104"/>
      <c r="I31" s="104"/>
      <c r="J31" s="94"/>
    </row>
    <row r="32" spans="1:10" s="95" customFormat="1" ht="21" x14ac:dyDescent="0.35">
      <c r="A32" s="120">
        <v>44418</v>
      </c>
      <c r="B32" s="37">
        <v>104595</v>
      </c>
      <c r="C32" s="37">
        <v>77576</v>
      </c>
      <c r="D32" s="38" t="s">
        <v>119</v>
      </c>
      <c r="E32" s="12" t="s">
        <v>22</v>
      </c>
      <c r="F32" s="16" t="s">
        <v>995</v>
      </c>
      <c r="G32" s="102">
        <v>900</v>
      </c>
      <c r="H32" s="104"/>
      <c r="I32" s="104"/>
      <c r="J32" s="94"/>
    </row>
    <row r="33" spans="1:10" s="95" customFormat="1" ht="21" x14ac:dyDescent="0.35">
      <c r="A33" s="120">
        <v>44418</v>
      </c>
      <c r="B33" s="37">
        <v>104595</v>
      </c>
      <c r="C33" s="37">
        <v>77577</v>
      </c>
      <c r="D33" s="38" t="s">
        <v>119</v>
      </c>
      <c r="E33" s="12" t="s">
        <v>22</v>
      </c>
      <c r="F33" s="16" t="s">
        <v>995</v>
      </c>
      <c r="G33" s="102">
        <v>900</v>
      </c>
      <c r="H33" s="104"/>
      <c r="I33" s="104"/>
      <c r="J33" s="94"/>
    </row>
    <row r="34" spans="1:10" s="95" customFormat="1" ht="21" x14ac:dyDescent="0.35">
      <c r="A34" s="120">
        <v>44418</v>
      </c>
      <c r="B34" s="37">
        <v>18426</v>
      </c>
      <c r="C34" s="37">
        <v>77578</v>
      </c>
      <c r="D34" s="38" t="s">
        <v>2830</v>
      </c>
      <c r="E34" s="12" t="s">
        <v>24</v>
      </c>
      <c r="F34" s="16" t="s">
        <v>947</v>
      </c>
      <c r="G34" s="102">
        <v>540</v>
      </c>
      <c r="H34" s="104"/>
      <c r="I34" s="104"/>
      <c r="J34" s="94"/>
    </row>
    <row r="35" spans="1:10" s="95" customFormat="1" ht="21" x14ac:dyDescent="0.35">
      <c r="A35" s="120">
        <v>44418</v>
      </c>
      <c r="B35" s="37">
        <v>18426</v>
      </c>
      <c r="C35" s="37">
        <v>77579</v>
      </c>
      <c r="D35" s="38" t="s">
        <v>2830</v>
      </c>
      <c r="E35" s="12" t="s">
        <v>24</v>
      </c>
      <c r="F35" s="16" t="s">
        <v>947</v>
      </c>
      <c r="G35" s="102">
        <v>540</v>
      </c>
      <c r="H35" s="104"/>
      <c r="I35" s="104"/>
      <c r="J35" s="94"/>
    </row>
    <row r="36" spans="1:10" s="95" customFormat="1" ht="21" x14ac:dyDescent="0.35">
      <c r="A36" s="120">
        <v>44418</v>
      </c>
      <c r="B36" s="37">
        <v>104596</v>
      </c>
      <c r="C36" s="37">
        <v>77580</v>
      </c>
      <c r="D36" s="38" t="s">
        <v>128</v>
      </c>
      <c r="E36" s="12" t="s">
        <v>22</v>
      </c>
      <c r="F36" s="16" t="s">
        <v>995</v>
      </c>
      <c r="G36" s="102">
        <v>900</v>
      </c>
      <c r="H36" s="104"/>
      <c r="I36" s="104"/>
      <c r="J36" s="94"/>
    </row>
    <row r="37" spans="1:10" s="95" customFormat="1" ht="21" x14ac:dyDescent="0.35">
      <c r="A37" s="120">
        <v>44418</v>
      </c>
      <c r="B37" s="37">
        <v>104597</v>
      </c>
      <c r="C37" s="37">
        <v>77581</v>
      </c>
      <c r="D37" s="38" t="s">
        <v>206</v>
      </c>
      <c r="E37" s="12" t="s">
        <v>22</v>
      </c>
      <c r="F37" s="16" t="s">
        <v>995</v>
      </c>
      <c r="G37" s="102">
        <v>900</v>
      </c>
      <c r="H37" s="104"/>
      <c r="I37" s="104"/>
      <c r="J37" s="94"/>
    </row>
    <row r="38" spans="1:10" s="95" customFormat="1" ht="21" x14ac:dyDescent="0.35">
      <c r="A38" s="120">
        <v>44418</v>
      </c>
      <c r="B38" s="37">
        <v>18426</v>
      </c>
      <c r="C38" s="37">
        <v>77582</v>
      </c>
      <c r="D38" s="38" t="s">
        <v>2830</v>
      </c>
      <c r="E38" s="12" t="s">
        <v>24</v>
      </c>
      <c r="F38" s="16" t="s">
        <v>947</v>
      </c>
      <c r="G38" s="102">
        <v>540</v>
      </c>
      <c r="H38" s="104"/>
      <c r="I38" s="104"/>
      <c r="J38" s="94"/>
    </row>
    <row r="39" spans="1:10" s="95" customFormat="1" ht="21" x14ac:dyDescent="0.35">
      <c r="A39" s="120">
        <v>44418</v>
      </c>
      <c r="B39" s="37">
        <v>104598</v>
      </c>
      <c r="C39" s="37">
        <v>77583</v>
      </c>
      <c r="D39" s="38" t="s">
        <v>2752</v>
      </c>
      <c r="E39" s="12" t="s">
        <v>24</v>
      </c>
      <c r="F39" s="16" t="s">
        <v>947</v>
      </c>
      <c r="G39" s="102">
        <v>550</v>
      </c>
      <c r="H39" s="104"/>
      <c r="I39" s="104"/>
      <c r="J39" s="94"/>
    </row>
    <row r="40" spans="1:10" s="95" customFormat="1" ht="21" x14ac:dyDescent="0.35">
      <c r="A40" s="120">
        <v>44418</v>
      </c>
      <c r="B40" s="37">
        <v>18426</v>
      </c>
      <c r="C40" s="37">
        <v>77584</v>
      </c>
      <c r="D40" s="38" t="s">
        <v>2830</v>
      </c>
      <c r="E40" s="12" t="s">
        <v>24</v>
      </c>
      <c r="F40" s="16" t="s">
        <v>947</v>
      </c>
      <c r="G40" s="102">
        <v>540</v>
      </c>
      <c r="H40" s="104"/>
      <c r="I40" s="104"/>
      <c r="J40" s="94"/>
    </row>
    <row r="41" spans="1:10" s="95" customFormat="1" ht="21" x14ac:dyDescent="0.35">
      <c r="A41" s="120">
        <v>44418</v>
      </c>
      <c r="B41" s="37">
        <v>18426</v>
      </c>
      <c r="C41" s="37">
        <v>77585</v>
      </c>
      <c r="D41" s="38" t="s">
        <v>2830</v>
      </c>
      <c r="E41" s="12" t="s">
        <v>24</v>
      </c>
      <c r="F41" s="16" t="s">
        <v>947</v>
      </c>
      <c r="G41" s="102">
        <v>540</v>
      </c>
      <c r="H41" s="104"/>
      <c r="I41" s="104"/>
      <c r="J41" s="94"/>
    </row>
    <row r="42" spans="1:10" s="95" customFormat="1" ht="21" x14ac:dyDescent="0.35">
      <c r="A42" s="120">
        <v>44418</v>
      </c>
      <c r="B42" s="37">
        <v>104599</v>
      </c>
      <c r="C42" s="37">
        <v>77586</v>
      </c>
      <c r="D42" s="38" t="s">
        <v>78</v>
      </c>
      <c r="E42" s="12" t="s">
        <v>17</v>
      </c>
      <c r="F42" s="16" t="s">
        <v>18</v>
      </c>
      <c r="G42" s="102">
        <v>1100</v>
      </c>
      <c r="H42" s="104"/>
      <c r="I42" s="104"/>
      <c r="J42" s="94"/>
    </row>
    <row r="43" spans="1:10" s="95" customFormat="1" ht="21" x14ac:dyDescent="0.35">
      <c r="A43" s="120">
        <v>44418</v>
      </c>
      <c r="B43" s="37">
        <v>104599</v>
      </c>
      <c r="C43" s="37">
        <v>77586</v>
      </c>
      <c r="D43" s="38" t="s">
        <v>78</v>
      </c>
      <c r="E43" s="12" t="s">
        <v>22</v>
      </c>
      <c r="F43" s="16" t="s">
        <v>995</v>
      </c>
      <c r="G43" s="102">
        <v>1900</v>
      </c>
      <c r="H43" s="104"/>
      <c r="I43" s="104"/>
      <c r="J43" s="94"/>
    </row>
    <row r="44" spans="1:10" s="95" customFormat="1" ht="21" x14ac:dyDescent="0.35">
      <c r="A44" s="120">
        <v>44418</v>
      </c>
      <c r="B44" s="37">
        <v>104574</v>
      </c>
      <c r="C44" s="37">
        <v>77587</v>
      </c>
      <c r="D44" s="38" t="s">
        <v>1175</v>
      </c>
      <c r="E44" s="12" t="s">
        <v>423</v>
      </c>
      <c r="F44" s="16" t="s">
        <v>195</v>
      </c>
      <c r="G44" s="102">
        <v>60</v>
      </c>
      <c r="H44" s="104"/>
      <c r="I44" s="104"/>
      <c r="J44" s="94"/>
    </row>
    <row r="45" spans="1:10" s="95" customFormat="1" ht="21" x14ac:dyDescent="0.35">
      <c r="A45" s="120">
        <v>44418</v>
      </c>
      <c r="B45" s="37">
        <v>18428</v>
      </c>
      <c r="C45" s="37">
        <v>77588</v>
      </c>
      <c r="D45" s="38" t="s">
        <v>2830</v>
      </c>
      <c r="E45" s="12" t="s">
        <v>14</v>
      </c>
      <c r="F45" s="16" t="s">
        <v>15</v>
      </c>
      <c r="G45" s="102">
        <v>850</v>
      </c>
      <c r="H45" s="104"/>
      <c r="I45" s="104"/>
      <c r="J45" s="94"/>
    </row>
    <row r="46" spans="1:10" s="95" customFormat="1" ht="21" x14ac:dyDescent="0.35">
      <c r="A46" s="120">
        <v>44418</v>
      </c>
      <c r="B46" s="37">
        <v>18428</v>
      </c>
      <c r="C46" s="37">
        <v>77589</v>
      </c>
      <c r="D46" s="38" t="s">
        <v>2830</v>
      </c>
      <c r="E46" s="12" t="s">
        <v>14</v>
      </c>
      <c r="F46" s="16" t="s">
        <v>15</v>
      </c>
      <c r="G46" s="102">
        <v>850</v>
      </c>
      <c r="H46" s="104"/>
      <c r="I46" s="104"/>
      <c r="J46" s="94"/>
    </row>
    <row r="47" spans="1:10" s="95" customFormat="1" ht="21" x14ac:dyDescent="0.35">
      <c r="A47" s="120">
        <v>44418</v>
      </c>
      <c r="B47" s="37">
        <v>104600</v>
      </c>
      <c r="C47" s="37">
        <v>77590</v>
      </c>
      <c r="D47" s="38" t="s">
        <v>179</v>
      </c>
      <c r="E47" s="12" t="s">
        <v>17</v>
      </c>
      <c r="F47" s="16" t="s">
        <v>18</v>
      </c>
      <c r="G47" s="102">
        <v>1200</v>
      </c>
      <c r="H47" s="104"/>
      <c r="I47" s="104"/>
      <c r="J47" s="94"/>
    </row>
    <row r="48" spans="1:10" s="95" customFormat="1" ht="21" x14ac:dyDescent="0.35">
      <c r="A48" s="120">
        <v>44418</v>
      </c>
      <c r="B48" s="37">
        <v>104601</v>
      </c>
      <c r="C48" s="37">
        <v>77591</v>
      </c>
      <c r="D48" s="38" t="s">
        <v>37</v>
      </c>
      <c r="E48" s="12" t="s">
        <v>22</v>
      </c>
      <c r="F48" s="16" t="s">
        <v>995</v>
      </c>
      <c r="G48" s="102">
        <v>550</v>
      </c>
      <c r="H48" s="104"/>
      <c r="I48" s="104"/>
      <c r="J48" s="94"/>
    </row>
    <row r="49" spans="1:10" s="95" customFormat="1" ht="21" x14ac:dyDescent="0.35">
      <c r="A49" s="120">
        <v>44418</v>
      </c>
      <c r="B49" s="37">
        <v>104584</v>
      </c>
      <c r="C49" s="37">
        <v>77592</v>
      </c>
      <c r="D49" s="38" t="s">
        <v>2831</v>
      </c>
      <c r="E49" s="12" t="s">
        <v>423</v>
      </c>
      <c r="F49" s="16" t="s">
        <v>195</v>
      </c>
      <c r="G49" s="53">
        <v>35</v>
      </c>
      <c r="H49" s="104"/>
      <c r="I49" s="104"/>
      <c r="J49" s="94"/>
    </row>
    <row r="50" spans="1:10" s="95" customFormat="1" ht="21" x14ac:dyDescent="0.35">
      <c r="A50" s="120">
        <v>44418</v>
      </c>
      <c r="B50" s="37">
        <v>104589</v>
      </c>
      <c r="C50" s="77" t="s">
        <v>2834</v>
      </c>
      <c r="D50" s="38" t="s">
        <v>321</v>
      </c>
      <c r="E50" s="12" t="s">
        <v>22</v>
      </c>
      <c r="F50" s="16" t="s">
        <v>995</v>
      </c>
      <c r="G50" s="53">
        <v>2095</v>
      </c>
      <c r="H50" s="104"/>
      <c r="I50" s="104"/>
      <c r="J50" s="94"/>
    </row>
    <row r="51" spans="1:10" s="95" customFormat="1" ht="21" x14ac:dyDescent="0.35">
      <c r="A51" s="120">
        <v>44418</v>
      </c>
      <c r="B51" s="37" t="s">
        <v>520</v>
      </c>
      <c r="C51" s="77" t="s">
        <v>2835</v>
      </c>
      <c r="D51" s="38" t="s">
        <v>2836</v>
      </c>
      <c r="E51" s="12" t="s">
        <v>454</v>
      </c>
      <c r="F51" s="16" t="s">
        <v>2085</v>
      </c>
      <c r="G51" s="53">
        <v>0</v>
      </c>
      <c r="H51" s="104">
        <v>1</v>
      </c>
      <c r="I51" s="104"/>
      <c r="J51" s="94"/>
    </row>
    <row r="52" spans="1:10" s="95" customFormat="1" ht="21" x14ac:dyDescent="0.35">
      <c r="A52" s="120">
        <v>44418</v>
      </c>
      <c r="B52" s="37" t="s">
        <v>520</v>
      </c>
      <c r="C52" s="77" t="s">
        <v>2835</v>
      </c>
      <c r="D52" s="38" t="s">
        <v>2836</v>
      </c>
      <c r="E52" s="12" t="s">
        <v>454</v>
      </c>
      <c r="F52" s="16" t="s">
        <v>1347</v>
      </c>
      <c r="G52" s="53">
        <v>0</v>
      </c>
      <c r="H52" s="104">
        <v>1</v>
      </c>
      <c r="I52" s="104"/>
      <c r="J52" s="94"/>
    </row>
    <row r="53" spans="1:10" ht="21" x14ac:dyDescent="0.35">
      <c r="A53" s="175" t="s">
        <v>26</v>
      </c>
      <c r="B53" s="176"/>
      <c r="C53" s="165" t="s">
        <v>25</v>
      </c>
      <c r="D53" s="168"/>
      <c r="E53" s="168"/>
      <c r="F53" s="169"/>
      <c r="G53" s="27">
        <f>SUM(G9:G52)</f>
        <v>36599</v>
      </c>
      <c r="H53" s="109">
        <f>SUM(H9:H48)</f>
        <v>0</v>
      </c>
      <c r="I53" s="109"/>
      <c r="J53" s="15"/>
    </row>
    <row r="54" spans="1:10" x14ac:dyDescent="0.25">
      <c r="B54"/>
      <c r="C54"/>
      <c r="F54" s="47"/>
      <c r="H54" s="1"/>
      <c r="I54" s="1"/>
      <c r="J54" s="1"/>
    </row>
    <row r="55" spans="1:10" x14ac:dyDescent="0.25">
      <c r="B55"/>
      <c r="C55"/>
      <c r="H55" s="1"/>
      <c r="I55" s="1"/>
      <c r="J55" s="1"/>
    </row>
    <row r="56" spans="1:10" x14ac:dyDescent="0.25">
      <c r="B56"/>
      <c r="C56"/>
      <c r="H56" s="1"/>
      <c r="I56" s="1"/>
      <c r="J56" s="1"/>
    </row>
    <row r="57" spans="1:10" x14ac:dyDescent="0.25">
      <c r="B57"/>
      <c r="C57"/>
      <c r="H57" s="1"/>
      <c r="I57" s="1"/>
      <c r="J57" s="1"/>
    </row>
    <row r="58" spans="1:10" x14ac:dyDescent="0.25">
      <c r="B58"/>
      <c r="C58"/>
      <c r="H58" s="1"/>
      <c r="I58" s="1"/>
      <c r="J58" s="1"/>
    </row>
    <row r="59" spans="1:10" x14ac:dyDescent="0.25">
      <c r="B59"/>
      <c r="C59"/>
      <c r="H59" s="1"/>
      <c r="I59" s="1"/>
      <c r="J59" s="1"/>
    </row>
    <row r="60" spans="1:10" x14ac:dyDescent="0.25">
      <c r="B60"/>
      <c r="C60"/>
      <c r="H60" s="1"/>
      <c r="I60" s="1"/>
      <c r="J60" s="1"/>
    </row>
    <row r="61" spans="1:10" x14ac:dyDescent="0.25">
      <c r="B61"/>
      <c r="C61"/>
      <c r="H61" s="1"/>
      <c r="I61" s="1"/>
      <c r="J61" s="1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C64"/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6" spans="8:10" x14ac:dyDescent="0.25">
      <c r="H106" s="35"/>
      <c r="I106" s="35"/>
      <c r="J106" s="35"/>
    </row>
  </sheetData>
  <mergeCells count="7">
    <mergeCell ref="K6:L6"/>
    <mergeCell ref="A7:G7"/>
    <mergeCell ref="A53:B53"/>
    <mergeCell ref="C53:F53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4B7C-1FD1-474D-BAE7-5A0AD96977FE}">
  <dimension ref="A2:L125"/>
  <sheetViews>
    <sheetView topLeftCell="B55" zoomScale="87" zoomScaleNormal="87" workbookViewId="0">
      <selection activeCell="C49" sqref="C4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44419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SUMIFS($G$9:$G$71,$F$9:$F$71,K8)</f>
        <v>20939</v>
      </c>
    </row>
    <row r="9" spans="1:12" s="95" customFormat="1" ht="21" x14ac:dyDescent="0.35">
      <c r="A9" s="120">
        <v>44419</v>
      </c>
      <c r="B9" s="37">
        <v>104669</v>
      </c>
      <c r="C9" s="37">
        <v>77593</v>
      </c>
      <c r="D9" s="38" t="s">
        <v>1970</v>
      </c>
      <c r="E9" s="12" t="s">
        <v>17</v>
      </c>
      <c r="F9" s="16" t="s">
        <v>18</v>
      </c>
      <c r="G9" s="102">
        <v>800</v>
      </c>
      <c r="H9" s="104"/>
      <c r="I9" s="104"/>
      <c r="J9" s="94"/>
      <c r="K9" s="16" t="s">
        <v>995</v>
      </c>
      <c r="L9" s="119">
        <f t="shared" si="0"/>
        <v>7641</v>
      </c>
    </row>
    <row r="10" spans="1:12" s="95" customFormat="1" ht="21" x14ac:dyDescent="0.35">
      <c r="A10" s="120">
        <v>44419</v>
      </c>
      <c r="B10" s="37">
        <v>104669</v>
      </c>
      <c r="C10" s="37">
        <v>77593</v>
      </c>
      <c r="D10" s="38" t="s">
        <v>1970</v>
      </c>
      <c r="E10" s="12" t="s">
        <v>22</v>
      </c>
      <c r="F10" s="16" t="s">
        <v>995</v>
      </c>
      <c r="G10" s="102">
        <v>1400</v>
      </c>
      <c r="H10" s="104"/>
      <c r="I10" s="104"/>
      <c r="J10" s="94"/>
      <c r="K10" s="16" t="s">
        <v>15</v>
      </c>
      <c r="L10" s="119">
        <f t="shared" si="0"/>
        <v>2450</v>
      </c>
    </row>
    <row r="11" spans="1:12" s="95" customFormat="1" ht="21" x14ac:dyDescent="0.35">
      <c r="A11" s="120">
        <v>44419</v>
      </c>
      <c r="B11" s="37">
        <v>104670</v>
      </c>
      <c r="C11" s="37">
        <v>77594</v>
      </c>
      <c r="D11" s="38" t="s">
        <v>256</v>
      </c>
      <c r="E11" s="12" t="s">
        <v>22</v>
      </c>
      <c r="F11" s="16" t="s">
        <v>995</v>
      </c>
      <c r="G11" s="102">
        <v>1000</v>
      </c>
      <c r="H11" s="104"/>
      <c r="I11" s="104"/>
      <c r="J11" s="94"/>
      <c r="K11" s="16" t="s">
        <v>97</v>
      </c>
      <c r="L11" s="119">
        <f t="shared" si="0"/>
        <v>1500</v>
      </c>
    </row>
    <row r="12" spans="1:12" s="95" customFormat="1" ht="21" x14ac:dyDescent="0.35">
      <c r="A12" s="120">
        <v>44419</v>
      </c>
      <c r="B12" s="37">
        <v>104671</v>
      </c>
      <c r="C12" s="37">
        <v>77595</v>
      </c>
      <c r="D12" s="38" t="s">
        <v>341</v>
      </c>
      <c r="E12" s="12" t="s">
        <v>17</v>
      </c>
      <c r="F12" s="16" t="s">
        <v>18</v>
      </c>
      <c r="G12" s="102">
        <v>1000</v>
      </c>
      <c r="H12" s="104"/>
      <c r="I12" s="104"/>
      <c r="J12" s="94"/>
      <c r="K12" s="16" t="s">
        <v>947</v>
      </c>
      <c r="L12" s="119">
        <f t="shared" si="0"/>
        <v>4200</v>
      </c>
    </row>
    <row r="13" spans="1:12" s="95" customFormat="1" ht="21.75" thickBot="1" x14ac:dyDescent="0.4">
      <c r="A13" s="120">
        <v>44419</v>
      </c>
      <c r="B13" s="37">
        <v>104672</v>
      </c>
      <c r="C13" s="37">
        <v>77596</v>
      </c>
      <c r="D13" s="38" t="s">
        <v>543</v>
      </c>
      <c r="E13" s="12" t="s">
        <v>181</v>
      </c>
      <c r="F13" s="93" t="s">
        <v>182</v>
      </c>
      <c r="G13" s="102">
        <v>0</v>
      </c>
      <c r="H13" s="104"/>
      <c r="I13" s="104">
        <v>2</v>
      </c>
      <c r="J13" s="94"/>
      <c r="K13" s="16" t="s">
        <v>64</v>
      </c>
      <c r="L13" s="119">
        <f t="shared" si="0"/>
        <v>4000</v>
      </c>
    </row>
    <row r="14" spans="1:12" s="95" customFormat="1" ht="25.5" thickBot="1" x14ac:dyDescent="0.5">
      <c r="A14" s="120">
        <v>44419</v>
      </c>
      <c r="B14" s="37">
        <v>104673</v>
      </c>
      <c r="C14" s="37">
        <v>77597</v>
      </c>
      <c r="D14" s="38" t="s">
        <v>543</v>
      </c>
      <c r="E14" s="12">
        <v>98000001</v>
      </c>
      <c r="F14" s="16" t="s">
        <v>2069</v>
      </c>
      <c r="G14" s="102">
        <v>0</v>
      </c>
      <c r="H14" s="104"/>
      <c r="I14" s="104"/>
      <c r="J14" s="94"/>
      <c r="K14" s="17" t="s">
        <v>21</v>
      </c>
      <c r="L14" s="123">
        <f ca="1">SUM(L8:L14)</f>
        <v>40730</v>
      </c>
    </row>
    <row r="15" spans="1:12" s="95" customFormat="1" ht="21.75" thickBot="1" x14ac:dyDescent="0.4">
      <c r="A15" s="120">
        <v>44419</v>
      </c>
      <c r="B15" s="37">
        <v>104610</v>
      </c>
      <c r="C15" s="37">
        <v>77598</v>
      </c>
      <c r="D15" s="38" t="s">
        <v>128</v>
      </c>
      <c r="E15" s="12" t="s">
        <v>17</v>
      </c>
      <c r="F15" s="16" t="s">
        <v>18</v>
      </c>
      <c r="G15" s="102">
        <v>900</v>
      </c>
      <c r="H15" s="104"/>
      <c r="I15" s="104"/>
      <c r="J15" s="94"/>
    </row>
    <row r="16" spans="1:12" s="95" customFormat="1" ht="21.75" thickBot="1" x14ac:dyDescent="0.4">
      <c r="A16" s="120">
        <v>44419</v>
      </c>
      <c r="B16" s="37">
        <v>104674</v>
      </c>
      <c r="C16" s="37">
        <v>77599</v>
      </c>
      <c r="D16" s="38" t="s">
        <v>1582</v>
      </c>
      <c r="E16" s="12" t="s">
        <v>17</v>
      </c>
      <c r="F16" s="16" t="s">
        <v>18</v>
      </c>
      <c r="G16" s="102">
        <v>900</v>
      </c>
      <c r="H16" s="104"/>
      <c r="I16" s="104"/>
      <c r="J16" s="94"/>
      <c r="K16" s="5" t="s">
        <v>144</v>
      </c>
      <c r="L16" s="5" t="s">
        <v>5</v>
      </c>
    </row>
    <row r="17" spans="1:12" s="95" customFormat="1" ht="21.75" thickBot="1" x14ac:dyDescent="0.4">
      <c r="A17" s="120">
        <v>44419</v>
      </c>
      <c r="B17" s="37">
        <v>104673</v>
      </c>
      <c r="C17" s="37">
        <v>77600</v>
      </c>
      <c r="D17" s="38" t="s">
        <v>543</v>
      </c>
      <c r="E17" s="12" t="s">
        <v>181</v>
      </c>
      <c r="F17" s="93" t="s">
        <v>182</v>
      </c>
      <c r="G17" s="102">
        <v>0</v>
      </c>
      <c r="H17" s="104"/>
      <c r="I17" s="104">
        <v>2</v>
      </c>
      <c r="J17" s="94"/>
      <c r="K17" s="57" t="s">
        <v>182</v>
      </c>
      <c r="L17" s="8">
        <v>12</v>
      </c>
    </row>
    <row r="18" spans="1:12" s="95" customFormat="1" ht="25.5" thickBot="1" x14ac:dyDescent="0.5">
      <c r="A18" s="120">
        <v>44419</v>
      </c>
      <c r="B18" s="37">
        <v>104672</v>
      </c>
      <c r="C18" s="37">
        <v>77601</v>
      </c>
      <c r="D18" s="38" t="s">
        <v>543</v>
      </c>
      <c r="E18" s="12">
        <v>98000001</v>
      </c>
      <c r="F18" s="16" t="s">
        <v>2069</v>
      </c>
      <c r="G18" s="102">
        <v>0</v>
      </c>
      <c r="H18" s="104"/>
      <c r="I18" s="104"/>
      <c r="J18" s="94"/>
      <c r="K18" s="17" t="s">
        <v>21</v>
      </c>
      <c r="L18" s="18">
        <f>SUM(L17)</f>
        <v>12</v>
      </c>
    </row>
    <row r="19" spans="1:12" s="95" customFormat="1" ht="21.75" thickBot="1" x14ac:dyDescent="0.4">
      <c r="A19" s="120">
        <v>44419</v>
      </c>
      <c r="B19" s="37">
        <v>104672</v>
      </c>
      <c r="C19" s="37">
        <v>77602</v>
      </c>
      <c r="D19" s="38" t="s">
        <v>543</v>
      </c>
      <c r="E19" s="12" t="s">
        <v>181</v>
      </c>
      <c r="F19" s="93" t="s">
        <v>182</v>
      </c>
      <c r="G19" s="102">
        <v>0</v>
      </c>
      <c r="H19" s="104"/>
      <c r="I19" s="104">
        <v>2</v>
      </c>
      <c r="J19" s="94"/>
    </row>
    <row r="20" spans="1:12" s="95" customFormat="1" ht="21.75" thickBot="1" x14ac:dyDescent="0.4">
      <c r="A20" s="120">
        <v>44419</v>
      </c>
      <c r="B20" s="37">
        <v>104673</v>
      </c>
      <c r="C20" s="37">
        <v>77603</v>
      </c>
      <c r="D20" s="38" t="s">
        <v>543</v>
      </c>
      <c r="E20" s="12">
        <v>98000001</v>
      </c>
      <c r="F20" s="16" t="s">
        <v>2069</v>
      </c>
      <c r="G20" s="102">
        <v>0</v>
      </c>
      <c r="H20" s="104"/>
      <c r="I20" s="104"/>
      <c r="J20" s="94"/>
      <c r="K20" s="5" t="s">
        <v>139</v>
      </c>
      <c r="L20" s="5" t="s">
        <v>5</v>
      </c>
    </row>
    <row r="21" spans="1:12" s="95" customFormat="1" ht="21" x14ac:dyDescent="0.35">
      <c r="A21" s="120">
        <v>44419</v>
      </c>
      <c r="B21" s="37">
        <v>104672</v>
      </c>
      <c r="C21" s="37">
        <v>77604</v>
      </c>
      <c r="D21" s="38" t="s">
        <v>543</v>
      </c>
      <c r="E21" s="12" t="s">
        <v>181</v>
      </c>
      <c r="F21" s="93" t="s">
        <v>182</v>
      </c>
      <c r="G21" s="102">
        <v>0</v>
      </c>
      <c r="H21" s="104"/>
      <c r="I21" s="104">
        <v>2</v>
      </c>
      <c r="J21" s="94"/>
      <c r="K21" s="16" t="s">
        <v>2841</v>
      </c>
      <c r="L21" s="119">
        <v>750</v>
      </c>
    </row>
    <row r="22" spans="1:12" s="95" customFormat="1" ht="21" x14ac:dyDescent="0.35">
      <c r="A22" s="120">
        <v>44419</v>
      </c>
      <c r="B22" s="37">
        <v>104673</v>
      </c>
      <c r="C22" s="37">
        <v>77605</v>
      </c>
      <c r="D22" s="38" t="s">
        <v>543</v>
      </c>
      <c r="E22" s="12">
        <v>98000001</v>
      </c>
      <c r="F22" s="16" t="s">
        <v>2069</v>
      </c>
      <c r="G22" s="102">
        <v>0</v>
      </c>
      <c r="H22" s="104"/>
      <c r="I22" s="104"/>
      <c r="J22" s="94"/>
      <c r="K22" s="12" t="s">
        <v>99</v>
      </c>
      <c r="L22" s="119">
        <v>250</v>
      </c>
    </row>
    <row r="23" spans="1:12" s="95" customFormat="1" ht="21" x14ac:dyDescent="0.35">
      <c r="A23" s="120">
        <v>44419</v>
      </c>
      <c r="B23" s="37">
        <v>104672</v>
      </c>
      <c r="C23" s="37">
        <v>77606</v>
      </c>
      <c r="D23" s="38" t="s">
        <v>543</v>
      </c>
      <c r="E23" s="12" t="s">
        <v>181</v>
      </c>
      <c r="F23" s="93" t="s">
        <v>182</v>
      </c>
      <c r="G23" s="102">
        <v>0</v>
      </c>
      <c r="H23" s="104"/>
      <c r="I23" s="104">
        <v>2</v>
      </c>
      <c r="J23" s="94"/>
      <c r="K23" s="16" t="s">
        <v>2843</v>
      </c>
      <c r="L23" s="119">
        <v>250</v>
      </c>
    </row>
    <row r="24" spans="1:12" s="95" customFormat="1" ht="21.75" thickBot="1" x14ac:dyDescent="0.4">
      <c r="A24" s="120">
        <v>44419</v>
      </c>
      <c r="B24" s="37">
        <v>104673</v>
      </c>
      <c r="C24" s="37">
        <v>77607</v>
      </c>
      <c r="D24" s="38" t="s">
        <v>543</v>
      </c>
      <c r="E24" s="12">
        <v>98000001</v>
      </c>
      <c r="F24" s="16" t="s">
        <v>2069</v>
      </c>
      <c r="G24" s="102">
        <v>0</v>
      </c>
      <c r="H24" s="104"/>
      <c r="I24" s="104"/>
      <c r="J24" s="94"/>
      <c r="K24" s="12" t="s">
        <v>2845</v>
      </c>
      <c r="L24" s="119">
        <v>250</v>
      </c>
    </row>
    <row r="25" spans="1:12" s="95" customFormat="1" ht="25.5" thickBot="1" x14ac:dyDescent="0.5">
      <c r="A25" s="120">
        <v>44419</v>
      </c>
      <c r="B25" s="37">
        <v>104672</v>
      </c>
      <c r="C25" s="37">
        <v>77608</v>
      </c>
      <c r="D25" s="38" t="s">
        <v>543</v>
      </c>
      <c r="E25" s="12" t="s">
        <v>181</v>
      </c>
      <c r="F25" s="93" t="s">
        <v>182</v>
      </c>
      <c r="G25" s="102">
        <v>0</v>
      </c>
      <c r="H25" s="104"/>
      <c r="I25" s="104">
        <v>2</v>
      </c>
      <c r="J25" s="94"/>
      <c r="K25" s="17" t="s">
        <v>21</v>
      </c>
      <c r="L25" s="18">
        <f>SUM(L21:L24)</f>
        <v>1500</v>
      </c>
    </row>
    <row r="26" spans="1:12" s="95" customFormat="1" ht="21" x14ac:dyDescent="0.35">
      <c r="A26" s="120">
        <v>44419</v>
      </c>
      <c r="B26" s="37">
        <v>104673</v>
      </c>
      <c r="C26" s="37">
        <v>77609</v>
      </c>
      <c r="D26" s="38" t="s">
        <v>543</v>
      </c>
      <c r="E26" s="12">
        <v>98000001</v>
      </c>
      <c r="F26" s="16" t="s">
        <v>2069</v>
      </c>
      <c r="G26" s="102">
        <v>0</v>
      </c>
      <c r="H26" s="104"/>
      <c r="I26" s="104"/>
      <c r="J26" s="94"/>
    </row>
    <row r="27" spans="1:12" s="95" customFormat="1" ht="21" x14ac:dyDescent="0.35">
      <c r="A27" s="120">
        <v>44419</v>
      </c>
      <c r="B27" s="37">
        <v>104675</v>
      </c>
      <c r="C27" s="37">
        <v>77610</v>
      </c>
      <c r="D27" s="38" t="s">
        <v>2811</v>
      </c>
      <c r="E27" s="12" t="s">
        <v>24</v>
      </c>
      <c r="F27" s="16" t="s">
        <v>947</v>
      </c>
      <c r="G27" s="102">
        <v>550</v>
      </c>
      <c r="H27" s="104"/>
      <c r="I27" s="104"/>
      <c r="J27" s="94"/>
    </row>
    <row r="28" spans="1:12" s="95" customFormat="1" ht="21" x14ac:dyDescent="0.35">
      <c r="A28" s="120">
        <v>44419</v>
      </c>
      <c r="B28" s="37">
        <v>104676</v>
      </c>
      <c r="C28" s="37">
        <v>77611</v>
      </c>
      <c r="D28" s="38" t="s">
        <v>38</v>
      </c>
      <c r="E28" s="12" t="s">
        <v>17</v>
      </c>
      <c r="F28" s="16" t="s">
        <v>18</v>
      </c>
      <c r="G28" s="102">
        <v>1000</v>
      </c>
      <c r="H28" s="104"/>
      <c r="I28" s="104"/>
      <c r="J28" s="94"/>
    </row>
    <row r="29" spans="1:12" s="95" customFormat="1" ht="21" x14ac:dyDescent="0.35">
      <c r="A29" s="120">
        <v>44419</v>
      </c>
      <c r="B29" s="37">
        <v>104674</v>
      </c>
      <c r="C29" s="37">
        <v>77612</v>
      </c>
      <c r="D29" s="38" t="s">
        <v>1582</v>
      </c>
      <c r="E29" s="12" t="s">
        <v>17</v>
      </c>
      <c r="F29" s="16" t="s">
        <v>18</v>
      </c>
      <c r="G29" s="102">
        <v>900</v>
      </c>
      <c r="H29" s="104"/>
      <c r="I29" s="104"/>
      <c r="J29" s="94"/>
    </row>
    <row r="30" spans="1:12" s="95" customFormat="1" ht="21" x14ac:dyDescent="0.35">
      <c r="A30" s="120">
        <v>44419</v>
      </c>
      <c r="B30" s="37">
        <v>104677</v>
      </c>
      <c r="C30" s="37">
        <v>77613</v>
      </c>
      <c r="D30" s="38" t="s">
        <v>2837</v>
      </c>
      <c r="E30" s="12" t="s">
        <v>24</v>
      </c>
      <c r="F30" s="16" t="s">
        <v>947</v>
      </c>
      <c r="G30" s="102">
        <v>500</v>
      </c>
      <c r="H30" s="104"/>
      <c r="I30" s="104"/>
      <c r="J30" s="94"/>
    </row>
    <row r="31" spans="1:12" s="95" customFormat="1" ht="21" x14ac:dyDescent="0.35">
      <c r="A31" s="120">
        <v>44419</v>
      </c>
      <c r="B31" s="37">
        <v>104629</v>
      </c>
      <c r="C31" s="37">
        <v>77614</v>
      </c>
      <c r="D31" s="38" t="s">
        <v>2838</v>
      </c>
      <c r="E31" s="12" t="s">
        <v>22</v>
      </c>
      <c r="F31" s="16" t="s">
        <v>995</v>
      </c>
      <c r="G31" s="102">
        <v>72</v>
      </c>
      <c r="H31" s="104"/>
      <c r="I31" s="104"/>
      <c r="J31" s="94"/>
    </row>
    <row r="32" spans="1:12" s="95" customFormat="1" ht="21" x14ac:dyDescent="0.35">
      <c r="A32" s="120">
        <v>44419</v>
      </c>
      <c r="B32" s="37">
        <v>104678</v>
      </c>
      <c r="C32" s="37">
        <v>77615</v>
      </c>
      <c r="D32" s="38" t="s">
        <v>2814</v>
      </c>
      <c r="E32" s="12" t="s">
        <v>63</v>
      </c>
      <c r="F32" s="16" t="s">
        <v>64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44419</v>
      </c>
      <c r="B33" s="37">
        <v>104679</v>
      </c>
      <c r="C33" s="37">
        <v>77616</v>
      </c>
      <c r="D33" s="38" t="s">
        <v>1583</v>
      </c>
      <c r="E33" s="12" t="s">
        <v>17</v>
      </c>
      <c r="F33" s="16" t="s">
        <v>18</v>
      </c>
      <c r="G33" s="102">
        <v>2999</v>
      </c>
      <c r="H33" s="104"/>
      <c r="I33" s="104"/>
      <c r="J33" s="94"/>
    </row>
    <row r="34" spans="1:10" s="95" customFormat="1" ht="21" x14ac:dyDescent="0.35">
      <c r="A34" s="120">
        <v>44419</v>
      </c>
      <c r="B34" s="37">
        <v>104680</v>
      </c>
      <c r="C34" s="37">
        <v>77617</v>
      </c>
      <c r="D34" s="38" t="s">
        <v>171</v>
      </c>
      <c r="E34" s="12" t="s">
        <v>22</v>
      </c>
      <c r="F34" s="16" t="s">
        <v>995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44419</v>
      </c>
      <c r="B35" s="37">
        <v>104680</v>
      </c>
      <c r="C35" s="37">
        <v>77617</v>
      </c>
      <c r="D35" s="38" t="s">
        <v>171</v>
      </c>
      <c r="E35" s="12" t="s">
        <v>14</v>
      </c>
      <c r="F35" s="16" t="s">
        <v>15</v>
      </c>
      <c r="G35" s="102">
        <v>1600</v>
      </c>
      <c r="H35" s="104"/>
      <c r="I35" s="104"/>
      <c r="J35" s="94"/>
    </row>
    <row r="36" spans="1:10" s="95" customFormat="1" ht="21" x14ac:dyDescent="0.35">
      <c r="A36" s="120">
        <v>44419</v>
      </c>
      <c r="B36" s="37">
        <v>104674</v>
      </c>
      <c r="C36" s="37">
        <v>77618</v>
      </c>
      <c r="D36" s="38" t="s">
        <v>1582</v>
      </c>
      <c r="E36" s="12" t="s">
        <v>17</v>
      </c>
      <c r="F36" s="16" t="s">
        <v>18</v>
      </c>
      <c r="G36" s="102">
        <v>900</v>
      </c>
      <c r="H36" s="104"/>
      <c r="I36" s="104"/>
      <c r="J36" s="94"/>
    </row>
    <row r="37" spans="1:10" s="95" customFormat="1" ht="21" x14ac:dyDescent="0.35">
      <c r="A37" s="120">
        <v>44419</v>
      </c>
      <c r="B37" s="37">
        <v>104681</v>
      </c>
      <c r="C37" s="37">
        <v>77619</v>
      </c>
      <c r="D37" s="38" t="s">
        <v>2752</v>
      </c>
      <c r="E37" s="12" t="s">
        <v>24</v>
      </c>
      <c r="F37" s="16" t="s">
        <v>947</v>
      </c>
      <c r="G37" s="102">
        <v>550</v>
      </c>
      <c r="H37" s="104"/>
      <c r="I37" s="104"/>
      <c r="J37" s="94"/>
    </row>
    <row r="38" spans="1:10" s="95" customFormat="1" ht="21" x14ac:dyDescent="0.35">
      <c r="A38" s="120">
        <v>44419</v>
      </c>
      <c r="B38" s="37">
        <v>104678</v>
      </c>
      <c r="C38" s="37">
        <v>77620</v>
      </c>
      <c r="D38" s="38" t="s">
        <v>2814</v>
      </c>
      <c r="E38" s="12" t="s">
        <v>63</v>
      </c>
      <c r="F38" s="16" t="s">
        <v>64</v>
      </c>
      <c r="G38" s="102">
        <v>1000</v>
      </c>
      <c r="H38" s="104"/>
      <c r="I38" s="104"/>
      <c r="J38" s="94"/>
    </row>
    <row r="39" spans="1:10" s="95" customFormat="1" ht="21" x14ac:dyDescent="0.35">
      <c r="A39" s="120">
        <v>44419</v>
      </c>
      <c r="B39" s="37">
        <v>104682</v>
      </c>
      <c r="C39" s="37">
        <v>77621</v>
      </c>
      <c r="D39" s="38" t="s">
        <v>272</v>
      </c>
      <c r="E39" s="12" t="s">
        <v>17</v>
      </c>
      <c r="F39" s="16" t="s">
        <v>18</v>
      </c>
      <c r="G39" s="102">
        <v>1980</v>
      </c>
      <c r="H39" s="104"/>
      <c r="I39" s="104"/>
      <c r="J39" s="94"/>
    </row>
    <row r="40" spans="1:10" s="95" customFormat="1" ht="21" x14ac:dyDescent="0.35">
      <c r="A40" s="120">
        <v>44419</v>
      </c>
      <c r="B40" s="37">
        <v>104683</v>
      </c>
      <c r="C40" s="37">
        <v>77622</v>
      </c>
      <c r="D40" s="38" t="s">
        <v>37</v>
      </c>
      <c r="E40" s="12" t="s">
        <v>17</v>
      </c>
      <c r="F40" s="16" t="s">
        <v>18</v>
      </c>
      <c r="G40" s="102">
        <v>660</v>
      </c>
      <c r="H40" s="104"/>
      <c r="I40" s="104"/>
      <c r="J40" s="94"/>
    </row>
    <row r="41" spans="1:10" s="95" customFormat="1" ht="21" x14ac:dyDescent="0.35">
      <c r="A41" s="120">
        <v>44419</v>
      </c>
      <c r="B41" s="37">
        <v>104678</v>
      </c>
      <c r="C41" s="37">
        <v>77623</v>
      </c>
      <c r="D41" s="38" t="s">
        <v>2814</v>
      </c>
      <c r="E41" s="12" t="s">
        <v>63</v>
      </c>
      <c r="F41" s="16" t="s">
        <v>64</v>
      </c>
      <c r="G41" s="102">
        <v>1000</v>
      </c>
      <c r="H41" s="104"/>
      <c r="I41" s="104"/>
      <c r="J41" s="94"/>
    </row>
    <row r="42" spans="1:10" s="95" customFormat="1" ht="21" x14ac:dyDescent="0.35">
      <c r="A42" s="120">
        <v>44419</v>
      </c>
      <c r="B42" s="37">
        <v>104684</v>
      </c>
      <c r="C42" s="37">
        <v>77624</v>
      </c>
      <c r="D42" s="38" t="s">
        <v>2587</v>
      </c>
      <c r="E42" s="12" t="s">
        <v>96</v>
      </c>
      <c r="F42" s="16" t="s">
        <v>97</v>
      </c>
      <c r="G42" s="102">
        <v>20</v>
      </c>
      <c r="H42" s="104"/>
      <c r="I42" s="104"/>
      <c r="J42" s="94"/>
    </row>
    <row r="43" spans="1:10" s="95" customFormat="1" ht="21" x14ac:dyDescent="0.35">
      <c r="A43" s="120">
        <v>44419</v>
      </c>
      <c r="B43" s="37">
        <v>104684</v>
      </c>
      <c r="C43" s="37">
        <v>77624</v>
      </c>
      <c r="D43" s="38" t="s">
        <v>2587</v>
      </c>
      <c r="E43" s="12" t="s">
        <v>22</v>
      </c>
      <c r="F43" s="16" t="s">
        <v>995</v>
      </c>
      <c r="G43" s="102">
        <v>500</v>
      </c>
      <c r="H43" s="104"/>
      <c r="I43" s="104"/>
      <c r="J43" s="94"/>
    </row>
    <row r="44" spans="1:10" s="95" customFormat="1" ht="21" x14ac:dyDescent="0.35">
      <c r="A44" s="120">
        <v>44419</v>
      </c>
      <c r="B44" s="37">
        <v>104685</v>
      </c>
      <c r="C44" s="37">
        <v>77625</v>
      </c>
      <c r="D44" s="38" t="s">
        <v>2587</v>
      </c>
      <c r="E44" s="12" t="s">
        <v>96</v>
      </c>
      <c r="F44" s="16" t="s">
        <v>97</v>
      </c>
      <c r="G44" s="102">
        <v>1480</v>
      </c>
      <c r="H44" s="104"/>
      <c r="I44" s="104"/>
      <c r="J44" s="94"/>
    </row>
    <row r="45" spans="1:10" s="95" customFormat="1" ht="21" x14ac:dyDescent="0.35">
      <c r="A45" s="120">
        <v>44419</v>
      </c>
      <c r="B45" s="37">
        <v>104686</v>
      </c>
      <c r="C45" s="37">
        <v>77626</v>
      </c>
      <c r="D45" s="38" t="s">
        <v>2587</v>
      </c>
      <c r="E45" s="12" t="s">
        <v>22</v>
      </c>
      <c r="F45" s="16" t="s">
        <v>995</v>
      </c>
      <c r="G45" s="102">
        <v>700</v>
      </c>
      <c r="H45" s="104"/>
      <c r="I45" s="104"/>
      <c r="J45" s="94"/>
    </row>
    <row r="46" spans="1:10" s="95" customFormat="1" ht="21" x14ac:dyDescent="0.35">
      <c r="A46" s="120">
        <v>44419</v>
      </c>
      <c r="B46" s="37">
        <v>104678</v>
      </c>
      <c r="C46" s="37">
        <v>77627</v>
      </c>
      <c r="D46" s="38" t="s">
        <v>2814</v>
      </c>
      <c r="E46" s="12" t="s">
        <v>63</v>
      </c>
      <c r="F46" s="16" t="s">
        <v>64</v>
      </c>
      <c r="G46" s="102">
        <v>1000</v>
      </c>
      <c r="H46" s="104"/>
      <c r="I46" s="104"/>
      <c r="J46" s="94"/>
    </row>
    <row r="47" spans="1:10" s="95" customFormat="1" ht="21" x14ac:dyDescent="0.35">
      <c r="A47" s="120">
        <v>44419</v>
      </c>
      <c r="B47" s="37">
        <v>104687</v>
      </c>
      <c r="C47" s="37">
        <v>77628</v>
      </c>
      <c r="D47" s="38" t="s">
        <v>2839</v>
      </c>
      <c r="E47" s="12" t="s">
        <v>17</v>
      </c>
      <c r="F47" s="16" t="s">
        <v>18</v>
      </c>
      <c r="G47" s="102">
        <v>500</v>
      </c>
      <c r="H47" s="104"/>
      <c r="I47" s="104"/>
      <c r="J47" s="94"/>
    </row>
    <row r="48" spans="1:10" s="95" customFormat="1" ht="21" x14ac:dyDescent="0.35">
      <c r="A48" s="120">
        <v>44419</v>
      </c>
      <c r="B48" s="37">
        <v>104688</v>
      </c>
      <c r="C48" s="37">
        <v>77629</v>
      </c>
      <c r="D48" s="38" t="s">
        <v>2591</v>
      </c>
      <c r="E48" s="12" t="s">
        <v>24</v>
      </c>
      <c r="F48" s="16" t="s">
        <v>947</v>
      </c>
      <c r="G48" s="102">
        <v>550</v>
      </c>
      <c r="H48" s="104"/>
      <c r="I48" s="104"/>
      <c r="J48" s="94"/>
    </row>
    <row r="49" spans="1:10" s="95" customFormat="1" ht="21" x14ac:dyDescent="0.35">
      <c r="A49" s="120">
        <v>44419</v>
      </c>
      <c r="B49" s="37">
        <v>104629</v>
      </c>
      <c r="C49" s="37">
        <v>77630</v>
      </c>
      <c r="D49" s="38" t="s">
        <v>2838</v>
      </c>
      <c r="E49" s="12" t="s">
        <v>22</v>
      </c>
      <c r="F49" s="16" t="s">
        <v>995</v>
      </c>
      <c r="G49" s="102">
        <v>72</v>
      </c>
      <c r="H49" s="104"/>
      <c r="I49" s="104"/>
      <c r="J49" s="94"/>
    </row>
    <row r="50" spans="1:10" s="95" customFormat="1" ht="21" x14ac:dyDescent="0.35">
      <c r="A50" s="120">
        <v>44419</v>
      </c>
      <c r="B50" s="37">
        <v>104622</v>
      </c>
      <c r="C50" s="37">
        <v>77631</v>
      </c>
      <c r="D50" s="38" t="s">
        <v>2840</v>
      </c>
      <c r="E50" s="12" t="s">
        <v>224</v>
      </c>
      <c r="F50" s="16" t="s">
        <v>2841</v>
      </c>
      <c r="G50" s="102">
        <v>0</v>
      </c>
      <c r="H50" s="104">
        <v>750</v>
      </c>
      <c r="I50" s="104"/>
      <c r="J50" s="94"/>
    </row>
    <row r="51" spans="1:10" s="95" customFormat="1" ht="21" x14ac:dyDescent="0.35">
      <c r="A51" s="120">
        <v>44419</v>
      </c>
      <c r="B51" s="37">
        <v>104505</v>
      </c>
      <c r="C51" s="37">
        <v>77632</v>
      </c>
      <c r="D51" s="38" t="s">
        <v>2842</v>
      </c>
      <c r="E51" s="12" t="s">
        <v>98</v>
      </c>
      <c r="F51" s="12" t="s">
        <v>99</v>
      </c>
      <c r="G51" s="102">
        <v>0</v>
      </c>
      <c r="H51" s="104">
        <v>125</v>
      </c>
      <c r="I51" s="104"/>
      <c r="J51" s="94"/>
    </row>
    <row r="52" spans="1:10" s="95" customFormat="1" ht="21" x14ac:dyDescent="0.35">
      <c r="A52" s="120">
        <v>44419</v>
      </c>
      <c r="B52" s="37">
        <v>104505</v>
      </c>
      <c r="C52" s="37">
        <v>77632</v>
      </c>
      <c r="D52" s="38" t="s">
        <v>2842</v>
      </c>
      <c r="E52" s="12" t="s">
        <v>105</v>
      </c>
      <c r="F52" s="16" t="s">
        <v>2843</v>
      </c>
      <c r="G52" s="53">
        <v>0</v>
      </c>
      <c r="H52" s="104">
        <v>250</v>
      </c>
      <c r="I52" s="104"/>
      <c r="J52" s="94"/>
    </row>
    <row r="53" spans="1:10" s="95" customFormat="1" ht="21" x14ac:dyDescent="0.35">
      <c r="A53" s="120">
        <v>44419</v>
      </c>
      <c r="B53" s="37">
        <v>104689</v>
      </c>
      <c r="C53" s="37">
        <v>77633</v>
      </c>
      <c r="D53" s="38" t="s">
        <v>37</v>
      </c>
      <c r="E53" s="12" t="s">
        <v>24</v>
      </c>
      <c r="F53" s="16" t="s">
        <v>947</v>
      </c>
      <c r="G53" s="53">
        <v>400</v>
      </c>
      <c r="H53" s="104"/>
      <c r="I53" s="104"/>
      <c r="J53" s="94"/>
    </row>
    <row r="54" spans="1:10" s="95" customFormat="1" ht="21" x14ac:dyDescent="0.35">
      <c r="A54" s="120">
        <v>44419</v>
      </c>
      <c r="B54" s="37">
        <v>104690</v>
      </c>
      <c r="C54" s="37">
        <v>77634</v>
      </c>
      <c r="D54" s="38" t="s">
        <v>125</v>
      </c>
      <c r="E54" s="12" t="s">
        <v>17</v>
      </c>
      <c r="F54" s="16" t="s">
        <v>18</v>
      </c>
      <c r="G54" s="53">
        <v>2800</v>
      </c>
      <c r="H54" s="104"/>
      <c r="I54" s="104"/>
      <c r="J54" s="94"/>
    </row>
    <row r="55" spans="1:10" s="95" customFormat="1" ht="21" x14ac:dyDescent="0.35">
      <c r="A55" s="120">
        <v>44419</v>
      </c>
      <c r="B55" s="37">
        <v>104691</v>
      </c>
      <c r="C55" s="37">
        <v>77635</v>
      </c>
      <c r="D55" s="38" t="s">
        <v>727</v>
      </c>
      <c r="E55" s="12" t="s">
        <v>17</v>
      </c>
      <c r="F55" s="16" t="s">
        <v>18</v>
      </c>
      <c r="G55" s="53">
        <v>1000</v>
      </c>
      <c r="H55" s="104"/>
      <c r="I55" s="104"/>
      <c r="J55" s="94"/>
    </row>
    <row r="56" spans="1:10" s="95" customFormat="1" ht="21" x14ac:dyDescent="0.35">
      <c r="A56" s="120">
        <v>44419</v>
      </c>
      <c r="B56" s="37">
        <v>104692</v>
      </c>
      <c r="C56" s="37">
        <v>77636</v>
      </c>
      <c r="D56" s="38" t="s">
        <v>2844</v>
      </c>
      <c r="E56" s="12" t="s">
        <v>17</v>
      </c>
      <c r="F56" s="16" t="s">
        <v>18</v>
      </c>
      <c r="G56" s="53">
        <v>500</v>
      </c>
      <c r="H56" s="104"/>
      <c r="I56" s="104"/>
      <c r="J56" s="94"/>
    </row>
    <row r="57" spans="1:10" s="95" customFormat="1" ht="21" x14ac:dyDescent="0.35">
      <c r="A57" s="120">
        <v>44419</v>
      </c>
      <c r="B57" s="37">
        <v>104505</v>
      </c>
      <c r="C57" s="37">
        <v>77637</v>
      </c>
      <c r="D57" s="38" t="s">
        <v>2842</v>
      </c>
      <c r="E57" s="12" t="s">
        <v>98</v>
      </c>
      <c r="F57" s="12" t="s">
        <v>99</v>
      </c>
      <c r="G57" s="53">
        <v>0</v>
      </c>
      <c r="H57" s="104">
        <v>125</v>
      </c>
      <c r="I57" s="104"/>
      <c r="J57" s="94"/>
    </row>
    <row r="58" spans="1:10" s="95" customFormat="1" ht="21" x14ac:dyDescent="0.35">
      <c r="A58" s="120">
        <v>44419</v>
      </c>
      <c r="B58" s="37">
        <v>104505</v>
      </c>
      <c r="C58" s="37">
        <v>77637</v>
      </c>
      <c r="D58" s="38" t="s">
        <v>2842</v>
      </c>
      <c r="E58" s="12" t="s">
        <v>2096</v>
      </c>
      <c r="F58" s="12" t="s">
        <v>2845</v>
      </c>
      <c r="G58" s="53">
        <v>0</v>
      </c>
      <c r="H58" s="104">
        <v>250</v>
      </c>
      <c r="I58" s="104"/>
      <c r="J58" s="94"/>
    </row>
    <row r="59" spans="1:10" s="95" customFormat="1" ht="21" x14ac:dyDescent="0.35">
      <c r="A59" s="120">
        <v>44419</v>
      </c>
      <c r="B59" s="37">
        <v>104693</v>
      </c>
      <c r="C59" s="37">
        <v>77638</v>
      </c>
      <c r="D59" s="38" t="s">
        <v>289</v>
      </c>
      <c r="E59" s="12" t="s">
        <v>17</v>
      </c>
      <c r="F59" s="16" t="s">
        <v>18</v>
      </c>
      <c r="G59" s="53">
        <v>600</v>
      </c>
      <c r="H59" s="104"/>
      <c r="I59" s="104"/>
      <c r="J59" s="94"/>
    </row>
    <row r="60" spans="1:10" s="95" customFormat="1" ht="21" x14ac:dyDescent="0.35">
      <c r="A60" s="120">
        <v>44419</v>
      </c>
      <c r="B60" s="37">
        <v>104694</v>
      </c>
      <c r="C60" s="37">
        <v>77639</v>
      </c>
      <c r="D60" s="38" t="s">
        <v>546</v>
      </c>
      <c r="E60" s="12" t="s">
        <v>22</v>
      </c>
      <c r="F60" s="16" t="s">
        <v>995</v>
      </c>
      <c r="G60" s="53">
        <v>900</v>
      </c>
      <c r="H60" s="104"/>
      <c r="I60" s="104"/>
      <c r="J60" s="94"/>
    </row>
    <row r="61" spans="1:10" s="95" customFormat="1" ht="21" x14ac:dyDescent="0.35">
      <c r="A61" s="120">
        <v>44419</v>
      </c>
      <c r="B61" s="37">
        <v>104695</v>
      </c>
      <c r="C61" s="37">
        <v>77640</v>
      </c>
      <c r="D61" s="38" t="s">
        <v>38</v>
      </c>
      <c r="E61" s="12" t="s">
        <v>17</v>
      </c>
      <c r="F61" s="16" t="s">
        <v>18</v>
      </c>
      <c r="G61" s="53">
        <v>1000</v>
      </c>
      <c r="H61" s="104"/>
      <c r="I61" s="104"/>
      <c r="J61" s="94"/>
    </row>
    <row r="62" spans="1:10" s="95" customFormat="1" ht="21" x14ac:dyDescent="0.35">
      <c r="A62" s="120">
        <v>44419</v>
      </c>
      <c r="B62" s="37">
        <v>104696</v>
      </c>
      <c r="C62" s="37">
        <v>77641</v>
      </c>
      <c r="D62" s="38" t="s">
        <v>108</v>
      </c>
      <c r="E62" s="12" t="s">
        <v>22</v>
      </c>
      <c r="F62" s="16" t="s">
        <v>995</v>
      </c>
      <c r="G62" s="53">
        <v>500</v>
      </c>
      <c r="H62" s="104"/>
      <c r="I62" s="104"/>
      <c r="J62" s="94"/>
    </row>
    <row r="63" spans="1:10" s="95" customFormat="1" ht="21" x14ac:dyDescent="0.35">
      <c r="A63" s="120">
        <v>44419</v>
      </c>
      <c r="B63" s="37">
        <v>104697</v>
      </c>
      <c r="C63" s="37">
        <v>77642</v>
      </c>
      <c r="D63" s="38" t="s">
        <v>55</v>
      </c>
      <c r="E63" s="12" t="s">
        <v>17</v>
      </c>
      <c r="F63" s="16" t="s">
        <v>18</v>
      </c>
      <c r="G63" s="53">
        <v>500</v>
      </c>
      <c r="H63" s="104"/>
      <c r="I63" s="104"/>
      <c r="J63" s="94"/>
    </row>
    <row r="64" spans="1:10" s="95" customFormat="1" ht="21" x14ac:dyDescent="0.35">
      <c r="A64" s="120">
        <v>44419</v>
      </c>
      <c r="B64" s="37">
        <v>104698</v>
      </c>
      <c r="C64" s="37">
        <v>77643</v>
      </c>
      <c r="D64" s="38" t="s">
        <v>613</v>
      </c>
      <c r="E64" s="12" t="s">
        <v>17</v>
      </c>
      <c r="F64" s="16" t="s">
        <v>18</v>
      </c>
      <c r="G64" s="53">
        <v>1000</v>
      </c>
      <c r="H64" s="104"/>
      <c r="I64" s="104"/>
      <c r="J64" s="94"/>
    </row>
    <row r="65" spans="1:10" s="95" customFormat="1" ht="21" x14ac:dyDescent="0.35">
      <c r="A65" s="120">
        <v>44419</v>
      </c>
      <c r="B65" s="37">
        <v>104698</v>
      </c>
      <c r="C65" s="37">
        <v>77644</v>
      </c>
      <c r="D65" s="38" t="s">
        <v>613</v>
      </c>
      <c r="E65" s="12" t="s">
        <v>17</v>
      </c>
      <c r="F65" s="16" t="s">
        <v>18</v>
      </c>
      <c r="G65" s="53">
        <v>1000</v>
      </c>
      <c r="H65" s="104"/>
      <c r="I65" s="104"/>
      <c r="J65" s="94"/>
    </row>
    <row r="66" spans="1:10" s="95" customFormat="1" ht="21" x14ac:dyDescent="0.35">
      <c r="A66" s="120">
        <v>44419</v>
      </c>
      <c r="B66" s="37">
        <v>104699</v>
      </c>
      <c r="C66" s="37">
        <v>77645</v>
      </c>
      <c r="D66" s="38" t="s">
        <v>2292</v>
      </c>
      <c r="E66" s="12" t="s">
        <v>24</v>
      </c>
      <c r="F66" s="16" t="s">
        <v>947</v>
      </c>
      <c r="G66" s="53">
        <v>550</v>
      </c>
      <c r="H66" s="104"/>
      <c r="I66" s="104"/>
      <c r="J66" s="94"/>
    </row>
    <row r="67" spans="1:10" s="95" customFormat="1" ht="21" x14ac:dyDescent="0.35">
      <c r="A67" s="120">
        <v>44419</v>
      </c>
      <c r="B67" s="37">
        <v>104699</v>
      </c>
      <c r="C67" s="37">
        <v>77646</v>
      </c>
      <c r="D67" s="38" t="s">
        <v>2292</v>
      </c>
      <c r="E67" s="12" t="s">
        <v>24</v>
      </c>
      <c r="F67" s="16" t="s">
        <v>947</v>
      </c>
      <c r="G67" s="53">
        <v>550</v>
      </c>
      <c r="H67" s="104"/>
      <c r="I67" s="104"/>
      <c r="J67" s="94"/>
    </row>
    <row r="68" spans="1:10" s="95" customFormat="1" ht="21" x14ac:dyDescent="0.35">
      <c r="A68" s="120">
        <v>44419</v>
      </c>
      <c r="B68" s="37">
        <v>104703</v>
      </c>
      <c r="C68" s="37">
        <v>77647</v>
      </c>
      <c r="D68" s="38" t="s">
        <v>2846</v>
      </c>
      <c r="E68" s="12" t="s">
        <v>22</v>
      </c>
      <c r="F68" s="16" t="s">
        <v>995</v>
      </c>
      <c r="G68" s="53">
        <v>497</v>
      </c>
      <c r="H68" s="104"/>
      <c r="I68" s="104"/>
      <c r="J68" s="94"/>
    </row>
    <row r="69" spans="1:10" s="95" customFormat="1" ht="21" x14ac:dyDescent="0.35">
      <c r="A69" s="120">
        <v>44419</v>
      </c>
      <c r="B69" s="37">
        <v>104668</v>
      </c>
      <c r="C69" s="77" t="s">
        <v>2847</v>
      </c>
      <c r="D69" s="38" t="s">
        <v>179</v>
      </c>
      <c r="E69" s="12" t="s">
        <v>22</v>
      </c>
      <c r="F69" s="16" t="s">
        <v>995</v>
      </c>
      <c r="G69" s="53">
        <v>1000</v>
      </c>
      <c r="H69" s="104"/>
      <c r="I69" s="104"/>
      <c r="J69" s="94"/>
    </row>
    <row r="70" spans="1:10" s="95" customFormat="1" ht="21" x14ac:dyDescent="0.35">
      <c r="A70" s="120">
        <v>44419</v>
      </c>
      <c r="B70" s="37">
        <v>104667</v>
      </c>
      <c r="C70" s="77" t="s">
        <v>2848</v>
      </c>
      <c r="D70" s="38" t="s">
        <v>2850</v>
      </c>
      <c r="E70" s="12" t="s">
        <v>24</v>
      </c>
      <c r="F70" s="16" t="s">
        <v>947</v>
      </c>
      <c r="G70" s="53">
        <v>550</v>
      </c>
      <c r="H70" s="104"/>
      <c r="I70" s="104"/>
      <c r="J70" s="94"/>
    </row>
    <row r="71" spans="1:10" s="95" customFormat="1" ht="21" x14ac:dyDescent="0.35">
      <c r="A71" s="120">
        <v>44419</v>
      </c>
      <c r="B71" s="37">
        <v>18428</v>
      </c>
      <c r="C71" s="77" t="s">
        <v>2849</v>
      </c>
      <c r="D71" s="38" t="s">
        <v>2851</v>
      </c>
      <c r="E71" s="12" t="s">
        <v>14</v>
      </c>
      <c r="F71" s="16" t="s">
        <v>15</v>
      </c>
      <c r="G71" s="53">
        <v>850</v>
      </c>
      <c r="H71" s="104"/>
      <c r="I71" s="104"/>
      <c r="J71" s="94"/>
    </row>
    <row r="72" spans="1:10" ht="21" x14ac:dyDescent="0.35">
      <c r="A72" s="175" t="s">
        <v>26</v>
      </c>
      <c r="B72" s="176"/>
      <c r="C72" s="165" t="s">
        <v>25</v>
      </c>
      <c r="D72" s="168"/>
      <c r="E72" s="168"/>
      <c r="F72" s="169"/>
      <c r="G72" s="27">
        <f>SUM(G9:G71)</f>
        <v>40730</v>
      </c>
      <c r="H72" s="109">
        <f>SUM(H9:H71)</f>
        <v>1500</v>
      </c>
      <c r="I72" s="109">
        <v>12</v>
      </c>
      <c r="J72" s="15"/>
    </row>
    <row r="73" spans="1:10" x14ac:dyDescent="0.25">
      <c r="B73"/>
      <c r="C73"/>
      <c r="F73" s="47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B75"/>
      <c r="C75"/>
      <c r="H75" s="1"/>
      <c r="I75" s="1"/>
      <c r="J75" s="1"/>
    </row>
    <row r="76" spans="1:10" x14ac:dyDescent="0.25">
      <c r="B76"/>
      <c r="C76"/>
      <c r="H76" s="1"/>
      <c r="I76" s="1"/>
      <c r="J76" s="1"/>
    </row>
    <row r="77" spans="1:10" x14ac:dyDescent="0.25">
      <c r="B77"/>
      <c r="C77"/>
      <c r="H77" s="1"/>
      <c r="I77" s="1"/>
      <c r="J77" s="1"/>
    </row>
    <row r="78" spans="1:10" x14ac:dyDescent="0.25">
      <c r="B78"/>
      <c r="C78"/>
      <c r="H78" s="1"/>
      <c r="I78" s="1"/>
      <c r="J78" s="1"/>
    </row>
    <row r="79" spans="1:10" x14ac:dyDescent="0.25">
      <c r="B79"/>
      <c r="C79"/>
      <c r="H79" s="1"/>
      <c r="I79" s="1"/>
      <c r="J79" s="1"/>
    </row>
    <row r="80" spans="1:10" x14ac:dyDescent="0.25">
      <c r="B80"/>
      <c r="C80"/>
      <c r="H80" s="1"/>
      <c r="I80" s="1"/>
      <c r="J80" s="1"/>
    </row>
    <row r="81" spans="2:10" x14ac:dyDescent="0.25">
      <c r="B81"/>
      <c r="C81"/>
      <c r="H81" s="1"/>
      <c r="I81" s="1"/>
      <c r="J81" s="1"/>
    </row>
    <row r="82" spans="2:10" x14ac:dyDescent="0.25">
      <c r="B82"/>
      <c r="C82"/>
      <c r="H82" s="1"/>
      <c r="I82" s="1"/>
      <c r="J82" s="1"/>
    </row>
    <row r="83" spans="2:10" x14ac:dyDescent="0.25">
      <c r="C83"/>
      <c r="H83" s="1"/>
      <c r="I83" s="1"/>
      <c r="J83" s="1"/>
    </row>
    <row r="84" spans="2:10" x14ac:dyDescent="0.25">
      <c r="H84" s="1"/>
      <c r="I84" s="1"/>
      <c r="J84" s="1"/>
    </row>
    <row r="85" spans="2:10" x14ac:dyDescent="0.25">
      <c r="H85" s="1"/>
      <c r="I85" s="1"/>
      <c r="J85" s="1"/>
    </row>
    <row r="86" spans="2:10" x14ac:dyDescent="0.25">
      <c r="H86" s="1"/>
      <c r="I86" s="1"/>
      <c r="J86" s="1"/>
    </row>
    <row r="87" spans="2:10" x14ac:dyDescent="0.25">
      <c r="H87" s="1"/>
      <c r="I87" s="1"/>
      <c r="J87" s="1"/>
    </row>
    <row r="88" spans="2:10" x14ac:dyDescent="0.25">
      <c r="H88" s="1"/>
      <c r="I88" s="1"/>
      <c r="J88" s="1"/>
    </row>
    <row r="89" spans="2:10" x14ac:dyDescent="0.25">
      <c r="H89" s="1"/>
      <c r="I89" s="1"/>
      <c r="J89" s="1"/>
    </row>
    <row r="90" spans="2:10" x14ac:dyDescent="0.25">
      <c r="H90" s="1"/>
      <c r="I90" s="1"/>
      <c r="J90" s="1"/>
    </row>
    <row r="91" spans="2:10" x14ac:dyDescent="0.25">
      <c r="H91" s="1"/>
      <c r="I91" s="1"/>
      <c r="J91" s="1"/>
    </row>
    <row r="92" spans="2:10" x14ac:dyDescent="0.25">
      <c r="H92" s="1"/>
      <c r="I92" s="1"/>
      <c r="J92" s="1"/>
    </row>
    <row r="93" spans="2:10" x14ac:dyDescent="0.25">
      <c r="H93" s="1"/>
      <c r="I93" s="1"/>
      <c r="J93" s="1"/>
    </row>
    <row r="94" spans="2:10" x14ac:dyDescent="0.25">
      <c r="H94" s="1"/>
      <c r="I94" s="1"/>
      <c r="J94" s="1"/>
    </row>
    <row r="95" spans="2:10" x14ac:dyDescent="0.25">
      <c r="H95" s="1"/>
      <c r="I95" s="1"/>
      <c r="J95" s="1"/>
    </row>
    <row r="96" spans="2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1" spans="8:10" x14ac:dyDescent="0.25">
      <c r="H121" s="1"/>
      <c r="I121" s="1"/>
      <c r="J121" s="1"/>
    </row>
    <row r="122" spans="8:10" x14ac:dyDescent="0.25">
      <c r="H122" s="1"/>
      <c r="I122" s="1"/>
      <c r="J122" s="1"/>
    </row>
    <row r="123" spans="8:10" x14ac:dyDescent="0.25">
      <c r="H123" s="1"/>
      <c r="I123" s="1"/>
      <c r="J123" s="1"/>
    </row>
    <row r="125" spans="8:10" x14ac:dyDescent="0.25">
      <c r="H125" s="35"/>
      <c r="I125" s="35"/>
      <c r="J125" s="35"/>
    </row>
  </sheetData>
  <autoFilter ref="E8:G72" xr:uid="{E0804B7C-1FD1-474D-BAE7-5A0AD96977FE}"/>
  <mergeCells count="7">
    <mergeCell ref="K6:L6"/>
    <mergeCell ref="A7:G7"/>
    <mergeCell ref="A72:B72"/>
    <mergeCell ref="C72:F72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9E8E-5463-4AFD-998F-AFB17C03C89E}">
  <dimension ref="A2:L89"/>
  <sheetViews>
    <sheetView topLeftCell="A19" zoomScale="87" zoomScaleNormal="87" workbookViewId="0">
      <selection activeCell="C31" sqref="C31:C3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SUMIFS($G$9:$G$35,$F$9:$F$35,K8)</f>
        <v>16720</v>
      </c>
    </row>
    <row r="9" spans="1:12" s="95" customFormat="1" ht="21" x14ac:dyDescent="0.35">
      <c r="A9" s="120">
        <v>44420</v>
      </c>
      <c r="B9" s="37">
        <v>104767</v>
      </c>
      <c r="C9" s="37">
        <v>77648</v>
      </c>
      <c r="D9" s="38" t="s">
        <v>276</v>
      </c>
      <c r="E9" s="12" t="s">
        <v>17</v>
      </c>
      <c r="F9" s="16" t="s">
        <v>18</v>
      </c>
      <c r="G9" s="102">
        <v>2500</v>
      </c>
      <c r="H9" s="104"/>
      <c r="I9" s="104"/>
      <c r="J9" s="94"/>
      <c r="K9" s="16" t="s">
        <v>995</v>
      </c>
      <c r="L9" s="119">
        <f t="shared" si="0"/>
        <v>3400</v>
      </c>
    </row>
    <row r="10" spans="1:12" s="95" customFormat="1" ht="21" x14ac:dyDescent="0.35">
      <c r="A10" s="120">
        <v>44420</v>
      </c>
      <c r="B10" s="37">
        <v>104769</v>
      </c>
      <c r="C10" s="37">
        <v>77649</v>
      </c>
      <c r="D10" s="38" t="s">
        <v>158</v>
      </c>
      <c r="E10" s="12" t="s">
        <v>2853</v>
      </c>
      <c r="F10" s="16" t="s">
        <v>2342</v>
      </c>
      <c r="G10" s="102">
        <v>1000</v>
      </c>
      <c r="H10" s="104"/>
      <c r="I10" s="104"/>
      <c r="J10" s="94"/>
      <c r="K10" s="16" t="s">
        <v>1347</v>
      </c>
      <c r="L10" s="119">
        <f t="shared" si="0"/>
        <v>480</v>
      </c>
    </row>
    <row r="11" spans="1:12" s="95" customFormat="1" ht="21" x14ac:dyDescent="0.35">
      <c r="A11" s="120">
        <v>44420</v>
      </c>
      <c r="B11" s="37">
        <v>104769</v>
      </c>
      <c r="C11" s="37">
        <v>77650</v>
      </c>
      <c r="D11" s="38" t="s">
        <v>158</v>
      </c>
      <c r="E11" s="12" t="s">
        <v>2853</v>
      </c>
      <c r="F11" s="16" t="s">
        <v>2342</v>
      </c>
      <c r="G11" s="102">
        <v>1000</v>
      </c>
      <c r="H11" s="104"/>
      <c r="I11" s="104"/>
      <c r="J11" s="94"/>
      <c r="K11" s="16" t="s">
        <v>2085</v>
      </c>
      <c r="L11" s="119">
        <f t="shared" si="0"/>
        <v>325</v>
      </c>
    </row>
    <row r="12" spans="1:12" s="95" customFormat="1" ht="21" x14ac:dyDescent="0.35">
      <c r="A12" s="120">
        <v>44420</v>
      </c>
      <c r="B12" s="37">
        <v>104712</v>
      </c>
      <c r="C12" s="37">
        <v>77651</v>
      </c>
      <c r="D12" s="38" t="s">
        <v>125</v>
      </c>
      <c r="E12" s="12" t="s">
        <v>2852</v>
      </c>
      <c r="F12" s="16" t="s">
        <v>18</v>
      </c>
      <c r="G12" s="102">
        <v>2800</v>
      </c>
      <c r="H12" s="104"/>
      <c r="I12" s="104"/>
      <c r="J12" s="94"/>
      <c r="K12" s="16" t="s">
        <v>2342</v>
      </c>
      <c r="L12" s="119">
        <f t="shared" si="0"/>
        <v>2000</v>
      </c>
    </row>
    <row r="13" spans="1:12" s="95" customFormat="1" ht="21" x14ac:dyDescent="0.35">
      <c r="A13" s="120">
        <v>44420</v>
      </c>
      <c r="B13" s="37">
        <v>104770</v>
      </c>
      <c r="C13" s="37">
        <v>77652</v>
      </c>
      <c r="D13" s="38" t="s">
        <v>694</v>
      </c>
      <c r="E13" s="12" t="s">
        <v>460</v>
      </c>
      <c r="F13" s="92" t="s">
        <v>461</v>
      </c>
      <c r="G13" s="102">
        <v>0</v>
      </c>
      <c r="H13" s="104"/>
      <c r="I13" s="104">
        <v>12</v>
      </c>
      <c r="J13" s="94"/>
      <c r="K13" s="16" t="s">
        <v>64</v>
      </c>
      <c r="L13" s="119">
        <f t="shared" si="0"/>
        <v>2000</v>
      </c>
    </row>
    <row r="14" spans="1:12" s="95" customFormat="1" ht="21" x14ac:dyDescent="0.35">
      <c r="A14" s="120">
        <v>44420</v>
      </c>
      <c r="B14" s="37">
        <v>104771</v>
      </c>
      <c r="C14" s="37">
        <v>77653</v>
      </c>
      <c r="D14" s="38" t="s">
        <v>900</v>
      </c>
      <c r="E14" s="12" t="s">
        <v>2854</v>
      </c>
      <c r="F14" s="150" t="s">
        <v>995</v>
      </c>
      <c r="G14" s="102">
        <v>2500</v>
      </c>
      <c r="H14" s="104"/>
      <c r="I14" s="104"/>
      <c r="J14" s="94"/>
      <c r="K14" s="16" t="s">
        <v>422</v>
      </c>
      <c r="L14" s="119">
        <f t="shared" si="0"/>
        <v>50</v>
      </c>
    </row>
    <row r="15" spans="1:12" s="95" customFormat="1" ht="21" x14ac:dyDescent="0.35">
      <c r="A15" s="120">
        <v>44420</v>
      </c>
      <c r="B15" s="37">
        <v>104772</v>
      </c>
      <c r="C15" s="37">
        <v>77654</v>
      </c>
      <c r="D15" s="38" t="s">
        <v>38</v>
      </c>
      <c r="E15" s="12" t="s">
        <v>17</v>
      </c>
      <c r="F15" s="16" t="s">
        <v>18</v>
      </c>
      <c r="G15" s="102">
        <v>1000</v>
      </c>
      <c r="H15" s="104"/>
      <c r="I15" s="104"/>
      <c r="J15" s="94"/>
      <c r="K15" s="16" t="s">
        <v>420</v>
      </c>
      <c r="L15" s="119">
        <f t="shared" ref="L15:L16" si="1">SUMIFS($G$9:$G$35,$F$9:$F$35,K15)</f>
        <v>50</v>
      </c>
    </row>
    <row r="16" spans="1:12" s="95" customFormat="1" ht="21.75" thickBot="1" x14ac:dyDescent="0.4">
      <c r="A16" s="120">
        <v>44420</v>
      </c>
      <c r="B16" s="37">
        <v>104773</v>
      </c>
      <c r="C16" s="37">
        <v>77655</v>
      </c>
      <c r="D16" s="38" t="s">
        <v>37</v>
      </c>
      <c r="E16" s="12" t="s">
        <v>17</v>
      </c>
      <c r="F16" s="16" t="s">
        <v>18</v>
      </c>
      <c r="G16" s="102">
        <v>660</v>
      </c>
      <c r="H16" s="104"/>
      <c r="I16" s="104"/>
      <c r="J16" s="94"/>
      <c r="K16" s="16" t="s">
        <v>42</v>
      </c>
      <c r="L16" s="119">
        <f t="shared" si="1"/>
        <v>50</v>
      </c>
    </row>
    <row r="17" spans="1:12" s="95" customFormat="1" ht="25.5" thickBot="1" x14ac:dyDescent="0.5">
      <c r="A17" s="120">
        <v>44420</v>
      </c>
      <c r="B17" s="37">
        <v>104774</v>
      </c>
      <c r="C17" s="37">
        <v>77656</v>
      </c>
      <c r="D17" s="38" t="s">
        <v>734</v>
      </c>
      <c r="E17" s="12" t="s">
        <v>17</v>
      </c>
      <c r="F17" s="16" t="s">
        <v>18</v>
      </c>
      <c r="G17" s="102">
        <v>400</v>
      </c>
      <c r="H17" s="104"/>
      <c r="I17" s="104"/>
      <c r="J17" s="94"/>
      <c r="K17" s="17" t="s">
        <v>21</v>
      </c>
      <c r="L17" s="123">
        <f>SUM(L8:L16)</f>
        <v>25075</v>
      </c>
    </row>
    <row r="18" spans="1:12" s="95" customFormat="1" ht="21.75" thickBot="1" x14ac:dyDescent="0.4">
      <c r="A18" s="120">
        <v>44420</v>
      </c>
      <c r="B18" s="37">
        <v>104715</v>
      </c>
      <c r="C18" s="37">
        <v>77657</v>
      </c>
      <c r="D18" s="38" t="s">
        <v>229</v>
      </c>
      <c r="E18" s="12" t="s">
        <v>17</v>
      </c>
      <c r="F18" s="16" t="s">
        <v>18</v>
      </c>
      <c r="G18" s="102">
        <v>900</v>
      </c>
      <c r="H18" s="104"/>
      <c r="I18" s="104"/>
      <c r="J18" s="94"/>
    </row>
    <row r="19" spans="1:12" s="95" customFormat="1" ht="21.75" thickBot="1" x14ac:dyDescent="0.4">
      <c r="A19" s="120">
        <v>44420</v>
      </c>
      <c r="B19" s="37">
        <v>104717</v>
      </c>
      <c r="C19" s="37">
        <v>77658</v>
      </c>
      <c r="D19" s="38" t="s">
        <v>229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5" t="s">
        <v>144</v>
      </c>
      <c r="L19" s="5" t="s">
        <v>5</v>
      </c>
    </row>
    <row r="20" spans="1:12" s="95" customFormat="1" ht="21.75" thickBot="1" x14ac:dyDescent="0.4">
      <c r="A20" s="120">
        <v>44420</v>
      </c>
      <c r="B20" s="37">
        <v>104717</v>
      </c>
      <c r="C20" s="37">
        <v>77659</v>
      </c>
      <c r="D20" s="38" t="s">
        <v>229</v>
      </c>
      <c r="E20" s="12" t="s">
        <v>17</v>
      </c>
      <c r="F20" s="16" t="s">
        <v>18</v>
      </c>
      <c r="G20" s="102">
        <v>900</v>
      </c>
      <c r="H20" s="104"/>
      <c r="I20" s="104"/>
      <c r="J20" s="94"/>
      <c r="K20" s="57" t="s">
        <v>461</v>
      </c>
      <c r="L20" s="8">
        <v>12</v>
      </c>
    </row>
    <row r="21" spans="1:12" s="95" customFormat="1" ht="25.5" thickBot="1" x14ac:dyDescent="0.5">
      <c r="A21" s="120">
        <v>44420</v>
      </c>
      <c r="B21" s="37">
        <v>104717</v>
      </c>
      <c r="C21" s="37">
        <v>77660</v>
      </c>
      <c r="D21" s="38" t="s">
        <v>229</v>
      </c>
      <c r="E21" s="12" t="s">
        <v>17</v>
      </c>
      <c r="F21" s="16" t="s">
        <v>18</v>
      </c>
      <c r="G21" s="102">
        <v>900</v>
      </c>
      <c r="H21" s="104"/>
      <c r="I21" s="104"/>
      <c r="J21" s="94"/>
      <c r="K21" s="17" t="s">
        <v>21</v>
      </c>
      <c r="L21" s="18">
        <f>SUM(L20)</f>
        <v>12</v>
      </c>
    </row>
    <row r="22" spans="1:12" s="95" customFormat="1" ht="21.75" thickBot="1" x14ac:dyDescent="0.4">
      <c r="A22" s="120">
        <v>44420</v>
      </c>
      <c r="B22" s="37">
        <v>104749</v>
      </c>
      <c r="C22" s="37">
        <v>77661</v>
      </c>
      <c r="D22" s="38" t="s">
        <v>630</v>
      </c>
      <c r="E22" s="12" t="s">
        <v>17</v>
      </c>
      <c r="F22" s="16" t="s">
        <v>18</v>
      </c>
      <c r="G22" s="102">
        <v>2600</v>
      </c>
      <c r="H22" s="104"/>
      <c r="I22" s="104"/>
      <c r="J22" s="94"/>
    </row>
    <row r="23" spans="1:12" s="95" customFormat="1" ht="21.75" thickBot="1" x14ac:dyDescent="0.4">
      <c r="A23" s="120">
        <v>44420</v>
      </c>
      <c r="B23" s="37">
        <v>104750</v>
      </c>
      <c r="C23" s="37">
        <v>77662</v>
      </c>
      <c r="D23" s="38" t="s">
        <v>1894</v>
      </c>
      <c r="E23" s="12" t="s">
        <v>17</v>
      </c>
      <c r="F23" s="16" t="s">
        <v>18</v>
      </c>
      <c r="G23" s="102">
        <v>1000</v>
      </c>
      <c r="H23" s="104"/>
      <c r="I23" s="104"/>
      <c r="J23" s="94"/>
      <c r="K23" s="5" t="s">
        <v>139</v>
      </c>
      <c r="L23" s="5" t="s">
        <v>5</v>
      </c>
    </row>
    <row r="24" spans="1:12" s="95" customFormat="1" ht="21.75" thickBot="1" x14ac:dyDescent="0.4">
      <c r="A24" s="120">
        <v>44420</v>
      </c>
      <c r="B24" s="37">
        <v>104755</v>
      </c>
      <c r="C24" s="37">
        <v>77663</v>
      </c>
      <c r="D24" s="38" t="s">
        <v>2855</v>
      </c>
      <c r="E24" s="12" t="s">
        <v>2721</v>
      </c>
      <c r="F24" s="16" t="s">
        <v>2722</v>
      </c>
      <c r="G24" s="102">
        <v>0</v>
      </c>
      <c r="H24" s="104">
        <v>510</v>
      </c>
      <c r="I24" s="104"/>
      <c r="J24" s="94"/>
      <c r="K24" s="16" t="s">
        <v>2722</v>
      </c>
      <c r="L24" s="119">
        <v>510</v>
      </c>
    </row>
    <row r="25" spans="1:12" s="95" customFormat="1" ht="25.5" thickBot="1" x14ac:dyDescent="0.5">
      <c r="A25" s="120">
        <v>44420</v>
      </c>
      <c r="B25" s="37">
        <v>104775</v>
      </c>
      <c r="C25" s="37">
        <v>77664</v>
      </c>
      <c r="D25" s="38" t="s">
        <v>2814</v>
      </c>
      <c r="E25" s="12" t="s">
        <v>63</v>
      </c>
      <c r="F25" s="16" t="s">
        <v>64</v>
      </c>
      <c r="G25" s="102">
        <v>1000</v>
      </c>
      <c r="H25" s="104"/>
      <c r="I25" s="104"/>
      <c r="J25" s="94"/>
      <c r="K25" s="17" t="s">
        <v>21</v>
      </c>
      <c r="L25" s="18">
        <f ca="1">SUM(L23:L25)</f>
        <v>510</v>
      </c>
    </row>
    <row r="26" spans="1:12" s="95" customFormat="1" ht="21" x14ac:dyDescent="0.35">
      <c r="A26" s="120">
        <v>44420</v>
      </c>
      <c r="B26" s="37">
        <v>104775</v>
      </c>
      <c r="C26" s="37">
        <v>77665</v>
      </c>
      <c r="D26" s="38" t="s">
        <v>2814</v>
      </c>
      <c r="E26" s="12" t="s">
        <v>63</v>
      </c>
      <c r="F26" s="16" t="s">
        <v>64</v>
      </c>
      <c r="G26" s="102">
        <v>1000</v>
      </c>
      <c r="H26" s="104"/>
      <c r="I26" s="104"/>
      <c r="J26" s="94"/>
    </row>
    <row r="27" spans="1:12" s="95" customFormat="1" ht="21" x14ac:dyDescent="0.35">
      <c r="A27" s="120">
        <v>44420</v>
      </c>
      <c r="B27" s="37">
        <v>104776</v>
      </c>
      <c r="C27" s="37">
        <v>77666</v>
      </c>
      <c r="D27" s="38" t="s">
        <v>197</v>
      </c>
      <c r="E27" s="12" t="s">
        <v>2854</v>
      </c>
      <c r="F27" s="150" t="s">
        <v>995</v>
      </c>
      <c r="G27" s="102">
        <v>900</v>
      </c>
      <c r="H27" s="104"/>
      <c r="I27" s="104"/>
      <c r="J27" s="94"/>
    </row>
    <row r="28" spans="1:12" s="95" customFormat="1" ht="21" x14ac:dyDescent="0.35">
      <c r="A28" s="120">
        <v>44420</v>
      </c>
      <c r="B28" s="37">
        <v>104777</v>
      </c>
      <c r="C28" s="37">
        <v>77667</v>
      </c>
      <c r="D28" s="38" t="s">
        <v>37</v>
      </c>
      <c r="E28" s="12" t="s">
        <v>17</v>
      </c>
      <c r="F28" s="16" t="s">
        <v>18</v>
      </c>
      <c r="G28" s="102">
        <v>660</v>
      </c>
      <c r="H28" s="104"/>
      <c r="I28" s="104"/>
      <c r="J28" s="94"/>
    </row>
    <row r="29" spans="1:12" s="95" customFormat="1" ht="21" x14ac:dyDescent="0.35">
      <c r="A29" s="120">
        <v>44420</v>
      </c>
      <c r="B29" s="37">
        <v>104762</v>
      </c>
      <c r="C29" s="37">
        <v>77668</v>
      </c>
      <c r="D29" s="38" t="s">
        <v>2856</v>
      </c>
      <c r="E29" s="12" t="s">
        <v>41</v>
      </c>
      <c r="F29" s="16" t="s">
        <v>42</v>
      </c>
      <c r="G29" s="102">
        <v>50</v>
      </c>
      <c r="H29" s="104"/>
      <c r="I29" s="104"/>
      <c r="J29" s="94"/>
    </row>
    <row r="30" spans="1:12" s="95" customFormat="1" ht="21" x14ac:dyDescent="0.35">
      <c r="A30" s="120">
        <v>44420</v>
      </c>
      <c r="B30" s="37">
        <v>104762</v>
      </c>
      <c r="C30" s="37">
        <v>77668</v>
      </c>
      <c r="D30" s="38" t="s">
        <v>2856</v>
      </c>
      <c r="E30" s="12" t="s">
        <v>421</v>
      </c>
      <c r="F30" s="16" t="s">
        <v>422</v>
      </c>
      <c r="G30" s="102">
        <v>50</v>
      </c>
      <c r="H30" s="104"/>
      <c r="I30" s="104"/>
      <c r="J30" s="94"/>
    </row>
    <row r="31" spans="1:12" s="95" customFormat="1" ht="21" x14ac:dyDescent="0.35">
      <c r="A31" s="120">
        <v>44420</v>
      </c>
      <c r="B31" s="37">
        <v>104762</v>
      </c>
      <c r="C31" s="37">
        <v>77668</v>
      </c>
      <c r="D31" s="38" t="s">
        <v>2856</v>
      </c>
      <c r="E31" s="12" t="s">
        <v>419</v>
      </c>
      <c r="F31" s="16" t="s">
        <v>420</v>
      </c>
      <c r="G31" s="102">
        <v>50</v>
      </c>
      <c r="H31" s="104"/>
      <c r="I31" s="104"/>
      <c r="J31" s="94"/>
    </row>
    <row r="32" spans="1:12" s="95" customFormat="1" ht="21" x14ac:dyDescent="0.35">
      <c r="A32" s="120">
        <v>44420</v>
      </c>
      <c r="B32" s="37">
        <v>104780</v>
      </c>
      <c r="C32" s="37">
        <v>77669</v>
      </c>
      <c r="D32" s="38" t="s">
        <v>613</v>
      </c>
      <c r="E32" s="12" t="s">
        <v>17</v>
      </c>
      <c r="F32" s="16" t="s">
        <v>18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44420</v>
      </c>
      <c r="B33" s="37">
        <v>104766</v>
      </c>
      <c r="C33" s="77" t="s">
        <v>2857</v>
      </c>
      <c r="D33" s="38" t="s">
        <v>276</v>
      </c>
      <c r="E33" s="12" t="s">
        <v>17</v>
      </c>
      <c r="F33" s="16" t="s">
        <v>18</v>
      </c>
      <c r="G33" s="102">
        <v>500</v>
      </c>
      <c r="H33" s="104"/>
      <c r="I33" s="104"/>
      <c r="J33" s="94"/>
    </row>
    <row r="34" spans="1:10" s="95" customFormat="1" ht="21" x14ac:dyDescent="0.35">
      <c r="A34" s="120">
        <v>44420</v>
      </c>
      <c r="B34" s="37">
        <v>104583</v>
      </c>
      <c r="C34" s="77" t="s">
        <v>2858</v>
      </c>
      <c r="D34" s="38" t="s">
        <v>2836</v>
      </c>
      <c r="E34" s="12" t="s">
        <v>454</v>
      </c>
      <c r="F34" s="16" t="s">
        <v>1347</v>
      </c>
      <c r="G34" s="102">
        <v>480</v>
      </c>
      <c r="H34" s="104"/>
      <c r="I34" s="104"/>
      <c r="J34" s="94"/>
    </row>
    <row r="35" spans="1:10" s="95" customFormat="1" ht="21" x14ac:dyDescent="0.35">
      <c r="A35" s="120">
        <v>44420</v>
      </c>
      <c r="B35" s="37">
        <v>104583</v>
      </c>
      <c r="C35" s="77" t="s">
        <v>2858</v>
      </c>
      <c r="D35" s="38" t="s">
        <v>2836</v>
      </c>
      <c r="E35" s="12" t="s">
        <v>2013</v>
      </c>
      <c r="F35" s="16" t="s">
        <v>2085</v>
      </c>
      <c r="G35" s="102">
        <v>325</v>
      </c>
      <c r="H35" s="104"/>
      <c r="I35" s="104"/>
      <c r="J35" s="94"/>
    </row>
    <row r="36" spans="1:10" ht="21" x14ac:dyDescent="0.35">
      <c r="A36" s="175" t="s">
        <v>26</v>
      </c>
      <c r="B36" s="176"/>
      <c r="C36" s="165" t="s">
        <v>25</v>
      </c>
      <c r="D36" s="168"/>
      <c r="E36" s="168"/>
      <c r="F36" s="169"/>
      <c r="G36" s="27">
        <f>SUM(G9:G35)</f>
        <v>25075</v>
      </c>
      <c r="H36" s="109">
        <f>SUM(H9:H35)</f>
        <v>510</v>
      </c>
      <c r="I36" s="109"/>
      <c r="J36" s="15"/>
    </row>
    <row r="37" spans="1:10" x14ac:dyDescent="0.25">
      <c r="B37"/>
      <c r="C37"/>
      <c r="F37" s="47"/>
      <c r="H37" s="1"/>
      <c r="I37" s="1"/>
      <c r="J37" s="1"/>
    </row>
    <row r="38" spans="1:10" x14ac:dyDescent="0.25">
      <c r="B38"/>
      <c r="C38"/>
      <c r="H38" s="1"/>
      <c r="I38" s="1"/>
      <c r="J38" s="1"/>
    </row>
    <row r="39" spans="1:10" x14ac:dyDescent="0.25">
      <c r="B39"/>
      <c r="C39"/>
      <c r="H39" s="1"/>
      <c r="I39" s="1"/>
      <c r="J39" s="1"/>
    </row>
    <row r="40" spans="1:10" x14ac:dyDescent="0.25">
      <c r="B40"/>
      <c r="C40"/>
      <c r="H40" s="1"/>
      <c r="I40" s="1"/>
      <c r="J40" s="1"/>
    </row>
    <row r="41" spans="1:10" x14ac:dyDescent="0.25">
      <c r="B41"/>
      <c r="C41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C47"/>
      <c r="H47" s="1"/>
      <c r="I47" s="1"/>
      <c r="J47" s="1"/>
    </row>
    <row r="48" spans="1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9" spans="8:10" x14ac:dyDescent="0.25">
      <c r="H89" s="35"/>
      <c r="I89" s="35"/>
      <c r="J89" s="35"/>
    </row>
  </sheetData>
  <autoFilter ref="E8:G36" xr:uid="{E0804B7C-1FD1-474D-BAE7-5A0AD96977FE}"/>
  <mergeCells count="7">
    <mergeCell ref="K6:L6"/>
    <mergeCell ref="A7:G7"/>
    <mergeCell ref="A36:B36"/>
    <mergeCell ref="C36:F36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8AAC-0406-4122-8DBC-A4B96EBF3DD5}">
  <dimension ref="A2:L93"/>
  <sheetViews>
    <sheetView topLeftCell="A28" workbookViewId="0">
      <selection activeCell="D35" sqref="D3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2.710937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7" si="0">SUMIFS($G$9:$G$39,$F$9:$F$39,K8)</f>
        <v>11065</v>
      </c>
    </row>
    <row r="9" spans="1:12" s="95" customFormat="1" ht="21" x14ac:dyDescent="0.35">
      <c r="A9" s="120">
        <v>44421</v>
      </c>
      <c r="B9" s="37">
        <v>104867</v>
      </c>
      <c r="C9" s="37">
        <v>77670</v>
      </c>
      <c r="D9" s="38" t="s">
        <v>2216</v>
      </c>
      <c r="E9" s="12" t="s">
        <v>460</v>
      </c>
      <c r="F9" s="92" t="s">
        <v>461</v>
      </c>
      <c r="G9" s="102">
        <v>0</v>
      </c>
      <c r="H9" s="104"/>
      <c r="I9" s="104">
        <v>19</v>
      </c>
      <c r="J9" s="94"/>
      <c r="K9" s="16" t="s">
        <v>995</v>
      </c>
      <c r="L9" s="119">
        <f t="shared" si="0"/>
        <v>700</v>
      </c>
    </row>
    <row r="10" spans="1:12" s="95" customFormat="1" ht="21" x14ac:dyDescent="0.35">
      <c r="A10" s="120">
        <v>44421</v>
      </c>
      <c r="B10" s="37">
        <v>104868</v>
      </c>
      <c r="C10" s="37">
        <v>77671</v>
      </c>
      <c r="D10" s="38" t="s">
        <v>37</v>
      </c>
      <c r="E10" s="12" t="s">
        <v>17</v>
      </c>
      <c r="F10" s="16" t="s">
        <v>18</v>
      </c>
      <c r="G10" s="102">
        <v>660</v>
      </c>
      <c r="H10" s="104"/>
      <c r="I10" s="104"/>
      <c r="J10" s="94"/>
      <c r="K10" s="16" t="s">
        <v>15</v>
      </c>
      <c r="L10" s="119">
        <f t="shared" si="0"/>
        <v>300</v>
      </c>
    </row>
    <row r="11" spans="1:12" s="95" customFormat="1" ht="21" x14ac:dyDescent="0.35">
      <c r="A11" s="120">
        <v>44421</v>
      </c>
      <c r="B11" s="37">
        <v>104869</v>
      </c>
      <c r="C11" s="37">
        <v>77672</v>
      </c>
      <c r="D11" s="38" t="s">
        <v>158</v>
      </c>
      <c r="E11" s="12" t="s">
        <v>2853</v>
      </c>
      <c r="F11" s="16" t="s">
        <v>2342</v>
      </c>
      <c r="G11" s="102">
        <v>1000</v>
      </c>
      <c r="H11" s="104"/>
      <c r="I11" s="104"/>
      <c r="J11" s="94"/>
      <c r="K11" s="16" t="s">
        <v>947</v>
      </c>
      <c r="L11" s="119">
        <f t="shared" si="0"/>
        <v>1470</v>
      </c>
    </row>
    <row r="12" spans="1:12" s="95" customFormat="1" ht="21" x14ac:dyDescent="0.35">
      <c r="A12" s="120">
        <v>44421</v>
      </c>
      <c r="B12" s="37">
        <v>104869</v>
      </c>
      <c r="C12" s="37">
        <v>77673</v>
      </c>
      <c r="D12" s="38" t="s">
        <v>158</v>
      </c>
      <c r="E12" s="12" t="s">
        <v>2853</v>
      </c>
      <c r="F12" s="16" t="s">
        <v>2342</v>
      </c>
      <c r="G12" s="102">
        <v>1000</v>
      </c>
      <c r="H12" s="104"/>
      <c r="I12" s="104"/>
      <c r="J12" s="94"/>
      <c r="K12" s="16" t="s">
        <v>1938</v>
      </c>
      <c r="L12" s="119">
        <f t="shared" si="0"/>
        <v>1000</v>
      </c>
    </row>
    <row r="13" spans="1:12" s="95" customFormat="1" ht="21" x14ac:dyDescent="0.35">
      <c r="A13" s="120">
        <v>44421</v>
      </c>
      <c r="B13" s="37">
        <v>104870</v>
      </c>
      <c r="C13" s="37">
        <v>77674</v>
      </c>
      <c r="D13" s="38" t="s">
        <v>1304</v>
      </c>
      <c r="E13" s="12" t="s">
        <v>17</v>
      </c>
      <c r="F13" s="16" t="s">
        <v>18</v>
      </c>
      <c r="G13" s="102">
        <v>1000</v>
      </c>
      <c r="H13" s="104"/>
      <c r="I13" s="104"/>
      <c r="J13" s="94"/>
      <c r="K13" s="16" t="s">
        <v>504</v>
      </c>
      <c r="L13" s="119">
        <f t="shared" si="0"/>
        <v>17</v>
      </c>
    </row>
    <row r="14" spans="1:12" s="95" customFormat="1" ht="21" x14ac:dyDescent="0.35">
      <c r="A14" s="120">
        <v>44421</v>
      </c>
      <c r="B14" s="37">
        <v>104871</v>
      </c>
      <c r="C14" s="37">
        <v>77675</v>
      </c>
      <c r="D14" s="38" t="s">
        <v>1223</v>
      </c>
      <c r="E14" s="12" t="s">
        <v>41</v>
      </c>
      <c r="F14" s="16" t="s">
        <v>42</v>
      </c>
      <c r="G14" s="102">
        <v>2500</v>
      </c>
      <c r="H14" s="104"/>
      <c r="I14" s="104"/>
      <c r="J14" s="94"/>
      <c r="K14" s="16" t="s">
        <v>2342</v>
      </c>
      <c r="L14" s="119">
        <f t="shared" si="0"/>
        <v>2000</v>
      </c>
    </row>
    <row r="15" spans="1:12" s="95" customFormat="1" ht="21" x14ac:dyDescent="0.35">
      <c r="A15" s="120">
        <v>44421</v>
      </c>
      <c r="B15" s="37">
        <v>104870</v>
      </c>
      <c r="C15" s="37">
        <v>77676</v>
      </c>
      <c r="D15" s="38" t="s">
        <v>1304</v>
      </c>
      <c r="E15" s="12" t="s">
        <v>17</v>
      </c>
      <c r="F15" s="16" t="s">
        <v>18</v>
      </c>
      <c r="G15" s="102">
        <v>1000</v>
      </c>
      <c r="H15" s="104"/>
      <c r="I15" s="104"/>
      <c r="J15" s="94"/>
      <c r="K15" s="16" t="s">
        <v>64</v>
      </c>
      <c r="L15" s="119">
        <f t="shared" si="0"/>
        <v>3030</v>
      </c>
    </row>
    <row r="16" spans="1:12" s="95" customFormat="1" ht="21" x14ac:dyDescent="0.35">
      <c r="A16" s="120">
        <v>44421</v>
      </c>
      <c r="B16" s="37">
        <v>104872</v>
      </c>
      <c r="C16" s="37">
        <v>77677</v>
      </c>
      <c r="D16" s="38" t="s">
        <v>2781</v>
      </c>
      <c r="E16" s="12" t="s">
        <v>63</v>
      </c>
      <c r="F16" s="16" t="s">
        <v>64</v>
      </c>
      <c r="G16" s="102">
        <v>1015</v>
      </c>
      <c r="H16" s="104"/>
      <c r="I16" s="104"/>
      <c r="J16" s="94"/>
      <c r="K16" s="16" t="s">
        <v>422</v>
      </c>
      <c r="L16" s="119">
        <f t="shared" si="0"/>
        <v>50</v>
      </c>
    </row>
    <row r="17" spans="1:12" s="95" customFormat="1" ht="21" x14ac:dyDescent="0.35">
      <c r="A17" s="120">
        <v>44421</v>
      </c>
      <c r="B17" s="37">
        <v>104759</v>
      </c>
      <c r="C17" s="37">
        <v>77678</v>
      </c>
      <c r="D17" s="38" t="s">
        <v>2859</v>
      </c>
      <c r="E17" s="12" t="s">
        <v>17</v>
      </c>
      <c r="F17" s="16" t="s">
        <v>18</v>
      </c>
      <c r="G17" s="102">
        <v>320</v>
      </c>
      <c r="H17" s="104"/>
      <c r="I17" s="104"/>
      <c r="J17" s="94"/>
      <c r="K17" s="16" t="s">
        <v>298</v>
      </c>
      <c r="L17" s="119">
        <f t="shared" si="0"/>
        <v>100</v>
      </c>
    </row>
    <row r="18" spans="1:12" s="95" customFormat="1" ht="21.75" thickBot="1" x14ac:dyDescent="0.4">
      <c r="A18" s="120">
        <v>44421</v>
      </c>
      <c r="B18" s="37">
        <v>104872</v>
      </c>
      <c r="C18" s="37">
        <v>77679</v>
      </c>
      <c r="D18" s="38" t="s">
        <v>2781</v>
      </c>
      <c r="E18" s="12" t="s">
        <v>63</v>
      </c>
      <c r="F18" s="16" t="s">
        <v>64</v>
      </c>
      <c r="G18" s="102">
        <v>1015</v>
      </c>
      <c r="H18" s="104"/>
      <c r="I18" s="104"/>
      <c r="J18" s="94"/>
      <c r="K18" s="16" t="s">
        <v>42</v>
      </c>
      <c r="L18" s="119">
        <f t="shared" ref="L18" si="1">SUMIFS($G$9:$G$39,$F$9:$F$39,K18)</f>
        <v>2550</v>
      </c>
    </row>
    <row r="19" spans="1:12" s="95" customFormat="1" ht="25.5" thickBot="1" x14ac:dyDescent="0.5">
      <c r="A19" s="120">
        <v>44421</v>
      </c>
      <c r="B19" s="37">
        <v>104873</v>
      </c>
      <c r="C19" s="37">
        <v>77680</v>
      </c>
      <c r="D19" s="38" t="s">
        <v>2591</v>
      </c>
      <c r="E19" s="12" t="s">
        <v>24</v>
      </c>
      <c r="F19" s="16" t="s">
        <v>947</v>
      </c>
      <c r="G19" s="102">
        <v>550</v>
      </c>
      <c r="H19" s="104"/>
      <c r="I19" s="104"/>
      <c r="J19" s="94"/>
      <c r="K19" s="17" t="s">
        <v>21</v>
      </c>
      <c r="L19" s="123">
        <f>SUM(L8:L18)</f>
        <v>22282</v>
      </c>
    </row>
    <row r="20" spans="1:12" s="95" customFormat="1" ht="21.75" thickBot="1" x14ac:dyDescent="0.4">
      <c r="A20" s="120">
        <v>44421</v>
      </c>
      <c r="B20" s="37">
        <v>104874</v>
      </c>
      <c r="C20" s="37">
        <v>77681</v>
      </c>
      <c r="D20" s="38" t="s">
        <v>272</v>
      </c>
      <c r="E20" s="12" t="s">
        <v>24</v>
      </c>
      <c r="F20" s="16" t="s">
        <v>947</v>
      </c>
      <c r="G20" s="102">
        <v>920</v>
      </c>
      <c r="H20" s="104"/>
      <c r="I20" s="104"/>
      <c r="J20" s="94"/>
    </row>
    <row r="21" spans="1:12" s="95" customFormat="1" ht="21.75" thickBot="1" x14ac:dyDescent="0.4">
      <c r="A21" s="120">
        <v>44421</v>
      </c>
      <c r="B21" s="37">
        <v>104806</v>
      </c>
      <c r="C21" s="37">
        <v>77682</v>
      </c>
      <c r="D21" s="38" t="s">
        <v>125</v>
      </c>
      <c r="E21" s="12" t="s">
        <v>17</v>
      </c>
      <c r="F21" s="16" t="s">
        <v>18</v>
      </c>
      <c r="G21" s="102">
        <v>2800</v>
      </c>
      <c r="H21" s="104"/>
      <c r="I21" s="104"/>
      <c r="J21" s="94"/>
      <c r="K21" s="5" t="s">
        <v>144</v>
      </c>
      <c r="L21" s="5" t="s">
        <v>5</v>
      </c>
    </row>
    <row r="22" spans="1:12" s="95" customFormat="1" ht="21.75" thickBot="1" x14ac:dyDescent="0.4">
      <c r="A22" s="120">
        <v>44421</v>
      </c>
      <c r="B22" s="37">
        <v>104876</v>
      </c>
      <c r="C22" s="37">
        <v>77683</v>
      </c>
      <c r="D22" s="38" t="s">
        <v>2860</v>
      </c>
      <c r="E22" s="12" t="s">
        <v>17</v>
      </c>
      <c r="F22" s="16" t="s">
        <v>18</v>
      </c>
      <c r="G22" s="102">
        <v>550</v>
      </c>
      <c r="H22" s="104"/>
      <c r="I22" s="104"/>
      <c r="J22" s="94"/>
      <c r="K22" s="57" t="s">
        <v>461</v>
      </c>
      <c r="L22" s="8">
        <v>19</v>
      </c>
    </row>
    <row r="23" spans="1:12" s="95" customFormat="1" ht="21.75" thickBot="1" x14ac:dyDescent="0.4">
      <c r="A23" s="120">
        <v>44421</v>
      </c>
      <c r="B23" s="37">
        <v>104877</v>
      </c>
      <c r="C23" s="37">
        <v>77684</v>
      </c>
      <c r="D23" s="38" t="s">
        <v>37</v>
      </c>
      <c r="E23" s="12" t="s">
        <v>17</v>
      </c>
      <c r="F23" s="16" t="s">
        <v>18</v>
      </c>
      <c r="G23" s="102">
        <v>660</v>
      </c>
      <c r="H23" s="104"/>
      <c r="I23" s="104"/>
      <c r="J23" s="94"/>
      <c r="K23" s="57" t="s">
        <v>259</v>
      </c>
      <c r="L23" s="8">
        <v>19</v>
      </c>
    </row>
    <row r="24" spans="1:12" s="95" customFormat="1" ht="25.5" thickBot="1" x14ac:dyDescent="0.5">
      <c r="A24" s="120">
        <v>44421</v>
      </c>
      <c r="B24" s="37">
        <v>104879</v>
      </c>
      <c r="C24" s="37">
        <v>77685</v>
      </c>
      <c r="D24" s="38" t="s">
        <v>2861</v>
      </c>
      <c r="E24" s="12" t="s">
        <v>17</v>
      </c>
      <c r="F24" s="16" t="s">
        <v>18</v>
      </c>
      <c r="G24" s="102">
        <v>300</v>
      </c>
      <c r="H24" s="104"/>
      <c r="I24" s="104"/>
      <c r="J24" s="94"/>
      <c r="K24" s="17" t="s">
        <v>21</v>
      </c>
      <c r="L24" s="18">
        <f>SUM(L22:L23)</f>
        <v>38</v>
      </c>
    </row>
    <row r="25" spans="1:12" s="95" customFormat="1" ht="21" x14ac:dyDescent="0.35">
      <c r="A25" s="120">
        <v>44421</v>
      </c>
      <c r="B25" s="37">
        <v>104880</v>
      </c>
      <c r="C25" s="37">
        <v>77686</v>
      </c>
      <c r="D25" s="38" t="s">
        <v>2862</v>
      </c>
      <c r="E25" s="12" t="s">
        <v>17</v>
      </c>
      <c r="F25" s="16" t="s">
        <v>18</v>
      </c>
      <c r="G25" s="102">
        <v>400</v>
      </c>
      <c r="H25" s="104"/>
      <c r="I25" s="104"/>
      <c r="J25" s="94"/>
    </row>
    <row r="26" spans="1:12" s="95" customFormat="1" ht="21" x14ac:dyDescent="0.35">
      <c r="A26" s="120">
        <v>44421</v>
      </c>
      <c r="B26" s="37">
        <v>104881</v>
      </c>
      <c r="C26" s="37">
        <v>77687</v>
      </c>
      <c r="D26" s="38" t="s">
        <v>733</v>
      </c>
      <c r="E26" s="12" t="s">
        <v>2854</v>
      </c>
      <c r="F26" s="150" t="s">
        <v>995</v>
      </c>
      <c r="G26" s="102">
        <v>700</v>
      </c>
      <c r="H26" s="104"/>
      <c r="I26" s="104"/>
      <c r="J26" s="94"/>
    </row>
    <row r="27" spans="1:12" s="95" customFormat="1" ht="21" x14ac:dyDescent="0.35">
      <c r="A27" s="120">
        <v>44421</v>
      </c>
      <c r="B27" s="37">
        <v>104881</v>
      </c>
      <c r="C27" s="37">
        <v>77687</v>
      </c>
      <c r="D27" s="38" t="s">
        <v>733</v>
      </c>
      <c r="E27" s="12" t="s">
        <v>14</v>
      </c>
      <c r="F27" s="16" t="s">
        <v>15</v>
      </c>
      <c r="G27" s="102">
        <v>300</v>
      </c>
      <c r="H27" s="104"/>
      <c r="I27" s="104"/>
      <c r="J27" s="94"/>
    </row>
    <row r="28" spans="1:12" s="95" customFormat="1" ht="21" x14ac:dyDescent="0.35">
      <c r="A28" s="120">
        <v>44421</v>
      </c>
      <c r="B28" s="37">
        <v>104827</v>
      </c>
      <c r="C28" s="37">
        <v>77688</v>
      </c>
      <c r="D28" s="38" t="s">
        <v>2863</v>
      </c>
      <c r="E28" s="12" t="s">
        <v>17</v>
      </c>
      <c r="F28" s="16" t="s">
        <v>18</v>
      </c>
      <c r="G28" s="102">
        <v>15</v>
      </c>
      <c r="H28" s="104"/>
      <c r="I28" s="104"/>
      <c r="J28" s="94"/>
    </row>
    <row r="29" spans="1:12" s="95" customFormat="1" ht="21" x14ac:dyDescent="0.35">
      <c r="A29" s="120">
        <v>44421</v>
      </c>
      <c r="B29" s="37">
        <v>104827</v>
      </c>
      <c r="C29" s="37">
        <v>77688</v>
      </c>
      <c r="D29" s="38" t="s">
        <v>2863</v>
      </c>
      <c r="E29" s="12" t="s">
        <v>264</v>
      </c>
      <c r="F29" s="16" t="s">
        <v>504</v>
      </c>
      <c r="G29" s="102">
        <v>17</v>
      </c>
      <c r="H29" s="104"/>
      <c r="I29" s="104"/>
      <c r="J29" s="94"/>
    </row>
    <row r="30" spans="1:12" s="95" customFormat="1" ht="21" x14ac:dyDescent="0.35">
      <c r="A30" s="120">
        <v>44421</v>
      </c>
      <c r="B30" s="37">
        <v>104882</v>
      </c>
      <c r="C30" s="37">
        <v>77689</v>
      </c>
      <c r="D30" s="38" t="s">
        <v>360</v>
      </c>
      <c r="E30" s="12" t="s">
        <v>17</v>
      </c>
      <c r="F30" s="16" t="s">
        <v>18</v>
      </c>
      <c r="G30" s="102">
        <v>1200</v>
      </c>
      <c r="H30" s="104"/>
      <c r="I30" s="104"/>
      <c r="J30" s="94"/>
    </row>
    <row r="31" spans="1:12" s="95" customFormat="1" ht="21" x14ac:dyDescent="0.35">
      <c r="A31" s="120">
        <v>44421</v>
      </c>
      <c r="B31" s="37">
        <v>104837</v>
      </c>
      <c r="C31" s="37">
        <v>77690</v>
      </c>
      <c r="D31" s="38" t="s">
        <v>2864</v>
      </c>
      <c r="E31" s="12" t="s">
        <v>456</v>
      </c>
      <c r="F31" s="16" t="s">
        <v>1938</v>
      </c>
      <c r="G31" s="102">
        <v>1000</v>
      </c>
      <c r="H31" s="104"/>
      <c r="I31" s="104"/>
      <c r="J31" s="94"/>
    </row>
    <row r="32" spans="1:12" s="95" customFormat="1" ht="21" x14ac:dyDescent="0.35">
      <c r="A32" s="120">
        <v>44421</v>
      </c>
      <c r="B32" s="37">
        <v>104883</v>
      </c>
      <c r="C32" s="37">
        <v>77691</v>
      </c>
      <c r="D32" s="38" t="s">
        <v>2814</v>
      </c>
      <c r="E32" s="12" t="s">
        <v>63</v>
      </c>
      <c r="F32" s="16" t="s">
        <v>64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44421</v>
      </c>
      <c r="B33" s="37">
        <v>104884</v>
      </c>
      <c r="C33" s="37">
        <v>77692</v>
      </c>
      <c r="D33" s="38" t="s">
        <v>109</v>
      </c>
      <c r="E33" s="12" t="s">
        <v>17</v>
      </c>
      <c r="F33" s="16" t="s">
        <v>18</v>
      </c>
      <c r="G33" s="102">
        <v>800</v>
      </c>
      <c r="H33" s="104"/>
      <c r="I33" s="104"/>
      <c r="J33" s="94"/>
    </row>
    <row r="34" spans="1:10" s="95" customFormat="1" ht="21" x14ac:dyDescent="0.35">
      <c r="A34" s="120">
        <v>44421</v>
      </c>
      <c r="B34" s="37">
        <v>104877</v>
      </c>
      <c r="C34" s="37">
        <v>77693</v>
      </c>
      <c r="D34" s="38" t="s">
        <v>37</v>
      </c>
      <c r="E34" s="12" t="s">
        <v>17</v>
      </c>
      <c r="F34" s="16" t="s">
        <v>18</v>
      </c>
      <c r="G34" s="102">
        <v>660</v>
      </c>
      <c r="H34" s="104"/>
      <c r="I34" s="104"/>
      <c r="J34" s="94"/>
    </row>
    <row r="35" spans="1:10" s="95" customFormat="1" ht="21" x14ac:dyDescent="0.35">
      <c r="A35" s="120">
        <v>44421</v>
      </c>
      <c r="B35" s="37">
        <v>104885</v>
      </c>
      <c r="C35" s="37">
        <v>77694</v>
      </c>
      <c r="D35" s="38" t="s">
        <v>109</v>
      </c>
      <c r="E35" s="12" t="s">
        <v>17</v>
      </c>
      <c r="F35" s="16" t="s">
        <v>18</v>
      </c>
      <c r="G35" s="102">
        <v>700</v>
      </c>
      <c r="H35" s="104"/>
      <c r="I35" s="104"/>
      <c r="J35" s="94"/>
    </row>
    <row r="36" spans="1:10" s="95" customFormat="1" ht="21" x14ac:dyDescent="0.35">
      <c r="A36" s="120">
        <v>44421</v>
      </c>
      <c r="B36" s="37">
        <v>104856</v>
      </c>
      <c r="C36" s="37">
        <v>77695</v>
      </c>
      <c r="D36" s="38" t="s">
        <v>2865</v>
      </c>
      <c r="E36" s="12" t="s">
        <v>258</v>
      </c>
      <c r="F36" s="92" t="s">
        <v>259</v>
      </c>
      <c r="G36" s="102">
        <v>0</v>
      </c>
      <c r="H36" s="104"/>
      <c r="I36" s="104">
        <v>19</v>
      </c>
      <c r="J36" s="94"/>
    </row>
    <row r="37" spans="1:10" s="95" customFormat="1" ht="21" x14ac:dyDescent="0.35">
      <c r="A37" s="120">
        <v>44421</v>
      </c>
      <c r="B37" s="37">
        <v>104888</v>
      </c>
      <c r="C37" s="77" t="s">
        <v>2866</v>
      </c>
      <c r="D37" s="38" t="s">
        <v>2867</v>
      </c>
      <c r="E37" s="12" t="s">
        <v>297</v>
      </c>
      <c r="F37" s="16" t="s">
        <v>298</v>
      </c>
      <c r="G37" s="102">
        <v>100</v>
      </c>
      <c r="H37" s="104"/>
      <c r="I37" s="104"/>
      <c r="J37" s="94"/>
    </row>
    <row r="38" spans="1:10" s="95" customFormat="1" ht="21" x14ac:dyDescent="0.35">
      <c r="A38" s="120">
        <v>44421</v>
      </c>
      <c r="B38" s="37">
        <v>104888</v>
      </c>
      <c r="C38" s="77" t="s">
        <v>2866</v>
      </c>
      <c r="D38" s="38" t="s">
        <v>2867</v>
      </c>
      <c r="E38" s="12" t="s">
        <v>41</v>
      </c>
      <c r="F38" s="16" t="s">
        <v>42</v>
      </c>
      <c r="G38" s="102">
        <v>50</v>
      </c>
      <c r="H38" s="104"/>
      <c r="I38" s="104"/>
      <c r="J38" s="94"/>
    </row>
    <row r="39" spans="1:10" s="95" customFormat="1" ht="21" x14ac:dyDescent="0.35">
      <c r="A39" s="120">
        <v>44421</v>
      </c>
      <c r="B39" s="37">
        <v>104888</v>
      </c>
      <c r="C39" s="77" t="s">
        <v>2866</v>
      </c>
      <c r="D39" s="38" t="s">
        <v>2867</v>
      </c>
      <c r="E39" s="12" t="s">
        <v>421</v>
      </c>
      <c r="F39" s="16" t="s">
        <v>422</v>
      </c>
      <c r="G39" s="102">
        <v>50</v>
      </c>
      <c r="H39" s="104"/>
      <c r="I39" s="104"/>
      <c r="J39" s="94"/>
    </row>
    <row r="40" spans="1:10" ht="21" x14ac:dyDescent="0.35">
      <c r="A40" s="175" t="s">
        <v>26</v>
      </c>
      <c r="B40" s="176"/>
      <c r="C40" s="165" t="s">
        <v>25</v>
      </c>
      <c r="D40" s="168"/>
      <c r="E40" s="168"/>
      <c r="F40" s="169"/>
      <c r="G40" s="27">
        <f>SUM(G9:G39)</f>
        <v>22282</v>
      </c>
      <c r="H40" s="109">
        <f>SUM(H9:H39)</f>
        <v>0</v>
      </c>
      <c r="I40" s="109">
        <v>38</v>
      </c>
      <c r="J40" s="15"/>
    </row>
    <row r="41" spans="1:10" x14ac:dyDescent="0.25">
      <c r="B41"/>
      <c r="C41"/>
      <c r="F41" s="47"/>
      <c r="H41" s="1"/>
      <c r="I41" s="1"/>
      <c r="J41" s="1"/>
    </row>
    <row r="42" spans="1:10" x14ac:dyDescent="0.25">
      <c r="B42"/>
      <c r="C42"/>
      <c r="H42" s="1"/>
      <c r="I42" s="1"/>
      <c r="J42" s="1"/>
    </row>
    <row r="43" spans="1:10" x14ac:dyDescent="0.25">
      <c r="B43"/>
      <c r="C43"/>
      <c r="H43" s="1"/>
      <c r="I43" s="1"/>
      <c r="J43" s="1"/>
    </row>
    <row r="44" spans="1:10" x14ac:dyDescent="0.25">
      <c r="B44"/>
      <c r="C44"/>
      <c r="H44" s="1"/>
      <c r="I44" s="1"/>
      <c r="J44" s="1"/>
    </row>
    <row r="45" spans="1:10" x14ac:dyDescent="0.25">
      <c r="B45"/>
      <c r="C45"/>
      <c r="H45" s="1"/>
      <c r="I45" s="1"/>
      <c r="J45" s="1"/>
    </row>
    <row r="46" spans="1:10" x14ac:dyDescent="0.25">
      <c r="B46"/>
      <c r="C46"/>
      <c r="H46" s="1"/>
      <c r="I46" s="1"/>
      <c r="J46" s="1"/>
    </row>
    <row r="47" spans="1:10" x14ac:dyDescent="0.25">
      <c r="B47"/>
      <c r="C47"/>
      <c r="H47" s="1"/>
      <c r="I47" s="1"/>
      <c r="J47" s="1"/>
    </row>
    <row r="48" spans="1:10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mergeCells count="7">
    <mergeCell ref="K6:L6"/>
    <mergeCell ref="A7:G7"/>
    <mergeCell ref="A40:B40"/>
    <mergeCell ref="C40:F4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D55D-9FEF-4CAE-88D7-9D136E77736C}">
  <dimension ref="A2:L78"/>
  <sheetViews>
    <sheetView topLeftCell="A9" workbookViewId="0">
      <selection activeCell="D9" sqref="D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SUMIFS($G$9:$G$24,$F$9:$F$24,K8)</f>
        <v>3410</v>
      </c>
    </row>
    <row r="9" spans="1:12" s="95" customFormat="1" ht="21" x14ac:dyDescent="0.35">
      <c r="A9" s="120">
        <v>44422</v>
      </c>
      <c r="B9" s="37">
        <v>104922</v>
      </c>
      <c r="C9" s="37">
        <v>77696</v>
      </c>
      <c r="D9" s="38" t="s">
        <v>1304</v>
      </c>
      <c r="E9" s="12" t="s">
        <v>17</v>
      </c>
      <c r="F9" s="16" t="s">
        <v>18</v>
      </c>
      <c r="G9" s="102">
        <v>1000</v>
      </c>
      <c r="H9" s="104"/>
      <c r="I9" s="104"/>
      <c r="J9" s="94"/>
      <c r="K9" s="16" t="s">
        <v>2112</v>
      </c>
      <c r="L9" s="119">
        <f>SUMIFS($G$9:$G$24,$F$9:$F$24,K9)</f>
        <v>700</v>
      </c>
    </row>
    <row r="10" spans="1:12" s="95" customFormat="1" ht="21" x14ac:dyDescent="0.35">
      <c r="A10" s="120">
        <v>44422</v>
      </c>
      <c r="B10" s="37">
        <v>104923</v>
      </c>
      <c r="C10" s="37">
        <v>77697</v>
      </c>
      <c r="D10" s="38" t="s">
        <v>37</v>
      </c>
      <c r="E10" s="12" t="s">
        <v>24</v>
      </c>
      <c r="F10" s="16" t="s">
        <v>947</v>
      </c>
      <c r="G10" s="102">
        <v>400</v>
      </c>
      <c r="H10" s="104"/>
      <c r="I10" s="104"/>
      <c r="J10" s="94"/>
      <c r="K10" s="16" t="s">
        <v>995</v>
      </c>
      <c r="L10" s="119">
        <f>SUMIFS($G$9:$G$24,$F$9:$F$24,K10)</f>
        <v>900</v>
      </c>
    </row>
    <row r="11" spans="1:12" s="95" customFormat="1" ht="21" x14ac:dyDescent="0.35">
      <c r="A11" s="120">
        <v>44422</v>
      </c>
      <c r="B11" s="37">
        <v>104924</v>
      </c>
      <c r="C11" s="37">
        <v>77698</v>
      </c>
      <c r="D11" s="38" t="s">
        <v>1601</v>
      </c>
      <c r="E11" s="12" t="s">
        <v>2854</v>
      </c>
      <c r="F11" s="150" t="s">
        <v>995</v>
      </c>
      <c r="G11" s="102">
        <v>900</v>
      </c>
      <c r="H11" s="104"/>
      <c r="I11" s="104"/>
      <c r="J11" s="94"/>
      <c r="K11" s="16" t="s">
        <v>15</v>
      </c>
      <c r="L11" s="119">
        <f>SUMIFS($G$9:$G$24,$F$9:$F$24,K11)</f>
        <v>8500</v>
      </c>
    </row>
    <row r="12" spans="1:12" s="95" customFormat="1" ht="21.75" thickBot="1" x14ac:dyDescent="0.4">
      <c r="A12" s="120">
        <v>44422</v>
      </c>
      <c r="B12" s="37">
        <v>104925</v>
      </c>
      <c r="C12" s="37">
        <v>77699</v>
      </c>
      <c r="D12" s="38" t="s">
        <v>1582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947</v>
      </c>
      <c r="L12" s="119">
        <f>SUMIFS($G$9:$G$24,$F$9:$F$24,K12)</f>
        <v>400</v>
      </c>
    </row>
    <row r="13" spans="1:12" s="95" customFormat="1" ht="25.5" thickBot="1" x14ac:dyDescent="0.5">
      <c r="A13" s="120">
        <v>44422</v>
      </c>
      <c r="B13" s="37">
        <v>104925</v>
      </c>
      <c r="C13" s="37">
        <v>77700</v>
      </c>
      <c r="D13" s="38" t="s">
        <v>1582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7" t="s">
        <v>21</v>
      </c>
      <c r="L13" s="123">
        <f ca="1">SUM(L8:L18)</f>
        <v>13910</v>
      </c>
    </row>
    <row r="14" spans="1:12" s="95" customFormat="1" ht="21" x14ac:dyDescent="0.35">
      <c r="A14" s="120">
        <v>44422</v>
      </c>
      <c r="B14" s="37">
        <v>104926</v>
      </c>
      <c r="C14" s="37">
        <v>77701</v>
      </c>
      <c r="D14" s="38" t="s">
        <v>2674</v>
      </c>
      <c r="E14" s="12" t="s">
        <v>14</v>
      </c>
      <c r="F14" s="16" t="s">
        <v>15</v>
      </c>
      <c r="G14" s="102">
        <v>850</v>
      </c>
      <c r="H14" s="104"/>
      <c r="I14" s="104"/>
      <c r="J14" s="94"/>
      <c r="K14"/>
      <c r="L14"/>
    </row>
    <row r="15" spans="1:12" s="95" customFormat="1" ht="21" x14ac:dyDescent="0.35">
      <c r="A15" s="120">
        <v>44422</v>
      </c>
      <c r="B15" s="37">
        <v>104927</v>
      </c>
      <c r="C15" s="37">
        <v>77702</v>
      </c>
      <c r="D15" s="38" t="s">
        <v>2770</v>
      </c>
      <c r="E15" s="12" t="s">
        <v>14</v>
      </c>
      <c r="F15" s="16" t="s">
        <v>15</v>
      </c>
      <c r="G15" s="102">
        <v>2550</v>
      </c>
      <c r="H15" s="104"/>
      <c r="I15" s="104"/>
      <c r="J15" s="94"/>
      <c r="K15"/>
      <c r="L15"/>
    </row>
    <row r="16" spans="1:12" s="95" customFormat="1" ht="21" x14ac:dyDescent="0.35">
      <c r="A16" s="120">
        <v>44422</v>
      </c>
      <c r="B16" s="37">
        <v>104928</v>
      </c>
      <c r="C16" s="37">
        <v>77703</v>
      </c>
      <c r="D16" s="38" t="s">
        <v>2811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/>
      <c r="L16"/>
    </row>
    <row r="17" spans="1:12" s="95" customFormat="1" ht="21" x14ac:dyDescent="0.35">
      <c r="A17" s="120">
        <v>44422</v>
      </c>
      <c r="B17" s="37">
        <v>104929</v>
      </c>
      <c r="C17" s="37">
        <v>77704</v>
      </c>
      <c r="D17" s="38" t="s">
        <v>2706</v>
      </c>
      <c r="E17" s="12" t="s">
        <v>17</v>
      </c>
      <c r="F17" s="16" t="s">
        <v>18</v>
      </c>
      <c r="G17" s="102">
        <v>750</v>
      </c>
      <c r="H17" s="104"/>
      <c r="I17" s="104"/>
      <c r="J17" s="94"/>
      <c r="K17"/>
      <c r="L17"/>
    </row>
    <row r="18" spans="1:12" s="95" customFormat="1" ht="21" x14ac:dyDescent="0.35">
      <c r="A18" s="120">
        <v>44422</v>
      </c>
      <c r="B18" s="37">
        <v>104930</v>
      </c>
      <c r="C18" s="37">
        <v>77705</v>
      </c>
      <c r="D18" s="38" t="s">
        <v>2868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K18"/>
      <c r="L18"/>
    </row>
    <row r="19" spans="1:12" s="95" customFormat="1" ht="21" x14ac:dyDescent="0.35">
      <c r="A19" s="120">
        <v>44422</v>
      </c>
      <c r="B19" s="37">
        <v>104931</v>
      </c>
      <c r="C19" s="37">
        <v>77706</v>
      </c>
      <c r="D19" s="38" t="s">
        <v>771</v>
      </c>
      <c r="E19" s="12" t="s">
        <v>14</v>
      </c>
      <c r="F19" s="16" t="s">
        <v>15</v>
      </c>
      <c r="G19" s="102">
        <v>850</v>
      </c>
      <c r="H19" s="104"/>
      <c r="I19" s="104"/>
      <c r="J19" s="94"/>
      <c r="K19"/>
      <c r="L19"/>
    </row>
    <row r="20" spans="1:12" s="95" customFormat="1" ht="21" x14ac:dyDescent="0.35">
      <c r="A20" s="120">
        <v>44422</v>
      </c>
      <c r="B20" s="37">
        <v>104932</v>
      </c>
      <c r="C20" s="37">
        <v>77707</v>
      </c>
      <c r="D20" s="38" t="s">
        <v>1090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K20"/>
      <c r="L20"/>
    </row>
    <row r="21" spans="1:12" s="95" customFormat="1" ht="21" x14ac:dyDescent="0.35">
      <c r="A21" s="120">
        <v>44422</v>
      </c>
      <c r="B21" s="37">
        <v>104933</v>
      </c>
      <c r="C21" s="37">
        <v>77708</v>
      </c>
      <c r="D21" s="38" t="s">
        <v>37</v>
      </c>
      <c r="E21" s="12" t="s">
        <v>17</v>
      </c>
      <c r="F21" s="16" t="s">
        <v>18</v>
      </c>
      <c r="G21" s="102">
        <v>660</v>
      </c>
      <c r="H21" s="104"/>
      <c r="I21" s="104"/>
      <c r="J21" s="94"/>
      <c r="K21"/>
      <c r="L21"/>
    </row>
    <row r="22" spans="1:12" s="95" customFormat="1" ht="21" x14ac:dyDescent="0.35">
      <c r="A22" s="120">
        <v>44422</v>
      </c>
      <c r="B22" s="37" t="s">
        <v>76</v>
      </c>
      <c r="C22" s="37">
        <v>77709</v>
      </c>
      <c r="D22" s="38" t="s">
        <v>76</v>
      </c>
      <c r="E22" s="12" t="s">
        <v>76</v>
      </c>
      <c r="F22" s="16" t="s">
        <v>76</v>
      </c>
      <c r="G22" s="102">
        <v>0</v>
      </c>
      <c r="H22" s="104"/>
      <c r="I22" s="104"/>
      <c r="J22" s="94"/>
      <c r="K22"/>
      <c r="L22"/>
    </row>
    <row r="23" spans="1:12" s="95" customFormat="1" ht="21" x14ac:dyDescent="0.35">
      <c r="A23" s="120">
        <v>44422</v>
      </c>
      <c r="B23" s="37">
        <v>104934</v>
      </c>
      <c r="C23" s="37">
        <v>77710</v>
      </c>
      <c r="D23" s="38" t="s">
        <v>2738</v>
      </c>
      <c r="E23" s="12" t="s">
        <v>17</v>
      </c>
      <c r="F23" s="16" t="s">
        <v>18</v>
      </c>
      <c r="G23" s="102">
        <v>1000</v>
      </c>
      <c r="H23" s="104"/>
      <c r="I23" s="104"/>
      <c r="J23" s="94"/>
      <c r="K23"/>
      <c r="L23"/>
    </row>
    <row r="24" spans="1:12" s="95" customFormat="1" ht="21" x14ac:dyDescent="0.35">
      <c r="A24" s="120">
        <v>44422</v>
      </c>
      <c r="B24" s="37">
        <v>104919</v>
      </c>
      <c r="C24" s="77" t="s">
        <v>2869</v>
      </c>
      <c r="D24" s="38" t="s">
        <v>2870</v>
      </c>
      <c r="E24" s="12" t="s">
        <v>2120</v>
      </c>
      <c r="F24" s="16" t="s">
        <v>2112</v>
      </c>
      <c r="G24" s="102">
        <v>700</v>
      </c>
      <c r="H24" s="104"/>
      <c r="I24" s="104"/>
      <c r="J24" s="94"/>
      <c r="K24"/>
      <c r="L24"/>
    </row>
    <row r="25" spans="1:12" ht="21" x14ac:dyDescent="0.35">
      <c r="A25" s="175" t="s">
        <v>26</v>
      </c>
      <c r="B25" s="176"/>
      <c r="C25" s="165" t="s">
        <v>25</v>
      </c>
      <c r="D25" s="168"/>
      <c r="E25" s="168"/>
      <c r="F25" s="169"/>
      <c r="G25" s="27">
        <f>SUM(G9:G24)</f>
        <v>13910</v>
      </c>
      <c r="H25" s="109">
        <f>SUM(H9:H24)</f>
        <v>0</v>
      </c>
      <c r="I25" s="109"/>
      <c r="J25" s="15"/>
    </row>
    <row r="26" spans="1:12" x14ac:dyDescent="0.25">
      <c r="B26"/>
      <c r="C26"/>
      <c r="F26" s="47"/>
      <c r="H26" s="1"/>
      <c r="I26" s="1"/>
      <c r="J26" s="1"/>
    </row>
    <row r="27" spans="1:12" x14ac:dyDescent="0.25">
      <c r="B27"/>
      <c r="C27"/>
      <c r="H27" s="1"/>
      <c r="I27" s="1"/>
      <c r="J27" s="1"/>
    </row>
    <row r="28" spans="1:12" x14ac:dyDescent="0.25">
      <c r="B28"/>
      <c r="C28"/>
      <c r="H28" s="1"/>
      <c r="I28" s="1"/>
      <c r="J28" s="1"/>
    </row>
    <row r="29" spans="1:12" x14ac:dyDescent="0.25">
      <c r="B29"/>
      <c r="C29"/>
      <c r="H29" s="1"/>
      <c r="I29" s="1"/>
      <c r="J29" s="1"/>
    </row>
    <row r="30" spans="1:12" x14ac:dyDescent="0.25">
      <c r="B30"/>
      <c r="C30"/>
      <c r="H30" s="1"/>
      <c r="I30" s="1"/>
      <c r="J30" s="1"/>
    </row>
    <row r="31" spans="1:12" x14ac:dyDescent="0.25">
      <c r="B31"/>
      <c r="C31"/>
      <c r="H31" s="1"/>
      <c r="I31" s="1"/>
      <c r="J31" s="1"/>
    </row>
    <row r="32" spans="1:12" x14ac:dyDescent="0.25">
      <c r="B32"/>
      <c r="C32"/>
      <c r="H32" s="1"/>
      <c r="I32" s="1"/>
      <c r="J32" s="1"/>
    </row>
    <row r="33" spans="2:10" x14ac:dyDescent="0.25">
      <c r="B33"/>
      <c r="C33"/>
      <c r="H33" s="1"/>
      <c r="I33" s="1"/>
      <c r="J33" s="1"/>
    </row>
    <row r="34" spans="2:10" x14ac:dyDescent="0.25">
      <c r="B34"/>
      <c r="C34"/>
      <c r="H34" s="1"/>
      <c r="I34" s="1"/>
      <c r="J34" s="1"/>
    </row>
    <row r="35" spans="2:10" x14ac:dyDescent="0.25">
      <c r="B35"/>
      <c r="C35"/>
      <c r="H35" s="1"/>
      <c r="I35" s="1"/>
      <c r="J35" s="1"/>
    </row>
    <row r="36" spans="2:10" x14ac:dyDescent="0.25">
      <c r="C36"/>
      <c r="H36" s="1"/>
      <c r="I36" s="1"/>
      <c r="J36" s="1"/>
    </row>
    <row r="37" spans="2:10" x14ac:dyDescent="0.25">
      <c r="H37" s="1"/>
      <c r="I37" s="1"/>
      <c r="J37" s="1"/>
    </row>
    <row r="38" spans="2:10" x14ac:dyDescent="0.25">
      <c r="H38" s="1"/>
      <c r="I38" s="1"/>
      <c r="J38" s="1"/>
    </row>
    <row r="39" spans="2:10" x14ac:dyDescent="0.25">
      <c r="H39" s="1"/>
      <c r="I39" s="1"/>
      <c r="J39" s="1"/>
    </row>
    <row r="40" spans="2:10" x14ac:dyDescent="0.25">
      <c r="H40" s="1"/>
      <c r="I40" s="1"/>
      <c r="J40" s="1"/>
    </row>
    <row r="41" spans="2:10" x14ac:dyDescent="0.25">
      <c r="H41" s="1"/>
      <c r="I41" s="1"/>
      <c r="J41" s="1"/>
    </row>
    <row r="42" spans="2:10" x14ac:dyDescent="0.25">
      <c r="H42" s="1"/>
      <c r="I42" s="1"/>
      <c r="J42" s="1"/>
    </row>
    <row r="43" spans="2:10" x14ac:dyDescent="0.25">
      <c r="H43" s="1"/>
      <c r="I43" s="1"/>
      <c r="J43" s="1"/>
    </row>
    <row r="44" spans="2:10" x14ac:dyDescent="0.25">
      <c r="H44" s="1"/>
      <c r="I44" s="1"/>
      <c r="J44" s="1"/>
    </row>
    <row r="45" spans="2:10" x14ac:dyDescent="0.25">
      <c r="H45" s="1"/>
      <c r="I45" s="1"/>
      <c r="J45" s="1"/>
    </row>
    <row r="46" spans="2:10" x14ac:dyDescent="0.25">
      <c r="H46" s="1"/>
      <c r="I46" s="1"/>
      <c r="J46" s="1"/>
    </row>
    <row r="47" spans="2:10" x14ac:dyDescent="0.25">
      <c r="H47" s="1"/>
      <c r="I47" s="1"/>
      <c r="J47" s="1"/>
    </row>
    <row r="48" spans="2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8" spans="8:10" x14ac:dyDescent="0.25">
      <c r="H78" s="35"/>
      <c r="I78" s="35"/>
      <c r="J78" s="35"/>
    </row>
  </sheetData>
  <mergeCells count="7">
    <mergeCell ref="K6:L6"/>
    <mergeCell ref="A7:G7"/>
    <mergeCell ref="A25:B25"/>
    <mergeCell ref="C25:F25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C31C8-3CC8-45BA-A1F1-44D49125D6C0}">
  <dimension ref="A2:L115"/>
  <sheetViews>
    <sheetView topLeftCell="A44" workbookViewId="0">
      <selection activeCell="C29" sqref="C29:C5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SUMIFS($G$9:$G$61,$F$9:$F$61,K8)</f>
        <v>15170</v>
      </c>
    </row>
    <row r="9" spans="1:12" s="95" customFormat="1" ht="21" x14ac:dyDescent="0.35">
      <c r="A9" s="120">
        <v>44424</v>
      </c>
      <c r="B9" s="37">
        <v>104994</v>
      </c>
      <c r="C9" s="37">
        <v>77711</v>
      </c>
      <c r="D9" s="38" t="s">
        <v>37</v>
      </c>
      <c r="E9" s="12" t="s">
        <v>17</v>
      </c>
      <c r="F9" s="16" t="s">
        <v>18</v>
      </c>
      <c r="G9" s="102">
        <v>660</v>
      </c>
      <c r="H9" s="104"/>
      <c r="I9" s="104"/>
      <c r="J9" s="94"/>
      <c r="K9" s="16" t="s">
        <v>1564</v>
      </c>
      <c r="L9" s="119">
        <f>SUMIFS($G$9:$G$61,$F$9:$F$61,K9)</f>
        <v>300</v>
      </c>
    </row>
    <row r="10" spans="1:12" s="95" customFormat="1" ht="21" x14ac:dyDescent="0.35">
      <c r="A10" s="120">
        <v>44424</v>
      </c>
      <c r="B10" s="37">
        <v>104947</v>
      </c>
      <c r="C10" s="37">
        <v>77712</v>
      </c>
      <c r="D10" s="38" t="s">
        <v>2587</v>
      </c>
      <c r="E10" s="12" t="s">
        <v>14</v>
      </c>
      <c r="F10" s="16" t="s">
        <v>15</v>
      </c>
      <c r="G10" s="102">
        <v>2500</v>
      </c>
      <c r="H10" s="104"/>
      <c r="I10" s="104"/>
      <c r="J10" s="94"/>
      <c r="K10" s="16" t="s">
        <v>15</v>
      </c>
      <c r="L10" s="119">
        <f>SUMIFS($G$9:$G$61,$F$9:$F$61,K10)</f>
        <v>36658</v>
      </c>
    </row>
    <row r="11" spans="1:12" s="95" customFormat="1" ht="21" x14ac:dyDescent="0.35">
      <c r="A11" s="120">
        <v>44424</v>
      </c>
      <c r="B11" s="37">
        <v>104992</v>
      </c>
      <c r="C11" s="37">
        <v>77713</v>
      </c>
      <c r="D11" s="38" t="s">
        <v>2396</v>
      </c>
      <c r="E11" s="12" t="s">
        <v>14</v>
      </c>
      <c r="F11" s="16" t="s">
        <v>15</v>
      </c>
      <c r="G11" s="102">
        <v>900</v>
      </c>
      <c r="H11" s="104"/>
      <c r="I11" s="104"/>
      <c r="J11" s="94"/>
      <c r="K11" s="16" t="s">
        <v>1944</v>
      </c>
      <c r="L11" s="119">
        <f>SUMIFS($G$9:$G$61,$F$9:$F$61,K11)</f>
        <v>370</v>
      </c>
    </row>
    <row r="12" spans="1:12" s="95" customFormat="1" ht="21" x14ac:dyDescent="0.35">
      <c r="A12" s="120">
        <v>44424</v>
      </c>
      <c r="B12" s="37">
        <v>104993</v>
      </c>
      <c r="C12" s="37">
        <v>77714</v>
      </c>
      <c r="D12" s="38" t="s">
        <v>2396</v>
      </c>
      <c r="E12" s="12" t="s">
        <v>14</v>
      </c>
      <c r="F12" s="16" t="s">
        <v>15</v>
      </c>
      <c r="G12" s="102">
        <v>100</v>
      </c>
      <c r="H12" s="104"/>
      <c r="I12" s="104"/>
      <c r="J12" s="94"/>
      <c r="K12" s="16" t="s">
        <v>1938</v>
      </c>
      <c r="L12" s="119">
        <f t="shared" ref="L12:L14" si="0">SUMIFS($G$9:$G$61,$F$9:$F$61,K12)</f>
        <v>1130</v>
      </c>
    </row>
    <row r="13" spans="1:12" s="95" customFormat="1" ht="21" x14ac:dyDescent="0.35">
      <c r="A13" s="120">
        <v>44424</v>
      </c>
      <c r="B13" s="37">
        <v>104995</v>
      </c>
      <c r="C13" s="37">
        <v>77715</v>
      </c>
      <c r="D13" s="38" t="s">
        <v>1891</v>
      </c>
      <c r="E13" s="12" t="s">
        <v>14</v>
      </c>
      <c r="F13" s="16" t="s">
        <v>15</v>
      </c>
      <c r="G13" s="102">
        <v>3000</v>
      </c>
      <c r="H13" s="104"/>
      <c r="I13" s="104"/>
      <c r="J13" s="94"/>
      <c r="K13" s="16" t="s">
        <v>42</v>
      </c>
      <c r="L13" s="119">
        <f t="shared" si="0"/>
        <v>2000</v>
      </c>
    </row>
    <row r="14" spans="1:12" s="95" customFormat="1" ht="21.75" thickBot="1" x14ac:dyDescent="0.4">
      <c r="A14" s="120">
        <v>44424</v>
      </c>
      <c r="B14" s="37">
        <v>104997</v>
      </c>
      <c r="C14" s="37">
        <v>77716</v>
      </c>
      <c r="D14" s="38" t="s">
        <v>325</v>
      </c>
      <c r="E14" s="12" t="s">
        <v>14</v>
      </c>
      <c r="F14" s="16" t="s">
        <v>15</v>
      </c>
      <c r="G14" s="102">
        <v>762</v>
      </c>
      <c r="H14" s="104"/>
      <c r="I14" s="104"/>
      <c r="J14" s="94"/>
      <c r="K14" s="16" t="s">
        <v>195</v>
      </c>
      <c r="L14" s="119">
        <f t="shared" si="0"/>
        <v>1500</v>
      </c>
    </row>
    <row r="15" spans="1:12" s="95" customFormat="1" ht="25.5" thickBot="1" x14ac:dyDescent="0.5">
      <c r="A15" s="120">
        <v>44424</v>
      </c>
      <c r="B15" s="37">
        <v>104998</v>
      </c>
      <c r="C15" s="37">
        <v>77717</v>
      </c>
      <c r="D15" s="38" t="s">
        <v>325</v>
      </c>
      <c r="E15" s="12">
        <v>98000001</v>
      </c>
      <c r="F15" s="16" t="s">
        <v>91</v>
      </c>
      <c r="G15" s="102">
        <v>0</v>
      </c>
      <c r="H15" s="104"/>
      <c r="I15" s="104"/>
      <c r="J15" s="94"/>
      <c r="K15" s="17" t="s">
        <v>21</v>
      </c>
      <c r="L15" s="123">
        <f>SUM(L8:L14)</f>
        <v>57128</v>
      </c>
    </row>
    <row r="16" spans="1:12" s="95" customFormat="1" ht="21" x14ac:dyDescent="0.35">
      <c r="A16" s="120">
        <v>44424</v>
      </c>
      <c r="B16" s="37">
        <v>105000</v>
      </c>
      <c r="C16" s="37">
        <v>77718</v>
      </c>
      <c r="D16" s="38" t="s">
        <v>325</v>
      </c>
      <c r="E16" s="12" t="s">
        <v>14</v>
      </c>
      <c r="F16" s="16" t="s">
        <v>15</v>
      </c>
      <c r="G16" s="102">
        <v>690</v>
      </c>
      <c r="H16" s="104"/>
      <c r="I16" s="104"/>
      <c r="J16" s="94"/>
      <c r="K16"/>
      <c r="L16"/>
    </row>
    <row r="17" spans="1:12" s="95" customFormat="1" ht="21" x14ac:dyDescent="0.35">
      <c r="A17" s="120">
        <v>44424</v>
      </c>
      <c r="B17" s="37">
        <v>105001</v>
      </c>
      <c r="C17" s="37">
        <v>77719</v>
      </c>
      <c r="D17" s="38" t="s">
        <v>325</v>
      </c>
      <c r="E17" s="12" t="s">
        <v>14</v>
      </c>
      <c r="F17" s="16" t="s">
        <v>15</v>
      </c>
      <c r="G17" s="102">
        <v>730</v>
      </c>
      <c r="H17" s="104"/>
      <c r="I17" s="104"/>
      <c r="J17" s="94"/>
      <c r="K17"/>
      <c r="L17"/>
    </row>
    <row r="18" spans="1:12" s="95" customFormat="1" ht="21" x14ac:dyDescent="0.35">
      <c r="A18" s="120">
        <v>44424</v>
      </c>
      <c r="B18" s="37">
        <v>105002</v>
      </c>
      <c r="C18" s="37">
        <v>77720</v>
      </c>
      <c r="D18" s="38" t="s">
        <v>2752</v>
      </c>
      <c r="E18" s="12" t="s">
        <v>14</v>
      </c>
      <c r="F18" s="16" t="s">
        <v>15</v>
      </c>
      <c r="G18" s="102">
        <v>850</v>
      </c>
      <c r="H18" s="104"/>
      <c r="I18" s="104"/>
      <c r="J18" s="94"/>
    </row>
    <row r="19" spans="1:12" s="95" customFormat="1" ht="21" x14ac:dyDescent="0.35">
      <c r="A19" s="120">
        <v>44424</v>
      </c>
      <c r="B19" s="37">
        <v>105003</v>
      </c>
      <c r="C19" s="37">
        <v>77721</v>
      </c>
      <c r="D19" s="38" t="s">
        <v>325</v>
      </c>
      <c r="E19" s="12" t="s">
        <v>14</v>
      </c>
      <c r="F19" s="16" t="s">
        <v>15</v>
      </c>
      <c r="G19" s="102">
        <v>850</v>
      </c>
      <c r="H19" s="104"/>
      <c r="I19" s="104"/>
      <c r="J19" s="94"/>
      <c r="K19"/>
      <c r="L19"/>
    </row>
    <row r="20" spans="1:12" s="95" customFormat="1" ht="21" x14ac:dyDescent="0.35">
      <c r="A20" s="120">
        <v>44424</v>
      </c>
      <c r="B20" s="37">
        <v>104949</v>
      </c>
      <c r="C20" s="37">
        <v>77722</v>
      </c>
      <c r="D20" s="38" t="s">
        <v>125</v>
      </c>
      <c r="E20" s="12" t="s">
        <v>17</v>
      </c>
      <c r="F20" s="16" t="s">
        <v>18</v>
      </c>
      <c r="G20" s="102">
        <v>2700</v>
      </c>
      <c r="H20" s="104"/>
      <c r="I20" s="104"/>
      <c r="J20" s="94"/>
      <c r="K20"/>
      <c r="L20"/>
    </row>
    <row r="21" spans="1:12" s="95" customFormat="1" ht="21" x14ac:dyDescent="0.35">
      <c r="A21" s="120">
        <v>44424</v>
      </c>
      <c r="B21" s="37">
        <v>105004</v>
      </c>
      <c r="C21" s="37">
        <v>77723</v>
      </c>
      <c r="D21" s="38" t="s">
        <v>771</v>
      </c>
      <c r="E21" s="12" t="s">
        <v>14</v>
      </c>
      <c r="F21" s="16" t="s">
        <v>15</v>
      </c>
      <c r="G21" s="102">
        <v>850</v>
      </c>
      <c r="H21" s="104"/>
      <c r="I21" s="104"/>
      <c r="J21" s="94"/>
      <c r="K21"/>
      <c r="L21"/>
    </row>
    <row r="22" spans="1:12" s="95" customFormat="1" ht="21" x14ac:dyDescent="0.35">
      <c r="A22" s="120">
        <v>44424</v>
      </c>
      <c r="B22" s="37">
        <v>105005</v>
      </c>
      <c r="C22" s="37">
        <v>77724</v>
      </c>
      <c r="D22" s="38" t="s">
        <v>1090</v>
      </c>
      <c r="E22" s="12" t="s">
        <v>14</v>
      </c>
      <c r="F22" s="16" t="s">
        <v>15</v>
      </c>
      <c r="G22" s="102">
        <v>850</v>
      </c>
      <c r="H22" s="104"/>
      <c r="I22" s="104"/>
      <c r="J22" s="94"/>
      <c r="K22"/>
      <c r="L22"/>
    </row>
    <row r="23" spans="1:12" s="95" customFormat="1" ht="21" x14ac:dyDescent="0.35">
      <c r="A23" s="120">
        <v>44424</v>
      </c>
      <c r="B23" s="37">
        <v>105006</v>
      </c>
      <c r="C23" s="37">
        <v>77725</v>
      </c>
      <c r="D23" s="38" t="s">
        <v>2787</v>
      </c>
      <c r="E23" s="12" t="s">
        <v>14</v>
      </c>
      <c r="F23" s="16" t="s">
        <v>15</v>
      </c>
      <c r="G23" s="102">
        <v>810</v>
      </c>
      <c r="H23" s="104"/>
      <c r="I23" s="104"/>
      <c r="J23" s="94"/>
      <c r="K23"/>
      <c r="L23"/>
    </row>
    <row r="24" spans="1:12" s="95" customFormat="1" ht="21" x14ac:dyDescent="0.35">
      <c r="A24" s="120">
        <v>44424</v>
      </c>
      <c r="B24" s="37">
        <v>104947</v>
      </c>
      <c r="C24" s="37">
        <v>77726</v>
      </c>
      <c r="D24" s="38" t="s">
        <v>2587</v>
      </c>
      <c r="E24" s="12" t="s">
        <v>14</v>
      </c>
      <c r="F24" s="16" t="s">
        <v>15</v>
      </c>
      <c r="G24" s="102">
        <v>2150</v>
      </c>
      <c r="H24" s="104"/>
      <c r="I24" s="104"/>
      <c r="J24" s="94"/>
      <c r="K24"/>
      <c r="L24"/>
    </row>
    <row r="25" spans="1:12" s="95" customFormat="1" ht="21" x14ac:dyDescent="0.35">
      <c r="A25" s="120">
        <v>44424</v>
      </c>
      <c r="B25" s="37">
        <v>104948</v>
      </c>
      <c r="C25" s="37">
        <v>77727</v>
      </c>
      <c r="D25" s="38" t="s">
        <v>2587</v>
      </c>
      <c r="E25" s="12" t="s">
        <v>14</v>
      </c>
      <c r="F25" s="16" t="s">
        <v>15</v>
      </c>
      <c r="G25" s="102">
        <v>350</v>
      </c>
      <c r="H25" s="104"/>
      <c r="I25" s="104"/>
      <c r="J25" s="94"/>
      <c r="K25"/>
      <c r="L25"/>
    </row>
    <row r="26" spans="1:12" s="95" customFormat="1" ht="21" x14ac:dyDescent="0.35">
      <c r="A26" s="120">
        <v>44424</v>
      </c>
      <c r="B26" s="37">
        <v>105008</v>
      </c>
      <c r="C26" s="37">
        <v>77728</v>
      </c>
      <c r="D26" s="38" t="s">
        <v>1582</v>
      </c>
      <c r="E26" s="12" t="s">
        <v>17</v>
      </c>
      <c r="F26" s="16" t="s">
        <v>18</v>
      </c>
      <c r="G26" s="102">
        <v>900</v>
      </c>
      <c r="H26" s="104"/>
      <c r="I26" s="104"/>
      <c r="J26" s="94"/>
      <c r="K26"/>
      <c r="L26"/>
    </row>
    <row r="27" spans="1:12" s="95" customFormat="1" ht="21" x14ac:dyDescent="0.35">
      <c r="A27" s="120">
        <v>44424</v>
      </c>
      <c r="B27" s="37">
        <v>105007</v>
      </c>
      <c r="C27" s="37">
        <v>77729</v>
      </c>
      <c r="D27" s="38" t="s">
        <v>2811</v>
      </c>
      <c r="E27" s="12" t="s">
        <v>14</v>
      </c>
      <c r="F27" s="16" t="s">
        <v>15</v>
      </c>
      <c r="G27" s="102">
        <v>850</v>
      </c>
      <c r="H27" s="104"/>
      <c r="I27" s="104"/>
      <c r="J27" s="94"/>
      <c r="K27"/>
      <c r="L27"/>
    </row>
    <row r="28" spans="1:12" s="95" customFormat="1" ht="21" x14ac:dyDescent="0.35">
      <c r="A28" s="120">
        <v>44424</v>
      </c>
      <c r="B28" s="37">
        <v>105009</v>
      </c>
      <c r="C28" s="37">
        <v>77730</v>
      </c>
      <c r="D28" s="38" t="s">
        <v>2871</v>
      </c>
      <c r="E28" s="12" t="s">
        <v>41</v>
      </c>
      <c r="F28" s="16" t="s">
        <v>42</v>
      </c>
      <c r="G28" s="102">
        <v>2000</v>
      </c>
      <c r="H28" s="104"/>
      <c r="I28" s="104"/>
      <c r="J28" s="94"/>
      <c r="K28"/>
      <c r="L28"/>
    </row>
    <row r="29" spans="1:12" s="95" customFormat="1" ht="21" x14ac:dyDescent="0.35">
      <c r="A29" s="120">
        <v>44424</v>
      </c>
      <c r="B29" s="37">
        <v>105009</v>
      </c>
      <c r="C29" s="37">
        <v>77730</v>
      </c>
      <c r="D29" s="38" t="s">
        <v>2871</v>
      </c>
      <c r="E29" s="12" t="s">
        <v>423</v>
      </c>
      <c r="F29" s="16" t="s">
        <v>195</v>
      </c>
      <c r="G29" s="102">
        <v>1500</v>
      </c>
      <c r="H29" s="104"/>
      <c r="I29" s="104"/>
      <c r="J29" s="94"/>
      <c r="K29"/>
      <c r="L29"/>
    </row>
    <row r="30" spans="1:12" s="95" customFormat="1" ht="21" x14ac:dyDescent="0.35">
      <c r="A30" s="120">
        <v>44424</v>
      </c>
      <c r="B30" s="37">
        <v>105010</v>
      </c>
      <c r="C30" s="37">
        <v>77731</v>
      </c>
      <c r="D30" s="38" t="s">
        <v>37</v>
      </c>
      <c r="E30" s="12" t="s">
        <v>14</v>
      </c>
      <c r="F30" s="16" t="s">
        <v>15</v>
      </c>
      <c r="G30" s="102">
        <v>550</v>
      </c>
      <c r="H30" s="104"/>
      <c r="I30" s="104"/>
      <c r="J30" s="94"/>
      <c r="K30"/>
      <c r="L30"/>
    </row>
    <row r="31" spans="1:12" s="95" customFormat="1" ht="21" x14ac:dyDescent="0.35">
      <c r="A31" s="120">
        <v>44424</v>
      </c>
      <c r="B31" s="37">
        <v>105011</v>
      </c>
      <c r="C31" s="37">
        <v>77732</v>
      </c>
      <c r="D31" s="38" t="s">
        <v>1582</v>
      </c>
      <c r="E31" s="12" t="s">
        <v>14</v>
      </c>
      <c r="F31" s="16" t="s">
        <v>15</v>
      </c>
      <c r="G31" s="102">
        <v>850</v>
      </c>
      <c r="H31" s="104"/>
      <c r="I31" s="104"/>
      <c r="J31" s="94"/>
      <c r="K31"/>
      <c r="L31"/>
    </row>
    <row r="32" spans="1:12" s="95" customFormat="1" ht="21" x14ac:dyDescent="0.35">
      <c r="A32" s="120">
        <v>44424</v>
      </c>
      <c r="B32" s="37">
        <v>105012</v>
      </c>
      <c r="C32" s="37">
        <v>77733</v>
      </c>
      <c r="D32" s="38" t="s">
        <v>113</v>
      </c>
      <c r="E32" s="12" t="s">
        <v>404</v>
      </c>
      <c r="F32" s="16" t="s">
        <v>1564</v>
      </c>
      <c r="G32" s="102">
        <v>300</v>
      </c>
      <c r="H32" s="104"/>
      <c r="I32" s="104"/>
      <c r="J32" s="94"/>
      <c r="K32"/>
      <c r="L32"/>
    </row>
    <row r="33" spans="1:12" s="95" customFormat="1" ht="21" x14ac:dyDescent="0.35">
      <c r="A33" s="120">
        <v>44424</v>
      </c>
      <c r="B33" s="37" t="s">
        <v>76</v>
      </c>
      <c r="C33" s="37">
        <v>77734</v>
      </c>
      <c r="D33" s="38" t="s">
        <v>76</v>
      </c>
      <c r="E33" s="12" t="s">
        <v>76</v>
      </c>
      <c r="F33" s="16" t="s">
        <v>76</v>
      </c>
      <c r="G33" s="102">
        <v>0</v>
      </c>
      <c r="H33" s="104"/>
      <c r="I33" s="104"/>
      <c r="J33" s="94"/>
      <c r="K33"/>
      <c r="L33"/>
    </row>
    <row r="34" spans="1:12" s="95" customFormat="1" ht="21" x14ac:dyDescent="0.35">
      <c r="A34" s="120">
        <v>44424</v>
      </c>
      <c r="B34" s="37">
        <v>18520</v>
      </c>
      <c r="C34" s="37">
        <v>77735</v>
      </c>
      <c r="D34" s="38" t="s">
        <v>1741</v>
      </c>
      <c r="E34" s="12" t="s">
        <v>14</v>
      </c>
      <c r="F34" s="16" t="s">
        <v>15</v>
      </c>
      <c r="G34" s="102">
        <v>850</v>
      </c>
      <c r="H34" s="104"/>
      <c r="I34" s="104"/>
      <c r="J34" s="94"/>
      <c r="K34"/>
      <c r="L34"/>
    </row>
    <row r="35" spans="1:12" s="95" customFormat="1" ht="21" x14ac:dyDescent="0.35">
      <c r="A35" s="120">
        <v>44424</v>
      </c>
      <c r="B35" s="37">
        <v>18521</v>
      </c>
      <c r="C35" s="37">
        <v>77736</v>
      </c>
      <c r="D35" s="38" t="s">
        <v>1741</v>
      </c>
      <c r="E35" s="12">
        <v>98000001</v>
      </c>
      <c r="F35" s="16" t="s">
        <v>91</v>
      </c>
      <c r="G35" s="102">
        <v>0</v>
      </c>
      <c r="H35" s="104"/>
      <c r="I35" s="104"/>
      <c r="J35" s="94"/>
      <c r="K35"/>
      <c r="L35"/>
    </row>
    <row r="36" spans="1:12" s="95" customFormat="1" ht="21" x14ac:dyDescent="0.35">
      <c r="A36" s="120">
        <v>44424</v>
      </c>
      <c r="B36" s="37">
        <v>105013</v>
      </c>
      <c r="C36" s="37">
        <v>77737</v>
      </c>
      <c r="D36" s="38" t="s">
        <v>110</v>
      </c>
      <c r="E36" s="12" t="s">
        <v>14</v>
      </c>
      <c r="F36" s="16" t="s">
        <v>15</v>
      </c>
      <c r="G36" s="102">
        <v>500</v>
      </c>
      <c r="H36" s="104"/>
      <c r="I36" s="104"/>
      <c r="J36" s="94"/>
      <c r="K36"/>
      <c r="L36"/>
    </row>
    <row r="37" spans="1:12" s="95" customFormat="1" ht="21" x14ac:dyDescent="0.35">
      <c r="A37" s="120">
        <v>44424</v>
      </c>
      <c r="B37" s="37">
        <v>105014</v>
      </c>
      <c r="C37" s="37">
        <v>77738</v>
      </c>
      <c r="D37" s="38" t="s">
        <v>2591</v>
      </c>
      <c r="E37" s="12" t="s">
        <v>14</v>
      </c>
      <c r="F37" s="16" t="s">
        <v>15</v>
      </c>
      <c r="G37" s="102">
        <v>635</v>
      </c>
      <c r="H37" s="104"/>
      <c r="I37" s="104"/>
      <c r="J37" s="94"/>
      <c r="K37"/>
      <c r="L37"/>
    </row>
    <row r="38" spans="1:12" s="95" customFormat="1" ht="21" x14ac:dyDescent="0.35">
      <c r="A38" s="120">
        <v>44424</v>
      </c>
      <c r="B38" s="37">
        <v>105015</v>
      </c>
      <c r="C38" s="37">
        <v>77739</v>
      </c>
      <c r="D38" s="38" t="s">
        <v>2872</v>
      </c>
      <c r="E38" s="12" t="s">
        <v>14</v>
      </c>
      <c r="F38" s="16" t="s">
        <v>15</v>
      </c>
      <c r="G38" s="102">
        <v>2268</v>
      </c>
      <c r="H38" s="104"/>
      <c r="I38" s="104"/>
      <c r="J38" s="94"/>
      <c r="K38"/>
      <c r="L38"/>
    </row>
    <row r="39" spans="1:12" s="95" customFormat="1" ht="21" x14ac:dyDescent="0.35">
      <c r="A39" s="120">
        <v>44424</v>
      </c>
      <c r="B39" s="37">
        <v>105016</v>
      </c>
      <c r="C39" s="37">
        <v>77740</v>
      </c>
      <c r="D39" s="38" t="s">
        <v>2868</v>
      </c>
      <c r="E39" s="12" t="s">
        <v>14</v>
      </c>
      <c r="F39" s="16" t="s">
        <v>15</v>
      </c>
      <c r="G39" s="102">
        <v>850</v>
      </c>
      <c r="H39" s="104"/>
      <c r="I39" s="104"/>
      <c r="J39" s="94"/>
      <c r="K39"/>
      <c r="L39"/>
    </row>
    <row r="40" spans="1:12" s="95" customFormat="1" ht="21" x14ac:dyDescent="0.35">
      <c r="A40" s="120">
        <v>44424</v>
      </c>
      <c r="B40" s="37">
        <v>105017</v>
      </c>
      <c r="C40" s="37">
        <v>77741</v>
      </c>
      <c r="D40" s="38" t="s">
        <v>69</v>
      </c>
      <c r="E40" s="12" t="s">
        <v>14</v>
      </c>
      <c r="F40" s="16" t="s">
        <v>15</v>
      </c>
      <c r="G40" s="102">
        <v>1074</v>
      </c>
      <c r="H40" s="104"/>
      <c r="I40" s="104"/>
      <c r="J40" s="94"/>
      <c r="K40"/>
      <c r="L40"/>
    </row>
    <row r="41" spans="1:12" s="95" customFormat="1" ht="21" x14ac:dyDescent="0.35">
      <c r="A41" s="120">
        <v>44424</v>
      </c>
      <c r="B41" s="37">
        <v>105018</v>
      </c>
      <c r="C41" s="37">
        <v>77742</v>
      </c>
      <c r="D41" s="38" t="s">
        <v>2591</v>
      </c>
      <c r="E41" s="12" t="s">
        <v>14</v>
      </c>
      <c r="F41" s="16" t="s">
        <v>15</v>
      </c>
      <c r="G41" s="102">
        <v>850</v>
      </c>
      <c r="H41" s="104"/>
      <c r="I41" s="104"/>
      <c r="J41" s="94"/>
      <c r="K41"/>
      <c r="L41"/>
    </row>
    <row r="42" spans="1:12" s="95" customFormat="1" ht="21" x14ac:dyDescent="0.35">
      <c r="A42" s="120">
        <v>44424</v>
      </c>
      <c r="B42" s="37">
        <v>105021</v>
      </c>
      <c r="C42" s="37">
        <v>77743</v>
      </c>
      <c r="D42" s="38" t="s">
        <v>2837</v>
      </c>
      <c r="E42" s="12" t="s">
        <v>14</v>
      </c>
      <c r="F42" s="16" t="s">
        <v>15</v>
      </c>
      <c r="G42" s="102">
        <v>850</v>
      </c>
      <c r="H42" s="104"/>
      <c r="I42" s="104"/>
      <c r="J42" s="94"/>
      <c r="K42"/>
      <c r="L42"/>
    </row>
    <row r="43" spans="1:12" s="95" customFormat="1" ht="21" x14ac:dyDescent="0.35">
      <c r="A43" s="120">
        <v>44424</v>
      </c>
      <c r="B43" s="37">
        <v>105015</v>
      </c>
      <c r="C43" s="37">
        <v>77744</v>
      </c>
      <c r="D43" s="38" t="s">
        <v>2872</v>
      </c>
      <c r="E43" s="12" t="s">
        <v>14</v>
      </c>
      <c r="F43" s="16" t="s">
        <v>15</v>
      </c>
      <c r="G43" s="102">
        <v>2268</v>
      </c>
      <c r="H43" s="104"/>
      <c r="I43" s="104"/>
      <c r="J43" s="94"/>
      <c r="K43"/>
      <c r="L43"/>
    </row>
    <row r="44" spans="1:12" s="95" customFormat="1" ht="21" x14ac:dyDescent="0.35">
      <c r="A44" s="120">
        <v>44424</v>
      </c>
      <c r="B44" s="37">
        <v>105015</v>
      </c>
      <c r="C44" s="37">
        <v>77745</v>
      </c>
      <c r="D44" s="38" t="s">
        <v>2872</v>
      </c>
      <c r="E44" s="12" t="s">
        <v>17</v>
      </c>
      <c r="F44" s="16" t="s">
        <v>18</v>
      </c>
      <c r="G44" s="102">
        <v>3000</v>
      </c>
      <c r="H44" s="104"/>
      <c r="I44" s="104"/>
      <c r="J44" s="94"/>
      <c r="K44"/>
      <c r="L44"/>
    </row>
    <row r="45" spans="1:12" s="95" customFormat="1" ht="21" x14ac:dyDescent="0.35">
      <c r="A45" s="120">
        <v>44424</v>
      </c>
      <c r="B45" s="37">
        <v>105023</v>
      </c>
      <c r="C45" s="37">
        <v>77746</v>
      </c>
      <c r="D45" s="38" t="s">
        <v>1176</v>
      </c>
      <c r="E45" s="12" t="s">
        <v>14</v>
      </c>
      <c r="F45" s="16" t="s">
        <v>15</v>
      </c>
      <c r="G45" s="102">
        <v>900</v>
      </c>
      <c r="H45" s="104"/>
      <c r="I45" s="104"/>
      <c r="J45" s="94"/>
      <c r="K45"/>
      <c r="L45"/>
    </row>
    <row r="46" spans="1:12" s="95" customFormat="1" ht="21" x14ac:dyDescent="0.35">
      <c r="A46" s="120">
        <v>44424</v>
      </c>
      <c r="B46" s="37">
        <v>105023</v>
      </c>
      <c r="C46" s="37">
        <v>77747</v>
      </c>
      <c r="D46" s="38" t="s">
        <v>1176</v>
      </c>
      <c r="E46" s="12" t="s">
        <v>14</v>
      </c>
      <c r="F46" s="16" t="s">
        <v>15</v>
      </c>
      <c r="G46" s="102">
        <v>900</v>
      </c>
      <c r="H46" s="104"/>
      <c r="I46" s="104"/>
      <c r="J46" s="94"/>
      <c r="K46"/>
      <c r="L46"/>
    </row>
    <row r="47" spans="1:12" s="95" customFormat="1" ht="21" x14ac:dyDescent="0.35">
      <c r="A47" s="120">
        <v>44424</v>
      </c>
      <c r="B47" s="37">
        <v>105002</v>
      </c>
      <c r="C47" s="37">
        <v>77748</v>
      </c>
      <c r="D47" s="38" t="s">
        <v>2752</v>
      </c>
      <c r="E47" s="12" t="s">
        <v>14</v>
      </c>
      <c r="F47" s="16" t="s">
        <v>15</v>
      </c>
      <c r="G47" s="102">
        <v>831</v>
      </c>
      <c r="H47" s="104"/>
      <c r="I47" s="104"/>
      <c r="J47" s="94"/>
      <c r="K47"/>
      <c r="L47"/>
    </row>
    <row r="48" spans="1:12" s="95" customFormat="1" ht="21" x14ac:dyDescent="0.35">
      <c r="A48" s="120">
        <v>44424</v>
      </c>
      <c r="B48" s="37">
        <v>105026</v>
      </c>
      <c r="C48" s="37">
        <v>77749</v>
      </c>
      <c r="D48" s="38" t="s">
        <v>272</v>
      </c>
      <c r="E48" s="12" t="s">
        <v>14</v>
      </c>
      <c r="F48" s="16" t="s">
        <v>15</v>
      </c>
      <c r="G48" s="102">
        <v>900</v>
      </c>
      <c r="H48" s="104"/>
      <c r="I48" s="104"/>
      <c r="J48" s="94"/>
      <c r="K48"/>
      <c r="L48"/>
    </row>
    <row r="49" spans="1:12" s="95" customFormat="1" ht="21" x14ac:dyDescent="0.35">
      <c r="A49" s="120">
        <v>44424</v>
      </c>
      <c r="B49" s="37">
        <v>105027</v>
      </c>
      <c r="C49" s="37">
        <v>77750</v>
      </c>
      <c r="D49" s="38" t="s">
        <v>272</v>
      </c>
      <c r="E49" s="12" t="s">
        <v>14</v>
      </c>
      <c r="F49" s="16" t="s">
        <v>15</v>
      </c>
      <c r="G49" s="102">
        <v>612</v>
      </c>
      <c r="H49" s="104"/>
      <c r="I49" s="104"/>
      <c r="J49" s="94"/>
      <c r="K49"/>
      <c r="L49"/>
    </row>
    <row r="50" spans="1:12" s="95" customFormat="1" ht="21" x14ac:dyDescent="0.35">
      <c r="A50" s="120">
        <v>44424</v>
      </c>
      <c r="B50" s="37">
        <v>104994</v>
      </c>
      <c r="C50" s="37">
        <v>77751</v>
      </c>
      <c r="D50" s="38" t="s">
        <v>37</v>
      </c>
      <c r="E50" s="12" t="s">
        <v>17</v>
      </c>
      <c r="F50" s="16" t="s">
        <v>18</v>
      </c>
      <c r="G50" s="102">
        <v>660</v>
      </c>
      <c r="H50" s="104"/>
      <c r="I50" s="104"/>
      <c r="J50" s="94"/>
      <c r="K50"/>
      <c r="L50"/>
    </row>
    <row r="51" spans="1:12" s="95" customFormat="1" ht="21" x14ac:dyDescent="0.35">
      <c r="A51" s="120">
        <v>44424</v>
      </c>
      <c r="B51" s="37">
        <v>105015</v>
      </c>
      <c r="C51" s="37">
        <v>77752</v>
      </c>
      <c r="D51" s="38" t="s">
        <v>2872</v>
      </c>
      <c r="E51" s="12" t="s">
        <v>17</v>
      </c>
      <c r="F51" s="16" t="s">
        <v>18</v>
      </c>
      <c r="G51" s="102">
        <v>3000</v>
      </c>
      <c r="H51" s="104"/>
      <c r="I51" s="104"/>
      <c r="J51" s="94"/>
      <c r="K51"/>
      <c r="L51"/>
    </row>
    <row r="52" spans="1:12" s="95" customFormat="1" ht="21" x14ac:dyDescent="0.35">
      <c r="A52" s="120">
        <v>44424</v>
      </c>
      <c r="B52" s="37">
        <v>105028</v>
      </c>
      <c r="C52" s="37">
        <v>77753</v>
      </c>
      <c r="D52" s="38" t="s">
        <v>1949</v>
      </c>
      <c r="E52" s="12" t="s">
        <v>14</v>
      </c>
      <c r="F52" s="16" t="s">
        <v>15</v>
      </c>
      <c r="G52" s="102">
        <v>425</v>
      </c>
      <c r="H52" s="104"/>
      <c r="I52" s="104"/>
      <c r="J52" s="94"/>
      <c r="K52"/>
      <c r="L52"/>
    </row>
    <row r="53" spans="1:12" s="95" customFormat="1" ht="21" x14ac:dyDescent="0.35">
      <c r="A53" s="120">
        <v>44424</v>
      </c>
      <c r="B53" s="37">
        <v>105029</v>
      </c>
      <c r="C53" s="37">
        <v>77754</v>
      </c>
      <c r="D53" s="38" t="s">
        <v>1949</v>
      </c>
      <c r="E53" s="12" t="s">
        <v>14</v>
      </c>
      <c r="F53" s="16" t="s">
        <v>15</v>
      </c>
      <c r="G53" s="102">
        <v>425</v>
      </c>
      <c r="H53" s="104"/>
      <c r="I53" s="104"/>
      <c r="J53" s="94"/>
      <c r="K53"/>
      <c r="L53"/>
    </row>
    <row r="54" spans="1:12" s="95" customFormat="1" ht="21" x14ac:dyDescent="0.35">
      <c r="A54" s="120">
        <v>44424</v>
      </c>
      <c r="B54" s="37">
        <v>105030</v>
      </c>
      <c r="C54" s="37">
        <v>77755</v>
      </c>
      <c r="D54" s="38" t="s">
        <v>69</v>
      </c>
      <c r="E54" s="12" t="s">
        <v>17</v>
      </c>
      <c r="F54" s="16" t="s">
        <v>18</v>
      </c>
      <c r="G54" s="102">
        <v>300</v>
      </c>
      <c r="H54" s="104"/>
      <c r="I54" s="104"/>
      <c r="J54" s="94"/>
      <c r="K54"/>
      <c r="L54"/>
    </row>
    <row r="55" spans="1:12" s="95" customFormat="1" ht="21" x14ac:dyDescent="0.35">
      <c r="A55" s="120">
        <v>44424</v>
      </c>
      <c r="B55" s="37">
        <v>105015</v>
      </c>
      <c r="C55" s="37">
        <v>77756</v>
      </c>
      <c r="D55" s="38" t="s">
        <v>2872</v>
      </c>
      <c r="E55" s="12" t="s">
        <v>14</v>
      </c>
      <c r="F55" s="16" t="s">
        <v>15</v>
      </c>
      <c r="G55" s="102">
        <v>2268</v>
      </c>
      <c r="H55" s="104"/>
      <c r="I55" s="104"/>
      <c r="J55" s="94"/>
      <c r="K55"/>
      <c r="L55"/>
    </row>
    <row r="56" spans="1:12" s="95" customFormat="1" ht="21" x14ac:dyDescent="0.35">
      <c r="A56" s="120">
        <v>44424</v>
      </c>
      <c r="B56" s="37">
        <v>105031</v>
      </c>
      <c r="C56" s="37">
        <v>77757</v>
      </c>
      <c r="D56" s="38" t="s">
        <v>2787</v>
      </c>
      <c r="E56" s="12" t="s">
        <v>14</v>
      </c>
      <c r="F56" s="16" t="s">
        <v>15</v>
      </c>
      <c r="G56" s="102">
        <v>810</v>
      </c>
      <c r="H56" s="104"/>
      <c r="I56" s="104"/>
      <c r="J56" s="94"/>
      <c r="K56"/>
      <c r="L56"/>
    </row>
    <row r="57" spans="1:12" s="95" customFormat="1" ht="21" x14ac:dyDescent="0.35">
      <c r="A57" s="120">
        <v>44424</v>
      </c>
      <c r="B57" s="37">
        <v>105032</v>
      </c>
      <c r="C57" s="37">
        <v>77758</v>
      </c>
      <c r="D57" s="38" t="s">
        <v>1970</v>
      </c>
      <c r="E57" s="12" t="s">
        <v>17</v>
      </c>
      <c r="F57" s="16" t="s">
        <v>18</v>
      </c>
      <c r="G57" s="102">
        <v>3000</v>
      </c>
      <c r="H57" s="104"/>
      <c r="I57" s="104"/>
      <c r="J57" s="94"/>
      <c r="K57"/>
      <c r="L57"/>
    </row>
    <row r="58" spans="1:12" s="95" customFormat="1" ht="21" x14ac:dyDescent="0.35">
      <c r="A58" s="120">
        <v>44424</v>
      </c>
      <c r="B58" s="37">
        <v>105033</v>
      </c>
      <c r="C58" s="37">
        <v>77759</v>
      </c>
      <c r="D58" s="38" t="s">
        <v>1275</v>
      </c>
      <c r="E58" s="12" t="s">
        <v>14</v>
      </c>
      <c r="F58" s="16" t="s">
        <v>15</v>
      </c>
      <c r="G58" s="102">
        <v>800</v>
      </c>
      <c r="H58" s="104"/>
      <c r="I58" s="104"/>
      <c r="J58" s="94"/>
      <c r="K58"/>
      <c r="L58"/>
    </row>
    <row r="59" spans="1:12" s="95" customFormat="1" ht="21" x14ac:dyDescent="0.35">
      <c r="A59" s="120">
        <v>44424</v>
      </c>
      <c r="B59" s="37">
        <v>105034</v>
      </c>
      <c r="C59" s="37">
        <v>77760</v>
      </c>
      <c r="D59" s="38" t="s">
        <v>308</v>
      </c>
      <c r="E59" s="12" t="s">
        <v>17</v>
      </c>
      <c r="F59" s="16" t="s">
        <v>18</v>
      </c>
      <c r="G59" s="102">
        <v>950</v>
      </c>
      <c r="H59" s="104"/>
      <c r="I59" s="104"/>
      <c r="J59" s="94"/>
      <c r="K59"/>
      <c r="L59"/>
    </row>
    <row r="60" spans="1:12" s="95" customFormat="1" ht="21" x14ac:dyDescent="0.35">
      <c r="A60" s="120">
        <v>44424</v>
      </c>
      <c r="B60" s="37" t="s">
        <v>2874</v>
      </c>
      <c r="C60" s="77" t="s">
        <v>2873</v>
      </c>
      <c r="D60" s="38" t="s">
        <v>2875</v>
      </c>
      <c r="E60" s="12" t="s">
        <v>2634</v>
      </c>
      <c r="F60" s="16" t="s">
        <v>1944</v>
      </c>
      <c r="G60" s="102">
        <v>370</v>
      </c>
      <c r="H60" s="104"/>
      <c r="I60" s="104"/>
      <c r="J60" s="94"/>
      <c r="K60"/>
      <c r="L60"/>
    </row>
    <row r="61" spans="1:12" s="95" customFormat="1" ht="21" x14ac:dyDescent="0.35">
      <c r="A61" s="120">
        <v>44424</v>
      </c>
      <c r="B61" s="37" t="s">
        <v>2874</v>
      </c>
      <c r="C61" s="77" t="s">
        <v>2873</v>
      </c>
      <c r="D61" s="38" t="s">
        <v>2875</v>
      </c>
      <c r="E61" s="12" t="s">
        <v>456</v>
      </c>
      <c r="F61" s="16" t="s">
        <v>1938</v>
      </c>
      <c r="G61" s="102">
        <v>1130</v>
      </c>
      <c r="H61" s="104"/>
      <c r="I61" s="104"/>
      <c r="J61" s="94"/>
      <c r="K61"/>
      <c r="L61"/>
    </row>
    <row r="62" spans="1:12" ht="21" x14ac:dyDescent="0.35">
      <c r="A62" s="175" t="s">
        <v>26</v>
      </c>
      <c r="B62" s="176"/>
      <c r="C62" s="165" t="s">
        <v>25</v>
      </c>
      <c r="D62" s="168"/>
      <c r="E62" s="168"/>
      <c r="F62" s="169"/>
      <c r="G62" s="27">
        <f>SUM(G9:G61)</f>
        <v>57128</v>
      </c>
      <c r="H62" s="109">
        <f>SUM(H9:H61)</f>
        <v>0</v>
      </c>
      <c r="I62" s="109"/>
      <c r="J62" s="15"/>
    </row>
    <row r="63" spans="1:12" x14ac:dyDescent="0.25">
      <c r="B63"/>
      <c r="C63"/>
      <c r="F63" s="47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B71"/>
      <c r="C71"/>
      <c r="H71" s="1"/>
      <c r="I71" s="1"/>
      <c r="J71" s="1"/>
    </row>
    <row r="72" spans="2:10" x14ac:dyDescent="0.25">
      <c r="B72"/>
      <c r="C72"/>
      <c r="H72" s="1"/>
      <c r="I72" s="1"/>
      <c r="J72" s="1"/>
    </row>
    <row r="73" spans="2:10" x14ac:dyDescent="0.25">
      <c r="C73"/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5" spans="8:10" x14ac:dyDescent="0.25">
      <c r="H115" s="35"/>
      <c r="I115" s="35"/>
      <c r="J115" s="35"/>
    </row>
  </sheetData>
  <mergeCells count="7">
    <mergeCell ref="K6:L6"/>
    <mergeCell ref="A7:G7"/>
    <mergeCell ref="A62:B62"/>
    <mergeCell ref="C62:F62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66AE-3AB1-40D3-B0E8-E007BE510AD6}">
  <dimension ref="A2:L112"/>
  <sheetViews>
    <sheetView topLeftCell="B48" workbookViewId="0">
      <selection activeCell="B58" sqref="B5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SUMIFS($G$9:$G$58,$F$9:$F$58,K8)</f>
        <v>3660</v>
      </c>
    </row>
    <row r="9" spans="1:12" s="95" customFormat="1" ht="21" x14ac:dyDescent="0.35">
      <c r="A9" s="120">
        <v>44425</v>
      </c>
      <c r="B9" s="37">
        <v>105109</v>
      </c>
      <c r="C9" s="37">
        <v>77761</v>
      </c>
      <c r="D9" s="38" t="s">
        <v>276</v>
      </c>
      <c r="E9" s="12" t="s">
        <v>14</v>
      </c>
      <c r="F9" s="16" t="s">
        <v>15</v>
      </c>
      <c r="G9" s="102">
        <v>2500</v>
      </c>
      <c r="H9" s="104"/>
      <c r="I9" s="104"/>
      <c r="J9" s="94"/>
      <c r="K9" s="150" t="s">
        <v>995</v>
      </c>
      <c r="L9" s="119">
        <f t="shared" si="0"/>
        <v>2300</v>
      </c>
    </row>
    <row r="10" spans="1:12" s="95" customFormat="1" ht="21" x14ac:dyDescent="0.35">
      <c r="A10" s="120">
        <v>44425</v>
      </c>
      <c r="B10" s="37">
        <v>105036</v>
      </c>
      <c r="C10" s="37">
        <v>77762</v>
      </c>
      <c r="D10" s="38" t="s">
        <v>2876</v>
      </c>
      <c r="E10" s="12" t="s">
        <v>14</v>
      </c>
      <c r="F10" s="16" t="s">
        <v>15</v>
      </c>
      <c r="G10" s="102">
        <v>700</v>
      </c>
      <c r="H10" s="104"/>
      <c r="I10" s="104"/>
      <c r="J10" s="94"/>
      <c r="K10" s="16" t="s">
        <v>15</v>
      </c>
      <c r="L10" s="119">
        <f t="shared" si="0"/>
        <v>28389</v>
      </c>
    </row>
    <row r="11" spans="1:12" s="95" customFormat="1" ht="21" x14ac:dyDescent="0.35">
      <c r="A11" s="120">
        <v>44425</v>
      </c>
      <c r="B11" s="37">
        <v>105035</v>
      </c>
      <c r="C11" s="37">
        <v>77763</v>
      </c>
      <c r="D11" s="38" t="s">
        <v>2876</v>
      </c>
      <c r="E11" s="12" t="s">
        <v>14</v>
      </c>
      <c r="F11" s="16" t="s">
        <v>15</v>
      </c>
      <c r="G11" s="102">
        <v>150</v>
      </c>
      <c r="H11" s="104"/>
      <c r="I11" s="104"/>
      <c r="J11" s="94"/>
      <c r="K11" s="16" t="s">
        <v>947</v>
      </c>
      <c r="L11" s="119">
        <f t="shared" si="0"/>
        <v>550</v>
      </c>
    </row>
    <row r="12" spans="1:12" s="95" customFormat="1" ht="21" x14ac:dyDescent="0.35">
      <c r="A12" s="120">
        <v>44425</v>
      </c>
      <c r="B12" s="37">
        <v>105110</v>
      </c>
      <c r="C12" s="37">
        <v>77764</v>
      </c>
      <c r="D12" s="38" t="s">
        <v>2877</v>
      </c>
      <c r="E12" s="12" t="s">
        <v>14</v>
      </c>
      <c r="F12" s="16" t="s">
        <v>15</v>
      </c>
      <c r="G12" s="102">
        <v>500</v>
      </c>
      <c r="H12" s="104"/>
      <c r="I12" s="104"/>
      <c r="J12" s="94"/>
      <c r="K12" s="16" t="s">
        <v>2196</v>
      </c>
      <c r="L12" s="119">
        <f t="shared" si="0"/>
        <v>1700</v>
      </c>
    </row>
    <row r="13" spans="1:12" s="95" customFormat="1" ht="21" x14ac:dyDescent="0.35">
      <c r="A13" s="120">
        <v>44425</v>
      </c>
      <c r="B13" s="37">
        <v>105111</v>
      </c>
      <c r="C13" s="37">
        <v>77765</v>
      </c>
      <c r="D13" s="38" t="s">
        <v>2814</v>
      </c>
      <c r="E13" s="12" t="s">
        <v>63</v>
      </c>
      <c r="F13" s="16" t="s">
        <v>64</v>
      </c>
      <c r="G13" s="102">
        <v>1000</v>
      </c>
      <c r="H13" s="104"/>
      <c r="I13" s="104"/>
      <c r="J13" s="94"/>
      <c r="K13" s="16" t="s">
        <v>64</v>
      </c>
      <c r="L13" s="119">
        <f t="shared" si="0"/>
        <v>3000</v>
      </c>
    </row>
    <row r="14" spans="1:12" s="95" customFormat="1" ht="21.75" thickBot="1" x14ac:dyDescent="0.4">
      <c r="A14" s="120">
        <v>44425</v>
      </c>
      <c r="B14" s="37">
        <v>105112</v>
      </c>
      <c r="C14" s="37">
        <v>77766</v>
      </c>
      <c r="D14" s="38" t="s">
        <v>1176</v>
      </c>
      <c r="E14" s="12" t="s">
        <v>14</v>
      </c>
      <c r="F14" s="16" t="s">
        <v>15</v>
      </c>
      <c r="G14" s="102">
        <v>900</v>
      </c>
      <c r="H14" s="104"/>
      <c r="I14" s="104"/>
      <c r="J14" s="94"/>
      <c r="K14" s="16" t="s">
        <v>42</v>
      </c>
      <c r="L14" s="119">
        <f t="shared" si="0"/>
        <v>9746</v>
      </c>
    </row>
    <row r="15" spans="1:12" s="95" customFormat="1" ht="25.5" thickBot="1" x14ac:dyDescent="0.5">
      <c r="A15" s="120">
        <v>44425</v>
      </c>
      <c r="B15" s="37">
        <v>105111</v>
      </c>
      <c r="C15" s="37">
        <v>77767</v>
      </c>
      <c r="D15" s="38" t="s">
        <v>2814</v>
      </c>
      <c r="E15" s="12" t="s">
        <v>63</v>
      </c>
      <c r="F15" s="16" t="s">
        <v>64</v>
      </c>
      <c r="G15" s="102">
        <v>1000</v>
      </c>
      <c r="H15" s="104"/>
      <c r="I15" s="104"/>
      <c r="J15" s="94"/>
      <c r="K15" s="17" t="s">
        <v>21</v>
      </c>
      <c r="L15" s="123">
        <f>SUM(L8:L14)</f>
        <v>49345</v>
      </c>
    </row>
    <row r="16" spans="1:12" s="95" customFormat="1" ht="21" x14ac:dyDescent="0.35">
      <c r="A16" s="120">
        <v>44425</v>
      </c>
      <c r="B16" s="37">
        <v>105113</v>
      </c>
      <c r="C16" s="37">
        <v>77768</v>
      </c>
      <c r="D16" s="38" t="s">
        <v>771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/>
      <c r="L16"/>
    </row>
    <row r="17" spans="1:12" s="95" customFormat="1" ht="21" x14ac:dyDescent="0.35">
      <c r="A17" s="120">
        <v>44425</v>
      </c>
      <c r="B17" s="37">
        <v>105114</v>
      </c>
      <c r="C17" s="37">
        <v>77769</v>
      </c>
      <c r="D17" s="38" t="s">
        <v>325</v>
      </c>
      <c r="E17" s="12" t="s">
        <v>14</v>
      </c>
      <c r="F17" s="16" t="s">
        <v>15</v>
      </c>
      <c r="G17" s="102">
        <v>610</v>
      </c>
      <c r="H17" s="104"/>
      <c r="I17" s="104"/>
      <c r="J17" s="94"/>
      <c r="K17"/>
      <c r="L17"/>
    </row>
    <row r="18" spans="1:12" s="95" customFormat="1" ht="21" x14ac:dyDescent="0.35">
      <c r="A18" s="120">
        <v>44425</v>
      </c>
      <c r="B18" s="37">
        <v>105117</v>
      </c>
      <c r="C18" s="37">
        <v>77770</v>
      </c>
      <c r="D18" s="38" t="s">
        <v>2878</v>
      </c>
      <c r="E18" s="12" t="s">
        <v>14</v>
      </c>
      <c r="F18" s="16" t="s">
        <v>15</v>
      </c>
      <c r="G18" s="102">
        <v>700</v>
      </c>
      <c r="H18" s="104"/>
      <c r="I18" s="104"/>
      <c r="J18" s="94"/>
    </row>
    <row r="19" spans="1:12" s="95" customFormat="1" ht="21" x14ac:dyDescent="0.35">
      <c r="A19" s="120">
        <v>44425</v>
      </c>
      <c r="B19" s="37">
        <v>105119</v>
      </c>
      <c r="C19" s="37">
        <v>77771</v>
      </c>
      <c r="D19" s="38" t="s">
        <v>2878</v>
      </c>
      <c r="E19" s="12" t="s">
        <v>14</v>
      </c>
      <c r="F19" s="16" t="s">
        <v>15</v>
      </c>
      <c r="G19" s="102">
        <v>150</v>
      </c>
      <c r="H19" s="104"/>
      <c r="I19" s="104"/>
      <c r="J19" s="94"/>
      <c r="K19"/>
      <c r="L19"/>
    </row>
    <row r="20" spans="1:12" s="95" customFormat="1" ht="21" x14ac:dyDescent="0.35">
      <c r="A20" s="120">
        <v>44425</v>
      </c>
      <c r="B20" s="37">
        <v>105121</v>
      </c>
      <c r="C20" s="37">
        <v>77772</v>
      </c>
      <c r="D20" s="38" t="s">
        <v>159</v>
      </c>
      <c r="E20" s="12" t="s">
        <v>14</v>
      </c>
      <c r="F20" s="16" t="s">
        <v>15</v>
      </c>
      <c r="G20" s="102">
        <v>2500</v>
      </c>
      <c r="H20" s="104"/>
      <c r="I20" s="104"/>
      <c r="J20" s="94"/>
      <c r="K20"/>
      <c r="L20"/>
    </row>
    <row r="21" spans="1:12" s="95" customFormat="1" ht="21" x14ac:dyDescent="0.35">
      <c r="A21" s="120">
        <v>44425</v>
      </c>
      <c r="B21" s="37">
        <v>105123</v>
      </c>
      <c r="C21" s="37">
        <v>77773</v>
      </c>
      <c r="D21" s="38" t="s">
        <v>2798</v>
      </c>
      <c r="E21" s="12" t="s">
        <v>14</v>
      </c>
      <c r="F21" s="16" t="s">
        <v>15</v>
      </c>
      <c r="G21" s="102">
        <v>850</v>
      </c>
      <c r="H21" s="104"/>
      <c r="I21" s="104"/>
      <c r="J21" s="94"/>
      <c r="K21"/>
      <c r="L21"/>
    </row>
    <row r="22" spans="1:12" s="95" customFormat="1" ht="21" x14ac:dyDescent="0.35">
      <c r="A22" s="120">
        <v>44425</v>
      </c>
      <c r="B22" s="37" t="s">
        <v>76</v>
      </c>
      <c r="C22" s="37">
        <v>77774</v>
      </c>
      <c r="D22" s="38" t="s">
        <v>76</v>
      </c>
      <c r="E22" s="12" t="s">
        <v>76</v>
      </c>
      <c r="F22" s="16" t="s">
        <v>76</v>
      </c>
      <c r="G22" s="102">
        <v>0</v>
      </c>
      <c r="H22" s="104"/>
      <c r="I22" s="104"/>
      <c r="J22" s="94"/>
      <c r="K22"/>
      <c r="L22"/>
    </row>
    <row r="23" spans="1:12" s="95" customFormat="1" ht="21" x14ac:dyDescent="0.35">
      <c r="A23" s="120">
        <v>44425</v>
      </c>
      <c r="B23" s="37">
        <v>105124</v>
      </c>
      <c r="C23" s="37">
        <v>77775</v>
      </c>
      <c r="D23" s="38" t="s">
        <v>2879</v>
      </c>
      <c r="E23" s="12" t="s">
        <v>14</v>
      </c>
      <c r="F23" s="16" t="s">
        <v>15</v>
      </c>
      <c r="G23" s="102">
        <v>850</v>
      </c>
      <c r="H23" s="104"/>
      <c r="I23" s="104"/>
      <c r="J23" s="94"/>
      <c r="K23"/>
      <c r="L23"/>
    </row>
    <row r="24" spans="1:12" s="95" customFormat="1" ht="21" x14ac:dyDescent="0.35">
      <c r="A24" s="120">
        <v>44425</v>
      </c>
      <c r="B24" s="37">
        <v>105126</v>
      </c>
      <c r="C24" s="37">
        <v>77776</v>
      </c>
      <c r="D24" s="38" t="s">
        <v>38</v>
      </c>
      <c r="E24" s="12" t="s">
        <v>17</v>
      </c>
      <c r="F24" s="16" t="s">
        <v>18</v>
      </c>
      <c r="G24" s="102">
        <v>1000</v>
      </c>
      <c r="H24" s="104"/>
      <c r="I24" s="104"/>
      <c r="J24" s="94"/>
      <c r="K24"/>
      <c r="L24"/>
    </row>
    <row r="25" spans="1:12" s="95" customFormat="1" ht="21" x14ac:dyDescent="0.35">
      <c r="A25" s="120">
        <v>44425</v>
      </c>
      <c r="B25" s="37">
        <v>105127</v>
      </c>
      <c r="C25" s="37">
        <v>77777</v>
      </c>
      <c r="D25" s="38" t="s">
        <v>2880</v>
      </c>
      <c r="E25" s="12" t="s">
        <v>14</v>
      </c>
      <c r="F25" s="16" t="s">
        <v>15</v>
      </c>
      <c r="G25" s="102">
        <v>50</v>
      </c>
      <c r="H25" s="104"/>
      <c r="I25" s="104"/>
      <c r="J25" s="94"/>
      <c r="K25"/>
      <c r="L25"/>
    </row>
    <row r="26" spans="1:12" s="95" customFormat="1" ht="21" x14ac:dyDescent="0.35">
      <c r="A26" s="120">
        <v>44425</v>
      </c>
      <c r="B26" s="37">
        <v>105129</v>
      </c>
      <c r="C26" s="37">
        <v>77778</v>
      </c>
      <c r="D26" s="38" t="s">
        <v>1582</v>
      </c>
      <c r="E26" s="12" t="s">
        <v>14</v>
      </c>
      <c r="F26" s="16" t="s">
        <v>15</v>
      </c>
      <c r="G26" s="102">
        <v>500</v>
      </c>
      <c r="H26" s="104"/>
      <c r="I26" s="104"/>
      <c r="J26" s="94"/>
      <c r="K26"/>
      <c r="L26"/>
    </row>
    <row r="27" spans="1:12" s="95" customFormat="1" ht="21" x14ac:dyDescent="0.35">
      <c r="A27" s="120">
        <v>44425</v>
      </c>
      <c r="B27" s="37">
        <v>105130</v>
      </c>
      <c r="C27" s="37">
        <v>77779</v>
      </c>
      <c r="D27" s="38" t="s">
        <v>2797</v>
      </c>
      <c r="E27" s="12" t="s">
        <v>14</v>
      </c>
      <c r="F27" s="16" t="s">
        <v>15</v>
      </c>
      <c r="G27" s="102">
        <v>1000</v>
      </c>
      <c r="H27" s="104"/>
      <c r="I27" s="104"/>
      <c r="J27" s="94"/>
      <c r="K27"/>
      <c r="L27"/>
    </row>
    <row r="28" spans="1:12" s="95" customFormat="1" ht="21" x14ac:dyDescent="0.35">
      <c r="A28" s="120">
        <v>44425</v>
      </c>
      <c r="B28" s="37">
        <v>105133</v>
      </c>
      <c r="C28" s="37">
        <v>77780</v>
      </c>
      <c r="D28" s="38" t="s">
        <v>1582</v>
      </c>
      <c r="E28" s="12" t="s">
        <v>17</v>
      </c>
      <c r="F28" s="16" t="s">
        <v>18</v>
      </c>
      <c r="G28" s="102">
        <v>900</v>
      </c>
      <c r="H28" s="104"/>
      <c r="I28" s="104"/>
      <c r="J28" s="94"/>
      <c r="K28"/>
      <c r="L28"/>
    </row>
    <row r="29" spans="1:12" s="95" customFormat="1" ht="21" x14ac:dyDescent="0.35">
      <c r="A29" s="120">
        <v>44425</v>
      </c>
      <c r="B29" s="37">
        <v>105129</v>
      </c>
      <c r="C29" s="37">
        <v>77781</v>
      </c>
      <c r="D29" s="38" t="s">
        <v>1582</v>
      </c>
      <c r="E29" s="12" t="s">
        <v>14</v>
      </c>
      <c r="F29" s="16" t="s">
        <v>15</v>
      </c>
      <c r="G29" s="102">
        <v>350</v>
      </c>
      <c r="H29" s="104"/>
      <c r="I29" s="104"/>
      <c r="J29" s="94"/>
      <c r="K29"/>
      <c r="L29"/>
    </row>
    <row r="30" spans="1:12" s="95" customFormat="1" ht="21" x14ac:dyDescent="0.35">
      <c r="A30" s="120">
        <v>44425</v>
      </c>
      <c r="B30" s="37">
        <v>105127</v>
      </c>
      <c r="C30" s="37">
        <v>77782</v>
      </c>
      <c r="D30" s="38" t="s">
        <v>2880</v>
      </c>
      <c r="E30" s="12" t="s">
        <v>14</v>
      </c>
      <c r="F30" s="16" t="s">
        <v>15</v>
      </c>
      <c r="G30" s="102">
        <v>50</v>
      </c>
      <c r="H30" s="104"/>
      <c r="I30" s="104"/>
      <c r="J30" s="94"/>
      <c r="K30"/>
      <c r="L30"/>
    </row>
    <row r="31" spans="1:12" s="95" customFormat="1" ht="21" x14ac:dyDescent="0.35">
      <c r="A31" s="120">
        <v>44425</v>
      </c>
      <c r="B31" s="37">
        <v>105135</v>
      </c>
      <c r="C31" s="37">
        <v>77783</v>
      </c>
      <c r="D31" s="38" t="s">
        <v>1769</v>
      </c>
      <c r="E31" s="12" t="s">
        <v>14</v>
      </c>
      <c r="F31" s="16" t="s">
        <v>15</v>
      </c>
      <c r="G31" s="102">
        <v>850</v>
      </c>
      <c r="H31" s="104"/>
      <c r="I31" s="104"/>
      <c r="J31" s="94"/>
      <c r="K31"/>
      <c r="L31"/>
    </row>
    <row r="32" spans="1:12" s="95" customFormat="1" ht="21" x14ac:dyDescent="0.35">
      <c r="A32" s="120">
        <v>44425</v>
      </c>
      <c r="B32" s="37">
        <v>105127</v>
      </c>
      <c r="C32" s="37">
        <v>77784</v>
      </c>
      <c r="D32" s="38" t="s">
        <v>2880</v>
      </c>
      <c r="E32" s="12" t="s">
        <v>14</v>
      </c>
      <c r="F32" s="16" t="s">
        <v>15</v>
      </c>
      <c r="G32" s="102">
        <v>50</v>
      </c>
      <c r="H32" s="104"/>
      <c r="I32" s="104"/>
      <c r="J32" s="94"/>
      <c r="K32"/>
      <c r="L32"/>
    </row>
    <row r="33" spans="1:12" s="95" customFormat="1" ht="21" x14ac:dyDescent="0.35">
      <c r="A33" s="120">
        <v>44425</v>
      </c>
      <c r="B33" s="37">
        <v>105136</v>
      </c>
      <c r="C33" s="37">
        <v>77785</v>
      </c>
      <c r="D33" s="38" t="s">
        <v>1223</v>
      </c>
      <c r="E33" s="12" t="s">
        <v>41</v>
      </c>
      <c r="F33" s="16" t="s">
        <v>42</v>
      </c>
      <c r="G33" s="102">
        <v>2500</v>
      </c>
      <c r="H33" s="104"/>
      <c r="I33" s="104"/>
      <c r="J33" s="94"/>
      <c r="K33"/>
      <c r="L33"/>
    </row>
    <row r="34" spans="1:12" s="95" customFormat="1" ht="21" x14ac:dyDescent="0.35">
      <c r="A34" s="120">
        <v>44425</v>
      </c>
      <c r="B34" s="37">
        <v>105139</v>
      </c>
      <c r="C34" s="37">
        <v>77786</v>
      </c>
      <c r="D34" s="38" t="s">
        <v>2325</v>
      </c>
      <c r="E34" s="12" t="s">
        <v>14</v>
      </c>
      <c r="F34" s="16" t="s">
        <v>15</v>
      </c>
      <c r="G34" s="102">
        <v>850</v>
      </c>
      <c r="H34" s="104"/>
      <c r="I34" s="104"/>
      <c r="J34" s="94"/>
      <c r="K34"/>
      <c r="L34"/>
    </row>
    <row r="35" spans="1:12" s="95" customFormat="1" ht="21" x14ac:dyDescent="0.35">
      <c r="A35" s="120">
        <v>44425</v>
      </c>
      <c r="B35" s="37">
        <v>105127</v>
      </c>
      <c r="C35" s="37">
        <v>77787</v>
      </c>
      <c r="D35" s="38" t="s">
        <v>2880</v>
      </c>
      <c r="E35" s="12" t="s">
        <v>14</v>
      </c>
      <c r="F35" s="16" t="s">
        <v>15</v>
      </c>
      <c r="G35" s="102">
        <v>50</v>
      </c>
      <c r="H35" s="104"/>
      <c r="I35" s="104"/>
      <c r="J35" s="94"/>
      <c r="K35"/>
      <c r="L35"/>
    </row>
    <row r="36" spans="1:12" s="95" customFormat="1" ht="21" x14ac:dyDescent="0.35">
      <c r="A36" s="120">
        <v>44425</v>
      </c>
      <c r="B36" s="37">
        <v>105140</v>
      </c>
      <c r="C36" s="37">
        <v>77788</v>
      </c>
      <c r="D36" s="38" t="s">
        <v>119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K36"/>
      <c r="L36"/>
    </row>
    <row r="37" spans="1:12" s="95" customFormat="1" ht="21" x14ac:dyDescent="0.35">
      <c r="A37" s="120">
        <v>44425</v>
      </c>
      <c r="B37" s="37">
        <v>105113</v>
      </c>
      <c r="C37" s="37">
        <v>77789</v>
      </c>
      <c r="D37" s="38" t="s">
        <v>771</v>
      </c>
      <c r="E37" s="12" t="s">
        <v>14</v>
      </c>
      <c r="F37" s="16" t="s">
        <v>15</v>
      </c>
      <c r="G37" s="102">
        <v>850</v>
      </c>
      <c r="H37" s="104"/>
      <c r="I37" s="104"/>
      <c r="J37" s="94"/>
      <c r="K37"/>
      <c r="L37"/>
    </row>
    <row r="38" spans="1:12" s="95" customFormat="1" ht="21" x14ac:dyDescent="0.35">
      <c r="A38" s="120">
        <v>44425</v>
      </c>
      <c r="B38" s="37">
        <v>105127</v>
      </c>
      <c r="C38" s="37">
        <v>77790</v>
      </c>
      <c r="D38" s="38" t="s">
        <v>2880</v>
      </c>
      <c r="E38" s="12" t="s">
        <v>14</v>
      </c>
      <c r="F38" s="16" t="s">
        <v>15</v>
      </c>
      <c r="G38" s="102">
        <v>50</v>
      </c>
      <c r="H38" s="104"/>
      <c r="I38" s="104"/>
      <c r="J38" s="94"/>
      <c r="K38"/>
      <c r="L38"/>
    </row>
    <row r="39" spans="1:12" s="95" customFormat="1" ht="21" x14ac:dyDescent="0.35">
      <c r="A39" s="120">
        <v>44425</v>
      </c>
      <c r="B39" s="37">
        <v>105141</v>
      </c>
      <c r="C39" s="37">
        <v>77791</v>
      </c>
      <c r="D39" s="38" t="s">
        <v>2881</v>
      </c>
      <c r="E39" s="12" t="s">
        <v>14</v>
      </c>
      <c r="F39" s="16" t="s">
        <v>15</v>
      </c>
      <c r="G39" s="102">
        <v>850</v>
      </c>
      <c r="H39" s="104"/>
      <c r="I39" s="104"/>
      <c r="J39" s="94"/>
      <c r="K39"/>
      <c r="L39"/>
    </row>
    <row r="40" spans="1:12" s="95" customFormat="1" ht="21" x14ac:dyDescent="0.35">
      <c r="A40" s="120">
        <v>44425</v>
      </c>
      <c r="B40" s="37">
        <v>105142</v>
      </c>
      <c r="C40" s="37">
        <v>77792</v>
      </c>
      <c r="D40" s="38" t="s">
        <v>2882</v>
      </c>
      <c r="E40" s="12" t="s">
        <v>14</v>
      </c>
      <c r="F40" s="16" t="s">
        <v>15</v>
      </c>
      <c r="G40" s="102">
        <v>500</v>
      </c>
      <c r="H40" s="104"/>
      <c r="I40" s="104"/>
      <c r="J40" s="94"/>
      <c r="K40"/>
      <c r="L40"/>
    </row>
    <row r="41" spans="1:12" s="95" customFormat="1" ht="21" x14ac:dyDescent="0.35">
      <c r="A41" s="120">
        <v>44425</v>
      </c>
      <c r="B41" s="37">
        <v>105124</v>
      </c>
      <c r="C41" s="37">
        <v>77793</v>
      </c>
      <c r="D41" s="38" t="s">
        <v>2879</v>
      </c>
      <c r="E41" s="12" t="s">
        <v>14</v>
      </c>
      <c r="F41" s="16" t="s">
        <v>15</v>
      </c>
      <c r="G41" s="102">
        <v>850</v>
      </c>
      <c r="H41" s="104"/>
      <c r="I41" s="104"/>
      <c r="J41" s="94"/>
      <c r="K41"/>
      <c r="L41"/>
    </row>
    <row r="42" spans="1:12" s="95" customFormat="1" ht="21" x14ac:dyDescent="0.35">
      <c r="A42" s="120">
        <v>44425</v>
      </c>
      <c r="B42" s="37">
        <v>105143</v>
      </c>
      <c r="C42" s="37">
        <v>77794</v>
      </c>
      <c r="D42" s="38" t="s">
        <v>2752</v>
      </c>
      <c r="E42" s="12" t="s">
        <v>14</v>
      </c>
      <c r="F42" s="16" t="s">
        <v>15</v>
      </c>
      <c r="G42" s="102">
        <v>831</v>
      </c>
      <c r="H42" s="104"/>
      <c r="I42" s="104"/>
      <c r="J42" s="94"/>
      <c r="K42"/>
      <c r="L42"/>
    </row>
    <row r="43" spans="1:12" s="95" customFormat="1" ht="21" x14ac:dyDescent="0.35">
      <c r="A43" s="120">
        <v>44425</v>
      </c>
      <c r="B43" s="37">
        <v>105124</v>
      </c>
      <c r="C43" s="37">
        <v>77795</v>
      </c>
      <c r="D43" s="38" t="s">
        <v>2879</v>
      </c>
      <c r="E43" s="12" t="s">
        <v>14</v>
      </c>
      <c r="F43" s="16" t="s">
        <v>15</v>
      </c>
      <c r="G43" s="102">
        <v>850</v>
      </c>
      <c r="H43" s="104"/>
      <c r="I43" s="104"/>
      <c r="J43" s="94"/>
      <c r="K43"/>
      <c r="L43"/>
    </row>
    <row r="44" spans="1:12" s="95" customFormat="1" ht="21" x14ac:dyDescent="0.35">
      <c r="A44" s="120">
        <v>44425</v>
      </c>
      <c r="B44" s="37">
        <v>105143</v>
      </c>
      <c r="C44" s="37">
        <v>77796</v>
      </c>
      <c r="D44" s="38" t="s">
        <v>2752</v>
      </c>
      <c r="E44" s="12" t="s">
        <v>24</v>
      </c>
      <c r="F44" s="16" t="s">
        <v>947</v>
      </c>
      <c r="G44" s="102">
        <v>550</v>
      </c>
      <c r="H44" s="104"/>
      <c r="I44" s="104"/>
      <c r="J44" s="94"/>
      <c r="K44"/>
      <c r="L44"/>
    </row>
    <row r="45" spans="1:12" s="95" customFormat="1" ht="21" x14ac:dyDescent="0.35">
      <c r="A45" s="120">
        <v>44425</v>
      </c>
      <c r="B45" s="37">
        <v>105144</v>
      </c>
      <c r="C45" s="37">
        <v>77797</v>
      </c>
      <c r="D45" s="38" t="s">
        <v>2681</v>
      </c>
      <c r="E45" s="12" t="s">
        <v>63</v>
      </c>
      <c r="F45" s="16" t="s">
        <v>64</v>
      </c>
      <c r="G45" s="102">
        <v>1000</v>
      </c>
      <c r="H45" s="104"/>
      <c r="I45" s="104"/>
      <c r="J45" s="94"/>
      <c r="K45"/>
      <c r="L45"/>
    </row>
    <row r="46" spans="1:12" s="95" customFormat="1" ht="21" x14ac:dyDescent="0.35">
      <c r="A46" s="120">
        <v>44425</v>
      </c>
      <c r="B46" s="37">
        <v>105127</v>
      </c>
      <c r="C46" s="37">
        <v>77798</v>
      </c>
      <c r="D46" s="38" t="s">
        <v>2880</v>
      </c>
      <c r="E46" s="12" t="s">
        <v>14</v>
      </c>
      <c r="F46" s="16" t="s">
        <v>15</v>
      </c>
      <c r="G46" s="102">
        <v>50</v>
      </c>
      <c r="H46" s="104"/>
      <c r="I46" s="104"/>
      <c r="J46" s="94"/>
      <c r="K46"/>
      <c r="L46"/>
    </row>
    <row r="47" spans="1:12" s="95" customFormat="1" ht="21" x14ac:dyDescent="0.35">
      <c r="A47" s="120">
        <v>44425</v>
      </c>
      <c r="B47" s="37">
        <v>105100</v>
      </c>
      <c r="C47" s="37">
        <v>77799</v>
      </c>
      <c r="D47" s="38" t="s">
        <v>2872</v>
      </c>
      <c r="E47" s="12" t="s">
        <v>14</v>
      </c>
      <c r="F47" s="16" t="s">
        <v>15</v>
      </c>
      <c r="G47" s="102">
        <v>2268</v>
      </c>
      <c r="H47" s="104"/>
      <c r="I47" s="104"/>
      <c r="J47" s="94"/>
      <c r="K47"/>
      <c r="L47"/>
    </row>
    <row r="48" spans="1:12" s="95" customFormat="1" ht="21" x14ac:dyDescent="0.35">
      <c r="A48" s="120">
        <v>44425</v>
      </c>
      <c r="B48" s="37">
        <v>105151</v>
      </c>
      <c r="C48" s="37">
        <v>77800</v>
      </c>
      <c r="D48" s="38" t="s">
        <v>170</v>
      </c>
      <c r="E48" s="12" t="s">
        <v>2854</v>
      </c>
      <c r="F48" s="150" t="s">
        <v>995</v>
      </c>
      <c r="G48" s="102">
        <v>2300</v>
      </c>
      <c r="H48" s="104"/>
      <c r="I48" s="104"/>
      <c r="J48" s="94"/>
      <c r="K48"/>
      <c r="L48"/>
    </row>
    <row r="49" spans="1:12" s="95" customFormat="1" ht="21" x14ac:dyDescent="0.35">
      <c r="A49" s="120">
        <v>44425</v>
      </c>
      <c r="B49" s="37">
        <v>105145</v>
      </c>
      <c r="C49" s="37">
        <v>77801</v>
      </c>
      <c r="D49" s="38" t="s">
        <v>2295</v>
      </c>
      <c r="E49" s="12" t="s">
        <v>17</v>
      </c>
      <c r="F49" s="16" t="s">
        <v>18</v>
      </c>
      <c r="G49" s="102">
        <v>1100</v>
      </c>
      <c r="H49" s="104"/>
      <c r="I49" s="104"/>
      <c r="J49" s="94"/>
      <c r="K49"/>
      <c r="L49"/>
    </row>
    <row r="50" spans="1:12" s="95" customFormat="1" ht="21" x14ac:dyDescent="0.35">
      <c r="A50" s="120">
        <v>44425</v>
      </c>
      <c r="B50" s="37">
        <v>105146</v>
      </c>
      <c r="C50" s="37">
        <v>77802</v>
      </c>
      <c r="D50" s="38" t="s">
        <v>256</v>
      </c>
      <c r="E50" s="12" t="s">
        <v>14</v>
      </c>
      <c r="F50" s="16" t="s">
        <v>15</v>
      </c>
      <c r="G50" s="102">
        <v>1000</v>
      </c>
      <c r="H50" s="104"/>
      <c r="I50" s="104"/>
      <c r="J50" s="94"/>
      <c r="K50"/>
      <c r="L50"/>
    </row>
    <row r="51" spans="1:12" s="95" customFormat="1" ht="21" x14ac:dyDescent="0.35">
      <c r="A51" s="120">
        <v>44425</v>
      </c>
      <c r="B51" s="37">
        <v>105147</v>
      </c>
      <c r="C51" s="37">
        <v>77803</v>
      </c>
      <c r="D51" s="38" t="s">
        <v>2883</v>
      </c>
      <c r="E51" s="12" t="s">
        <v>14</v>
      </c>
      <c r="F51" s="16" t="s">
        <v>15</v>
      </c>
      <c r="G51" s="102">
        <v>250</v>
      </c>
      <c r="H51" s="104"/>
      <c r="I51" s="104"/>
      <c r="J51" s="94"/>
      <c r="K51"/>
      <c r="L51"/>
    </row>
    <row r="52" spans="1:12" s="95" customFormat="1" ht="21" x14ac:dyDescent="0.35">
      <c r="A52" s="120">
        <v>44425</v>
      </c>
      <c r="B52" s="37">
        <v>105148</v>
      </c>
      <c r="C52" s="37">
        <v>77804</v>
      </c>
      <c r="D52" s="38" t="s">
        <v>272</v>
      </c>
      <c r="E52" s="12" t="s">
        <v>14</v>
      </c>
      <c r="F52" s="16" t="s">
        <v>15</v>
      </c>
      <c r="G52" s="102">
        <v>1512</v>
      </c>
      <c r="H52" s="104"/>
      <c r="I52" s="104"/>
      <c r="J52" s="94"/>
      <c r="K52"/>
      <c r="L52"/>
    </row>
    <row r="53" spans="1:12" s="95" customFormat="1" ht="21" x14ac:dyDescent="0.35">
      <c r="A53" s="120">
        <v>44425</v>
      </c>
      <c r="B53" s="37">
        <v>105149</v>
      </c>
      <c r="C53" s="37">
        <v>77805</v>
      </c>
      <c r="D53" s="38" t="s">
        <v>2871</v>
      </c>
      <c r="E53" s="12" t="s">
        <v>41</v>
      </c>
      <c r="F53" s="16" t="s">
        <v>42</v>
      </c>
      <c r="G53" s="102">
        <v>7246</v>
      </c>
      <c r="H53" s="104"/>
      <c r="I53" s="104"/>
      <c r="J53" s="94"/>
      <c r="K53"/>
      <c r="L53"/>
    </row>
    <row r="54" spans="1:12" s="95" customFormat="1" ht="21" x14ac:dyDescent="0.35">
      <c r="A54" s="120">
        <v>44425</v>
      </c>
      <c r="B54" s="37">
        <v>105150</v>
      </c>
      <c r="C54" s="37">
        <v>77806</v>
      </c>
      <c r="D54" s="38" t="s">
        <v>37</v>
      </c>
      <c r="E54" s="12" t="s">
        <v>17</v>
      </c>
      <c r="F54" s="16" t="s">
        <v>18</v>
      </c>
      <c r="G54" s="102">
        <v>660</v>
      </c>
      <c r="H54" s="104"/>
      <c r="I54" s="104"/>
      <c r="J54" s="94"/>
      <c r="K54"/>
      <c r="L54"/>
    </row>
    <row r="55" spans="1:12" s="95" customFormat="1" ht="21" x14ac:dyDescent="0.35">
      <c r="A55" s="120">
        <v>44425</v>
      </c>
      <c r="B55" s="37">
        <v>105152</v>
      </c>
      <c r="C55" s="37">
        <v>77807</v>
      </c>
      <c r="D55" s="38" t="s">
        <v>2872</v>
      </c>
      <c r="E55" s="12" t="s">
        <v>14</v>
      </c>
      <c r="F55" s="16" t="s">
        <v>15</v>
      </c>
      <c r="G55" s="102">
        <v>2268</v>
      </c>
      <c r="H55" s="104"/>
      <c r="I55" s="104"/>
      <c r="J55" s="94"/>
      <c r="K55"/>
      <c r="L55"/>
    </row>
    <row r="56" spans="1:12" s="95" customFormat="1" ht="21" x14ac:dyDescent="0.35">
      <c r="A56" s="120">
        <v>44425</v>
      </c>
      <c r="B56" s="37">
        <v>105153</v>
      </c>
      <c r="C56" s="37">
        <v>77808</v>
      </c>
      <c r="D56" s="38" t="s">
        <v>2884</v>
      </c>
      <c r="E56" s="12" t="s">
        <v>14</v>
      </c>
      <c r="F56" s="16" t="s">
        <v>15</v>
      </c>
      <c r="G56" s="102">
        <v>400</v>
      </c>
      <c r="H56" s="104"/>
      <c r="I56" s="104"/>
      <c r="J56" s="94"/>
      <c r="K56"/>
      <c r="L56"/>
    </row>
    <row r="57" spans="1:12" s="95" customFormat="1" ht="21" x14ac:dyDescent="0.35">
      <c r="A57" s="120">
        <v>44425</v>
      </c>
      <c r="B57" s="37" t="s">
        <v>2887</v>
      </c>
      <c r="C57" s="77" t="s">
        <v>2886</v>
      </c>
      <c r="D57" s="38" t="s">
        <v>1995</v>
      </c>
      <c r="E57" s="12">
        <v>98000001</v>
      </c>
      <c r="F57" s="16" t="s">
        <v>91</v>
      </c>
      <c r="G57" s="102">
        <v>0</v>
      </c>
      <c r="H57" s="104"/>
      <c r="I57" s="104"/>
      <c r="J57" s="94"/>
      <c r="K57"/>
      <c r="L57"/>
    </row>
    <row r="58" spans="1:12" s="95" customFormat="1" ht="21" x14ac:dyDescent="0.35">
      <c r="A58" s="120">
        <v>44425</v>
      </c>
      <c r="B58" s="37">
        <v>18659</v>
      </c>
      <c r="C58" s="77" t="s">
        <v>2885</v>
      </c>
      <c r="D58" s="38" t="s">
        <v>1995</v>
      </c>
      <c r="E58" s="12" t="s">
        <v>1998</v>
      </c>
      <c r="F58" s="16" t="s">
        <v>2196</v>
      </c>
      <c r="G58" s="102">
        <v>1700</v>
      </c>
      <c r="H58" s="104"/>
      <c r="I58" s="104"/>
      <c r="J58" s="94"/>
      <c r="K58"/>
      <c r="L58"/>
    </row>
    <row r="59" spans="1:12" ht="21" x14ac:dyDescent="0.35">
      <c r="A59" s="175" t="s">
        <v>26</v>
      </c>
      <c r="B59" s="176"/>
      <c r="C59" s="165" t="s">
        <v>25</v>
      </c>
      <c r="D59" s="168"/>
      <c r="E59" s="168"/>
      <c r="F59" s="169"/>
      <c r="G59" s="27">
        <f>SUM(G9:G58)</f>
        <v>49345</v>
      </c>
      <c r="H59" s="109">
        <f>SUM(H9:H58)</f>
        <v>0</v>
      </c>
      <c r="I59" s="109"/>
      <c r="J59" s="15"/>
    </row>
    <row r="60" spans="1:12" x14ac:dyDescent="0.25">
      <c r="B60"/>
      <c r="C60"/>
      <c r="F60" s="47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C70"/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2" spans="8:10" x14ac:dyDescent="0.25">
      <c r="H112" s="35"/>
      <c r="I112" s="35"/>
      <c r="J112" s="35"/>
    </row>
  </sheetData>
  <mergeCells count="7">
    <mergeCell ref="K6:L6"/>
    <mergeCell ref="A7:G7"/>
    <mergeCell ref="A59:B59"/>
    <mergeCell ref="C59:F59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CEC2A-2A8F-47A5-BC27-BFBE0C7FE9C4}">
  <dimension ref="A2:L93"/>
  <sheetViews>
    <sheetView topLeftCell="B21" workbookViewId="0">
      <selection activeCell="D39" sqref="D3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44426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SUMIFS($G$9:$G$39,$F$9:$F$39,K8)</f>
        <v>3842</v>
      </c>
    </row>
    <row r="9" spans="1:12" s="95" customFormat="1" ht="21" x14ac:dyDescent="0.35">
      <c r="A9" s="120">
        <v>44426</v>
      </c>
      <c r="B9" s="37">
        <v>105212</v>
      </c>
      <c r="C9" s="37">
        <v>77809</v>
      </c>
      <c r="D9" s="38" t="s">
        <v>125</v>
      </c>
      <c r="E9" s="12" t="s">
        <v>17</v>
      </c>
      <c r="F9" s="16" t="s">
        <v>18</v>
      </c>
      <c r="G9" s="102">
        <v>2700</v>
      </c>
      <c r="H9" s="104"/>
      <c r="I9" s="104"/>
      <c r="J9" s="94"/>
      <c r="K9" s="16" t="s">
        <v>2112</v>
      </c>
      <c r="L9" s="119">
        <f t="shared" si="0"/>
        <v>85</v>
      </c>
    </row>
    <row r="10" spans="1:12" s="95" customFormat="1" ht="21" x14ac:dyDescent="0.35">
      <c r="A10" s="120">
        <v>44426</v>
      </c>
      <c r="B10" s="37">
        <v>105213</v>
      </c>
      <c r="C10" s="37">
        <v>77810</v>
      </c>
      <c r="D10" s="38" t="s">
        <v>2591</v>
      </c>
      <c r="E10" s="12" t="s">
        <v>14</v>
      </c>
      <c r="F10" s="16" t="s">
        <v>15</v>
      </c>
      <c r="G10" s="102">
        <v>831</v>
      </c>
      <c r="H10" s="104"/>
      <c r="I10" s="104"/>
      <c r="J10" s="94"/>
      <c r="K10" s="16" t="s">
        <v>1861</v>
      </c>
      <c r="L10" s="119">
        <f t="shared" si="0"/>
        <v>73</v>
      </c>
    </row>
    <row r="11" spans="1:12" s="95" customFormat="1" ht="21" x14ac:dyDescent="0.35">
      <c r="A11" s="120">
        <v>44426</v>
      </c>
      <c r="B11" s="37">
        <v>105214</v>
      </c>
      <c r="C11" s="37">
        <v>77811</v>
      </c>
      <c r="D11" s="38" t="s">
        <v>2888</v>
      </c>
      <c r="E11" s="12" t="s">
        <v>14</v>
      </c>
      <c r="F11" s="16" t="s">
        <v>15</v>
      </c>
      <c r="G11" s="102">
        <v>850</v>
      </c>
      <c r="H11" s="104"/>
      <c r="I11" s="104"/>
      <c r="J11" s="94"/>
      <c r="K11" s="16" t="s">
        <v>15</v>
      </c>
      <c r="L11" s="119">
        <f t="shared" si="0"/>
        <v>14831</v>
      </c>
    </row>
    <row r="12" spans="1:12" s="95" customFormat="1" ht="21" x14ac:dyDescent="0.35">
      <c r="A12" s="120">
        <v>44426</v>
      </c>
      <c r="B12" s="37">
        <v>105215</v>
      </c>
      <c r="C12" s="37">
        <v>77812</v>
      </c>
      <c r="D12" s="38" t="s">
        <v>2889</v>
      </c>
      <c r="E12" s="12" t="s">
        <v>14</v>
      </c>
      <c r="F12" s="16" t="s">
        <v>15</v>
      </c>
      <c r="G12" s="102">
        <v>850</v>
      </c>
      <c r="H12" s="104"/>
      <c r="I12" s="104"/>
      <c r="J12" s="94"/>
      <c r="K12" s="16" t="s">
        <v>947</v>
      </c>
      <c r="L12" s="119">
        <f t="shared" si="0"/>
        <v>750</v>
      </c>
    </row>
    <row r="13" spans="1:12" s="95" customFormat="1" ht="21.75" thickBot="1" x14ac:dyDescent="0.4">
      <c r="A13" s="120">
        <v>44426</v>
      </c>
      <c r="B13" s="37">
        <v>105216</v>
      </c>
      <c r="C13" s="37">
        <v>77813</v>
      </c>
      <c r="D13" s="38" t="s">
        <v>2161</v>
      </c>
      <c r="E13" s="12" t="s">
        <v>14</v>
      </c>
      <c r="F13" s="16" t="s">
        <v>15</v>
      </c>
      <c r="G13" s="102">
        <v>600</v>
      </c>
      <c r="H13" s="104"/>
      <c r="I13" s="104"/>
      <c r="J13" s="94"/>
      <c r="K13" s="16" t="s">
        <v>2196</v>
      </c>
      <c r="L13" s="119">
        <f t="shared" si="0"/>
        <v>1700</v>
      </c>
    </row>
    <row r="14" spans="1:12" s="95" customFormat="1" ht="25.5" thickBot="1" x14ac:dyDescent="0.5">
      <c r="A14" s="120">
        <v>44426</v>
      </c>
      <c r="B14" s="37">
        <v>105217</v>
      </c>
      <c r="C14" s="37">
        <v>77814</v>
      </c>
      <c r="D14" s="38" t="s">
        <v>2882</v>
      </c>
      <c r="E14" s="12" t="s">
        <v>14</v>
      </c>
      <c r="F14" s="16" t="s">
        <v>15</v>
      </c>
      <c r="G14" s="102">
        <v>500</v>
      </c>
      <c r="H14" s="104"/>
      <c r="I14" s="104"/>
      <c r="J14" s="94"/>
      <c r="K14" s="17" t="s">
        <v>21</v>
      </c>
      <c r="L14" s="123">
        <f ca="1">SUM(L8:L14)</f>
        <v>21281</v>
      </c>
    </row>
    <row r="15" spans="1:12" s="95" customFormat="1" ht="21" x14ac:dyDescent="0.35">
      <c r="A15" s="120">
        <v>44426</v>
      </c>
      <c r="B15" s="37">
        <v>105218</v>
      </c>
      <c r="C15" s="37">
        <v>77815</v>
      </c>
      <c r="D15" s="38" t="s">
        <v>2890</v>
      </c>
      <c r="E15" s="12" t="s">
        <v>14</v>
      </c>
      <c r="F15" s="16" t="s">
        <v>15</v>
      </c>
      <c r="G15" s="102">
        <v>850</v>
      </c>
      <c r="H15" s="104"/>
      <c r="I15" s="104"/>
      <c r="J15" s="94"/>
    </row>
    <row r="16" spans="1:12" s="95" customFormat="1" ht="21" x14ac:dyDescent="0.35">
      <c r="A16" s="120">
        <v>44426</v>
      </c>
      <c r="B16" s="37">
        <v>105219</v>
      </c>
      <c r="C16" s="37">
        <v>77816</v>
      </c>
      <c r="D16" s="38" t="s">
        <v>110</v>
      </c>
      <c r="E16" s="12" t="s">
        <v>17</v>
      </c>
      <c r="F16" s="16" t="s">
        <v>18</v>
      </c>
      <c r="G16" s="102">
        <v>300</v>
      </c>
      <c r="H16" s="104"/>
      <c r="I16" s="104"/>
      <c r="J16" s="94"/>
      <c r="K16"/>
      <c r="L16"/>
    </row>
    <row r="17" spans="1:12" s="95" customFormat="1" ht="21" x14ac:dyDescent="0.35">
      <c r="A17" s="120">
        <v>44426</v>
      </c>
      <c r="B17" s="37">
        <v>105220</v>
      </c>
      <c r="C17" s="37">
        <v>77817</v>
      </c>
      <c r="D17" s="38" t="s">
        <v>110</v>
      </c>
      <c r="E17" s="12" t="s">
        <v>14</v>
      </c>
      <c r="F17" s="16" t="s">
        <v>15</v>
      </c>
      <c r="G17" s="102">
        <v>200</v>
      </c>
      <c r="H17" s="104"/>
      <c r="I17" s="104"/>
      <c r="J17" s="94"/>
      <c r="K17"/>
      <c r="L17"/>
    </row>
    <row r="18" spans="1:12" s="95" customFormat="1" ht="21" x14ac:dyDescent="0.35">
      <c r="A18" s="120">
        <v>44426</v>
      </c>
      <c r="B18" s="37">
        <v>105221</v>
      </c>
      <c r="C18" s="37">
        <v>77818</v>
      </c>
      <c r="D18" s="38" t="s">
        <v>119</v>
      </c>
      <c r="E18" s="12" t="s">
        <v>14</v>
      </c>
      <c r="F18" s="16" t="s">
        <v>15</v>
      </c>
      <c r="G18" s="102">
        <v>850</v>
      </c>
      <c r="H18" s="104"/>
      <c r="I18" s="104"/>
      <c r="J18" s="94"/>
    </row>
    <row r="19" spans="1:12" s="95" customFormat="1" ht="21" x14ac:dyDescent="0.35">
      <c r="A19" s="120">
        <v>44426</v>
      </c>
      <c r="B19" s="37">
        <v>105222</v>
      </c>
      <c r="C19" s="37">
        <v>77819</v>
      </c>
      <c r="D19" s="38" t="s">
        <v>959</v>
      </c>
      <c r="E19" s="12" t="s">
        <v>14</v>
      </c>
      <c r="F19" s="16" t="s">
        <v>15</v>
      </c>
      <c r="G19" s="102">
        <v>850</v>
      </c>
      <c r="H19" s="104"/>
      <c r="I19" s="104"/>
      <c r="J19" s="94"/>
      <c r="K19"/>
      <c r="L19"/>
    </row>
    <row r="20" spans="1:12" s="95" customFormat="1" ht="21" x14ac:dyDescent="0.35">
      <c r="A20" s="120">
        <v>44426</v>
      </c>
      <c r="B20" s="37">
        <v>105223</v>
      </c>
      <c r="C20" s="37">
        <v>77820</v>
      </c>
      <c r="D20" s="38" t="s">
        <v>1769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K20"/>
      <c r="L20"/>
    </row>
    <row r="21" spans="1:12" s="95" customFormat="1" ht="21" x14ac:dyDescent="0.35">
      <c r="A21" s="120">
        <v>44426</v>
      </c>
      <c r="B21" s="37">
        <v>18659</v>
      </c>
      <c r="C21" s="37">
        <v>77821</v>
      </c>
      <c r="D21" s="38" t="s">
        <v>2064</v>
      </c>
      <c r="E21" s="12" t="s">
        <v>1998</v>
      </c>
      <c r="F21" s="16" t="s">
        <v>2196</v>
      </c>
      <c r="G21" s="102">
        <v>1700</v>
      </c>
      <c r="H21" s="104"/>
      <c r="I21" s="104"/>
      <c r="J21" s="94"/>
      <c r="K21"/>
      <c r="L21"/>
    </row>
    <row r="22" spans="1:12" s="95" customFormat="1" ht="21" x14ac:dyDescent="0.35">
      <c r="A22" s="120">
        <v>44426</v>
      </c>
      <c r="B22" s="37">
        <v>18520</v>
      </c>
      <c r="C22" s="37">
        <v>77822</v>
      </c>
      <c r="D22" s="38" t="s">
        <v>1741</v>
      </c>
      <c r="E22" s="12" t="s">
        <v>14</v>
      </c>
      <c r="F22" s="16" t="s">
        <v>15</v>
      </c>
      <c r="G22" s="102">
        <v>850</v>
      </c>
      <c r="H22" s="104"/>
      <c r="I22" s="104"/>
      <c r="J22" s="94"/>
      <c r="K22"/>
      <c r="L22"/>
    </row>
    <row r="23" spans="1:12" s="95" customFormat="1" ht="21" x14ac:dyDescent="0.35">
      <c r="A23" s="120">
        <v>44426</v>
      </c>
      <c r="B23" s="37">
        <v>10521</v>
      </c>
      <c r="C23" s="37">
        <v>77823</v>
      </c>
      <c r="D23" s="38" t="s">
        <v>1741</v>
      </c>
      <c r="E23" s="12">
        <v>98000001</v>
      </c>
      <c r="F23" s="16" t="s">
        <v>91</v>
      </c>
      <c r="G23" s="102">
        <v>0</v>
      </c>
      <c r="H23" s="104"/>
      <c r="I23" s="104"/>
      <c r="J23" s="94"/>
      <c r="K23"/>
      <c r="L23"/>
    </row>
    <row r="24" spans="1:12" s="95" customFormat="1" ht="21" x14ac:dyDescent="0.35">
      <c r="A24" s="120">
        <v>44426</v>
      </c>
      <c r="B24" s="37">
        <v>18520</v>
      </c>
      <c r="C24" s="37">
        <v>77824</v>
      </c>
      <c r="D24" s="38" t="s">
        <v>1741</v>
      </c>
      <c r="E24" s="12" t="s">
        <v>14</v>
      </c>
      <c r="F24" s="16" t="s">
        <v>15</v>
      </c>
      <c r="G24" s="102">
        <v>850</v>
      </c>
      <c r="H24" s="104"/>
      <c r="I24" s="104"/>
      <c r="J24" s="94"/>
      <c r="K24"/>
      <c r="L24"/>
    </row>
    <row r="25" spans="1:12" s="95" customFormat="1" ht="21" x14ac:dyDescent="0.35">
      <c r="A25" s="120">
        <v>44426</v>
      </c>
      <c r="B25" s="37">
        <v>18521</v>
      </c>
      <c r="C25" s="37">
        <v>77825</v>
      </c>
      <c r="D25" s="38" t="s">
        <v>1741</v>
      </c>
      <c r="E25" s="12">
        <v>98000001</v>
      </c>
      <c r="F25" s="16" t="s">
        <v>91</v>
      </c>
      <c r="G25" s="102">
        <v>0</v>
      </c>
      <c r="H25" s="104"/>
      <c r="I25" s="104"/>
      <c r="J25" s="94"/>
      <c r="K25"/>
      <c r="L25"/>
    </row>
    <row r="26" spans="1:12" s="95" customFormat="1" ht="21" x14ac:dyDescent="0.35">
      <c r="A26" s="120">
        <v>44426</v>
      </c>
      <c r="B26" s="37">
        <v>105224</v>
      </c>
      <c r="C26" s="37">
        <v>77826</v>
      </c>
      <c r="D26" s="38" t="s">
        <v>1770</v>
      </c>
      <c r="E26" s="12" t="s">
        <v>14</v>
      </c>
      <c r="F26" s="16" t="s">
        <v>15</v>
      </c>
      <c r="G26" s="102">
        <v>500</v>
      </c>
      <c r="H26" s="104"/>
      <c r="I26" s="104"/>
      <c r="J26" s="94"/>
      <c r="K26"/>
      <c r="L26"/>
    </row>
    <row r="27" spans="1:12" s="95" customFormat="1" ht="21" x14ac:dyDescent="0.35">
      <c r="A27" s="120">
        <v>44426</v>
      </c>
      <c r="B27" s="37">
        <v>105226</v>
      </c>
      <c r="C27" s="37">
        <v>77827</v>
      </c>
      <c r="D27" s="38" t="s">
        <v>2631</v>
      </c>
      <c r="E27" s="12" t="s">
        <v>14</v>
      </c>
      <c r="F27" s="16" t="s">
        <v>15</v>
      </c>
      <c r="G27" s="102">
        <v>750</v>
      </c>
      <c r="H27" s="104"/>
      <c r="I27" s="104"/>
      <c r="J27" s="94"/>
      <c r="K27"/>
      <c r="L27"/>
    </row>
    <row r="28" spans="1:12" s="95" customFormat="1" ht="21" x14ac:dyDescent="0.35">
      <c r="A28" s="120">
        <v>44426</v>
      </c>
      <c r="B28" s="37">
        <v>105228</v>
      </c>
      <c r="C28" s="37">
        <v>77828</v>
      </c>
      <c r="D28" s="38" t="s">
        <v>37</v>
      </c>
      <c r="E28" s="12" t="s">
        <v>24</v>
      </c>
      <c r="F28" s="16" t="s">
        <v>947</v>
      </c>
      <c r="G28" s="102">
        <v>400</v>
      </c>
      <c r="H28" s="104"/>
      <c r="I28" s="104"/>
      <c r="J28" s="94"/>
      <c r="K28"/>
      <c r="L28"/>
    </row>
    <row r="29" spans="1:12" s="95" customFormat="1" ht="21" x14ac:dyDescent="0.35">
      <c r="A29" s="120">
        <v>44426</v>
      </c>
      <c r="B29" s="37">
        <v>105229</v>
      </c>
      <c r="C29" s="37">
        <v>77829</v>
      </c>
      <c r="D29" s="38" t="s">
        <v>2891</v>
      </c>
      <c r="E29" s="12" t="s">
        <v>24</v>
      </c>
      <c r="F29" s="16" t="s">
        <v>947</v>
      </c>
      <c r="G29" s="102">
        <v>350</v>
      </c>
      <c r="H29" s="104"/>
      <c r="I29" s="104"/>
      <c r="J29" s="94"/>
      <c r="K29"/>
      <c r="L29"/>
    </row>
    <row r="30" spans="1:12" s="95" customFormat="1" ht="21" x14ac:dyDescent="0.35">
      <c r="A30" s="120">
        <v>44426</v>
      </c>
      <c r="B30" s="37">
        <v>105231</v>
      </c>
      <c r="C30" s="37">
        <v>77830</v>
      </c>
      <c r="D30" s="38" t="s">
        <v>2318</v>
      </c>
      <c r="E30" s="12" t="s">
        <v>14</v>
      </c>
      <c r="F30" s="16" t="s">
        <v>15</v>
      </c>
      <c r="G30" s="102">
        <v>2500</v>
      </c>
      <c r="H30" s="104"/>
      <c r="I30" s="104"/>
      <c r="J30" s="94"/>
      <c r="K30"/>
      <c r="L30"/>
    </row>
    <row r="31" spans="1:12" s="95" customFormat="1" ht="21" x14ac:dyDescent="0.35">
      <c r="A31" s="120">
        <v>44426</v>
      </c>
      <c r="B31" s="37">
        <v>105226</v>
      </c>
      <c r="C31" s="37">
        <v>77831</v>
      </c>
      <c r="D31" s="38" t="s">
        <v>2631</v>
      </c>
      <c r="E31" s="12" t="s">
        <v>14</v>
      </c>
      <c r="F31" s="16" t="s">
        <v>15</v>
      </c>
      <c r="G31" s="102">
        <v>750</v>
      </c>
      <c r="H31" s="104"/>
      <c r="I31" s="104"/>
      <c r="J31" s="94"/>
      <c r="K31"/>
      <c r="L31"/>
    </row>
    <row r="32" spans="1:12" s="95" customFormat="1" ht="21" x14ac:dyDescent="0.35">
      <c r="A32" s="120">
        <v>44426</v>
      </c>
      <c r="B32" s="37">
        <v>105232</v>
      </c>
      <c r="C32" s="37">
        <v>77832</v>
      </c>
      <c r="D32" s="38" t="s">
        <v>111</v>
      </c>
      <c r="E32" s="12" t="s">
        <v>14</v>
      </c>
      <c r="F32" s="16" t="s">
        <v>15</v>
      </c>
      <c r="G32" s="102">
        <v>850</v>
      </c>
      <c r="H32" s="104"/>
      <c r="I32" s="104"/>
      <c r="J32" s="94"/>
      <c r="K32"/>
      <c r="L32"/>
    </row>
    <row r="33" spans="1:12" s="95" customFormat="1" ht="21" x14ac:dyDescent="0.35">
      <c r="A33" s="120">
        <v>44426</v>
      </c>
      <c r="B33" s="37">
        <v>105203</v>
      </c>
      <c r="C33" s="37">
        <v>77833</v>
      </c>
      <c r="D33" s="38" t="s">
        <v>77</v>
      </c>
      <c r="E33" s="12" t="s">
        <v>17</v>
      </c>
      <c r="F33" s="16" t="s">
        <v>18</v>
      </c>
      <c r="G33" s="102">
        <v>142</v>
      </c>
      <c r="H33" s="104"/>
      <c r="I33" s="104"/>
      <c r="J33" s="94"/>
      <c r="K33"/>
      <c r="L33"/>
    </row>
    <row r="34" spans="1:12" s="95" customFormat="1" ht="21" x14ac:dyDescent="0.35">
      <c r="A34" s="120">
        <v>44426</v>
      </c>
      <c r="B34" s="37">
        <v>105203</v>
      </c>
      <c r="C34" s="37">
        <v>77833</v>
      </c>
      <c r="D34" s="38" t="s">
        <v>77</v>
      </c>
      <c r="E34" s="12" t="s">
        <v>2120</v>
      </c>
      <c r="F34" s="16" t="s">
        <v>2112</v>
      </c>
      <c r="G34" s="102">
        <v>85</v>
      </c>
      <c r="H34" s="104"/>
      <c r="I34" s="104"/>
      <c r="J34" s="94"/>
      <c r="K34"/>
      <c r="L34"/>
    </row>
    <row r="35" spans="1:12" s="95" customFormat="1" ht="21" x14ac:dyDescent="0.35">
      <c r="A35" s="120">
        <v>44426</v>
      </c>
      <c r="B35" s="37">
        <v>105203</v>
      </c>
      <c r="C35" s="37">
        <v>77833</v>
      </c>
      <c r="D35" s="38" t="s">
        <v>77</v>
      </c>
      <c r="E35" s="12" t="s">
        <v>1860</v>
      </c>
      <c r="F35" s="16" t="s">
        <v>1861</v>
      </c>
      <c r="G35" s="102">
        <v>73</v>
      </c>
      <c r="H35" s="104"/>
      <c r="I35" s="104"/>
      <c r="J35" s="94"/>
      <c r="K35"/>
      <c r="L35"/>
    </row>
    <row r="36" spans="1:12" s="95" customFormat="1" ht="21" x14ac:dyDescent="0.35">
      <c r="A36" s="120">
        <v>44426</v>
      </c>
      <c r="B36" s="37">
        <v>105205</v>
      </c>
      <c r="C36" s="37">
        <v>77834</v>
      </c>
      <c r="D36" s="38" t="s">
        <v>1232</v>
      </c>
      <c r="E36" s="12" t="s">
        <v>14</v>
      </c>
      <c r="F36" s="16" t="s">
        <v>15</v>
      </c>
      <c r="G36" s="102">
        <v>300</v>
      </c>
      <c r="H36" s="104"/>
      <c r="I36" s="104"/>
      <c r="J36" s="94"/>
      <c r="K36"/>
      <c r="L36"/>
    </row>
    <row r="37" spans="1:12" s="95" customFormat="1" ht="21" x14ac:dyDescent="0.35">
      <c r="A37" s="120">
        <v>44426</v>
      </c>
      <c r="B37" s="37">
        <v>105233</v>
      </c>
      <c r="C37" s="37">
        <v>77835</v>
      </c>
      <c r="D37" s="38" t="s">
        <v>1610</v>
      </c>
      <c r="E37" s="12" t="s">
        <v>17</v>
      </c>
      <c r="F37" s="16" t="s">
        <v>18</v>
      </c>
      <c r="G37" s="102">
        <v>700</v>
      </c>
      <c r="H37" s="104"/>
      <c r="I37" s="104"/>
      <c r="J37" s="94"/>
      <c r="K37"/>
      <c r="L37"/>
    </row>
    <row r="38" spans="1:12" s="95" customFormat="1" ht="21" x14ac:dyDescent="0.35">
      <c r="A38" s="120">
        <v>44426</v>
      </c>
      <c r="B38" s="37">
        <v>105233</v>
      </c>
      <c r="C38" s="37">
        <v>77835</v>
      </c>
      <c r="D38" s="38" t="s">
        <v>1610</v>
      </c>
      <c r="E38" s="12" t="s">
        <v>14</v>
      </c>
      <c r="F38" s="16" t="s">
        <v>15</v>
      </c>
      <c r="G38" s="102">
        <v>250</v>
      </c>
      <c r="H38" s="104"/>
      <c r="I38" s="104"/>
      <c r="J38" s="94"/>
      <c r="K38"/>
      <c r="L38"/>
    </row>
    <row r="39" spans="1:12" s="95" customFormat="1" ht="21" x14ac:dyDescent="0.35">
      <c r="A39" s="120">
        <v>44426</v>
      </c>
      <c r="B39" s="37" t="s">
        <v>2887</v>
      </c>
      <c r="C39" s="77" t="s">
        <v>2892</v>
      </c>
      <c r="D39" s="38" t="s">
        <v>2064</v>
      </c>
      <c r="E39" s="12">
        <v>98000001</v>
      </c>
      <c r="F39" s="16" t="s">
        <v>91</v>
      </c>
      <c r="G39" s="102">
        <v>0</v>
      </c>
      <c r="H39" s="104"/>
      <c r="I39" s="104"/>
      <c r="J39" s="94"/>
      <c r="K39"/>
      <c r="L39"/>
    </row>
    <row r="40" spans="1:12" ht="21" x14ac:dyDescent="0.35">
      <c r="A40" s="175" t="s">
        <v>26</v>
      </c>
      <c r="B40" s="176"/>
      <c r="C40" s="165" t="s">
        <v>25</v>
      </c>
      <c r="D40" s="168"/>
      <c r="E40" s="168"/>
      <c r="F40" s="169"/>
      <c r="G40" s="27">
        <f>SUM(G9:G39)</f>
        <v>21281</v>
      </c>
      <c r="H40" s="109">
        <f>SUM(H9:H39)</f>
        <v>0</v>
      </c>
      <c r="I40" s="109"/>
      <c r="J40" s="15"/>
    </row>
    <row r="41" spans="1:12" x14ac:dyDescent="0.25">
      <c r="B41"/>
      <c r="C41"/>
      <c r="F41" s="47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mergeCells count="7">
    <mergeCell ref="K6:L6"/>
    <mergeCell ref="A7:G7"/>
    <mergeCell ref="A40:B40"/>
    <mergeCell ref="C40:F4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ACC8-9648-446B-BE8D-A59FA622430C}">
  <dimension ref="A2:L91"/>
  <sheetViews>
    <sheetView topLeftCell="A24" zoomScale="86" zoomScaleNormal="86" workbookViewId="0">
      <selection activeCell="D35" sqref="D3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SUMIFS($G$9:$G$37,$F$9:$F$37,K8)</f>
        <v>1060</v>
      </c>
    </row>
    <row r="9" spans="1:12" s="95" customFormat="1" ht="21" x14ac:dyDescent="0.35">
      <c r="A9" s="120">
        <v>44427</v>
      </c>
      <c r="B9" s="37">
        <v>105304</v>
      </c>
      <c r="C9" s="37">
        <v>77836</v>
      </c>
      <c r="D9" s="38" t="s">
        <v>2561</v>
      </c>
      <c r="E9" s="12" t="s">
        <v>2893</v>
      </c>
      <c r="F9" s="16" t="s">
        <v>97</v>
      </c>
      <c r="G9" s="102">
        <v>2500</v>
      </c>
      <c r="H9" s="104"/>
      <c r="I9" s="104"/>
      <c r="J9" s="94"/>
      <c r="K9" s="16" t="s">
        <v>15</v>
      </c>
      <c r="L9" s="119">
        <f t="shared" si="0"/>
        <v>6102</v>
      </c>
    </row>
    <row r="10" spans="1:12" s="95" customFormat="1" ht="21" x14ac:dyDescent="0.35">
      <c r="A10" s="120">
        <v>44427</v>
      </c>
      <c r="B10" s="37">
        <v>105305</v>
      </c>
      <c r="C10" s="37">
        <v>77837</v>
      </c>
      <c r="D10" s="38" t="s">
        <v>2781</v>
      </c>
      <c r="E10" s="12" t="s">
        <v>63</v>
      </c>
      <c r="F10" s="16" t="s">
        <v>64</v>
      </c>
      <c r="G10" s="102">
        <v>1015</v>
      </c>
      <c r="H10" s="104"/>
      <c r="I10" s="104"/>
      <c r="J10" s="94"/>
      <c r="K10" s="16" t="s">
        <v>97</v>
      </c>
      <c r="L10" s="119">
        <f t="shared" si="0"/>
        <v>4750</v>
      </c>
    </row>
    <row r="11" spans="1:12" s="95" customFormat="1" ht="21" x14ac:dyDescent="0.35">
      <c r="A11" s="120">
        <v>44427</v>
      </c>
      <c r="B11" s="37">
        <v>105256</v>
      </c>
      <c r="C11" s="37">
        <v>77838</v>
      </c>
      <c r="D11" s="38" t="s">
        <v>2894</v>
      </c>
      <c r="E11" s="12" t="s">
        <v>2893</v>
      </c>
      <c r="F11" s="16" t="s">
        <v>97</v>
      </c>
      <c r="G11" s="102">
        <v>750</v>
      </c>
      <c r="H11" s="104"/>
      <c r="I11" s="104"/>
      <c r="J11" s="94"/>
      <c r="K11" s="16" t="s">
        <v>947</v>
      </c>
      <c r="L11" s="119">
        <f t="shared" si="0"/>
        <v>3381</v>
      </c>
    </row>
    <row r="12" spans="1:12" s="95" customFormat="1" ht="21" x14ac:dyDescent="0.35">
      <c r="A12" s="120">
        <v>44427</v>
      </c>
      <c r="B12" s="37">
        <v>105306</v>
      </c>
      <c r="C12" s="37">
        <v>77839</v>
      </c>
      <c r="D12" s="38" t="s">
        <v>38</v>
      </c>
      <c r="E12" s="12" t="s">
        <v>14</v>
      </c>
      <c r="F12" s="16" t="s">
        <v>15</v>
      </c>
      <c r="G12" s="102">
        <v>1000</v>
      </c>
      <c r="H12" s="104"/>
      <c r="I12" s="104"/>
      <c r="J12" s="94"/>
      <c r="K12" s="16" t="s">
        <v>2196</v>
      </c>
      <c r="L12" s="119">
        <f t="shared" si="0"/>
        <v>1700</v>
      </c>
    </row>
    <row r="13" spans="1:12" s="95" customFormat="1" ht="21.75" thickBot="1" x14ac:dyDescent="0.4">
      <c r="A13" s="120">
        <v>44427</v>
      </c>
      <c r="B13" s="37">
        <v>105307</v>
      </c>
      <c r="C13" s="37">
        <v>77840</v>
      </c>
      <c r="D13" s="38" t="s">
        <v>2895</v>
      </c>
      <c r="E13" s="12" t="s">
        <v>2893</v>
      </c>
      <c r="F13" s="16" t="s">
        <v>97</v>
      </c>
      <c r="G13" s="102">
        <v>750</v>
      </c>
      <c r="H13" s="104"/>
      <c r="I13" s="104"/>
      <c r="J13" s="94"/>
      <c r="K13" s="16" t="s">
        <v>64</v>
      </c>
      <c r="L13" s="119">
        <f t="shared" si="0"/>
        <v>3035</v>
      </c>
    </row>
    <row r="14" spans="1:12" s="95" customFormat="1" ht="25.5" thickBot="1" x14ac:dyDescent="0.5">
      <c r="A14" s="120">
        <v>44427</v>
      </c>
      <c r="B14" s="37">
        <v>105307</v>
      </c>
      <c r="C14" s="37">
        <v>77841</v>
      </c>
      <c r="D14" s="38" t="s">
        <v>2895</v>
      </c>
      <c r="E14" s="12" t="s">
        <v>2893</v>
      </c>
      <c r="F14" s="16" t="s">
        <v>97</v>
      </c>
      <c r="G14" s="102">
        <v>750</v>
      </c>
      <c r="H14" s="104"/>
      <c r="I14" s="104"/>
      <c r="J14" s="94"/>
      <c r="K14" s="17" t="s">
        <v>21</v>
      </c>
      <c r="L14" s="123">
        <f>SUM(L8:L13)</f>
        <v>20028</v>
      </c>
    </row>
    <row r="15" spans="1:12" s="95" customFormat="1" ht="21" x14ac:dyDescent="0.35">
      <c r="A15" s="120">
        <v>44427</v>
      </c>
      <c r="B15" s="37">
        <v>105309</v>
      </c>
      <c r="C15" s="37">
        <v>77842</v>
      </c>
      <c r="D15" s="38" t="s">
        <v>2882</v>
      </c>
      <c r="E15" s="12" t="s">
        <v>14</v>
      </c>
      <c r="F15" s="16" t="s">
        <v>15</v>
      </c>
      <c r="G15" s="102">
        <v>220</v>
      </c>
      <c r="H15" s="104"/>
      <c r="I15" s="104"/>
      <c r="J15" s="94"/>
    </row>
    <row r="16" spans="1:12" s="95" customFormat="1" ht="21" x14ac:dyDescent="0.35">
      <c r="A16" s="120">
        <v>44427</v>
      </c>
      <c r="B16" s="37">
        <v>105310</v>
      </c>
      <c r="C16" s="37">
        <v>77843</v>
      </c>
      <c r="D16" s="38" t="s">
        <v>2882</v>
      </c>
      <c r="E16" s="12" t="s">
        <v>14</v>
      </c>
      <c r="F16" s="16" t="s">
        <v>15</v>
      </c>
      <c r="G16" s="102">
        <v>220</v>
      </c>
      <c r="H16" s="104"/>
      <c r="I16" s="104"/>
      <c r="J16" s="94"/>
      <c r="K16"/>
      <c r="L16"/>
    </row>
    <row r="17" spans="1:12" s="95" customFormat="1" ht="21" x14ac:dyDescent="0.35">
      <c r="A17" s="120">
        <v>44427</v>
      </c>
      <c r="B17" s="37">
        <v>105311</v>
      </c>
      <c r="C17" s="37">
        <v>77844</v>
      </c>
      <c r="D17" s="38" t="s">
        <v>2896</v>
      </c>
      <c r="E17" s="12" t="s">
        <v>17</v>
      </c>
      <c r="F17" s="16" t="s">
        <v>18</v>
      </c>
      <c r="G17" s="102">
        <v>600</v>
      </c>
      <c r="H17" s="104"/>
      <c r="I17" s="104"/>
      <c r="J17" s="94"/>
      <c r="K17"/>
      <c r="L17"/>
    </row>
    <row r="18" spans="1:12" s="95" customFormat="1" ht="21" x14ac:dyDescent="0.35">
      <c r="A18" s="120">
        <v>44427</v>
      </c>
      <c r="B18" s="37">
        <v>105311</v>
      </c>
      <c r="C18" s="37">
        <v>77844</v>
      </c>
      <c r="D18" s="38" t="s">
        <v>2896</v>
      </c>
      <c r="E18" s="12" t="s">
        <v>14</v>
      </c>
      <c r="F18" s="16" t="s">
        <v>15</v>
      </c>
      <c r="G18" s="102">
        <v>250</v>
      </c>
      <c r="H18" s="104"/>
      <c r="I18" s="104"/>
      <c r="J18" s="94"/>
      <c r="K18"/>
      <c r="L18"/>
    </row>
    <row r="19" spans="1:12" s="95" customFormat="1" ht="21" x14ac:dyDescent="0.35">
      <c r="A19" s="120">
        <v>44427</v>
      </c>
      <c r="B19" s="37" t="s">
        <v>76</v>
      </c>
      <c r="C19" s="37">
        <v>77845</v>
      </c>
      <c r="D19" s="38" t="s">
        <v>76</v>
      </c>
      <c r="E19" s="12" t="s">
        <v>76</v>
      </c>
      <c r="F19" s="16" t="s">
        <v>76</v>
      </c>
      <c r="G19" s="102">
        <v>0</v>
      </c>
      <c r="H19" s="104"/>
      <c r="I19" s="104"/>
      <c r="J19" s="94"/>
    </row>
    <row r="20" spans="1:12" s="95" customFormat="1" ht="21" x14ac:dyDescent="0.35">
      <c r="A20" s="120">
        <v>44427</v>
      </c>
      <c r="B20" s="37">
        <v>105312</v>
      </c>
      <c r="C20" s="37">
        <v>77846</v>
      </c>
      <c r="D20" s="38" t="s">
        <v>110</v>
      </c>
      <c r="E20" s="12" t="s">
        <v>17</v>
      </c>
      <c r="F20" s="16" t="s">
        <v>18</v>
      </c>
      <c r="G20" s="102">
        <v>100</v>
      </c>
      <c r="H20" s="104"/>
      <c r="I20" s="104"/>
      <c r="J20" s="94"/>
      <c r="K20"/>
      <c r="L20"/>
    </row>
    <row r="21" spans="1:12" s="95" customFormat="1" ht="21" x14ac:dyDescent="0.35">
      <c r="A21" s="120">
        <v>44427</v>
      </c>
      <c r="B21" s="37">
        <v>105313</v>
      </c>
      <c r="C21" s="37">
        <v>77847</v>
      </c>
      <c r="D21" s="38" t="s">
        <v>110</v>
      </c>
      <c r="E21" s="12" t="s">
        <v>14</v>
      </c>
      <c r="F21" s="16" t="s">
        <v>15</v>
      </c>
      <c r="G21" s="102">
        <v>300</v>
      </c>
      <c r="H21" s="104"/>
      <c r="I21" s="104"/>
      <c r="J21" s="94"/>
      <c r="K21"/>
      <c r="L21"/>
    </row>
    <row r="22" spans="1:12" s="95" customFormat="1" ht="21" x14ac:dyDescent="0.35">
      <c r="A22" s="120">
        <v>44427</v>
      </c>
      <c r="B22" s="37">
        <v>105314</v>
      </c>
      <c r="C22" s="37">
        <v>77848</v>
      </c>
      <c r="D22" s="38" t="s">
        <v>333</v>
      </c>
      <c r="E22" s="12" t="s">
        <v>14</v>
      </c>
      <c r="F22" s="16" t="s">
        <v>15</v>
      </c>
      <c r="G22" s="102">
        <v>100</v>
      </c>
      <c r="H22" s="104"/>
      <c r="I22" s="104"/>
      <c r="J22" s="94"/>
      <c r="K22"/>
      <c r="L22"/>
    </row>
    <row r="23" spans="1:12" s="95" customFormat="1" ht="21" x14ac:dyDescent="0.35">
      <c r="A23" s="120">
        <v>44427</v>
      </c>
      <c r="B23" s="37">
        <v>105315</v>
      </c>
      <c r="C23" s="37">
        <v>77849</v>
      </c>
      <c r="D23" s="38" t="s">
        <v>2681</v>
      </c>
      <c r="E23" s="12" t="s">
        <v>63</v>
      </c>
      <c r="F23" s="16" t="s">
        <v>64</v>
      </c>
      <c r="G23" s="102">
        <v>1000</v>
      </c>
      <c r="H23" s="104"/>
      <c r="I23" s="104"/>
      <c r="J23" s="94"/>
      <c r="K23"/>
      <c r="L23"/>
    </row>
    <row r="24" spans="1:12" s="95" customFormat="1" ht="21" x14ac:dyDescent="0.35">
      <c r="A24" s="120">
        <v>44427</v>
      </c>
      <c r="B24" s="37">
        <v>105316</v>
      </c>
      <c r="C24" s="37">
        <v>77850</v>
      </c>
      <c r="D24" s="38" t="s">
        <v>2292</v>
      </c>
      <c r="E24" s="12" t="s">
        <v>24</v>
      </c>
      <c r="F24" s="16" t="s">
        <v>947</v>
      </c>
      <c r="G24" s="102">
        <v>550</v>
      </c>
      <c r="H24" s="104"/>
      <c r="I24" s="104"/>
      <c r="J24" s="94"/>
      <c r="K24"/>
      <c r="L24"/>
    </row>
    <row r="25" spans="1:12" s="95" customFormat="1" ht="21" x14ac:dyDescent="0.35">
      <c r="A25" s="120">
        <v>44427</v>
      </c>
      <c r="B25" s="37">
        <v>105317</v>
      </c>
      <c r="C25" s="37">
        <v>77851</v>
      </c>
      <c r="D25" s="38" t="s">
        <v>2897</v>
      </c>
      <c r="E25" s="12" t="s">
        <v>24</v>
      </c>
      <c r="F25" s="16" t="s">
        <v>947</v>
      </c>
      <c r="G25" s="102">
        <v>550</v>
      </c>
      <c r="H25" s="104"/>
      <c r="I25" s="104"/>
      <c r="J25" s="94"/>
      <c r="K25"/>
      <c r="L25"/>
    </row>
    <row r="26" spans="1:12" s="95" customFormat="1" ht="21" x14ac:dyDescent="0.35">
      <c r="A26" s="120">
        <v>44427</v>
      </c>
      <c r="B26" s="37">
        <v>105317</v>
      </c>
      <c r="C26" s="37">
        <v>77852</v>
      </c>
      <c r="D26" s="38" t="s">
        <v>2897</v>
      </c>
      <c r="E26" s="12" t="s">
        <v>24</v>
      </c>
      <c r="F26" s="16" t="s">
        <v>947</v>
      </c>
      <c r="G26" s="102">
        <v>550</v>
      </c>
      <c r="H26" s="104"/>
      <c r="I26" s="104"/>
      <c r="J26" s="94"/>
      <c r="K26"/>
      <c r="L26"/>
    </row>
    <row r="27" spans="1:12" s="95" customFormat="1" ht="21" x14ac:dyDescent="0.35">
      <c r="A27" s="120">
        <v>44427</v>
      </c>
      <c r="B27" s="37">
        <v>105318</v>
      </c>
      <c r="C27" s="37">
        <v>77853</v>
      </c>
      <c r="D27" s="38" t="s">
        <v>2811</v>
      </c>
      <c r="E27" s="12" t="s">
        <v>24</v>
      </c>
      <c r="F27" s="16" t="s">
        <v>947</v>
      </c>
      <c r="G27" s="102">
        <v>550</v>
      </c>
      <c r="H27" s="104"/>
      <c r="I27" s="104"/>
      <c r="J27" s="94"/>
      <c r="K27"/>
      <c r="L27"/>
    </row>
    <row r="28" spans="1:12" s="95" customFormat="1" ht="21" x14ac:dyDescent="0.35">
      <c r="A28" s="120">
        <v>44427</v>
      </c>
      <c r="B28" s="37">
        <v>105289</v>
      </c>
      <c r="C28" s="37">
        <v>77854</v>
      </c>
      <c r="D28" s="38" t="s">
        <v>2898</v>
      </c>
      <c r="E28" s="12" t="s">
        <v>24</v>
      </c>
      <c r="F28" s="16" t="s">
        <v>947</v>
      </c>
      <c r="G28" s="102">
        <v>6</v>
      </c>
      <c r="H28" s="104"/>
      <c r="I28" s="104"/>
      <c r="J28" s="94"/>
      <c r="K28"/>
      <c r="L28"/>
    </row>
    <row r="29" spans="1:12" s="95" customFormat="1" ht="21" x14ac:dyDescent="0.35">
      <c r="A29" s="120">
        <v>44427</v>
      </c>
      <c r="B29" s="37">
        <v>105319</v>
      </c>
      <c r="C29" s="37">
        <v>77855</v>
      </c>
      <c r="D29" s="38" t="s">
        <v>37</v>
      </c>
      <c r="E29" s="12" t="s">
        <v>17</v>
      </c>
      <c r="F29" s="16" t="s">
        <v>18</v>
      </c>
      <c r="G29" s="102">
        <v>360</v>
      </c>
      <c r="H29" s="104"/>
      <c r="I29" s="104"/>
      <c r="J29" s="94"/>
      <c r="K29"/>
      <c r="L29"/>
    </row>
    <row r="30" spans="1:12" s="95" customFormat="1" ht="21" x14ac:dyDescent="0.35">
      <c r="A30" s="120">
        <v>44427</v>
      </c>
      <c r="B30" s="37">
        <v>105320</v>
      </c>
      <c r="C30" s="37">
        <v>77856</v>
      </c>
      <c r="D30" s="38" t="s">
        <v>2897</v>
      </c>
      <c r="E30" s="12" t="s">
        <v>24</v>
      </c>
      <c r="F30" s="16" t="s">
        <v>947</v>
      </c>
      <c r="G30" s="102">
        <v>550</v>
      </c>
      <c r="H30" s="104"/>
      <c r="I30" s="104"/>
      <c r="J30" s="94"/>
      <c r="K30"/>
      <c r="L30"/>
    </row>
    <row r="31" spans="1:12" s="95" customFormat="1" ht="21" x14ac:dyDescent="0.35">
      <c r="A31" s="120">
        <v>44427</v>
      </c>
      <c r="B31" s="37">
        <v>105321</v>
      </c>
      <c r="C31" s="37">
        <v>77857</v>
      </c>
      <c r="D31" s="38" t="s">
        <v>272</v>
      </c>
      <c r="E31" s="12" t="s">
        <v>14</v>
      </c>
      <c r="F31" s="16" t="s">
        <v>15</v>
      </c>
      <c r="G31" s="102">
        <v>1512</v>
      </c>
      <c r="H31" s="104"/>
      <c r="I31" s="104"/>
      <c r="J31" s="94"/>
      <c r="K31"/>
      <c r="L31"/>
    </row>
    <row r="32" spans="1:12" s="95" customFormat="1" ht="21" x14ac:dyDescent="0.35">
      <c r="A32" s="120">
        <v>44427</v>
      </c>
      <c r="B32" s="37">
        <v>105323</v>
      </c>
      <c r="C32" s="37">
        <v>77858</v>
      </c>
      <c r="D32" s="38" t="s">
        <v>2899</v>
      </c>
      <c r="E32" s="12" t="s">
        <v>24</v>
      </c>
      <c r="F32" s="16" t="s">
        <v>947</v>
      </c>
      <c r="G32" s="102">
        <v>425</v>
      </c>
      <c r="H32" s="104"/>
      <c r="I32" s="104"/>
      <c r="J32" s="94"/>
      <c r="K32"/>
      <c r="L32"/>
    </row>
    <row r="33" spans="1:12" s="95" customFormat="1" ht="21" x14ac:dyDescent="0.35">
      <c r="A33" s="120">
        <v>44427</v>
      </c>
      <c r="B33" s="37">
        <v>105305</v>
      </c>
      <c r="C33" s="77" t="s">
        <v>2900</v>
      </c>
      <c r="D33" s="38" t="s">
        <v>2781</v>
      </c>
      <c r="E33" s="12" t="s">
        <v>63</v>
      </c>
      <c r="F33" s="16" t="s">
        <v>64</v>
      </c>
      <c r="G33" s="102">
        <v>1020</v>
      </c>
      <c r="H33" s="104"/>
      <c r="I33" s="104"/>
      <c r="J33" s="94"/>
      <c r="K33"/>
      <c r="L33"/>
    </row>
    <row r="34" spans="1:12" s="95" customFormat="1" ht="21" x14ac:dyDescent="0.35">
      <c r="A34" s="120">
        <v>44427</v>
      </c>
      <c r="B34" s="37">
        <v>18659</v>
      </c>
      <c r="C34" s="77" t="s">
        <v>2901</v>
      </c>
      <c r="D34" s="38" t="s">
        <v>1995</v>
      </c>
      <c r="E34" s="12" t="s">
        <v>1998</v>
      </c>
      <c r="F34" s="16" t="s">
        <v>2196</v>
      </c>
      <c r="G34" s="102">
        <v>1700</v>
      </c>
      <c r="H34" s="104"/>
      <c r="I34" s="104"/>
      <c r="J34" s="94"/>
      <c r="K34"/>
      <c r="L34"/>
    </row>
    <row r="35" spans="1:12" s="95" customFormat="1" ht="21" x14ac:dyDescent="0.35">
      <c r="A35" s="120">
        <v>44427</v>
      </c>
      <c r="B35" s="37" t="s">
        <v>2887</v>
      </c>
      <c r="C35" s="77" t="s">
        <v>2902</v>
      </c>
      <c r="D35" s="38" t="s">
        <v>1995</v>
      </c>
      <c r="E35" s="12">
        <v>98000001</v>
      </c>
      <c r="F35" s="16" t="s">
        <v>91</v>
      </c>
      <c r="G35" s="102">
        <v>0</v>
      </c>
      <c r="H35" s="104"/>
      <c r="I35" s="104"/>
      <c r="J35" s="94"/>
      <c r="K35"/>
      <c r="L35"/>
    </row>
    <row r="36" spans="1:12" s="95" customFormat="1" ht="21" x14ac:dyDescent="0.35">
      <c r="A36" s="120">
        <v>44427</v>
      </c>
      <c r="B36" s="37">
        <v>105303</v>
      </c>
      <c r="C36" s="77" t="s">
        <v>2903</v>
      </c>
      <c r="D36" s="38" t="s">
        <v>37</v>
      </c>
      <c r="E36" s="12" t="s">
        <v>24</v>
      </c>
      <c r="F36" s="16" t="s">
        <v>947</v>
      </c>
      <c r="G36" s="102">
        <v>200</v>
      </c>
      <c r="H36" s="104"/>
      <c r="I36" s="104"/>
      <c r="J36" s="94"/>
      <c r="K36"/>
      <c r="L36"/>
    </row>
    <row r="37" spans="1:12" s="95" customFormat="1" ht="21" x14ac:dyDescent="0.35">
      <c r="A37" s="120">
        <v>44427</v>
      </c>
      <c r="B37" s="37">
        <v>105302</v>
      </c>
      <c r="C37" s="77" t="s">
        <v>2904</v>
      </c>
      <c r="D37" s="38" t="s">
        <v>2905</v>
      </c>
      <c r="E37" s="12" t="s">
        <v>14</v>
      </c>
      <c r="F37" s="16" t="s">
        <v>15</v>
      </c>
      <c r="G37" s="102">
        <v>2500</v>
      </c>
      <c r="H37" s="104"/>
      <c r="I37" s="104"/>
      <c r="J37" s="94"/>
      <c r="K37"/>
      <c r="L37"/>
    </row>
    <row r="38" spans="1:12" ht="21" x14ac:dyDescent="0.35">
      <c r="A38" s="175" t="s">
        <v>26</v>
      </c>
      <c r="B38" s="176"/>
      <c r="C38" s="165" t="s">
        <v>25</v>
      </c>
      <c r="D38" s="168"/>
      <c r="E38" s="168"/>
      <c r="F38" s="169"/>
      <c r="G38" s="27">
        <f>SUM(G9:G37)</f>
        <v>20028</v>
      </c>
      <c r="H38" s="109">
        <f>SUM(H9:H37)</f>
        <v>0</v>
      </c>
      <c r="I38" s="109"/>
      <c r="J38" s="15"/>
    </row>
    <row r="39" spans="1:12" x14ac:dyDescent="0.25">
      <c r="B39"/>
      <c r="C39"/>
      <c r="F39" s="47"/>
      <c r="H39" s="1"/>
      <c r="I39" s="1"/>
      <c r="J39" s="1"/>
    </row>
    <row r="40" spans="1:12" x14ac:dyDescent="0.25">
      <c r="B40"/>
      <c r="C40"/>
      <c r="H40" s="1"/>
      <c r="I40" s="1"/>
      <c r="J40" s="1"/>
    </row>
    <row r="41" spans="1:12" x14ac:dyDescent="0.25">
      <c r="B41"/>
      <c r="C41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3:10" x14ac:dyDescent="0.25">
      <c r="C49"/>
      <c r="H49" s="1"/>
      <c r="I49" s="1"/>
      <c r="J49" s="1"/>
    </row>
    <row r="50" spans="3:10" x14ac:dyDescent="0.25">
      <c r="H50" s="1"/>
      <c r="I50" s="1"/>
      <c r="J50" s="1"/>
    </row>
    <row r="51" spans="3:10" x14ac:dyDescent="0.25">
      <c r="H51" s="1"/>
      <c r="I51" s="1"/>
      <c r="J51" s="1"/>
    </row>
    <row r="52" spans="3:10" x14ac:dyDescent="0.25">
      <c r="H52" s="1"/>
      <c r="I52" s="1"/>
      <c r="J52" s="1"/>
    </row>
    <row r="53" spans="3:10" x14ac:dyDescent="0.25">
      <c r="H53" s="1"/>
      <c r="I53" s="1"/>
      <c r="J53" s="1"/>
    </row>
    <row r="54" spans="3:10" x14ac:dyDescent="0.25">
      <c r="H54" s="1"/>
      <c r="I54" s="1"/>
      <c r="J54" s="1"/>
    </row>
    <row r="55" spans="3:10" x14ac:dyDescent="0.25">
      <c r="H55" s="1"/>
      <c r="I55" s="1"/>
      <c r="J55" s="1"/>
    </row>
    <row r="56" spans="3:10" x14ac:dyDescent="0.25">
      <c r="H56" s="1"/>
      <c r="I56" s="1"/>
      <c r="J56" s="1"/>
    </row>
    <row r="57" spans="3:10" x14ac:dyDescent="0.25">
      <c r="H57" s="1"/>
      <c r="I57" s="1"/>
      <c r="J57" s="1"/>
    </row>
    <row r="58" spans="3:10" x14ac:dyDescent="0.25">
      <c r="H58" s="1"/>
      <c r="I58" s="1"/>
      <c r="J58" s="1"/>
    </row>
    <row r="59" spans="3:10" x14ac:dyDescent="0.25">
      <c r="H59" s="1"/>
      <c r="I59" s="1"/>
      <c r="J59" s="1"/>
    </row>
    <row r="60" spans="3:10" x14ac:dyDescent="0.25">
      <c r="H60" s="1"/>
      <c r="I60" s="1"/>
      <c r="J60" s="1"/>
    </row>
    <row r="61" spans="3:10" x14ac:dyDescent="0.25">
      <c r="H61" s="1"/>
      <c r="I61" s="1"/>
      <c r="J61" s="1"/>
    </row>
    <row r="62" spans="3:10" x14ac:dyDescent="0.25">
      <c r="H62" s="1"/>
      <c r="I62" s="1"/>
      <c r="J62" s="1"/>
    </row>
    <row r="63" spans="3:10" x14ac:dyDescent="0.25">
      <c r="H63" s="1"/>
      <c r="I63" s="1"/>
      <c r="J63" s="1"/>
    </row>
    <row r="64" spans="3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1" spans="8:10" x14ac:dyDescent="0.25">
      <c r="H91" s="35"/>
      <c r="I91" s="35"/>
      <c r="J91" s="35"/>
    </row>
  </sheetData>
  <mergeCells count="7">
    <mergeCell ref="K6:L6"/>
    <mergeCell ref="A7:G7"/>
    <mergeCell ref="A38:B38"/>
    <mergeCell ref="C38:F38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539A-ACA5-4E06-97B5-9D60F7852F9E}">
  <dimension ref="A2:L98"/>
  <sheetViews>
    <sheetView topLeftCell="A25" workbookViewId="0">
      <selection activeCell="D43" sqref="D4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0" t="s">
        <v>995</v>
      </c>
      <c r="L8" s="119">
        <f t="shared" ref="L8:L16" si="0">SUMIFS($G$9:$G$44,$F$9:$F$44,K8)</f>
        <v>18844</v>
      </c>
    </row>
    <row r="9" spans="1:12" s="95" customFormat="1" ht="21" x14ac:dyDescent="0.35">
      <c r="A9" s="120">
        <v>44428</v>
      </c>
      <c r="B9" s="37">
        <v>105389</v>
      </c>
      <c r="C9" s="37">
        <v>77859</v>
      </c>
      <c r="D9" s="38" t="s">
        <v>2561</v>
      </c>
      <c r="E9" s="12" t="s">
        <v>2854</v>
      </c>
      <c r="F9" s="150" t="s">
        <v>995</v>
      </c>
      <c r="G9" s="102">
        <v>3000</v>
      </c>
      <c r="H9" s="104"/>
      <c r="I9" s="104"/>
      <c r="J9" s="94"/>
      <c r="K9" s="150" t="s">
        <v>1035</v>
      </c>
      <c r="L9" s="119">
        <f t="shared" si="0"/>
        <v>1350</v>
      </c>
    </row>
    <row r="10" spans="1:12" s="95" customFormat="1" ht="21" x14ac:dyDescent="0.35">
      <c r="A10" s="120">
        <v>44428</v>
      </c>
      <c r="B10" s="37">
        <v>105390</v>
      </c>
      <c r="C10" s="37">
        <v>77860</v>
      </c>
      <c r="D10" s="38" t="s">
        <v>276</v>
      </c>
      <c r="E10" s="12" t="s">
        <v>2854</v>
      </c>
      <c r="F10" s="150" t="s">
        <v>995</v>
      </c>
      <c r="G10" s="102">
        <v>2500</v>
      </c>
      <c r="H10" s="104"/>
      <c r="I10" s="104"/>
      <c r="J10" s="94"/>
      <c r="K10" s="16" t="s">
        <v>2914</v>
      </c>
      <c r="L10" s="119">
        <f t="shared" si="0"/>
        <v>2500</v>
      </c>
    </row>
    <row r="11" spans="1:12" s="95" customFormat="1" ht="21" x14ac:dyDescent="0.35">
      <c r="A11" s="120">
        <v>44428</v>
      </c>
      <c r="B11" s="37">
        <v>105391</v>
      </c>
      <c r="C11" s="37">
        <v>77861</v>
      </c>
      <c r="D11" s="38" t="s">
        <v>1891</v>
      </c>
      <c r="E11" s="12" t="s">
        <v>2854</v>
      </c>
      <c r="F11" s="150" t="s">
        <v>995</v>
      </c>
      <c r="G11" s="102">
        <v>3000</v>
      </c>
      <c r="H11" s="104"/>
      <c r="I11" s="104"/>
      <c r="J11" s="94"/>
      <c r="K11" s="16" t="s">
        <v>15</v>
      </c>
      <c r="L11" s="119">
        <f t="shared" si="0"/>
        <v>6350</v>
      </c>
    </row>
    <row r="12" spans="1:12" s="95" customFormat="1" ht="21" x14ac:dyDescent="0.35">
      <c r="A12" s="120">
        <v>44428</v>
      </c>
      <c r="B12" s="37">
        <v>105392</v>
      </c>
      <c r="C12" s="37">
        <v>77862</v>
      </c>
      <c r="D12" s="38" t="s">
        <v>2814</v>
      </c>
      <c r="E12" s="12" t="s">
        <v>63</v>
      </c>
      <c r="F12" s="16" t="s">
        <v>64</v>
      </c>
      <c r="G12" s="102">
        <v>1000</v>
      </c>
      <c r="H12" s="104"/>
      <c r="I12" s="104"/>
      <c r="J12" s="94"/>
      <c r="K12" s="16" t="s">
        <v>97</v>
      </c>
      <c r="L12" s="119">
        <f t="shared" si="0"/>
        <v>1300</v>
      </c>
    </row>
    <row r="13" spans="1:12" s="95" customFormat="1" ht="21" x14ac:dyDescent="0.35">
      <c r="A13" s="120">
        <v>44428</v>
      </c>
      <c r="B13" s="37">
        <v>105393</v>
      </c>
      <c r="C13" s="37">
        <v>77863</v>
      </c>
      <c r="D13" s="38" t="s">
        <v>2906</v>
      </c>
      <c r="E13" s="12" t="s">
        <v>14</v>
      </c>
      <c r="F13" s="16" t="s">
        <v>15</v>
      </c>
      <c r="G13" s="102">
        <v>800</v>
      </c>
      <c r="H13" s="104"/>
      <c r="I13" s="104"/>
      <c r="J13" s="94"/>
      <c r="K13" s="16" t="s">
        <v>947</v>
      </c>
      <c r="L13" s="119">
        <f t="shared" si="0"/>
        <v>3075</v>
      </c>
    </row>
    <row r="14" spans="1:12" s="95" customFormat="1" ht="21" x14ac:dyDescent="0.35">
      <c r="A14" s="120">
        <v>44428</v>
      </c>
      <c r="B14" s="37">
        <v>105394</v>
      </c>
      <c r="C14" s="37">
        <v>77864</v>
      </c>
      <c r="D14" s="38" t="s">
        <v>2752</v>
      </c>
      <c r="E14" s="12" t="s">
        <v>24</v>
      </c>
      <c r="F14" s="16" t="s">
        <v>947</v>
      </c>
      <c r="G14" s="102">
        <v>550</v>
      </c>
      <c r="H14" s="104"/>
      <c r="I14" s="104"/>
      <c r="J14" s="94"/>
      <c r="K14" s="16" t="s">
        <v>2342</v>
      </c>
      <c r="L14" s="119">
        <f t="shared" si="0"/>
        <v>2000</v>
      </c>
    </row>
    <row r="15" spans="1:12" s="95" customFormat="1" ht="21" x14ac:dyDescent="0.35">
      <c r="A15" s="120">
        <v>44428</v>
      </c>
      <c r="B15" s="37">
        <v>105395</v>
      </c>
      <c r="C15" s="37">
        <v>77865</v>
      </c>
      <c r="D15" s="38" t="s">
        <v>2591</v>
      </c>
      <c r="E15" s="12" t="s">
        <v>24</v>
      </c>
      <c r="F15" s="16" t="s">
        <v>947</v>
      </c>
      <c r="G15" s="102">
        <v>550</v>
      </c>
      <c r="H15" s="104"/>
      <c r="I15" s="104"/>
      <c r="J15" s="94"/>
      <c r="K15" s="16" t="s">
        <v>64</v>
      </c>
      <c r="L15" s="119">
        <f t="shared" si="0"/>
        <v>3000</v>
      </c>
    </row>
    <row r="16" spans="1:12" s="95" customFormat="1" ht="21.75" thickBot="1" x14ac:dyDescent="0.4">
      <c r="A16" s="120">
        <v>44428</v>
      </c>
      <c r="B16" s="37">
        <v>105395</v>
      </c>
      <c r="C16" s="37">
        <v>77866</v>
      </c>
      <c r="D16" s="38" t="s">
        <v>2591</v>
      </c>
      <c r="E16" s="12" t="s">
        <v>24</v>
      </c>
      <c r="F16" s="16" t="s">
        <v>947</v>
      </c>
      <c r="G16" s="102">
        <v>550</v>
      </c>
      <c r="H16" s="104"/>
      <c r="I16" s="104"/>
      <c r="J16" s="94"/>
      <c r="K16" s="16" t="s">
        <v>2916</v>
      </c>
      <c r="L16" s="119">
        <f t="shared" si="0"/>
        <v>35</v>
      </c>
    </row>
    <row r="17" spans="1:12" s="95" customFormat="1" ht="25.5" thickBot="1" x14ac:dyDescent="0.5">
      <c r="A17" s="120">
        <v>44428</v>
      </c>
      <c r="B17" s="37">
        <v>105396</v>
      </c>
      <c r="C17" s="37">
        <v>77867</v>
      </c>
      <c r="D17" s="38" t="s">
        <v>2837</v>
      </c>
      <c r="E17" s="12" t="s">
        <v>24</v>
      </c>
      <c r="F17" s="16" t="s">
        <v>947</v>
      </c>
      <c r="G17" s="102">
        <v>500</v>
      </c>
      <c r="H17" s="104"/>
      <c r="I17" s="104"/>
      <c r="J17" s="94"/>
      <c r="K17" s="17" t="s">
        <v>21</v>
      </c>
      <c r="L17" s="123">
        <f ca="1">SUM(L8:L17)</f>
        <v>38454</v>
      </c>
    </row>
    <row r="18" spans="1:12" s="95" customFormat="1" ht="21.75" thickBot="1" x14ac:dyDescent="0.4">
      <c r="A18" s="120">
        <v>44428</v>
      </c>
      <c r="B18" s="37">
        <v>105397</v>
      </c>
      <c r="C18" s="37">
        <v>77868</v>
      </c>
      <c r="D18" s="38" t="s">
        <v>2899</v>
      </c>
      <c r="E18" s="12" t="s">
        <v>24</v>
      </c>
      <c r="F18" s="16" t="s">
        <v>947</v>
      </c>
      <c r="G18" s="102">
        <v>275</v>
      </c>
      <c r="H18" s="104"/>
      <c r="I18" s="104"/>
      <c r="J18" s="94"/>
    </row>
    <row r="19" spans="1:12" s="95" customFormat="1" ht="21.75" thickBot="1" x14ac:dyDescent="0.4">
      <c r="A19" s="120">
        <v>44428</v>
      </c>
      <c r="B19" s="37">
        <v>105398</v>
      </c>
      <c r="C19" s="37">
        <v>77869</v>
      </c>
      <c r="D19" s="38" t="s">
        <v>1090</v>
      </c>
      <c r="E19" s="12" t="s">
        <v>14</v>
      </c>
      <c r="F19" s="16" t="s">
        <v>15</v>
      </c>
      <c r="G19" s="102">
        <v>850</v>
      </c>
      <c r="H19" s="104"/>
      <c r="I19" s="104"/>
      <c r="J19" s="94"/>
      <c r="K19" s="5" t="s">
        <v>144</v>
      </c>
      <c r="L19" s="5" t="s">
        <v>5</v>
      </c>
    </row>
    <row r="20" spans="1:12" s="95" customFormat="1" ht="21.75" thickBot="1" x14ac:dyDescent="0.4">
      <c r="A20" s="120">
        <v>44428</v>
      </c>
      <c r="B20" s="37">
        <v>105398</v>
      </c>
      <c r="C20" s="37">
        <v>77870</v>
      </c>
      <c r="D20" s="38" t="s">
        <v>1090</v>
      </c>
      <c r="E20" s="12" t="s">
        <v>14</v>
      </c>
      <c r="F20" s="16" t="s">
        <v>15</v>
      </c>
      <c r="G20" s="102">
        <v>850</v>
      </c>
      <c r="H20" s="104"/>
      <c r="I20" s="104"/>
      <c r="J20" s="94"/>
      <c r="K20" s="57" t="s">
        <v>149</v>
      </c>
      <c r="L20" s="8">
        <v>1</v>
      </c>
    </row>
    <row r="21" spans="1:12" s="95" customFormat="1" ht="21.75" thickBot="1" x14ac:dyDescent="0.4">
      <c r="A21" s="120">
        <v>44428</v>
      </c>
      <c r="B21" s="37">
        <v>105392</v>
      </c>
      <c r="C21" s="37">
        <v>77871</v>
      </c>
      <c r="D21" s="38" t="s">
        <v>2814</v>
      </c>
      <c r="E21" s="12" t="s">
        <v>63</v>
      </c>
      <c r="F21" s="16" t="s">
        <v>64</v>
      </c>
      <c r="G21" s="102">
        <v>1000</v>
      </c>
      <c r="H21" s="104"/>
      <c r="I21" s="104"/>
      <c r="J21" s="94"/>
      <c r="K21" s="57" t="s">
        <v>461</v>
      </c>
      <c r="L21" s="8">
        <v>3</v>
      </c>
    </row>
    <row r="22" spans="1:12" s="95" customFormat="1" ht="25.5" thickBot="1" x14ac:dyDescent="0.5">
      <c r="A22" s="120">
        <v>44428</v>
      </c>
      <c r="B22" s="37">
        <v>105399</v>
      </c>
      <c r="C22" s="37">
        <v>77872</v>
      </c>
      <c r="D22" s="38" t="s">
        <v>158</v>
      </c>
      <c r="E22" s="12" t="s">
        <v>2341</v>
      </c>
      <c r="F22" s="16" t="s">
        <v>2342</v>
      </c>
      <c r="G22" s="102">
        <v>1000</v>
      </c>
      <c r="H22" s="104"/>
      <c r="I22" s="104"/>
      <c r="J22" s="94"/>
      <c r="K22" s="17" t="s">
        <v>21</v>
      </c>
      <c r="L22" s="18">
        <f>SUM(L20:L21)</f>
        <v>4</v>
      </c>
    </row>
    <row r="23" spans="1:12" s="95" customFormat="1" ht="21" x14ac:dyDescent="0.35">
      <c r="A23" s="120">
        <v>44428</v>
      </c>
      <c r="B23" s="37">
        <v>105392</v>
      </c>
      <c r="C23" s="37">
        <v>77873</v>
      </c>
      <c r="D23" s="38" t="s">
        <v>2814</v>
      </c>
      <c r="E23" s="12" t="s">
        <v>63</v>
      </c>
      <c r="F23" s="16" t="s">
        <v>64</v>
      </c>
      <c r="G23" s="102">
        <v>1000</v>
      </c>
      <c r="H23" s="104"/>
      <c r="I23" s="104"/>
      <c r="J23" s="94"/>
      <c r="K23"/>
      <c r="L23"/>
    </row>
    <row r="24" spans="1:12" s="95" customFormat="1" ht="21" x14ac:dyDescent="0.35">
      <c r="A24" s="120">
        <v>44428</v>
      </c>
      <c r="B24" s="37">
        <v>105392</v>
      </c>
      <c r="C24" s="37">
        <v>77874</v>
      </c>
      <c r="D24" s="38" t="s">
        <v>158</v>
      </c>
      <c r="E24" s="12" t="s">
        <v>2341</v>
      </c>
      <c r="F24" s="16" t="s">
        <v>2342</v>
      </c>
      <c r="G24" s="102">
        <v>1000</v>
      </c>
      <c r="H24" s="104"/>
      <c r="I24" s="104"/>
      <c r="J24" s="94"/>
      <c r="K24"/>
      <c r="L24"/>
    </row>
    <row r="25" spans="1:12" s="95" customFormat="1" ht="21" x14ac:dyDescent="0.35">
      <c r="A25" s="120">
        <v>44428</v>
      </c>
      <c r="B25" s="37">
        <v>105401</v>
      </c>
      <c r="C25" s="37">
        <v>77875</v>
      </c>
      <c r="D25" s="38" t="s">
        <v>632</v>
      </c>
      <c r="E25" s="12" t="s">
        <v>24</v>
      </c>
      <c r="F25" s="16" t="s">
        <v>947</v>
      </c>
      <c r="G25" s="102">
        <v>500</v>
      </c>
      <c r="H25" s="104"/>
      <c r="I25" s="104"/>
      <c r="J25" s="94"/>
      <c r="K25"/>
      <c r="L25"/>
    </row>
    <row r="26" spans="1:12" s="95" customFormat="1" ht="21" x14ac:dyDescent="0.35">
      <c r="A26" s="120">
        <v>44428</v>
      </c>
      <c r="B26" s="37">
        <v>105402</v>
      </c>
      <c r="C26" s="37">
        <v>77876</v>
      </c>
      <c r="D26" s="38" t="s">
        <v>2899</v>
      </c>
      <c r="E26" s="12" t="s">
        <v>24</v>
      </c>
      <c r="F26" s="16" t="s">
        <v>947</v>
      </c>
      <c r="G26" s="102">
        <v>150</v>
      </c>
      <c r="H26" s="104"/>
      <c r="I26" s="104"/>
      <c r="J26" s="94"/>
      <c r="K26"/>
      <c r="L26"/>
    </row>
    <row r="27" spans="1:12" s="95" customFormat="1" ht="21" x14ac:dyDescent="0.35">
      <c r="A27" s="120">
        <v>44428</v>
      </c>
      <c r="B27" s="37">
        <v>105403</v>
      </c>
      <c r="C27" s="37">
        <v>77877</v>
      </c>
      <c r="D27" s="38" t="s">
        <v>2907</v>
      </c>
      <c r="E27" s="12" t="s">
        <v>14</v>
      </c>
      <c r="F27" s="16" t="s">
        <v>15</v>
      </c>
      <c r="G27" s="102">
        <v>2500</v>
      </c>
      <c r="H27" s="104"/>
      <c r="I27" s="104"/>
      <c r="J27" s="94"/>
      <c r="K27"/>
      <c r="L27"/>
    </row>
    <row r="28" spans="1:12" s="95" customFormat="1" ht="21" x14ac:dyDescent="0.35">
      <c r="A28" s="120">
        <v>44428</v>
      </c>
      <c r="B28" s="37">
        <v>105404</v>
      </c>
      <c r="C28" s="37">
        <v>77878</v>
      </c>
      <c r="D28" s="38" t="s">
        <v>220</v>
      </c>
      <c r="E28" s="12" t="s">
        <v>14</v>
      </c>
      <c r="F28" s="16" t="s">
        <v>15</v>
      </c>
      <c r="G28" s="102">
        <v>750</v>
      </c>
      <c r="H28" s="104"/>
      <c r="I28" s="104"/>
      <c r="J28" s="94"/>
      <c r="K28"/>
      <c r="L28"/>
    </row>
    <row r="29" spans="1:12" s="95" customFormat="1" ht="21" x14ac:dyDescent="0.35">
      <c r="A29" s="120">
        <v>44428</v>
      </c>
      <c r="B29" s="37">
        <v>105405</v>
      </c>
      <c r="C29" s="37">
        <v>77879</v>
      </c>
      <c r="D29" s="38" t="s">
        <v>220</v>
      </c>
      <c r="E29" s="12" t="s">
        <v>2854</v>
      </c>
      <c r="F29" s="150" t="s">
        <v>995</v>
      </c>
      <c r="G29" s="102">
        <v>1750</v>
      </c>
      <c r="H29" s="104"/>
      <c r="I29" s="104"/>
      <c r="J29" s="94"/>
      <c r="K29"/>
      <c r="L29"/>
    </row>
    <row r="30" spans="1:12" s="95" customFormat="1" ht="21" x14ac:dyDescent="0.35">
      <c r="A30" s="120">
        <v>44428</v>
      </c>
      <c r="B30" s="37">
        <v>105406</v>
      </c>
      <c r="C30" s="37">
        <v>77880</v>
      </c>
      <c r="D30" s="38" t="s">
        <v>32</v>
      </c>
      <c r="E30" s="12" t="s">
        <v>2908</v>
      </c>
      <c r="F30" s="150" t="s">
        <v>1035</v>
      </c>
      <c r="G30" s="102">
        <v>750</v>
      </c>
      <c r="H30" s="104"/>
      <c r="I30" s="104"/>
      <c r="J30" s="94"/>
      <c r="K30"/>
      <c r="L30"/>
    </row>
    <row r="31" spans="1:12" s="95" customFormat="1" ht="21" x14ac:dyDescent="0.35">
      <c r="A31" s="120">
        <v>44428</v>
      </c>
      <c r="B31" s="37">
        <v>105407</v>
      </c>
      <c r="C31" s="37">
        <v>77881</v>
      </c>
      <c r="D31" s="38" t="s">
        <v>178</v>
      </c>
      <c r="E31" s="12" t="s">
        <v>2854</v>
      </c>
      <c r="F31" s="150" t="s">
        <v>995</v>
      </c>
      <c r="G31" s="102">
        <v>2700</v>
      </c>
      <c r="H31" s="104"/>
      <c r="I31" s="104"/>
      <c r="J31" s="94"/>
      <c r="K31"/>
      <c r="L31"/>
    </row>
    <row r="32" spans="1:12" s="95" customFormat="1" ht="21" x14ac:dyDescent="0.35">
      <c r="A32" s="120">
        <v>44428</v>
      </c>
      <c r="B32" s="37">
        <v>105408</v>
      </c>
      <c r="C32" s="37">
        <v>77882</v>
      </c>
      <c r="D32" s="38" t="s">
        <v>2909</v>
      </c>
      <c r="E32" s="12" t="s">
        <v>2854</v>
      </c>
      <c r="F32" s="150" t="s">
        <v>995</v>
      </c>
      <c r="G32" s="102">
        <v>900</v>
      </c>
      <c r="H32" s="104"/>
      <c r="I32" s="104"/>
      <c r="J32" s="94"/>
      <c r="K32"/>
      <c r="L32"/>
    </row>
    <row r="33" spans="1:12" s="95" customFormat="1" ht="21" x14ac:dyDescent="0.35">
      <c r="A33" s="120">
        <v>44428</v>
      </c>
      <c r="B33" s="37">
        <v>105409</v>
      </c>
      <c r="C33" s="37">
        <v>77883</v>
      </c>
      <c r="D33" s="38" t="s">
        <v>69</v>
      </c>
      <c r="E33" s="12" t="s">
        <v>2893</v>
      </c>
      <c r="F33" s="16" t="s">
        <v>97</v>
      </c>
      <c r="G33" s="102">
        <v>1300</v>
      </c>
      <c r="H33" s="104"/>
      <c r="I33" s="104"/>
      <c r="J33" s="94"/>
      <c r="K33"/>
      <c r="L33"/>
    </row>
    <row r="34" spans="1:12" s="95" customFormat="1" ht="21" x14ac:dyDescent="0.35">
      <c r="A34" s="120">
        <v>44428</v>
      </c>
      <c r="B34" s="37">
        <v>105410</v>
      </c>
      <c r="C34" s="37">
        <v>77884</v>
      </c>
      <c r="D34" s="38" t="s">
        <v>272</v>
      </c>
      <c r="E34" s="12" t="s">
        <v>2854</v>
      </c>
      <c r="F34" s="150" t="s">
        <v>995</v>
      </c>
      <c r="G34" s="102">
        <v>1944</v>
      </c>
      <c r="H34" s="104"/>
      <c r="I34" s="104"/>
      <c r="J34" s="94"/>
      <c r="K34"/>
      <c r="L34"/>
    </row>
    <row r="35" spans="1:12" s="95" customFormat="1" ht="21" x14ac:dyDescent="0.35">
      <c r="A35" s="120">
        <v>44428</v>
      </c>
      <c r="B35" s="37">
        <v>105411</v>
      </c>
      <c r="C35" s="37">
        <v>77885</v>
      </c>
      <c r="D35" s="38" t="s">
        <v>900</v>
      </c>
      <c r="E35" s="12" t="s">
        <v>2854</v>
      </c>
      <c r="F35" s="150" t="s">
        <v>995</v>
      </c>
      <c r="G35" s="102">
        <v>903</v>
      </c>
      <c r="H35" s="104"/>
      <c r="I35" s="104"/>
      <c r="J35" s="94"/>
      <c r="K35"/>
      <c r="L35"/>
    </row>
    <row r="36" spans="1:12" s="95" customFormat="1" ht="21" x14ac:dyDescent="0.35">
      <c r="A36" s="120">
        <v>44428</v>
      </c>
      <c r="B36" s="37">
        <v>105412</v>
      </c>
      <c r="C36" s="37">
        <v>77886</v>
      </c>
      <c r="D36" s="38" t="s">
        <v>900</v>
      </c>
      <c r="E36" s="12" t="s">
        <v>2854</v>
      </c>
      <c r="F36" s="150" t="s">
        <v>995</v>
      </c>
      <c r="G36" s="102">
        <v>1597</v>
      </c>
      <c r="H36" s="104"/>
      <c r="I36" s="104"/>
      <c r="J36" s="94"/>
      <c r="K36"/>
      <c r="L36"/>
    </row>
    <row r="37" spans="1:12" s="95" customFormat="1" ht="21" x14ac:dyDescent="0.35">
      <c r="A37" s="120">
        <v>44428</v>
      </c>
      <c r="B37" s="37">
        <v>105413</v>
      </c>
      <c r="C37" s="37">
        <v>77887</v>
      </c>
      <c r="D37" s="38" t="s">
        <v>1010</v>
      </c>
      <c r="E37" s="12" t="s">
        <v>460</v>
      </c>
      <c r="F37" s="92" t="s">
        <v>461</v>
      </c>
      <c r="G37" s="102">
        <v>0</v>
      </c>
      <c r="H37" s="104"/>
      <c r="I37" s="104">
        <v>3</v>
      </c>
      <c r="J37" s="94"/>
      <c r="K37"/>
      <c r="L37"/>
    </row>
    <row r="38" spans="1:12" s="95" customFormat="1" ht="21" x14ac:dyDescent="0.35">
      <c r="A38" s="120">
        <v>44428</v>
      </c>
      <c r="B38" s="37">
        <v>105414</v>
      </c>
      <c r="C38" s="37">
        <v>77888</v>
      </c>
      <c r="D38" s="38" t="s">
        <v>1010</v>
      </c>
      <c r="E38" s="12" t="s">
        <v>148</v>
      </c>
      <c r="F38" s="92" t="s">
        <v>149</v>
      </c>
      <c r="G38" s="102">
        <v>0</v>
      </c>
      <c r="H38" s="104"/>
      <c r="I38" s="104">
        <v>1</v>
      </c>
      <c r="J38" s="94"/>
      <c r="K38"/>
      <c r="L38"/>
    </row>
    <row r="39" spans="1:12" s="95" customFormat="1" ht="21" x14ac:dyDescent="0.35">
      <c r="A39" s="120">
        <v>44428</v>
      </c>
      <c r="B39" s="37">
        <v>105415</v>
      </c>
      <c r="C39" s="37">
        <v>77889</v>
      </c>
      <c r="D39" s="38" t="s">
        <v>37</v>
      </c>
      <c r="E39" s="12" t="s">
        <v>2854</v>
      </c>
      <c r="F39" s="150" t="s">
        <v>995</v>
      </c>
      <c r="G39" s="102">
        <v>550</v>
      </c>
      <c r="H39" s="104"/>
      <c r="I39" s="104"/>
      <c r="J39" s="94"/>
      <c r="K39"/>
      <c r="L39"/>
    </row>
    <row r="40" spans="1:12" s="95" customFormat="1" ht="21" x14ac:dyDescent="0.35">
      <c r="A40" s="120">
        <v>44428</v>
      </c>
      <c r="B40" s="37">
        <v>105416</v>
      </c>
      <c r="C40" s="37">
        <v>77890</v>
      </c>
      <c r="D40" s="38" t="s">
        <v>2910</v>
      </c>
      <c r="E40" s="12" t="s">
        <v>2908</v>
      </c>
      <c r="F40" s="150" t="s">
        <v>1035</v>
      </c>
      <c r="G40" s="102">
        <v>600</v>
      </c>
      <c r="H40" s="104"/>
      <c r="I40" s="104"/>
      <c r="J40" s="94"/>
      <c r="K40"/>
      <c r="L40"/>
    </row>
    <row r="41" spans="1:12" s="95" customFormat="1" ht="21" x14ac:dyDescent="0.35">
      <c r="A41" s="120">
        <v>44428</v>
      </c>
      <c r="B41" s="37">
        <v>105419</v>
      </c>
      <c r="C41" s="37">
        <v>77891</v>
      </c>
      <c r="D41" s="38" t="s">
        <v>77</v>
      </c>
      <c r="E41" s="12" t="s">
        <v>14</v>
      </c>
      <c r="F41" s="16" t="s">
        <v>15</v>
      </c>
      <c r="G41" s="102">
        <v>600</v>
      </c>
      <c r="H41" s="104"/>
      <c r="I41" s="104"/>
      <c r="J41" s="94"/>
      <c r="K41"/>
      <c r="L41"/>
    </row>
    <row r="42" spans="1:12" s="95" customFormat="1" ht="21" x14ac:dyDescent="0.35">
      <c r="A42" s="120">
        <v>44428</v>
      </c>
      <c r="B42" s="37">
        <v>18659</v>
      </c>
      <c r="C42" s="77" t="s">
        <v>2911</v>
      </c>
      <c r="D42" s="38" t="s">
        <v>1995</v>
      </c>
      <c r="E42" s="12" t="s">
        <v>2653</v>
      </c>
      <c r="F42" s="16" t="s">
        <v>2914</v>
      </c>
      <c r="G42" s="102">
        <v>2500</v>
      </c>
      <c r="H42" s="104"/>
      <c r="I42" s="104"/>
      <c r="J42" s="94"/>
      <c r="K42"/>
      <c r="L42"/>
    </row>
    <row r="43" spans="1:12" s="95" customFormat="1" ht="21" x14ac:dyDescent="0.35">
      <c r="A43" s="120">
        <v>44428</v>
      </c>
      <c r="B43" s="37" t="s">
        <v>2887</v>
      </c>
      <c r="C43" s="77" t="s">
        <v>2912</v>
      </c>
      <c r="D43" s="38" t="s">
        <v>1995</v>
      </c>
      <c r="E43" s="12">
        <v>98000001</v>
      </c>
      <c r="F43" s="16" t="s">
        <v>91</v>
      </c>
      <c r="G43" s="102">
        <v>0</v>
      </c>
      <c r="H43" s="104"/>
      <c r="I43" s="104"/>
      <c r="J43" s="94"/>
      <c r="K43"/>
      <c r="L43"/>
    </row>
    <row r="44" spans="1:12" s="95" customFormat="1" ht="21" x14ac:dyDescent="0.35">
      <c r="A44" s="120">
        <v>44428</v>
      </c>
      <c r="B44" s="37">
        <v>105418</v>
      </c>
      <c r="C44" s="77" t="s">
        <v>2913</v>
      </c>
      <c r="D44" s="38" t="s">
        <v>2867</v>
      </c>
      <c r="E44" s="12" t="s">
        <v>2915</v>
      </c>
      <c r="F44" s="16" t="s">
        <v>2916</v>
      </c>
      <c r="G44" s="102">
        <v>35</v>
      </c>
      <c r="H44" s="104"/>
      <c r="I44" s="104"/>
      <c r="J44" s="94"/>
      <c r="K44"/>
      <c r="L44"/>
    </row>
    <row r="45" spans="1:12" ht="21" x14ac:dyDescent="0.35">
      <c r="A45" s="175" t="s">
        <v>26</v>
      </c>
      <c r="B45" s="176"/>
      <c r="C45" s="165" t="s">
        <v>25</v>
      </c>
      <c r="D45" s="168"/>
      <c r="E45" s="168"/>
      <c r="F45" s="169"/>
      <c r="G45" s="27">
        <f>SUM(G9:G44)</f>
        <v>38454</v>
      </c>
      <c r="H45" s="109">
        <f>SUM(H9:H44)</f>
        <v>0</v>
      </c>
      <c r="I45" s="109"/>
      <c r="J45" s="15"/>
    </row>
    <row r="46" spans="1:12" x14ac:dyDescent="0.25">
      <c r="B46"/>
      <c r="C46"/>
      <c r="F46" s="47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C56"/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8" spans="8:10" x14ac:dyDescent="0.25">
      <c r="H98" s="35"/>
      <c r="I98" s="35"/>
      <c r="J98" s="35"/>
    </row>
  </sheetData>
  <autoFilter ref="F8:F45" xr:uid="{20E8539A-ACA5-4E06-97B5-9D60F7852F9E}"/>
  <mergeCells count="7">
    <mergeCell ref="K6:L6"/>
    <mergeCell ref="A7:G7"/>
    <mergeCell ref="A45:B45"/>
    <mergeCell ref="C45:F45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4A7C-32B7-4D8D-B3BC-8113E140EC8E}">
  <dimension ref="A2:L98"/>
  <sheetViews>
    <sheetView topLeftCell="F3" workbookViewId="0">
      <selection activeCell="E13" sqref="E13:F1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44429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SUMIFS($G$9:$G$44,$F$9:$F$44,K8)</f>
        <v>1200</v>
      </c>
    </row>
    <row r="9" spans="1:12" s="95" customFormat="1" ht="21" x14ac:dyDescent="0.35">
      <c r="A9" s="120">
        <v>44429</v>
      </c>
      <c r="B9" s="37">
        <v>105449</v>
      </c>
      <c r="C9" s="37">
        <v>77892</v>
      </c>
      <c r="D9" s="38" t="s">
        <v>197</v>
      </c>
      <c r="E9" s="12" t="s">
        <v>2854</v>
      </c>
      <c r="F9" s="150" t="s">
        <v>995</v>
      </c>
      <c r="G9" s="102">
        <v>650</v>
      </c>
      <c r="H9" s="104"/>
      <c r="I9" s="104"/>
      <c r="J9" s="94"/>
      <c r="K9" s="150" t="s">
        <v>995</v>
      </c>
      <c r="L9" s="119">
        <f>SUMIFS($G$9:$G$44,$F$9:$F$44,K9)</f>
        <v>29245</v>
      </c>
    </row>
    <row r="10" spans="1:12" s="95" customFormat="1" ht="21" x14ac:dyDescent="0.35">
      <c r="A10" s="120">
        <v>44429</v>
      </c>
      <c r="B10" s="37">
        <v>105450</v>
      </c>
      <c r="C10" s="37">
        <v>77893</v>
      </c>
      <c r="D10" s="38" t="s">
        <v>197</v>
      </c>
      <c r="E10" s="12" t="s">
        <v>2854</v>
      </c>
      <c r="F10" s="150" t="s">
        <v>995</v>
      </c>
      <c r="G10" s="102">
        <v>250</v>
      </c>
      <c r="H10" s="104"/>
      <c r="I10" s="104"/>
      <c r="J10" s="94"/>
      <c r="K10" s="150" t="s">
        <v>1035</v>
      </c>
      <c r="L10" s="119">
        <f>SUMIFS($G$9:$G$44,$F$9:$F$44,K10)</f>
        <v>750</v>
      </c>
    </row>
    <row r="11" spans="1:12" s="95" customFormat="1" ht="21" x14ac:dyDescent="0.35">
      <c r="A11" s="120">
        <v>44429</v>
      </c>
      <c r="B11" s="37">
        <v>105450</v>
      </c>
      <c r="C11" s="37">
        <v>77894</v>
      </c>
      <c r="D11" s="38" t="s">
        <v>197</v>
      </c>
      <c r="E11" s="12" t="s">
        <v>2854</v>
      </c>
      <c r="F11" s="150" t="s">
        <v>995</v>
      </c>
      <c r="G11" s="102">
        <v>900</v>
      </c>
      <c r="H11" s="104"/>
      <c r="I11" s="104"/>
      <c r="J11" s="94"/>
      <c r="K11" s="16" t="s">
        <v>15</v>
      </c>
      <c r="L11" s="119">
        <f>SUMIFS($G$9:$G$44,$F$9:$F$44,K11)</f>
        <v>3797</v>
      </c>
    </row>
    <row r="12" spans="1:12" s="95" customFormat="1" ht="21.75" thickBot="1" x14ac:dyDescent="0.4">
      <c r="A12" s="120">
        <v>44429</v>
      </c>
      <c r="B12" s="37" t="s">
        <v>76</v>
      </c>
      <c r="C12" s="37">
        <v>77895</v>
      </c>
      <c r="D12" s="38" t="s">
        <v>76</v>
      </c>
      <c r="E12" s="12" t="s">
        <v>76</v>
      </c>
      <c r="F12" s="16" t="s">
        <v>76</v>
      </c>
      <c r="G12" s="102">
        <v>0</v>
      </c>
      <c r="H12" s="104"/>
      <c r="I12" s="104"/>
      <c r="J12" s="94"/>
      <c r="K12" s="16" t="s">
        <v>64</v>
      </c>
      <c r="L12" s="119">
        <f>SUMIFS($G$9:$G$44,$F$9:$F$44,K12)</f>
        <v>3000</v>
      </c>
    </row>
    <row r="13" spans="1:12" s="95" customFormat="1" ht="25.5" thickBot="1" x14ac:dyDescent="0.5">
      <c r="A13" s="120">
        <v>44429</v>
      </c>
      <c r="B13" s="37">
        <v>105451</v>
      </c>
      <c r="C13" s="37">
        <v>77896</v>
      </c>
      <c r="D13" s="38" t="s">
        <v>32</v>
      </c>
      <c r="E13" s="12" t="s">
        <v>2908</v>
      </c>
      <c r="F13" s="150" t="s">
        <v>1035</v>
      </c>
      <c r="G13" s="102">
        <v>750</v>
      </c>
      <c r="H13" s="104"/>
      <c r="I13" s="104"/>
      <c r="J13" s="94"/>
      <c r="K13" s="17" t="s">
        <v>21</v>
      </c>
      <c r="L13" s="123">
        <f>SUM(L8:L12)</f>
        <v>37992</v>
      </c>
    </row>
    <row r="14" spans="1:12" s="95" customFormat="1" ht="21.75" thickBot="1" x14ac:dyDescent="0.4">
      <c r="A14" s="120">
        <v>44429</v>
      </c>
      <c r="B14" s="37" t="s">
        <v>2763</v>
      </c>
      <c r="C14" s="37">
        <v>77897</v>
      </c>
      <c r="D14" s="38" t="s">
        <v>279</v>
      </c>
      <c r="E14" s="12" t="s">
        <v>2854</v>
      </c>
      <c r="F14" s="150" t="s">
        <v>995</v>
      </c>
      <c r="G14" s="102">
        <v>1000</v>
      </c>
      <c r="H14" s="104"/>
      <c r="I14" s="104"/>
      <c r="J14" s="94"/>
    </row>
    <row r="15" spans="1:12" s="95" customFormat="1" ht="21.75" thickBot="1" x14ac:dyDescent="0.4">
      <c r="A15" s="120">
        <v>44429</v>
      </c>
      <c r="B15" s="37" t="s">
        <v>2763</v>
      </c>
      <c r="C15" s="37">
        <v>77898</v>
      </c>
      <c r="D15" s="38" t="s">
        <v>279</v>
      </c>
      <c r="E15" s="12" t="s">
        <v>2854</v>
      </c>
      <c r="F15" s="150" t="s">
        <v>995</v>
      </c>
      <c r="G15" s="102">
        <v>1000</v>
      </c>
      <c r="H15" s="104"/>
      <c r="I15" s="104"/>
      <c r="J15" s="94"/>
      <c r="K15" s="5" t="s">
        <v>144</v>
      </c>
      <c r="L15" s="5" t="s">
        <v>5</v>
      </c>
    </row>
    <row r="16" spans="1:12" s="95" customFormat="1" ht="21.75" thickBot="1" x14ac:dyDescent="0.4">
      <c r="A16" s="120">
        <v>44429</v>
      </c>
      <c r="B16" s="37">
        <v>105452</v>
      </c>
      <c r="C16" s="37">
        <v>77899</v>
      </c>
      <c r="D16" s="38" t="s">
        <v>1090</v>
      </c>
      <c r="E16" s="12" t="s">
        <v>2854</v>
      </c>
      <c r="F16" s="150" t="s">
        <v>995</v>
      </c>
      <c r="G16" s="102">
        <v>900</v>
      </c>
      <c r="H16" s="104"/>
      <c r="I16" s="104"/>
      <c r="J16" s="94"/>
      <c r="K16" s="57" t="s">
        <v>461</v>
      </c>
      <c r="L16" s="8">
        <v>2</v>
      </c>
    </row>
    <row r="17" spans="1:12" s="95" customFormat="1" ht="25.5" thickBot="1" x14ac:dyDescent="0.5">
      <c r="A17" s="120">
        <v>44429</v>
      </c>
      <c r="B17" s="37" t="s">
        <v>2763</v>
      </c>
      <c r="C17" s="37">
        <v>77900</v>
      </c>
      <c r="D17" s="38" t="s">
        <v>279</v>
      </c>
      <c r="E17" s="12" t="s">
        <v>2854</v>
      </c>
      <c r="F17" s="150" t="s">
        <v>995</v>
      </c>
      <c r="G17" s="102">
        <v>1000</v>
      </c>
      <c r="H17" s="104"/>
      <c r="I17" s="104"/>
      <c r="J17" s="94"/>
      <c r="K17" s="17" t="s">
        <v>21</v>
      </c>
      <c r="L17" s="18">
        <f ca="1">SUM(L16:L17)</f>
        <v>2</v>
      </c>
    </row>
    <row r="18" spans="1:12" s="95" customFormat="1" ht="21" x14ac:dyDescent="0.35">
      <c r="A18" s="120">
        <v>44429</v>
      </c>
      <c r="B18" s="37" t="s">
        <v>2763</v>
      </c>
      <c r="C18" s="37">
        <v>77901</v>
      </c>
      <c r="D18" s="38" t="s">
        <v>279</v>
      </c>
      <c r="E18" s="12" t="s">
        <v>2854</v>
      </c>
      <c r="F18" s="150" t="s">
        <v>995</v>
      </c>
      <c r="G18" s="102">
        <v>1000</v>
      </c>
      <c r="H18" s="104"/>
      <c r="I18" s="104"/>
      <c r="J18" s="94"/>
    </row>
    <row r="19" spans="1:12" s="95" customFormat="1" ht="21" x14ac:dyDescent="0.35">
      <c r="A19" s="120">
        <v>44429</v>
      </c>
      <c r="B19" s="37" t="s">
        <v>2763</v>
      </c>
      <c r="C19" s="37">
        <v>77902</v>
      </c>
      <c r="D19" s="38" t="s">
        <v>279</v>
      </c>
      <c r="E19" s="12" t="s">
        <v>2854</v>
      </c>
      <c r="F19" s="150" t="s">
        <v>995</v>
      </c>
      <c r="G19" s="102">
        <v>1000</v>
      </c>
      <c r="H19" s="104"/>
      <c r="I19" s="104"/>
      <c r="J19" s="94"/>
      <c r="K19"/>
      <c r="L19"/>
    </row>
    <row r="20" spans="1:12" s="95" customFormat="1" ht="21" x14ac:dyDescent="0.35">
      <c r="A20" s="120">
        <v>44429</v>
      </c>
      <c r="B20" s="37" t="s">
        <v>2763</v>
      </c>
      <c r="C20" s="37">
        <v>77903</v>
      </c>
      <c r="D20" s="38" t="s">
        <v>279</v>
      </c>
      <c r="E20" s="12" t="s">
        <v>2854</v>
      </c>
      <c r="F20" s="150" t="s">
        <v>995</v>
      </c>
      <c r="G20" s="102">
        <v>1000</v>
      </c>
      <c r="H20" s="104"/>
      <c r="I20" s="104"/>
      <c r="J20" s="94"/>
      <c r="K20"/>
      <c r="L20"/>
    </row>
    <row r="21" spans="1:12" s="95" customFormat="1" ht="21" x14ac:dyDescent="0.35">
      <c r="A21" s="120">
        <v>44429</v>
      </c>
      <c r="B21" s="37">
        <v>105453</v>
      </c>
      <c r="C21" s="37">
        <v>77904</v>
      </c>
      <c r="D21" s="38" t="s">
        <v>179</v>
      </c>
      <c r="E21" s="12" t="s">
        <v>17</v>
      </c>
      <c r="F21" s="16" t="s">
        <v>18</v>
      </c>
      <c r="G21" s="102">
        <v>1200</v>
      </c>
      <c r="H21" s="104"/>
      <c r="I21" s="104"/>
      <c r="J21" s="94"/>
      <c r="K21"/>
      <c r="L21"/>
    </row>
    <row r="22" spans="1:12" s="95" customFormat="1" ht="21" x14ac:dyDescent="0.35">
      <c r="A22" s="120">
        <v>44429</v>
      </c>
      <c r="B22" s="37">
        <v>105454</v>
      </c>
      <c r="C22" s="37">
        <v>77905</v>
      </c>
      <c r="D22" s="38" t="s">
        <v>339</v>
      </c>
      <c r="E22" s="12" t="s">
        <v>63</v>
      </c>
      <c r="F22" s="16" t="s">
        <v>64</v>
      </c>
      <c r="G22" s="102">
        <v>3000</v>
      </c>
      <c r="H22" s="104"/>
      <c r="I22" s="104"/>
      <c r="J22" s="94"/>
      <c r="K22"/>
      <c r="L22"/>
    </row>
    <row r="23" spans="1:12" s="95" customFormat="1" ht="21" x14ac:dyDescent="0.35">
      <c r="A23" s="120">
        <v>44429</v>
      </c>
      <c r="B23" s="37">
        <v>105455</v>
      </c>
      <c r="C23" s="37">
        <v>77906</v>
      </c>
      <c r="D23" s="38" t="s">
        <v>950</v>
      </c>
      <c r="E23" s="12" t="s">
        <v>2854</v>
      </c>
      <c r="F23" s="150" t="s">
        <v>995</v>
      </c>
      <c r="G23" s="102">
        <v>2095</v>
      </c>
      <c r="H23" s="104"/>
      <c r="I23" s="104"/>
      <c r="J23" s="94"/>
      <c r="K23"/>
      <c r="L23"/>
    </row>
    <row r="24" spans="1:12" s="95" customFormat="1" ht="21" x14ac:dyDescent="0.35">
      <c r="A24" s="120">
        <v>44429</v>
      </c>
      <c r="B24" s="37">
        <v>105455</v>
      </c>
      <c r="C24" s="37">
        <v>77907</v>
      </c>
      <c r="D24" s="38" t="s">
        <v>950</v>
      </c>
      <c r="E24" s="12" t="s">
        <v>14</v>
      </c>
      <c r="F24" s="16" t="s">
        <v>15</v>
      </c>
      <c r="G24" s="102">
        <v>270</v>
      </c>
      <c r="H24" s="104"/>
      <c r="I24" s="104"/>
      <c r="J24" s="94"/>
      <c r="K24"/>
      <c r="L24"/>
    </row>
    <row r="25" spans="1:12" s="95" customFormat="1" ht="21" x14ac:dyDescent="0.35">
      <c r="A25" s="120">
        <v>44429</v>
      </c>
      <c r="B25" s="37">
        <v>105456</v>
      </c>
      <c r="C25" s="37">
        <v>77908</v>
      </c>
      <c r="D25" s="38" t="s">
        <v>37</v>
      </c>
      <c r="E25" s="12" t="s">
        <v>2854</v>
      </c>
      <c r="F25" s="150" t="s">
        <v>995</v>
      </c>
      <c r="G25" s="102">
        <v>600</v>
      </c>
      <c r="H25" s="104"/>
      <c r="I25" s="104"/>
      <c r="J25" s="94"/>
      <c r="K25"/>
      <c r="L25"/>
    </row>
    <row r="26" spans="1:12" s="95" customFormat="1" ht="21" x14ac:dyDescent="0.35">
      <c r="A26" s="120">
        <v>44429</v>
      </c>
      <c r="B26" s="37">
        <v>105457</v>
      </c>
      <c r="C26" s="37">
        <v>77909</v>
      </c>
      <c r="D26" s="38" t="s">
        <v>2917</v>
      </c>
      <c r="E26" s="12" t="s">
        <v>2854</v>
      </c>
      <c r="F26" s="150" t="s">
        <v>995</v>
      </c>
      <c r="G26" s="102">
        <v>600</v>
      </c>
      <c r="H26" s="104"/>
      <c r="I26" s="104"/>
      <c r="J26" s="94"/>
      <c r="K26"/>
      <c r="L26"/>
    </row>
    <row r="27" spans="1:12" s="95" customFormat="1" ht="21" x14ac:dyDescent="0.35">
      <c r="A27" s="120">
        <v>44429</v>
      </c>
      <c r="B27" s="37">
        <v>105458</v>
      </c>
      <c r="C27" s="37">
        <v>77909</v>
      </c>
      <c r="D27" s="38" t="s">
        <v>2917</v>
      </c>
      <c r="E27" s="12" t="s">
        <v>14</v>
      </c>
      <c r="F27" s="16" t="s">
        <v>15</v>
      </c>
      <c r="G27" s="102">
        <v>227</v>
      </c>
      <c r="H27" s="104"/>
      <c r="I27" s="104"/>
      <c r="J27" s="94"/>
      <c r="K27"/>
      <c r="L27"/>
    </row>
    <row r="28" spans="1:12" s="95" customFormat="1" ht="21" x14ac:dyDescent="0.35">
      <c r="A28" s="120">
        <v>44429</v>
      </c>
      <c r="B28" s="37">
        <v>105460</v>
      </c>
      <c r="C28" s="37">
        <v>77910</v>
      </c>
      <c r="D28" s="38" t="s">
        <v>2825</v>
      </c>
      <c r="E28" s="12" t="s">
        <v>2854</v>
      </c>
      <c r="F28" s="150" t="s">
        <v>995</v>
      </c>
      <c r="G28" s="102">
        <v>900</v>
      </c>
      <c r="H28" s="104"/>
      <c r="I28" s="104"/>
      <c r="J28" s="94"/>
      <c r="K28"/>
      <c r="L28"/>
    </row>
    <row r="29" spans="1:12" s="95" customFormat="1" ht="21" x14ac:dyDescent="0.35">
      <c r="A29" s="120">
        <v>44429</v>
      </c>
      <c r="B29" s="37">
        <v>105460</v>
      </c>
      <c r="C29" s="37">
        <v>77911</v>
      </c>
      <c r="D29" s="38" t="s">
        <v>2825</v>
      </c>
      <c r="E29" s="12" t="s">
        <v>2854</v>
      </c>
      <c r="F29" s="150" t="s">
        <v>995</v>
      </c>
      <c r="G29" s="102">
        <v>900</v>
      </c>
      <c r="H29" s="104"/>
      <c r="I29" s="104"/>
      <c r="J29" s="94"/>
      <c r="K29"/>
      <c r="L29"/>
    </row>
    <row r="30" spans="1:12" s="95" customFormat="1" ht="21" x14ac:dyDescent="0.35">
      <c r="A30" s="120">
        <v>44429</v>
      </c>
      <c r="B30" s="37">
        <v>105459</v>
      </c>
      <c r="C30" s="37">
        <v>77912</v>
      </c>
      <c r="D30" s="38" t="s">
        <v>1411</v>
      </c>
      <c r="E30" s="12" t="s">
        <v>2854</v>
      </c>
      <c r="F30" s="150" t="s">
        <v>995</v>
      </c>
      <c r="G30" s="102">
        <v>500</v>
      </c>
      <c r="H30" s="104"/>
      <c r="I30" s="104"/>
      <c r="J30" s="94"/>
      <c r="K30"/>
      <c r="L30"/>
    </row>
    <row r="31" spans="1:12" s="95" customFormat="1" ht="21" x14ac:dyDescent="0.35">
      <c r="A31" s="120">
        <v>44429</v>
      </c>
      <c r="B31" s="37">
        <v>105441</v>
      </c>
      <c r="C31" s="37">
        <v>77913</v>
      </c>
      <c r="D31" s="38" t="s">
        <v>2216</v>
      </c>
      <c r="E31" s="12" t="s">
        <v>460</v>
      </c>
      <c r="F31" s="92" t="s">
        <v>461</v>
      </c>
      <c r="G31" s="102">
        <v>0</v>
      </c>
      <c r="H31" s="104"/>
      <c r="I31" s="104">
        <v>2</v>
      </c>
      <c r="J31" s="94"/>
      <c r="K31"/>
      <c r="L31"/>
    </row>
    <row r="32" spans="1:12" s="95" customFormat="1" ht="21" x14ac:dyDescent="0.35">
      <c r="A32" s="120">
        <v>44429</v>
      </c>
      <c r="B32" s="37">
        <v>105461</v>
      </c>
      <c r="C32" s="37">
        <v>77914</v>
      </c>
      <c r="D32" s="38" t="s">
        <v>31</v>
      </c>
      <c r="E32" s="12" t="s">
        <v>2854</v>
      </c>
      <c r="F32" s="150" t="s">
        <v>995</v>
      </c>
      <c r="G32" s="102">
        <v>3000</v>
      </c>
      <c r="H32" s="104"/>
      <c r="I32" s="104"/>
      <c r="J32" s="94"/>
      <c r="K32"/>
      <c r="L32"/>
    </row>
    <row r="33" spans="1:12" s="95" customFormat="1" ht="21" x14ac:dyDescent="0.35">
      <c r="A33" s="120">
        <v>44429</v>
      </c>
      <c r="B33" s="37">
        <v>105462</v>
      </c>
      <c r="C33" s="37">
        <v>77915</v>
      </c>
      <c r="D33" s="38" t="s">
        <v>2906</v>
      </c>
      <c r="E33" s="12" t="s">
        <v>14</v>
      </c>
      <c r="F33" s="16" t="s">
        <v>15</v>
      </c>
      <c r="G33" s="102">
        <v>800</v>
      </c>
      <c r="H33" s="104"/>
      <c r="I33" s="104"/>
      <c r="J33" s="94"/>
      <c r="K33"/>
      <c r="L33"/>
    </row>
    <row r="34" spans="1:12" s="95" customFormat="1" ht="21" x14ac:dyDescent="0.35">
      <c r="A34" s="120">
        <v>44429</v>
      </c>
      <c r="B34" s="37">
        <v>105463</v>
      </c>
      <c r="C34" s="37">
        <v>77916</v>
      </c>
      <c r="D34" s="38" t="s">
        <v>466</v>
      </c>
      <c r="E34" s="12" t="s">
        <v>2854</v>
      </c>
      <c r="F34" s="150" t="s">
        <v>995</v>
      </c>
      <c r="G34" s="102">
        <v>1300</v>
      </c>
      <c r="H34" s="104"/>
      <c r="I34" s="104"/>
      <c r="J34" s="94"/>
      <c r="K34"/>
      <c r="L34"/>
    </row>
    <row r="35" spans="1:12" s="95" customFormat="1" ht="21" x14ac:dyDescent="0.35">
      <c r="A35" s="120">
        <v>44429</v>
      </c>
      <c r="B35" s="37">
        <v>105464</v>
      </c>
      <c r="C35" s="37">
        <v>77917</v>
      </c>
      <c r="D35" s="38" t="s">
        <v>2825</v>
      </c>
      <c r="E35" s="12" t="s">
        <v>2854</v>
      </c>
      <c r="F35" s="150" t="s">
        <v>995</v>
      </c>
      <c r="G35" s="102">
        <v>900</v>
      </c>
      <c r="H35" s="104"/>
      <c r="I35" s="104"/>
      <c r="J35" s="94"/>
      <c r="K35"/>
      <c r="L35"/>
    </row>
    <row r="36" spans="1:12" s="95" customFormat="1" ht="21" x14ac:dyDescent="0.35">
      <c r="A36" s="120">
        <v>44429</v>
      </c>
      <c r="B36" s="37">
        <v>105466</v>
      </c>
      <c r="C36" s="37">
        <v>77918</v>
      </c>
      <c r="D36" s="38" t="s">
        <v>2825</v>
      </c>
      <c r="E36" s="12" t="s">
        <v>2854</v>
      </c>
      <c r="F36" s="150" t="s">
        <v>995</v>
      </c>
      <c r="G36" s="102">
        <v>900</v>
      </c>
      <c r="H36" s="104"/>
      <c r="I36" s="104"/>
      <c r="J36" s="94"/>
      <c r="K36"/>
      <c r="L36"/>
    </row>
    <row r="37" spans="1:12" s="95" customFormat="1" ht="21" x14ac:dyDescent="0.35">
      <c r="A37" s="120">
        <v>44429</v>
      </c>
      <c r="B37" s="37">
        <v>105465</v>
      </c>
      <c r="C37" s="37">
        <v>77919</v>
      </c>
      <c r="D37" s="38" t="s">
        <v>2825</v>
      </c>
      <c r="E37" s="12" t="s">
        <v>2854</v>
      </c>
      <c r="F37" s="150" t="s">
        <v>995</v>
      </c>
      <c r="G37" s="102">
        <v>1000</v>
      </c>
      <c r="H37" s="104"/>
      <c r="I37" s="104"/>
      <c r="J37" s="94"/>
      <c r="K37"/>
      <c r="L37"/>
    </row>
    <row r="38" spans="1:12" s="95" customFormat="1" ht="21" x14ac:dyDescent="0.35">
      <c r="A38" s="120">
        <v>44429</v>
      </c>
      <c r="B38" s="37">
        <v>105466</v>
      </c>
      <c r="C38" s="37">
        <v>77920</v>
      </c>
      <c r="D38" s="38" t="s">
        <v>2825</v>
      </c>
      <c r="E38" s="12" t="s">
        <v>2854</v>
      </c>
      <c r="F38" s="150" t="s">
        <v>995</v>
      </c>
      <c r="G38" s="102">
        <v>900</v>
      </c>
      <c r="H38" s="104"/>
      <c r="I38" s="104"/>
      <c r="J38" s="94"/>
      <c r="K38"/>
      <c r="L38"/>
    </row>
    <row r="39" spans="1:12" s="95" customFormat="1" ht="21" x14ac:dyDescent="0.35">
      <c r="A39" s="120">
        <v>44429</v>
      </c>
      <c r="B39" s="37">
        <v>105466</v>
      </c>
      <c r="C39" s="37">
        <v>77921</v>
      </c>
      <c r="D39" s="38" t="s">
        <v>2825</v>
      </c>
      <c r="E39" s="12" t="s">
        <v>2854</v>
      </c>
      <c r="F39" s="150" t="s">
        <v>995</v>
      </c>
      <c r="G39" s="102">
        <v>900</v>
      </c>
      <c r="H39" s="104"/>
      <c r="I39" s="104"/>
      <c r="J39" s="94"/>
      <c r="K39"/>
      <c r="L39"/>
    </row>
    <row r="40" spans="1:12" s="95" customFormat="1" ht="21" x14ac:dyDescent="0.35">
      <c r="A40" s="120">
        <v>44429</v>
      </c>
      <c r="B40" s="37" t="s">
        <v>76</v>
      </c>
      <c r="C40" s="77" t="s">
        <v>2918</v>
      </c>
      <c r="D40" s="38" t="s">
        <v>76</v>
      </c>
      <c r="E40" s="12" t="s">
        <v>76</v>
      </c>
      <c r="F40" s="150" t="s">
        <v>76</v>
      </c>
      <c r="G40" s="102">
        <v>0</v>
      </c>
      <c r="H40" s="104"/>
      <c r="I40" s="104"/>
      <c r="J40" s="94"/>
      <c r="K40"/>
      <c r="L40"/>
    </row>
    <row r="41" spans="1:12" s="95" customFormat="1" ht="21" x14ac:dyDescent="0.35">
      <c r="A41" s="120">
        <v>44429</v>
      </c>
      <c r="B41" s="37">
        <v>105445</v>
      </c>
      <c r="C41" s="77" t="s">
        <v>2919</v>
      </c>
      <c r="D41" s="38" t="s">
        <v>37</v>
      </c>
      <c r="E41" s="12" t="s">
        <v>2854</v>
      </c>
      <c r="F41" s="150" t="s">
        <v>995</v>
      </c>
      <c r="G41" s="102">
        <v>550</v>
      </c>
      <c r="H41" s="104"/>
      <c r="I41" s="104"/>
      <c r="J41" s="94"/>
      <c r="K41"/>
      <c r="L41"/>
    </row>
    <row r="42" spans="1:12" s="95" customFormat="1" ht="21" x14ac:dyDescent="0.35">
      <c r="A42" s="120">
        <v>44429</v>
      </c>
      <c r="B42" s="37">
        <v>105446</v>
      </c>
      <c r="C42" s="77" t="s">
        <v>2920</v>
      </c>
      <c r="D42" s="38" t="s">
        <v>1583</v>
      </c>
      <c r="E42" s="12" t="s">
        <v>14</v>
      </c>
      <c r="F42" s="16" t="s">
        <v>15</v>
      </c>
      <c r="G42" s="102">
        <v>2500</v>
      </c>
      <c r="H42" s="104"/>
      <c r="I42" s="104"/>
      <c r="J42" s="94"/>
      <c r="K42"/>
      <c r="L42"/>
    </row>
    <row r="43" spans="1:12" s="95" customFormat="1" ht="21" x14ac:dyDescent="0.35">
      <c r="A43" s="120">
        <v>44429</v>
      </c>
      <c r="B43" s="37">
        <v>105447</v>
      </c>
      <c r="C43" s="77" t="s">
        <v>2921</v>
      </c>
      <c r="D43" s="38" t="s">
        <v>635</v>
      </c>
      <c r="E43" s="12" t="s">
        <v>2854</v>
      </c>
      <c r="F43" s="150" t="s">
        <v>995</v>
      </c>
      <c r="G43" s="102">
        <v>2500</v>
      </c>
      <c r="H43" s="104"/>
      <c r="I43" s="104"/>
      <c r="J43" s="94"/>
      <c r="K43"/>
      <c r="L43"/>
    </row>
    <row r="44" spans="1:12" s="95" customFormat="1" ht="21" x14ac:dyDescent="0.35">
      <c r="A44" s="120">
        <v>44429</v>
      </c>
      <c r="B44" s="37">
        <v>105448</v>
      </c>
      <c r="C44" s="77" t="s">
        <v>2922</v>
      </c>
      <c r="D44" s="38" t="s">
        <v>2121</v>
      </c>
      <c r="E44" s="12" t="s">
        <v>2854</v>
      </c>
      <c r="F44" s="150" t="s">
        <v>995</v>
      </c>
      <c r="G44" s="102">
        <v>3000</v>
      </c>
      <c r="H44" s="104"/>
      <c r="I44" s="104"/>
      <c r="J44" s="94"/>
      <c r="K44"/>
      <c r="L44"/>
    </row>
    <row r="45" spans="1:12" ht="21" x14ac:dyDescent="0.35">
      <c r="A45" s="175" t="s">
        <v>26</v>
      </c>
      <c r="B45" s="176"/>
      <c r="C45" s="165" t="s">
        <v>25</v>
      </c>
      <c r="D45" s="168"/>
      <c r="E45" s="168"/>
      <c r="F45" s="169"/>
      <c r="G45" s="27">
        <f>SUM(G9:G44)</f>
        <v>37992</v>
      </c>
      <c r="H45" s="109">
        <f>SUM(H9:H44)</f>
        <v>0</v>
      </c>
      <c r="I45" s="109"/>
      <c r="J45" s="15"/>
    </row>
    <row r="46" spans="1:12" x14ac:dyDescent="0.25">
      <c r="B46"/>
      <c r="C46"/>
      <c r="F46" s="47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B51"/>
      <c r="C51"/>
      <c r="H51" s="1"/>
      <c r="I51" s="1"/>
      <c r="J51" s="1"/>
    </row>
    <row r="52" spans="2:10" x14ac:dyDescent="0.25">
      <c r="B52"/>
      <c r="C52"/>
      <c r="H52" s="1"/>
      <c r="I52" s="1"/>
      <c r="J52" s="1"/>
    </row>
    <row r="53" spans="2:10" x14ac:dyDescent="0.25">
      <c r="B53"/>
      <c r="C53"/>
      <c r="H53" s="1"/>
      <c r="I53" s="1"/>
      <c r="J53" s="1"/>
    </row>
    <row r="54" spans="2:10" x14ac:dyDescent="0.25">
      <c r="B54"/>
      <c r="C54"/>
      <c r="H54" s="1"/>
      <c r="I54" s="1"/>
      <c r="J54" s="1"/>
    </row>
    <row r="55" spans="2:10" x14ac:dyDescent="0.25">
      <c r="B55"/>
      <c r="C55"/>
      <c r="H55" s="1"/>
      <c r="I55" s="1"/>
      <c r="J55" s="1"/>
    </row>
    <row r="56" spans="2:10" x14ac:dyDescent="0.25">
      <c r="C56"/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8" spans="8:10" x14ac:dyDescent="0.25">
      <c r="H98" s="35"/>
      <c r="I98" s="35"/>
      <c r="J98" s="35"/>
    </row>
  </sheetData>
  <mergeCells count="7">
    <mergeCell ref="K6:L6"/>
    <mergeCell ref="A7:G7"/>
    <mergeCell ref="A45:B45"/>
    <mergeCell ref="C45:F45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37583-3156-4AFE-8C66-F17FCFC44F39}">
  <dimension ref="A2:L1048571"/>
  <sheetViews>
    <sheetView topLeftCell="B40" workbookViewId="0">
      <selection activeCell="D51" sqref="D5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SUMIFS($G$9:$G$58,$F$9:$F$58,K8)</f>
        <v>600</v>
      </c>
    </row>
    <row r="9" spans="1:12" s="95" customFormat="1" ht="21" x14ac:dyDescent="0.35">
      <c r="A9" s="120">
        <v>44431</v>
      </c>
      <c r="B9" s="37">
        <v>105527</v>
      </c>
      <c r="C9" s="37">
        <v>77922</v>
      </c>
      <c r="D9" s="38" t="s">
        <v>197</v>
      </c>
      <c r="E9" s="12" t="s">
        <v>2854</v>
      </c>
      <c r="F9" s="150" t="s">
        <v>995</v>
      </c>
      <c r="G9" s="102">
        <v>900</v>
      </c>
      <c r="H9" s="104"/>
      <c r="I9" s="104"/>
      <c r="J9" s="94"/>
      <c r="K9" s="150" t="s">
        <v>995</v>
      </c>
      <c r="L9" s="119">
        <f>SUMIFS($G$9:$G$58,$F$9:$F$58,K9)</f>
        <v>38550</v>
      </c>
    </row>
    <row r="10" spans="1:12" s="95" customFormat="1" ht="21" x14ac:dyDescent="0.35">
      <c r="A10" s="120">
        <v>44431</v>
      </c>
      <c r="B10" s="37">
        <v>105528</v>
      </c>
      <c r="C10" s="37">
        <v>77923</v>
      </c>
      <c r="D10" s="38" t="s">
        <v>2923</v>
      </c>
      <c r="E10" s="12" t="s">
        <v>14</v>
      </c>
      <c r="F10" s="16" t="s">
        <v>15</v>
      </c>
      <c r="G10" s="102">
        <v>2000</v>
      </c>
      <c r="H10" s="104"/>
      <c r="I10" s="104"/>
      <c r="J10" s="94"/>
      <c r="K10" s="16" t="s">
        <v>15</v>
      </c>
      <c r="L10" s="119">
        <f>SUMIFS($G$9:$G$58,$F$9:$F$58,K10)</f>
        <v>6876</v>
      </c>
    </row>
    <row r="11" spans="1:12" s="95" customFormat="1" ht="21.75" thickBot="1" x14ac:dyDescent="0.4">
      <c r="A11" s="120">
        <v>44431</v>
      </c>
      <c r="B11" s="37" t="s">
        <v>2763</v>
      </c>
      <c r="C11" s="37">
        <v>77924</v>
      </c>
      <c r="D11" s="38" t="s">
        <v>279</v>
      </c>
      <c r="E11" s="12" t="s">
        <v>2854</v>
      </c>
      <c r="F11" s="150" t="s">
        <v>995</v>
      </c>
      <c r="G11" s="102">
        <v>1000</v>
      </c>
      <c r="H11" s="104"/>
      <c r="I11" s="104"/>
      <c r="J11" s="94"/>
      <c r="K11" s="16" t="s">
        <v>2196</v>
      </c>
      <c r="L11" s="119">
        <f>SUMIFS($G$9:$G$58,$F$9:$F$58,K11)</f>
        <v>1700</v>
      </c>
    </row>
    <row r="12" spans="1:12" s="95" customFormat="1" ht="25.5" thickBot="1" x14ac:dyDescent="0.5">
      <c r="A12" s="120">
        <v>44431</v>
      </c>
      <c r="B12" s="37" t="s">
        <v>2763</v>
      </c>
      <c r="C12" s="37">
        <v>77925</v>
      </c>
      <c r="D12" s="38" t="s">
        <v>279</v>
      </c>
      <c r="E12" s="12" t="s">
        <v>2854</v>
      </c>
      <c r="F12" s="150" t="s">
        <v>995</v>
      </c>
      <c r="G12" s="102">
        <v>1000</v>
      </c>
      <c r="H12" s="104"/>
      <c r="I12" s="104"/>
      <c r="J12" s="94"/>
      <c r="K12" s="17" t="s">
        <v>21</v>
      </c>
      <c r="L12" s="123">
        <f ca="1">SUM(L8:L12)</f>
        <v>47726</v>
      </c>
    </row>
    <row r="13" spans="1:12" s="95" customFormat="1" ht="21" x14ac:dyDescent="0.35">
      <c r="A13" s="120">
        <v>44431</v>
      </c>
      <c r="B13" s="37" t="s">
        <v>2763</v>
      </c>
      <c r="C13" s="37">
        <v>77926</v>
      </c>
      <c r="D13" s="38" t="s">
        <v>279</v>
      </c>
      <c r="E13" s="12" t="s">
        <v>2854</v>
      </c>
      <c r="F13" s="150" t="s">
        <v>995</v>
      </c>
      <c r="G13" s="102">
        <v>1000</v>
      </c>
      <c r="H13" s="104"/>
      <c r="I13" s="104"/>
      <c r="J13" s="94"/>
      <c r="K13"/>
      <c r="L13"/>
    </row>
    <row r="14" spans="1:12" s="95" customFormat="1" ht="21" x14ac:dyDescent="0.35">
      <c r="A14" s="120">
        <v>44431</v>
      </c>
      <c r="B14" s="37" t="s">
        <v>2763</v>
      </c>
      <c r="C14" s="37">
        <v>77927</v>
      </c>
      <c r="D14" s="38" t="s">
        <v>279</v>
      </c>
      <c r="E14" s="12" t="s">
        <v>2854</v>
      </c>
      <c r="F14" s="150" t="s">
        <v>995</v>
      </c>
      <c r="G14" s="102">
        <v>1000</v>
      </c>
      <c r="H14" s="104"/>
      <c r="I14" s="104"/>
      <c r="J14" s="94"/>
      <c r="K14"/>
      <c r="L14"/>
    </row>
    <row r="15" spans="1:12" s="95" customFormat="1" ht="21" x14ac:dyDescent="0.35">
      <c r="A15" s="120">
        <v>44431</v>
      </c>
      <c r="B15" s="37" t="s">
        <v>2763</v>
      </c>
      <c r="C15" s="37">
        <v>77928</v>
      </c>
      <c r="D15" s="38" t="s">
        <v>279</v>
      </c>
      <c r="E15" s="12" t="s">
        <v>2854</v>
      </c>
      <c r="F15" s="150" t="s">
        <v>995</v>
      </c>
      <c r="G15" s="102">
        <v>1000</v>
      </c>
      <c r="H15" s="104"/>
      <c r="I15" s="104"/>
      <c r="J15" s="94"/>
      <c r="K15"/>
      <c r="L15"/>
    </row>
    <row r="16" spans="1:12" s="95" customFormat="1" ht="21" x14ac:dyDescent="0.35">
      <c r="A16" s="120">
        <v>44431</v>
      </c>
      <c r="B16" s="37" t="s">
        <v>2763</v>
      </c>
      <c r="C16" s="37">
        <v>77929</v>
      </c>
      <c r="D16" s="38" t="s">
        <v>279</v>
      </c>
      <c r="E16" s="12" t="s">
        <v>2854</v>
      </c>
      <c r="F16" s="150" t="s">
        <v>995</v>
      </c>
      <c r="G16" s="102">
        <v>1000</v>
      </c>
      <c r="H16" s="104"/>
      <c r="I16" s="104"/>
      <c r="J16" s="94"/>
      <c r="K16"/>
      <c r="L16"/>
    </row>
    <row r="17" spans="1:12" s="95" customFormat="1" ht="21" x14ac:dyDescent="0.35">
      <c r="A17" s="120">
        <v>44431</v>
      </c>
      <c r="B17" s="37" t="s">
        <v>2763</v>
      </c>
      <c r="C17" s="37">
        <v>77930</v>
      </c>
      <c r="D17" s="38" t="s">
        <v>279</v>
      </c>
      <c r="E17" s="12" t="s">
        <v>2854</v>
      </c>
      <c r="F17" s="150" t="s">
        <v>995</v>
      </c>
      <c r="G17" s="102">
        <v>1000</v>
      </c>
      <c r="H17" s="104"/>
      <c r="I17" s="104"/>
      <c r="J17" s="94"/>
      <c r="K17"/>
      <c r="L17"/>
    </row>
    <row r="18" spans="1:12" s="95" customFormat="1" ht="21" x14ac:dyDescent="0.35">
      <c r="A18" s="120">
        <v>44431</v>
      </c>
      <c r="B18" s="37">
        <v>105529</v>
      </c>
      <c r="C18" s="37">
        <v>77931</v>
      </c>
      <c r="D18" s="38" t="s">
        <v>150</v>
      </c>
      <c r="E18" s="12" t="s">
        <v>2854</v>
      </c>
      <c r="F18" s="150" t="s">
        <v>995</v>
      </c>
      <c r="G18" s="102">
        <v>900</v>
      </c>
      <c r="H18" s="104"/>
      <c r="I18" s="104"/>
      <c r="J18" s="94"/>
      <c r="K18"/>
      <c r="L18"/>
    </row>
    <row r="19" spans="1:12" s="95" customFormat="1" ht="21" x14ac:dyDescent="0.35">
      <c r="A19" s="120">
        <v>44431</v>
      </c>
      <c r="B19" s="37" t="s">
        <v>2763</v>
      </c>
      <c r="C19" s="37">
        <v>77932</v>
      </c>
      <c r="D19" s="38" t="s">
        <v>279</v>
      </c>
      <c r="E19" s="12" t="s">
        <v>2854</v>
      </c>
      <c r="F19" s="150" t="s">
        <v>995</v>
      </c>
      <c r="G19" s="102">
        <v>1000</v>
      </c>
      <c r="H19" s="104"/>
      <c r="I19" s="104"/>
      <c r="J19" s="94"/>
      <c r="K19"/>
      <c r="L19"/>
    </row>
    <row r="20" spans="1:12" s="95" customFormat="1" ht="21" x14ac:dyDescent="0.35">
      <c r="A20" s="120">
        <v>44431</v>
      </c>
      <c r="B20" s="37" t="s">
        <v>2763</v>
      </c>
      <c r="C20" s="37">
        <v>77933</v>
      </c>
      <c r="D20" s="38" t="s">
        <v>279</v>
      </c>
      <c r="E20" s="12" t="s">
        <v>2854</v>
      </c>
      <c r="F20" s="150" t="s">
        <v>995</v>
      </c>
      <c r="G20" s="102">
        <v>1000</v>
      </c>
      <c r="H20" s="104"/>
      <c r="I20" s="104"/>
      <c r="J20" s="94"/>
    </row>
    <row r="21" spans="1:12" s="95" customFormat="1" ht="21" x14ac:dyDescent="0.35">
      <c r="A21" s="120">
        <v>44431</v>
      </c>
      <c r="B21" s="37">
        <v>105530</v>
      </c>
      <c r="C21" s="37">
        <v>77934</v>
      </c>
      <c r="D21" s="38" t="s">
        <v>950</v>
      </c>
      <c r="E21" s="12" t="s">
        <v>2854</v>
      </c>
      <c r="F21" s="150" t="s">
        <v>995</v>
      </c>
      <c r="G21" s="102">
        <v>2200</v>
      </c>
      <c r="H21" s="104"/>
      <c r="I21" s="104"/>
      <c r="J21" s="94"/>
      <c r="K21"/>
      <c r="L21"/>
    </row>
    <row r="22" spans="1:12" s="95" customFormat="1" ht="21" x14ac:dyDescent="0.35">
      <c r="A22" s="120">
        <v>44431</v>
      </c>
      <c r="B22" s="37">
        <v>105531</v>
      </c>
      <c r="C22" s="37">
        <v>77935</v>
      </c>
      <c r="D22" s="38" t="s">
        <v>1583</v>
      </c>
      <c r="E22" s="12" t="s">
        <v>14</v>
      </c>
      <c r="F22" s="16" t="s">
        <v>15</v>
      </c>
      <c r="G22" s="102">
        <v>2500</v>
      </c>
      <c r="H22" s="104"/>
      <c r="I22" s="104"/>
      <c r="J22" s="94"/>
      <c r="K22"/>
      <c r="L22"/>
    </row>
    <row r="23" spans="1:12" s="95" customFormat="1" ht="21" x14ac:dyDescent="0.35">
      <c r="A23" s="120">
        <v>44431</v>
      </c>
      <c r="B23" s="37">
        <v>105532</v>
      </c>
      <c r="C23" s="37">
        <v>77936</v>
      </c>
      <c r="D23" s="38" t="s">
        <v>37</v>
      </c>
      <c r="E23" s="12" t="s">
        <v>2854</v>
      </c>
      <c r="F23" s="150" t="s">
        <v>995</v>
      </c>
      <c r="G23" s="102">
        <v>600</v>
      </c>
      <c r="H23" s="104"/>
      <c r="I23" s="104"/>
      <c r="J23" s="94"/>
      <c r="K23"/>
      <c r="L23"/>
    </row>
    <row r="24" spans="1:12" s="95" customFormat="1" ht="21" x14ac:dyDescent="0.35">
      <c r="A24" s="120">
        <v>44431</v>
      </c>
      <c r="B24" s="37">
        <v>105533</v>
      </c>
      <c r="C24" s="37">
        <v>77937</v>
      </c>
      <c r="D24" s="38" t="s">
        <v>1090</v>
      </c>
      <c r="E24" s="12" t="s">
        <v>2854</v>
      </c>
      <c r="F24" s="150" t="s">
        <v>995</v>
      </c>
      <c r="G24" s="102">
        <v>900</v>
      </c>
      <c r="H24" s="104"/>
      <c r="I24" s="104"/>
      <c r="J24" s="94"/>
      <c r="K24"/>
      <c r="L24"/>
    </row>
    <row r="25" spans="1:12" s="95" customFormat="1" ht="21" x14ac:dyDescent="0.35">
      <c r="A25" s="120">
        <v>44431</v>
      </c>
      <c r="B25" s="37">
        <v>105533</v>
      </c>
      <c r="C25" s="37">
        <v>77938</v>
      </c>
      <c r="D25" s="38" t="s">
        <v>1090</v>
      </c>
      <c r="E25" s="12" t="s">
        <v>2854</v>
      </c>
      <c r="F25" s="150" t="s">
        <v>995</v>
      </c>
      <c r="G25" s="102">
        <v>900</v>
      </c>
      <c r="H25" s="104"/>
      <c r="I25" s="104"/>
      <c r="J25" s="94"/>
      <c r="K25"/>
      <c r="L25"/>
    </row>
    <row r="26" spans="1:12" s="95" customFormat="1" ht="21" x14ac:dyDescent="0.35">
      <c r="A26" s="120">
        <v>44431</v>
      </c>
      <c r="B26" s="37">
        <v>105533</v>
      </c>
      <c r="C26" s="37">
        <v>77939</v>
      </c>
      <c r="D26" s="38" t="s">
        <v>1090</v>
      </c>
      <c r="E26" s="12" t="s">
        <v>2854</v>
      </c>
      <c r="F26" s="150" t="s">
        <v>995</v>
      </c>
      <c r="G26" s="102">
        <v>900</v>
      </c>
      <c r="H26" s="104"/>
      <c r="I26" s="104"/>
      <c r="J26" s="94"/>
      <c r="K26"/>
      <c r="L26"/>
    </row>
    <row r="27" spans="1:12" s="95" customFormat="1" ht="21" x14ac:dyDescent="0.35">
      <c r="A27" s="120">
        <v>44431</v>
      </c>
      <c r="B27" s="37">
        <v>105533</v>
      </c>
      <c r="C27" s="37">
        <v>77940</v>
      </c>
      <c r="D27" s="38" t="s">
        <v>1090</v>
      </c>
      <c r="E27" s="12" t="s">
        <v>2854</v>
      </c>
      <c r="F27" s="150" t="s">
        <v>995</v>
      </c>
      <c r="G27" s="102">
        <v>900</v>
      </c>
      <c r="H27" s="104"/>
      <c r="I27" s="104"/>
      <c r="J27" s="94"/>
      <c r="K27"/>
      <c r="L27"/>
    </row>
    <row r="28" spans="1:12" s="95" customFormat="1" ht="21" x14ac:dyDescent="0.35">
      <c r="A28" s="120">
        <v>44431</v>
      </c>
      <c r="B28" s="37">
        <v>105533</v>
      </c>
      <c r="C28" s="37">
        <v>77941</v>
      </c>
      <c r="D28" s="38" t="s">
        <v>1090</v>
      </c>
      <c r="E28" s="12" t="s">
        <v>2854</v>
      </c>
      <c r="F28" s="150" t="s">
        <v>995</v>
      </c>
      <c r="G28" s="102">
        <v>900</v>
      </c>
      <c r="H28" s="104"/>
      <c r="I28" s="104"/>
      <c r="J28" s="94"/>
      <c r="K28"/>
      <c r="L28"/>
    </row>
    <row r="29" spans="1:12" s="95" customFormat="1" ht="21" x14ac:dyDescent="0.35">
      <c r="A29" s="120">
        <v>44431</v>
      </c>
      <c r="B29" s="37">
        <v>105533</v>
      </c>
      <c r="C29" s="37">
        <v>77942</v>
      </c>
      <c r="D29" s="38" t="s">
        <v>1090</v>
      </c>
      <c r="E29" s="12" t="s">
        <v>2854</v>
      </c>
      <c r="F29" s="150" t="s">
        <v>995</v>
      </c>
      <c r="G29" s="102">
        <v>900</v>
      </c>
      <c r="H29" s="104"/>
      <c r="I29" s="104"/>
      <c r="J29" s="94"/>
      <c r="K29"/>
      <c r="L29"/>
    </row>
    <row r="30" spans="1:12" s="95" customFormat="1" ht="21" x14ac:dyDescent="0.35">
      <c r="A30" s="120">
        <v>44431</v>
      </c>
      <c r="B30" s="37">
        <v>105533</v>
      </c>
      <c r="C30" s="37">
        <v>77943</v>
      </c>
      <c r="D30" s="38" t="s">
        <v>1090</v>
      </c>
      <c r="E30" s="12" t="s">
        <v>2854</v>
      </c>
      <c r="F30" s="150" t="s">
        <v>995</v>
      </c>
      <c r="G30" s="102">
        <v>900</v>
      </c>
      <c r="H30" s="104"/>
      <c r="I30" s="104"/>
      <c r="J30" s="94"/>
      <c r="K30"/>
      <c r="L30"/>
    </row>
    <row r="31" spans="1:12" s="95" customFormat="1" ht="21" x14ac:dyDescent="0.35">
      <c r="A31" s="120">
        <v>44431</v>
      </c>
      <c r="B31" s="37">
        <v>105533</v>
      </c>
      <c r="C31" s="37">
        <v>77944</v>
      </c>
      <c r="D31" s="38" t="s">
        <v>1090</v>
      </c>
      <c r="E31" s="12" t="s">
        <v>2854</v>
      </c>
      <c r="F31" s="150" t="s">
        <v>995</v>
      </c>
      <c r="G31" s="102">
        <v>900</v>
      </c>
      <c r="H31" s="104"/>
      <c r="I31" s="104">
        <v>2</v>
      </c>
      <c r="J31" s="94"/>
      <c r="K31"/>
      <c r="L31"/>
    </row>
    <row r="32" spans="1:12" s="95" customFormat="1" ht="21" x14ac:dyDescent="0.35">
      <c r="A32" s="120">
        <v>44431</v>
      </c>
      <c r="B32" s="37">
        <v>105533</v>
      </c>
      <c r="C32" s="37">
        <v>77945</v>
      </c>
      <c r="D32" s="38" t="s">
        <v>1090</v>
      </c>
      <c r="E32" s="12" t="s">
        <v>2854</v>
      </c>
      <c r="F32" s="150" t="s">
        <v>995</v>
      </c>
      <c r="G32" s="102">
        <v>900</v>
      </c>
      <c r="H32" s="104"/>
      <c r="I32" s="104"/>
      <c r="J32" s="94"/>
      <c r="K32"/>
      <c r="L32"/>
    </row>
    <row r="33" spans="1:12" s="95" customFormat="1" ht="21" x14ac:dyDescent="0.35">
      <c r="A33" s="120">
        <v>44431</v>
      </c>
      <c r="B33" s="37">
        <v>105529</v>
      </c>
      <c r="C33" s="37">
        <v>77946</v>
      </c>
      <c r="D33" s="38" t="s">
        <v>150</v>
      </c>
      <c r="E33" s="12" t="s">
        <v>2854</v>
      </c>
      <c r="F33" s="150" t="s">
        <v>995</v>
      </c>
      <c r="G33" s="102">
        <v>900</v>
      </c>
      <c r="H33" s="104"/>
      <c r="I33" s="104"/>
      <c r="J33" s="94"/>
      <c r="K33"/>
      <c r="L33"/>
    </row>
    <row r="34" spans="1:12" s="95" customFormat="1" ht="21" x14ac:dyDescent="0.35">
      <c r="A34" s="120">
        <v>44431</v>
      </c>
      <c r="B34" s="37">
        <v>105534</v>
      </c>
      <c r="C34" s="37">
        <v>77947</v>
      </c>
      <c r="D34" s="38" t="s">
        <v>110</v>
      </c>
      <c r="E34" s="12" t="s">
        <v>17</v>
      </c>
      <c r="F34" s="16" t="s">
        <v>18</v>
      </c>
      <c r="G34" s="102">
        <v>133</v>
      </c>
      <c r="H34" s="104"/>
      <c r="I34" s="104"/>
      <c r="J34" s="94"/>
      <c r="K34"/>
      <c r="L34"/>
    </row>
    <row r="35" spans="1:12" s="95" customFormat="1" ht="21" x14ac:dyDescent="0.35">
      <c r="A35" s="120">
        <v>44431</v>
      </c>
      <c r="B35" s="37">
        <v>105535</v>
      </c>
      <c r="C35" s="37">
        <v>77948</v>
      </c>
      <c r="D35" s="38" t="s">
        <v>333</v>
      </c>
      <c r="E35" s="12" t="s">
        <v>17</v>
      </c>
      <c r="F35" s="16" t="s">
        <v>18</v>
      </c>
      <c r="G35" s="102">
        <v>467</v>
      </c>
      <c r="H35" s="104"/>
      <c r="I35" s="104"/>
      <c r="J35" s="94"/>
      <c r="K35"/>
      <c r="L35"/>
    </row>
    <row r="36" spans="1:12" s="95" customFormat="1" ht="21" x14ac:dyDescent="0.35">
      <c r="A36" s="120">
        <v>44431</v>
      </c>
      <c r="B36" s="37">
        <v>105536</v>
      </c>
      <c r="C36" s="37">
        <v>77949</v>
      </c>
      <c r="D36" s="38" t="s">
        <v>2825</v>
      </c>
      <c r="E36" s="12" t="s">
        <v>2854</v>
      </c>
      <c r="F36" s="150" t="s">
        <v>995</v>
      </c>
      <c r="G36" s="102">
        <v>900</v>
      </c>
      <c r="H36" s="104"/>
      <c r="I36" s="104"/>
      <c r="J36" s="94"/>
      <c r="K36"/>
      <c r="L36"/>
    </row>
    <row r="37" spans="1:12" s="95" customFormat="1" ht="21" x14ac:dyDescent="0.35">
      <c r="A37" s="120">
        <v>44431</v>
      </c>
      <c r="B37" s="37">
        <v>105536</v>
      </c>
      <c r="C37" s="37">
        <v>77950</v>
      </c>
      <c r="D37" s="38" t="s">
        <v>2825</v>
      </c>
      <c r="E37" s="12" t="s">
        <v>2854</v>
      </c>
      <c r="F37" s="150" t="s">
        <v>995</v>
      </c>
      <c r="G37" s="102">
        <v>900</v>
      </c>
      <c r="H37" s="104"/>
      <c r="I37" s="104"/>
      <c r="J37" s="94"/>
      <c r="K37"/>
      <c r="L37"/>
    </row>
    <row r="38" spans="1:12" s="95" customFormat="1" ht="21" x14ac:dyDescent="0.35">
      <c r="A38" s="120">
        <v>44431</v>
      </c>
      <c r="B38" s="37">
        <v>105536</v>
      </c>
      <c r="C38" s="37">
        <v>77951</v>
      </c>
      <c r="D38" s="38" t="s">
        <v>2825</v>
      </c>
      <c r="E38" s="12" t="s">
        <v>2854</v>
      </c>
      <c r="F38" s="150" t="s">
        <v>995</v>
      </c>
      <c r="G38" s="102">
        <v>900</v>
      </c>
      <c r="H38" s="104"/>
      <c r="I38" s="104"/>
      <c r="J38" s="94"/>
      <c r="K38"/>
      <c r="L38"/>
    </row>
    <row r="39" spans="1:12" s="95" customFormat="1" ht="21" x14ac:dyDescent="0.35">
      <c r="A39" s="120">
        <v>44431</v>
      </c>
      <c r="B39" s="37">
        <v>105536</v>
      </c>
      <c r="C39" s="37">
        <v>77952</v>
      </c>
      <c r="D39" s="38" t="s">
        <v>2825</v>
      </c>
      <c r="E39" s="12" t="s">
        <v>2854</v>
      </c>
      <c r="F39" s="150" t="s">
        <v>995</v>
      </c>
      <c r="G39" s="102">
        <v>900</v>
      </c>
      <c r="H39" s="104"/>
      <c r="I39" s="104"/>
      <c r="J39" s="94"/>
      <c r="K39"/>
      <c r="L39"/>
    </row>
    <row r="40" spans="1:12" s="95" customFormat="1" ht="21" x14ac:dyDescent="0.35">
      <c r="A40" s="120">
        <v>44431</v>
      </c>
      <c r="B40" s="37">
        <v>105536</v>
      </c>
      <c r="C40" s="37">
        <v>77953</v>
      </c>
      <c r="D40" s="38" t="s">
        <v>2825</v>
      </c>
      <c r="E40" s="12" t="s">
        <v>2854</v>
      </c>
      <c r="F40" s="150" t="s">
        <v>995</v>
      </c>
      <c r="G40" s="102">
        <v>900</v>
      </c>
      <c r="H40" s="104"/>
      <c r="I40" s="104"/>
      <c r="J40" s="94"/>
      <c r="K40"/>
      <c r="L40"/>
    </row>
    <row r="41" spans="1:12" s="95" customFormat="1" ht="21" x14ac:dyDescent="0.35">
      <c r="A41" s="120">
        <v>44431</v>
      </c>
      <c r="B41" s="37">
        <v>105536</v>
      </c>
      <c r="C41" s="37">
        <v>77954</v>
      </c>
      <c r="D41" s="38" t="s">
        <v>2825</v>
      </c>
      <c r="E41" s="12" t="s">
        <v>2854</v>
      </c>
      <c r="F41" s="150" t="s">
        <v>995</v>
      </c>
      <c r="G41" s="102">
        <v>900</v>
      </c>
      <c r="H41" s="104"/>
      <c r="I41" s="104"/>
      <c r="J41" s="94"/>
      <c r="K41"/>
      <c r="L41"/>
    </row>
    <row r="42" spans="1:12" s="95" customFormat="1" ht="21" x14ac:dyDescent="0.35">
      <c r="A42" s="120">
        <v>44431</v>
      </c>
      <c r="B42" s="37">
        <v>105536</v>
      </c>
      <c r="C42" s="37">
        <v>77955</v>
      </c>
      <c r="D42" s="38" t="s">
        <v>2825</v>
      </c>
      <c r="E42" s="12" t="s">
        <v>2854</v>
      </c>
      <c r="F42" s="150" t="s">
        <v>995</v>
      </c>
      <c r="G42" s="102">
        <v>900</v>
      </c>
      <c r="H42" s="104"/>
      <c r="I42" s="104"/>
      <c r="J42" s="94"/>
      <c r="K42"/>
      <c r="L42"/>
    </row>
    <row r="43" spans="1:12" s="95" customFormat="1" ht="21" x14ac:dyDescent="0.35">
      <c r="A43" s="120">
        <v>44431</v>
      </c>
      <c r="B43" s="37">
        <v>105536</v>
      </c>
      <c r="C43" s="37">
        <v>77956</v>
      </c>
      <c r="D43" s="38" t="s">
        <v>2825</v>
      </c>
      <c r="E43" s="12" t="s">
        <v>2854</v>
      </c>
      <c r="F43" s="150" t="s">
        <v>995</v>
      </c>
      <c r="G43" s="102">
        <v>900</v>
      </c>
      <c r="H43" s="104"/>
      <c r="I43" s="104"/>
      <c r="J43" s="94"/>
      <c r="K43"/>
      <c r="L43"/>
    </row>
    <row r="44" spans="1:12" s="95" customFormat="1" ht="21" x14ac:dyDescent="0.35">
      <c r="A44" s="120">
        <v>44431</v>
      </c>
      <c r="B44" s="37">
        <v>105530</v>
      </c>
      <c r="C44" s="37">
        <v>77957</v>
      </c>
      <c r="D44" s="38" t="s">
        <v>950</v>
      </c>
      <c r="E44" s="12" t="s">
        <v>14</v>
      </c>
      <c r="F44" s="16" t="s">
        <v>15</v>
      </c>
      <c r="G44" s="102">
        <v>108</v>
      </c>
      <c r="H44" s="104"/>
      <c r="I44" s="104"/>
      <c r="J44" s="94"/>
      <c r="K44"/>
      <c r="L44"/>
    </row>
    <row r="45" spans="1:12" s="95" customFormat="1" ht="21" x14ac:dyDescent="0.35">
      <c r="A45" s="120">
        <v>44431</v>
      </c>
      <c r="B45" s="37">
        <v>105536</v>
      </c>
      <c r="C45" s="37">
        <v>77958</v>
      </c>
      <c r="D45" s="38" t="s">
        <v>2825</v>
      </c>
      <c r="E45" s="12" t="s">
        <v>2854</v>
      </c>
      <c r="F45" s="150" t="s">
        <v>995</v>
      </c>
      <c r="G45" s="102">
        <v>900</v>
      </c>
      <c r="H45" s="104"/>
      <c r="I45" s="104"/>
      <c r="J45" s="94"/>
      <c r="K45"/>
      <c r="L45"/>
    </row>
    <row r="46" spans="1:12" s="95" customFormat="1" ht="21" x14ac:dyDescent="0.35">
      <c r="A46" s="120">
        <v>44431</v>
      </c>
      <c r="B46" s="37">
        <v>105532</v>
      </c>
      <c r="C46" s="37">
        <v>77959</v>
      </c>
      <c r="D46" s="38" t="s">
        <v>37</v>
      </c>
      <c r="E46" s="12" t="s">
        <v>2854</v>
      </c>
      <c r="F46" s="150" t="s">
        <v>995</v>
      </c>
      <c r="G46" s="102">
        <v>600</v>
      </c>
      <c r="H46" s="104"/>
      <c r="I46" s="104"/>
      <c r="J46" s="94"/>
      <c r="K46"/>
      <c r="L46"/>
    </row>
    <row r="47" spans="1:12" s="95" customFormat="1" ht="21" x14ac:dyDescent="0.35">
      <c r="A47" s="120">
        <v>44431</v>
      </c>
      <c r="B47" s="37" t="s">
        <v>2763</v>
      </c>
      <c r="C47" s="37">
        <v>77960</v>
      </c>
      <c r="D47" s="38" t="s">
        <v>279</v>
      </c>
      <c r="E47" s="12" t="s">
        <v>2854</v>
      </c>
      <c r="F47" s="150" t="s">
        <v>995</v>
      </c>
      <c r="G47" s="102">
        <v>1000</v>
      </c>
      <c r="H47" s="104"/>
      <c r="I47" s="104"/>
      <c r="J47" s="94"/>
      <c r="K47"/>
      <c r="L47"/>
    </row>
    <row r="48" spans="1:12" s="95" customFormat="1" ht="21" x14ac:dyDescent="0.35">
      <c r="A48" s="120">
        <v>44431</v>
      </c>
      <c r="B48" s="37" t="s">
        <v>2763</v>
      </c>
      <c r="C48" s="37">
        <v>77961</v>
      </c>
      <c r="D48" s="38" t="s">
        <v>279</v>
      </c>
      <c r="E48" s="12" t="s">
        <v>2854</v>
      </c>
      <c r="F48" s="150" t="s">
        <v>995</v>
      </c>
      <c r="G48" s="102">
        <v>1000</v>
      </c>
      <c r="H48" s="104"/>
      <c r="I48" s="104"/>
      <c r="J48" s="94"/>
      <c r="K48"/>
      <c r="L48"/>
    </row>
    <row r="49" spans="1:12" s="95" customFormat="1" ht="21" x14ac:dyDescent="0.35">
      <c r="A49" s="120">
        <v>44431</v>
      </c>
      <c r="B49" s="37" t="s">
        <v>2763</v>
      </c>
      <c r="C49" s="37">
        <v>77962</v>
      </c>
      <c r="D49" s="38" t="s">
        <v>279</v>
      </c>
      <c r="E49" s="12" t="s">
        <v>2854</v>
      </c>
      <c r="F49" s="150" t="s">
        <v>995</v>
      </c>
      <c r="G49" s="102">
        <v>1000</v>
      </c>
      <c r="H49" s="104"/>
      <c r="I49" s="104"/>
      <c r="J49" s="94"/>
      <c r="K49"/>
      <c r="L49"/>
    </row>
    <row r="50" spans="1:12" s="95" customFormat="1" ht="21" x14ac:dyDescent="0.35">
      <c r="A50" s="120">
        <v>44431</v>
      </c>
      <c r="B50" s="37" t="s">
        <v>2763</v>
      </c>
      <c r="C50" s="37">
        <v>77963</v>
      </c>
      <c r="D50" s="38" t="s">
        <v>279</v>
      </c>
      <c r="E50" s="12" t="s">
        <v>2854</v>
      </c>
      <c r="F50" s="150" t="s">
        <v>995</v>
      </c>
      <c r="G50" s="102">
        <v>1000</v>
      </c>
      <c r="H50" s="104"/>
      <c r="I50" s="104"/>
      <c r="J50" s="94"/>
      <c r="K50"/>
      <c r="L50"/>
    </row>
    <row r="51" spans="1:12" s="95" customFormat="1" ht="21" x14ac:dyDescent="0.35">
      <c r="A51" s="120">
        <v>44431</v>
      </c>
      <c r="B51" s="37" t="s">
        <v>2763</v>
      </c>
      <c r="C51" s="37">
        <v>77964</v>
      </c>
      <c r="D51" s="38" t="s">
        <v>279</v>
      </c>
      <c r="E51" s="12" t="s">
        <v>2854</v>
      </c>
      <c r="F51" s="150" t="s">
        <v>995</v>
      </c>
      <c r="G51" s="102">
        <v>1000</v>
      </c>
      <c r="H51" s="104"/>
      <c r="I51" s="104"/>
      <c r="J51" s="94"/>
      <c r="K51"/>
      <c r="L51"/>
    </row>
    <row r="52" spans="1:12" s="95" customFormat="1" ht="21" x14ac:dyDescent="0.35">
      <c r="A52" s="120">
        <v>44431</v>
      </c>
      <c r="B52" s="37">
        <v>105537</v>
      </c>
      <c r="C52" s="37">
        <v>77965</v>
      </c>
      <c r="D52" s="38" t="s">
        <v>2909</v>
      </c>
      <c r="E52" s="12" t="s">
        <v>2854</v>
      </c>
      <c r="F52" s="150" t="s">
        <v>995</v>
      </c>
      <c r="G52" s="102">
        <v>900</v>
      </c>
      <c r="H52" s="104"/>
      <c r="I52" s="104"/>
      <c r="J52" s="94"/>
      <c r="K52"/>
      <c r="L52"/>
    </row>
    <row r="53" spans="1:12" s="95" customFormat="1" ht="21" x14ac:dyDescent="0.35">
      <c r="A53" s="120">
        <v>44431</v>
      </c>
      <c r="B53" s="37">
        <v>105538</v>
      </c>
      <c r="C53" s="37">
        <v>77966</v>
      </c>
      <c r="D53" s="38" t="s">
        <v>203</v>
      </c>
      <c r="E53" s="12" t="s">
        <v>2854</v>
      </c>
      <c r="F53" s="150" t="s">
        <v>995</v>
      </c>
      <c r="G53" s="102">
        <v>450</v>
      </c>
      <c r="H53" s="104"/>
      <c r="I53" s="104"/>
      <c r="J53" s="94"/>
      <c r="K53"/>
      <c r="L53"/>
    </row>
    <row r="54" spans="1:12" s="95" customFormat="1" ht="21" x14ac:dyDescent="0.35">
      <c r="A54" s="120">
        <v>44431</v>
      </c>
      <c r="B54" s="37">
        <v>105525</v>
      </c>
      <c r="C54" s="37">
        <v>77967</v>
      </c>
      <c r="D54" s="38" t="s">
        <v>2872</v>
      </c>
      <c r="E54" s="12" t="s">
        <v>14</v>
      </c>
      <c r="F54" s="16" t="s">
        <v>15</v>
      </c>
      <c r="G54" s="102">
        <v>1860</v>
      </c>
      <c r="H54" s="104"/>
      <c r="I54" s="104"/>
      <c r="J54" s="94"/>
      <c r="K54"/>
      <c r="L54"/>
    </row>
    <row r="55" spans="1:12" s="95" customFormat="1" ht="21" x14ac:dyDescent="0.35">
      <c r="A55" s="120">
        <v>44431</v>
      </c>
      <c r="B55" s="37">
        <v>105525</v>
      </c>
      <c r="C55" s="37">
        <v>77968</v>
      </c>
      <c r="D55" s="38" t="s">
        <v>2872</v>
      </c>
      <c r="E55" s="12" t="s">
        <v>14</v>
      </c>
      <c r="F55" s="16" t="s">
        <v>15</v>
      </c>
      <c r="G55" s="102">
        <v>408</v>
      </c>
      <c r="H55" s="104"/>
      <c r="I55" s="104"/>
      <c r="J55" s="94"/>
      <c r="K55"/>
      <c r="L55"/>
    </row>
    <row r="56" spans="1:12" s="95" customFormat="1" ht="21" x14ac:dyDescent="0.35">
      <c r="A56" s="120">
        <v>44431</v>
      </c>
      <c r="B56" s="37">
        <v>105536</v>
      </c>
      <c r="C56" s="37">
        <v>77969</v>
      </c>
      <c r="D56" s="38" t="s">
        <v>2825</v>
      </c>
      <c r="E56" s="12" t="s">
        <v>2854</v>
      </c>
      <c r="F56" s="150" t="s">
        <v>995</v>
      </c>
      <c r="G56" s="102">
        <v>900</v>
      </c>
      <c r="H56" s="104"/>
      <c r="I56" s="104"/>
      <c r="J56" s="94"/>
      <c r="K56"/>
      <c r="L56"/>
    </row>
    <row r="57" spans="1:12" s="95" customFormat="1" ht="21" x14ac:dyDescent="0.35">
      <c r="A57" s="120">
        <v>44431</v>
      </c>
      <c r="B57" s="37">
        <v>18659</v>
      </c>
      <c r="C57" s="77" t="s">
        <v>2924</v>
      </c>
      <c r="D57" s="38" t="s">
        <v>1995</v>
      </c>
      <c r="E57" s="12" t="s">
        <v>1998</v>
      </c>
      <c r="F57" s="16" t="s">
        <v>2196</v>
      </c>
      <c r="G57" s="102">
        <v>1700</v>
      </c>
      <c r="H57" s="104"/>
      <c r="I57" s="104"/>
      <c r="J57" s="94"/>
      <c r="K57"/>
      <c r="L57"/>
    </row>
    <row r="58" spans="1:12" s="95" customFormat="1" ht="21" x14ac:dyDescent="0.35">
      <c r="A58" s="120">
        <v>44431</v>
      </c>
      <c r="B58" s="37" t="s">
        <v>2887</v>
      </c>
      <c r="C58" s="77" t="s">
        <v>2925</v>
      </c>
      <c r="D58" s="38" t="s">
        <v>1995</v>
      </c>
      <c r="E58" s="12">
        <v>98000001</v>
      </c>
      <c r="F58" s="150" t="s">
        <v>91</v>
      </c>
      <c r="G58" s="102">
        <v>0</v>
      </c>
      <c r="H58" s="104"/>
      <c r="I58" s="104"/>
      <c r="J58" s="94"/>
      <c r="K58"/>
      <c r="L58"/>
    </row>
    <row r="59" spans="1:12" ht="21" x14ac:dyDescent="0.35">
      <c r="A59" s="175" t="s">
        <v>26</v>
      </c>
      <c r="B59" s="176"/>
      <c r="C59" s="165" t="s">
        <v>25</v>
      </c>
      <c r="D59" s="168"/>
      <c r="E59" s="168"/>
      <c r="F59" s="169"/>
      <c r="G59" s="27">
        <f>SUM(G9:G58)</f>
        <v>47726</v>
      </c>
      <c r="H59" s="109">
        <f>SUM(H9:H58)</f>
        <v>0</v>
      </c>
      <c r="I59" s="109"/>
      <c r="J59" s="15"/>
    </row>
    <row r="60" spans="1:12" x14ac:dyDescent="0.25">
      <c r="B60"/>
      <c r="C60"/>
      <c r="F60" s="47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C70"/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2" spans="8:10" x14ac:dyDescent="0.25">
      <c r="H112" s="35"/>
      <c r="I112" s="35"/>
      <c r="J112" s="35"/>
    </row>
    <row r="1048571" spans="4:4" ht="21" x14ac:dyDescent="0.35">
      <c r="D1048571" s="38"/>
    </row>
  </sheetData>
  <mergeCells count="7">
    <mergeCell ref="K6:L6"/>
    <mergeCell ref="A7:G7"/>
    <mergeCell ref="A59:B59"/>
    <mergeCell ref="C59:F59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2833-9A5B-4F96-B577-7140BB0AE6E5}">
  <dimension ref="A2:L1048570"/>
  <sheetViews>
    <sheetView topLeftCell="C1" zoomScale="68" zoomScaleNormal="68" workbookViewId="0">
      <selection activeCell="F8" sqref="F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SUMIFS($G$9:$G$57,$F$9:$F$57,K8)</f>
        <v>5850</v>
      </c>
    </row>
    <row r="9" spans="1:12" s="95" customFormat="1" ht="21" x14ac:dyDescent="0.35">
      <c r="A9" s="120">
        <v>44432</v>
      </c>
      <c r="B9" s="37">
        <v>105643</v>
      </c>
      <c r="C9" s="37">
        <v>77970</v>
      </c>
      <c r="D9" s="38" t="s">
        <v>150</v>
      </c>
      <c r="E9" s="12" t="s">
        <v>2854</v>
      </c>
      <c r="F9" s="150" t="s">
        <v>995</v>
      </c>
      <c r="G9" s="102">
        <v>900</v>
      </c>
      <c r="H9" s="104"/>
      <c r="I9" s="104"/>
      <c r="J9" s="94"/>
      <c r="K9" s="150" t="s">
        <v>995</v>
      </c>
      <c r="L9" s="119">
        <f>SUMIFS($G$9:$G$57,$F$9:$F$57,K9)</f>
        <v>39529</v>
      </c>
    </row>
    <row r="10" spans="1:12" s="95" customFormat="1" ht="21" x14ac:dyDescent="0.35">
      <c r="A10" s="120">
        <v>44432</v>
      </c>
      <c r="B10" s="37">
        <v>105644</v>
      </c>
      <c r="C10" s="37">
        <v>77971</v>
      </c>
      <c r="D10" s="38" t="s">
        <v>107</v>
      </c>
      <c r="E10" s="12" t="s">
        <v>24</v>
      </c>
      <c r="F10" s="16" t="s">
        <v>947</v>
      </c>
      <c r="G10" s="102">
        <v>550</v>
      </c>
      <c r="H10" s="104"/>
      <c r="I10" s="104"/>
      <c r="J10" s="94"/>
      <c r="K10" s="150" t="s">
        <v>1035</v>
      </c>
      <c r="L10" s="119">
        <f>SUMIFS($G$9:$G$57,$F$9:$F$57,K10)</f>
        <v>1200</v>
      </c>
    </row>
    <row r="11" spans="1:12" s="95" customFormat="1" ht="21" x14ac:dyDescent="0.35">
      <c r="A11" s="120">
        <v>44432</v>
      </c>
      <c r="B11" s="37">
        <v>105556</v>
      </c>
      <c r="C11" s="37">
        <v>77972</v>
      </c>
      <c r="D11" s="38" t="s">
        <v>159</v>
      </c>
      <c r="E11" s="12" t="s">
        <v>2854</v>
      </c>
      <c r="F11" s="150" t="s">
        <v>995</v>
      </c>
      <c r="G11" s="102">
        <v>2900</v>
      </c>
      <c r="H11" s="104"/>
      <c r="I11" s="104"/>
      <c r="J11" s="94"/>
      <c r="K11" s="16" t="s">
        <v>15</v>
      </c>
      <c r="L11" s="119">
        <f t="shared" ref="L11:L14" si="0">SUMIFS($G$9:$G$57,$F$9:$F$57,K11)</f>
        <v>877</v>
      </c>
    </row>
    <row r="12" spans="1:12" s="95" customFormat="1" ht="21" x14ac:dyDescent="0.35">
      <c r="A12" s="120">
        <v>44432</v>
      </c>
      <c r="B12" s="37">
        <v>105645</v>
      </c>
      <c r="C12" s="37">
        <v>77973</v>
      </c>
      <c r="D12" s="38" t="s">
        <v>1090</v>
      </c>
      <c r="E12" s="12" t="s">
        <v>2854</v>
      </c>
      <c r="F12" s="150" t="s">
        <v>995</v>
      </c>
      <c r="G12" s="102">
        <v>900</v>
      </c>
      <c r="H12" s="104"/>
      <c r="I12" s="104"/>
      <c r="J12" s="94"/>
      <c r="K12" s="16" t="s">
        <v>947</v>
      </c>
      <c r="L12" s="119">
        <f t="shared" si="0"/>
        <v>1100</v>
      </c>
    </row>
    <row r="13" spans="1:12" s="95" customFormat="1" ht="21" x14ac:dyDescent="0.35">
      <c r="A13" s="120">
        <v>44432</v>
      </c>
      <c r="B13" s="37">
        <v>105645</v>
      </c>
      <c r="C13" s="37">
        <v>77974</v>
      </c>
      <c r="D13" s="38" t="s">
        <v>1090</v>
      </c>
      <c r="E13" s="12" t="s">
        <v>2854</v>
      </c>
      <c r="F13" s="150" t="s">
        <v>995</v>
      </c>
      <c r="G13" s="102">
        <v>900</v>
      </c>
      <c r="H13" s="104"/>
      <c r="I13" s="104"/>
      <c r="J13" s="94"/>
      <c r="K13" s="150" t="s">
        <v>64</v>
      </c>
      <c r="L13" s="119">
        <f t="shared" si="0"/>
        <v>5908</v>
      </c>
    </row>
    <row r="14" spans="1:12" s="95" customFormat="1" ht="21.75" thickBot="1" x14ac:dyDescent="0.4">
      <c r="A14" s="120">
        <v>44432</v>
      </c>
      <c r="B14" s="37">
        <v>105646</v>
      </c>
      <c r="C14" s="37">
        <v>77975</v>
      </c>
      <c r="D14" s="38" t="s">
        <v>37</v>
      </c>
      <c r="E14" s="12" t="s">
        <v>2854</v>
      </c>
      <c r="F14" s="150" t="s">
        <v>995</v>
      </c>
      <c r="G14" s="102">
        <v>600</v>
      </c>
      <c r="H14" s="104"/>
      <c r="I14" s="104"/>
      <c r="J14" s="94"/>
      <c r="K14" s="150" t="s">
        <v>42</v>
      </c>
      <c r="L14" s="119">
        <f t="shared" si="0"/>
        <v>2500</v>
      </c>
    </row>
    <row r="15" spans="1:12" s="95" customFormat="1" ht="25.5" thickBot="1" x14ac:dyDescent="0.5">
      <c r="A15" s="120">
        <v>44432</v>
      </c>
      <c r="B15" s="37">
        <v>105645</v>
      </c>
      <c r="C15" s="37">
        <v>77976</v>
      </c>
      <c r="D15" s="38" t="s">
        <v>1090</v>
      </c>
      <c r="E15" s="12" t="s">
        <v>2854</v>
      </c>
      <c r="F15" s="150" t="s">
        <v>995</v>
      </c>
      <c r="G15" s="102">
        <v>900</v>
      </c>
      <c r="H15" s="104"/>
      <c r="I15" s="104"/>
      <c r="J15" s="94"/>
      <c r="K15" s="17" t="s">
        <v>21</v>
      </c>
      <c r="L15" s="123">
        <f ca="1">SUM(L8:L15)</f>
        <v>56964</v>
      </c>
    </row>
    <row r="16" spans="1:12" s="95" customFormat="1" ht="21" x14ac:dyDescent="0.35">
      <c r="A16" s="120">
        <v>44432</v>
      </c>
      <c r="B16" s="37">
        <v>105647</v>
      </c>
      <c r="C16" s="37">
        <v>77977</v>
      </c>
      <c r="D16" s="38" t="s">
        <v>2926</v>
      </c>
      <c r="E16" s="12" t="s">
        <v>2854</v>
      </c>
      <c r="F16" s="150" t="s">
        <v>995</v>
      </c>
      <c r="G16" s="102">
        <v>850</v>
      </c>
      <c r="H16" s="104"/>
      <c r="I16" s="104"/>
      <c r="J16" s="94"/>
    </row>
    <row r="17" spans="1:12" s="95" customFormat="1" ht="21" x14ac:dyDescent="0.35">
      <c r="A17" s="120">
        <v>44432</v>
      </c>
      <c r="B17" s="37">
        <v>105648</v>
      </c>
      <c r="C17" s="37">
        <v>77978</v>
      </c>
      <c r="D17" s="38" t="s">
        <v>2161</v>
      </c>
      <c r="E17" s="12" t="s">
        <v>2854</v>
      </c>
      <c r="F17" s="150" t="s">
        <v>995</v>
      </c>
      <c r="G17" s="102">
        <v>550</v>
      </c>
      <c r="H17" s="104"/>
      <c r="I17" s="104"/>
      <c r="J17" s="94"/>
      <c r="K17"/>
      <c r="L17"/>
    </row>
    <row r="18" spans="1:12" s="95" customFormat="1" ht="21" x14ac:dyDescent="0.35">
      <c r="A18" s="120">
        <v>44432</v>
      </c>
      <c r="B18" s="37">
        <v>105644</v>
      </c>
      <c r="C18" s="37">
        <v>77979</v>
      </c>
      <c r="D18" s="38" t="s">
        <v>107</v>
      </c>
      <c r="E18" s="12" t="s">
        <v>24</v>
      </c>
      <c r="F18" s="16" t="s">
        <v>947</v>
      </c>
      <c r="G18" s="102">
        <v>550</v>
      </c>
      <c r="H18" s="104"/>
      <c r="I18" s="104"/>
      <c r="J18" s="94"/>
      <c r="K18"/>
      <c r="L18"/>
    </row>
    <row r="19" spans="1:12" s="95" customFormat="1" ht="21" x14ac:dyDescent="0.35">
      <c r="A19" s="120">
        <v>44432</v>
      </c>
      <c r="B19" s="37">
        <v>105649</v>
      </c>
      <c r="C19" s="37">
        <v>77980</v>
      </c>
      <c r="D19" s="38" t="s">
        <v>2814</v>
      </c>
      <c r="E19" s="12" t="s">
        <v>63</v>
      </c>
      <c r="F19" s="150" t="s">
        <v>64</v>
      </c>
      <c r="G19" s="102">
        <v>1000</v>
      </c>
      <c r="H19" s="104"/>
      <c r="I19" s="104"/>
      <c r="J19" s="94"/>
      <c r="K19"/>
      <c r="L19"/>
    </row>
    <row r="20" spans="1:12" s="95" customFormat="1" ht="21" x14ac:dyDescent="0.35">
      <c r="A20" s="120">
        <v>44432</v>
      </c>
      <c r="B20" s="37">
        <v>105650</v>
      </c>
      <c r="C20" s="37">
        <v>77981</v>
      </c>
      <c r="D20" s="38" t="s">
        <v>950</v>
      </c>
      <c r="E20" s="12" t="s">
        <v>2854</v>
      </c>
      <c r="F20" s="150" t="s">
        <v>995</v>
      </c>
      <c r="G20" s="102">
        <v>2100</v>
      </c>
      <c r="H20" s="104"/>
      <c r="I20" s="104"/>
      <c r="J20" s="94"/>
    </row>
    <row r="21" spans="1:12" s="95" customFormat="1" ht="21" x14ac:dyDescent="0.35">
      <c r="A21" s="120">
        <v>44432</v>
      </c>
      <c r="B21" s="37">
        <v>105647</v>
      </c>
      <c r="C21" s="37">
        <v>77982</v>
      </c>
      <c r="D21" s="38" t="s">
        <v>2926</v>
      </c>
      <c r="E21" s="12" t="s">
        <v>2854</v>
      </c>
      <c r="F21" s="150" t="s">
        <v>995</v>
      </c>
      <c r="G21" s="102">
        <v>850</v>
      </c>
      <c r="H21" s="104"/>
      <c r="I21" s="104"/>
      <c r="J21" s="94"/>
      <c r="K21"/>
      <c r="L21"/>
    </row>
    <row r="22" spans="1:12" s="95" customFormat="1" ht="21" x14ac:dyDescent="0.35">
      <c r="A22" s="120">
        <v>44432</v>
      </c>
      <c r="B22" s="37">
        <v>105649</v>
      </c>
      <c r="C22" s="37">
        <v>77983</v>
      </c>
      <c r="D22" s="38" t="s">
        <v>2814</v>
      </c>
      <c r="E22" s="12" t="s">
        <v>63</v>
      </c>
      <c r="F22" s="150" t="s">
        <v>64</v>
      </c>
      <c r="G22" s="102">
        <v>1000</v>
      </c>
      <c r="H22" s="104"/>
      <c r="I22" s="104"/>
      <c r="J22" s="94"/>
      <c r="K22"/>
      <c r="L22"/>
    </row>
    <row r="23" spans="1:12" s="95" customFormat="1" ht="21" x14ac:dyDescent="0.35">
      <c r="A23" s="120">
        <v>44432</v>
      </c>
      <c r="B23" s="37">
        <v>105652</v>
      </c>
      <c r="C23" s="37">
        <v>77984</v>
      </c>
      <c r="D23" s="38" t="s">
        <v>220</v>
      </c>
      <c r="E23" s="12" t="s">
        <v>17</v>
      </c>
      <c r="F23" s="16" t="s">
        <v>18</v>
      </c>
      <c r="G23" s="102">
        <v>2850</v>
      </c>
      <c r="H23" s="104"/>
      <c r="I23" s="104"/>
      <c r="J23" s="94"/>
      <c r="K23"/>
      <c r="L23"/>
    </row>
    <row r="24" spans="1:12" s="95" customFormat="1" ht="21" x14ac:dyDescent="0.35">
      <c r="A24" s="120">
        <v>44432</v>
      </c>
      <c r="B24" s="37">
        <v>105653</v>
      </c>
      <c r="C24" s="37">
        <v>77985</v>
      </c>
      <c r="D24" s="38" t="s">
        <v>272</v>
      </c>
      <c r="E24" s="12" t="s">
        <v>2854</v>
      </c>
      <c r="F24" s="150" t="s">
        <v>995</v>
      </c>
      <c r="G24" s="102">
        <v>1944</v>
      </c>
      <c r="H24" s="104"/>
      <c r="I24" s="104"/>
      <c r="J24" s="94"/>
      <c r="K24"/>
      <c r="L24"/>
    </row>
    <row r="25" spans="1:12" s="95" customFormat="1" ht="21" x14ac:dyDescent="0.35">
      <c r="A25" s="120">
        <v>44432</v>
      </c>
      <c r="B25" s="37">
        <v>105654</v>
      </c>
      <c r="C25" s="37">
        <v>77986</v>
      </c>
      <c r="D25" s="38" t="s">
        <v>2325</v>
      </c>
      <c r="E25" s="12" t="s">
        <v>2854</v>
      </c>
      <c r="F25" s="150" t="s">
        <v>995</v>
      </c>
      <c r="G25" s="102">
        <v>900</v>
      </c>
      <c r="H25" s="104"/>
      <c r="I25" s="104"/>
      <c r="J25" s="94"/>
      <c r="K25"/>
      <c r="L25"/>
    </row>
    <row r="26" spans="1:12" s="95" customFormat="1" ht="21" x14ac:dyDescent="0.35">
      <c r="A26" s="120">
        <v>44432</v>
      </c>
      <c r="B26" s="37">
        <v>105649</v>
      </c>
      <c r="C26" s="37">
        <v>77987</v>
      </c>
      <c r="D26" s="38" t="s">
        <v>2814</v>
      </c>
      <c r="E26" s="12" t="s">
        <v>63</v>
      </c>
      <c r="F26" s="150" t="s">
        <v>64</v>
      </c>
      <c r="G26" s="102">
        <v>1000</v>
      </c>
      <c r="H26" s="104"/>
      <c r="I26" s="104"/>
      <c r="J26" s="94"/>
      <c r="K26"/>
      <c r="L26"/>
    </row>
    <row r="27" spans="1:12" s="95" customFormat="1" ht="21" x14ac:dyDescent="0.35">
      <c r="A27" s="120">
        <v>44432</v>
      </c>
      <c r="B27" s="37">
        <v>105655</v>
      </c>
      <c r="C27" s="37">
        <v>77988</v>
      </c>
      <c r="D27" s="38" t="s">
        <v>1769</v>
      </c>
      <c r="E27" s="12" t="s">
        <v>2854</v>
      </c>
      <c r="F27" s="150" t="s">
        <v>995</v>
      </c>
      <c r="G27" s="102">
        <v>827</v>
      </c>
      <c r="H27" s="104"/>
      <c r="I27" s="104"/>
      <c r="J27" s="94"/>
      <c r="K27"/>
      <c r="L27"/>
    </row>
    <row r="28" spans="1:12" s="95" customFormat="1" ht="21" x14ac:dyDescent="0.35">
      <c r="A28" s="120">
        <v>44432</v>
      </c>
      <c r="B28" s="37">
        <v>105656</v>
      </c>
      <c r="C28" s="37">
        <v>77989</v>
      </c>
      <c r="D28" s="38" t="s">
        <v>119</v>
      </c>
      <c r="E28" s="12" t="s">
        <v>2854</v>
      </c>
      <c r="F28" s="150" t="s">
        <v>995</v>
      </c>
      <c r="G28" s="102">
        <v>900</v>
      </c>
      <c r="H28" s="104"/>
      <c r="I28" s="104"/>
      <c r="J28" s="94"/>
      <c r="K28"/>
      <c r="L28"/>
    </row>
    <row r="29" spans="1:12" s="95" customFormat="1" ht="21" x14ac:dyDescent="0.35">
      <c r="A29" s="120">
        <v>44432</v>
      </c>
      <c r="B29" s="37">
        <v>105649</v>
      </c>
      <c r="C29" s="37">
        <v>77990</v>
      </c>
      <c r="D29" s="38" t="s">
        <v>2814</v>
      </c>
      <c r="E29" s="12" t="s">
        <v>63</v>
      </c>
      <c r="F29" s="150" t="s">
        <v>64</v>
      </c>
      <c r="G29" s="102">
        <v>1000</v>
      </c>
      <c r="H29" s="104"/>
      <c r="I29" s="104"/>
      <c r="J29" s="94"/>
      <c r="K29"/>
      <c r="L29"/>
    </row>
    <row r="30" spans="1:12" s="95" customFormat="1" ht="21" x14ac:dyDescent="0.35">
      <c r="A30" s="120">
        <v>44432</v>
      </c>
      <c r="B30" s="37">
        <v>105658</v>
      </c>
      <c r="C30" s="37">
        <v>77991</v>
      </c>
      <c r="D30" s="38" t="s">
        <v>900</v>
      </c>
      <c r="E30" s="12" t="s">
        <v>2854</v>
      </c>
      <c r="F30" s="150" t="s">
        <v>995</v>
      </c>
      <c r="G30" s="102">
        <v>2500</v>
      </c>
      <c r="H30" s="104"/>
      <c r="I30" s="104"/>
      <c r="J30" s="94"/>
      <c r="K30"/>
      <c r="L30"/>
    </row>
    <row r="31" spans="1:12" s="95" customFormat="1" ht="21" x14ac:dyDescent="0.35">
      <c r="A31" s="120">
        <v>44432</v>
      </c>
      <c r="B31" s="37">
        <v>105659</v>
      </c>
      <c r="C31" s="37">
        <v>77992</v>
      </c>
      <c r="D31" s="38" t="s">
        <v>959</v>
      </c>
      <c r="E31" s="12" t="s">
        <v>63</v>
      </c>
      <c r="F31" s="150" t="s">
        <v>64</v>
      </c>
      <c r="G31" s="102">
        <v>954</v>
      </c>
      <c r="H31" s="104"/>
      <c r="I31" s="104">
        <v>2</v>
      </c>
      <c r="J31" s="94"/>
      <c r="K31"/>
      <c r="L31"/>
    </row>
    <row r="32" spans="1:12" s="95" customFormat="1" ht="21" x14ac:dyDescent="0.35">
      <c r="A32" s="120">
        <v>44432</v>
      </c>
      <c r="B32" s="37">
        <v>105660</v>
      </c>
      <c r="C32" s="37">
        <v>77993</v>
      </c>
      <c r="D32" s="38" t="s">
        <v>2825</v>
      </c>
      <c r="E32" s="12" t="s">
        <v>2854</v>
      </c>
      <c r="F32" s="150" t="s">
        <v>995</v>
      </c>
      <c r="G32" s="102">
        <v>900</v>
      </c>
      <c r="H32" s="104"/>
      <c r="I32" s="104"/>
      <c r="J32" s="94"/>
      <c r="K32"/>
      <c r="L32"/>
    </row>
    <row r="33" spans="1:12" s="95" customFormat="1" ht="21" x14ac:dyDescent="0.35">
      <c r="A33" s="120">
        <v>44432</v>
      </c>
      <c r="B33" s="37">
        <v>105660</v>
      </c>
      <c r="C33" s="37">
        <v>77994</v>
      </c>
      <c r="D33" s="38" t="s">
        <v>119</v>
      </c>
      <c r="E33" s="12" t="s">
        <v>2854</v>
      </c>
      <c r="F33" s="150" t="s">
        <v>995</v>
      </c>
      <c r="G33" s="102">
        <v>900</v>
      </c>
      <c r="H33" s="104"/>
      <c r="I33" s="104"/>
      <c r="J33" s="94"/>
      <c r="K33"/>
      <c r="L33"/>
    </row>
    <row r="34" spans="1:12" s="95" customFormat="1" ht="21" x14ac:dyDescent="0.35">
      <c r="A34" s="120">
        <v>44432</v>
      </c>
      <c r="B34" s="37">
        <v>105661</v>
      </c>
      <c r="C34" s="37">
        <v>77995</v>
      </c>
      <c r="D34" s="38" t="s">
        <v>119</v>
      </c>
      <c r="E34" s="12" t="s">
        <v>2854</v>
      </c>
      <c r="F34" s="150" t="s">
        <v>995</v>
      </c>
      <c r="G34" s="102">
        <v>900</v>
      </c>
      <c r="H34" s="104"/>
      <c r="I34" s="104"/>
      <c r="J34" s="94"/>
      <c r="K34"/>
      <c r="L34"/>
    </row>
    <row r="35" spans="1:12" s="95" customFormat="1" ht="21" x14ac:dyDescent="0.35">
      <c r="A35" s="120">
        <v>44432</v>
      </c>
      <c r="B35" s="37">
        <v>105659</v>
      </c>
      <c r="C35" s="37">
        <v>77996</v>
      </c>
      <c r="D35" s="38" t="s">
        <v>959</v>
      </c>
      <c r="E35" s="12" t="s">
        <v>63</v>
      </c>
      <c r="F35" s="150" t="s">
        <v>64</v>
      </c>
      <c r="G35" s="102">
        <v>954</v>
      </c>
      <c r="H35" s="104"/>
      <c r="I35" s="104"/>
      <c r="J35" s="94"/>
      <c r="K35"/>
      <c r="L35"/>
    </row>
    <row r="36" spans="1:12" s="95" customFormat="1" ht="21" x14ac:dyDescent="0.35">
      <c r="A36" s="120">
        <v>44432</v>
      </c>
      <c r="B36" s="37">
        <v>105662</v>
      </c>
      <c r="C36" s="37">
        <v>77997</v>
      </c>
      <c r="D36" s="38" t="s">
        <v>2927</v>
      </c>
      <c r="E36" s="12" t="s">
        <v>2854</v>
      </c>
      <c r="F36" s="150" t="s">
        <v>995</v>
      </c>
      <c r="G36" s="102">
        <v>750</v>
      </c>
      <c r="H36" s="104"/>
      <c r="I36" s="104"/>
      <c r="J36" s="94"/>
      <c r="K36"/>
      <c r="L36"/>
    </row>
    <row r="37" spans="1:12" s="95" customFormat="1" ht="21" x14ac:dyDescent="0.35">
      <c r="A37" s="120">
        <v>44432</v>
      </c>
      <c r="B37" s="37">
        <v>105628</v>
      </c>
      <c r="C37" s="37">
        <v>77998</v>
      </c>
      <c r="D37" s="38" t="s">
        <v>2872</v>
      </c>
      <c r="E37" s="12" t="s">
        <v>17</v>
      </c>
      <c r="F37" s="16" t="s">
        <v>18</v>
      </c>
      <c r="G37" s="102">
        <v>3000</v>
      </c>
      <c r="H37" s="104"/>
      <c r="I37" s="104"/>
      <c r="J37" s="94"/>
      <c r="K37"/>
      <c r="L37"/>
    </row>
    <row r="38" spans="1:12" s="95" customFormat="1" ht="21" x14ac:dyDescent="0.35">
      <c r="A38" s="120">
        <v>44432</v>
      </c>
      <c r="B38" s="37">
        <v>105663</v>
      </c>
      <c r="C38" s="37">
        <v>77999</v>
      </c>
      <c r="D38" s="38" t="s">
        <v>170</v>
      </c>
      <c r="E38" s="12" t="s">
        <v>2908</v>
      </c>
      <c r="F38" s="150" t="s">
        <v>1035</v>
      </c>
      <c r="G38" s="102">
        <v>1200</v>
      </c>
      <c r="H38" s="104"/>
      <c r="I38" s="104"/>
      <c r="J38" s="94"/>
      <c r="K38"/>
      <c r="L38"/>
    </row>
    <row r="39" spans="1:12" s="95" customFormat="1" ht="21" x14ac:dyDescent="0.35">
      <c r="A39" s="120">
        <v>44432</v>
      </c>
      <c r="B39" s="37">
        <v>105664</v>
      </c>
      <c r="C39" s="37">
        <v>78000</v>
      </c>
      <c r="D39" s="38" t="s">
        <v>276</v>
      </c>
      <c r="E39" s="12" t="s">
        <v>2854</v>
      </c>
      <c r="F39" s="150" t="s">
        <v>995</v>
      </c>
      <c r="G39" s="102">
        <v>2500</v>
      </c>
      <c r="H39" s="104"/>
      <c r="I39" s="104"/>
      <c r="J39" s="94"/>
      <c r="K39"/>
      <c r="L39"/>
    </row>
    <row r="40" spans="1:12" s="95" customFormat="1" ht="21" x14ac:dyDescent="0.35">
      <c r="A40" s="120">
        <v>44432</v>
      </c>
      <c r="B40" s="37">
        <v>105665</v>
      </c>
      <c r="C40" s="37">
        <v>78001</v>
      </c>
      <c r="D40" s="38" t="s">
        <v>2699</v>
      </c>
      <c r="E40" s="12" t="s">
        <v>2854</v>
      </c>
      <c r="F40" s="150" t="s">
        <v>995</v>
      </c>
      <c r="G40" s="102">
        <v>900</v>
      </c>
      <c r="H40" s="104"/>
      <c r="I40" s="104"/>
      <c r="J40" s="94"/>
      <c r="K40"/>
      <c r="L40"/>
    </row>
    <row r="41" spans="1:12" s="95" customFormat="1" ht="21" x14ac:dyDescent="0.35">
      <c r="A41" s="120">
        <v>44432</v>
      </c>
      <c r="B41" s="37">
        <v>105666</v>
      </c>
      <c r="C41" s="37">
        <v>78002</v>
      </c>
      <c r="D41" s="38" t="s">
        <v>2888</v>
      </c>
      <c r="E41" s="12" t="s">
        <v>2854</v>
      </c>
      <c r="F41" s="150" t="s">
        <v>995</v>
      </c>
      <c r="G41" s="102">
        <v>900</v>
      </c>
      <c r="H41" s="104"/>
      <c r="I41" s="104"/>
      <c r="J41" s="94"/>
      <c r="K41"/>
      <c r="L41"/>
    </row>
    <row r="42" spans="1:12" s="95" customFormat="1" ht="21" x14ac:dyDescent="0.35">
      <c r="A42" s="120">
        <v>44432</v>
      </c>
      <c r="B42" s="37">
        <v>105660</v>
      </c>
      <c r="C42" s="37">
        <v>78003</v>
      </c>
      <c r="D42" s="38" t="s">
        <v>2825</v>
      </c>
      <c r="E42" s="12" t="s">
        <v>2854</v>
      </c>
      <c r="F42" s="150" t="s">
        <v>995</v>
      </c>
      <c r="G42" s="102">
        <v>900</v>
      </c>
      <c r="H42" s="104"/>
      <c r="I42" s="104"/>
      <c r="J42" s="94"/>
      <c r="K42"/>
      <c r="L42"/>
    </row>
    <row r="43" spans="1:12" s="95" customFormat="1" ht="21" x14ac:dyDescent="0.35">
      <c r="A43" s="120">
        <v>44432</v>
      </c>
      <c r="B43" s="37">
        <v>105650</v>
      </c>
      <c r="C43" s="37">
        <v>78004</v>
      </c>
      <c r="D43" s="38" t="s">
        <v>950</v>
      </c>
      <c r="E43" s="12" t="s">
        <v>2854</v>
      </c>
      <c r="F43" s="150" t="s">
        <v>995</v>
      </c>
      <c r="G43" s="102">
        <v>1147</v>
      </c>
      <c r="H43" s="104"/>
      <c r="I43" s="104"/>
      <c r="J43" s="94"/>
      <c r="K43"/>
      <c r="L43"/>
    </row>
    <row r="44" spans="1:12" s="95" customFormat="1" ht="21" x14ac:dyDescent="0.35">
      <c r="A44" s="120">
        <v>44432</v>
      </c>
      <c r="B44" s="37">
        <v>105650</v>
      </c>
      <c r="C44" s="37">
        <v>78004</v>
      </c>
      <c r="D44" s="38" t="s">
        <v>950</v>
      </c>
      <c r="E44" s="12" t="s">
        <v>14</v>
      </c>
      <c r="F44" s="16" t="s">
        <v>15</v>
      </c>
      <c r="G44" s="102">
        <v>27</v>
      </c>
      <c r="H44" s="104"/>
      <c r="I44" s="104"/>
      <c r="J44" s="94"/>
      <c r="K44"/>
      <c r="L44"/>
    </row>
    <row r="45" spans="1:12" s="95" customFormat="1" ht="21" x14ac:dyDescent="0.35">
      <c r="A45" s="120">
        <v>44432</v>
      </c>
      <c r="B45" s="37">
        <v>105669</v>
      </c>
      <c r="C45" s="37">
        <v>78005</v>
      </c>
      <c r="D45" s="38" t="s">
        <v>295</v>
      </c>
      <c r="E45" s="12" t="s">
        <v>2854</v>
      </c>
      <c r="F45" s="150" t="s">
        <v>995</v>
      </c>
      <c r="G45" s="102">
        <v>900</v>
      </c>
      <c r="H45" s="104"/>
      <c r="I45" s="104"/>
      <c r="J45" s="94"/>
      <c r="K45"/>
      <c r="L45"/>
    </row>
    <row r="46" spans="1:12" s="95" customFormat="1" ht="21" x14ac:dyDescent="0.35">
      <c r="A46" s="120">
        <v>44432</v>
      </c>
      <c r="B46" s="37">
        <v>105670</v>
      </c>
      <c r="C46" s="37">
        <v>78006</v>
      </c>
      <c r="D46" s="38" t="s">
        <v>950</v>
      </c>
      <c r="E46" s="12" t="s">
        <v>2854</v>
      </c>
      <c r="F46" s="150" t="s">
        <v>995</v>
      </c>
      <c r="G46" s="102">
        <v>1367</v>
      </c>
      <c r="H46" s="104"/>
      <c r="I46" s="104"/>
      <c r="J46" s="94"/>
      <c r="K46"/>
      <c r="L46"/>
    </row>
    <row r="47" spans="1:12" s="95" customFormat="1" ht="21" x14ac:dyDescent="0.35">
      <c r="A47" s="120">
        <v>44432</v>
      </c>
      <c r="B47" s="37">
        <v>105671</v>
      </c>
      <c r="C47" s="37">
        <v>78007</v>
      </c>
      <c r="D47" s="38" t="s">
        <v>1948</v>
      </c>
      <c r="E47" s="12" t="s">
        <v>2854</v>
      </c>
      <c r="F47" s="150" t="s">
        <v>995</v>
      </c>
      <c r="G47" s="102">
        <v>900</v>
      </c>
      <c r="H47" s="104"/>
      <c r="I47" s="104"/>
      <c r="J47" s="94"/>
      <c r="K47"/>
      <c r="L47"/>
    </row>
    <row r="48" spans="1:12" s="95" customFormat="1" ht="21" x14ac:dyDescent="0.35">
      <c r="A48" s="120">
        <v>44432</v>
      </c>
      <c r="B48" s="37">
        <v>105671</v>
      </c>
      <c r="C48" s="37">
        <v>78008</v>
      </c>
      <c r="D48" s="38" t="s">
        <v>1948</v>
      </c>
      <c r="E48" s="12" t="s">
        <v>2854</v>
      </c>
      <c r="F48" s="150" t="s">
        <v>995</v>
      </c>
      <c r="G48" s="102">
        <v>900</v>
      </c>
      <c r="H48" s="104"/>
      <c r="I48" s="104"/>
      <c r="J48" s="94"/>
      <c r="K48"/>
      <c r="L48"/>
    </row>
    <row r="49" spans="1:12" s="95" customFormat="1" ht="21" x14ac:dyDescent="0.35">
      <c r="A49" s="120">
        <v>44432</v>
      </c>
      <c r="B49" s="37">
        <v>105661</v>
      </c>
      <c r="C49" s="37">
        <v>78009</v>
      </c>
      <c r="D49" s="38" t="s">
        <v>119</v>
      </c>
      <c r="E49" s="12" t="s">
        <v>2854</v>
      </c>
      <c r="F49" s="150" t="s">
        <v>995</v>
      </c>
      <c r="G49" s="102">
        <v>900</v>
      </c>
      <c r="H49" s="104"/>
      <c r="I49" s="104"/>
      <c r="J49" s="94"/>
      <c r="K49"/>
      <c r="L49"/>
    </row>
    <row r="50" spans="1:12" s="95" customFormat="1" ht="21" x14ac:dyDescent="0.35">
      <c r="A50" s="120">
        <v>44432</v>
      </c>
      <c r="B50" s="37">
        <v>105653</v>
      </c>
      <c r="C50" s="37">
        <v>78010</v>
      </c>
      <c r="D50" s="38" t="s">
        <v>272</v>
      </c>
      <c r="E50" s="12" t="s">
        <v>2854</v>
      </c>
      <c r="F50" s="150" t="s">
        <v>995</v>
      </c>
      <c r="G50" s="102">
        <v>1944</v>
      </c>
      <c r="H50" s="104"/>
      <c r="I50" s="104"/>
      <c r="J50" s="94"/>
      <c r="K50"/>
      <c r="L50"/>
    </row>
    <row r="51" spans="1:12" s="95" customFormat="1" ht="21" x14ac:dyDescent="0.35">
      <c r="A51" s="120">
        <v>44432</v>
      </c>
      <c r="B51" s="37">
        <v>105672</v>
      </c>
      <c r="C51" s="37">
        <v>78011</v>
      </c>
      <c r="D51" s="38" t="s">
        <v>2928</v>
      </c>
      <c r="E51" s="12" t="s">
        <v>41</v>
      </c>
      <c r="F51" s="150" t="s">
        <v>42</v>
      </c>
      <c r="G51" s="102">
        <v>2500</v>
      </c>
      <c r="H51" s="104"/>
      <c r="I51" s="104"/>
      <c r="J51" s="94"/>
      <c r="K51"/>
      <c r="L51"/>
    </row>
    <row r="52" spans="1:12" s="95" customFormat="1" ht="21" x14ac:dyDescent="0.35">
      <c r="A52" s="120">
        <v>44432</v>
      </c>
      <c r="B52" s="37">
        <v>105646</v>
      </c>
      <c r="C52" s="37">
        <v>78012</v>
      </c>
      <c r="D52" s="38" t="s">
        <v>37</v>
      </c>
      <c r="E52" s="12" t="s">
        <v>2854</v>
      </c>
      <c r="F52" s="150" t="s">
        <v>995</v>
      </c>
      <c r="G52" s="102">
        <v>600</v>
      </c>
      <c r="H52" s="104"/>
      <c r="I52" s="104"/>
      <c r="J52" s="94"/>
      <c r="K52"/>
      <c r="L52"/>
    </row>
    <row r="53" spans="1:12" s="95" customFormat="1" ht="21" x14ac:dyDescent="0.35">
      <c r="A53" s="120">
        <v>44432</v>
      </c>
      <c r="B53" s="37">
        <v>105673</v>
      </c>
      <c r="C53" s="37">
        <v>78013</v>
      </c>
      <c r="D53" s="38" t="s">
        <v>197</v>
      </c>
      <c r="E53" s="12" t="s">
        <v>2854</v>
      </c>
      <c r="F53" s="150" t="s">
        <v>995</v>
      </c>
      <c r="G53" s="102">
        <v>900</v>
      </c>
      <c r="H53" s="104"/>
      <c r="I53" s="104"/>
      <c r="J53" s="94"/>
      <c r="K53"/>
      <c r="L53"/>
    </row>
    <row r="54" spans="1:12" s="95" customFormat="1" ht="21" x14ac:dyDescent="0.35">
      <c r="A54" s="120">
        <v>44432</v>
      </c>
      <c r="B54" s="37">
        <v>105660</v>
      </c>
      <c r="C54" s="37">
        <v>78014</v>
      </c>
      <c r="D54" s="38" t="s">
        <v>2825</v>
      </c>
      <c r="E54" s="12" t="s">
        <v>2854</v>
      </c>
      <c r="F54" s="150" t="s">
        <v>995</v>
      </c>
      <c r="G54" s="102">
        <v>900</v>
      </c>
      <c r="H54" s="104"/>
      <c r="I54" s="104"/>
      <c r="J54" s="94"/>
      <c r="K54"/>
      <c r="L54"/>
    </row>
    <row r="55" spans="1:12" s="95" customFormat="1" ht="21" x14ac:dyDescent="0.35">
      <c r="A55" s="120">
        <v>44432</v>
      </c>
      <c r="B55" s="37">
        <v>105674</v>
      </c>
      <c r="C55" s="37">
        <v>78015</v>
      </c>
      <c r="D55" s="38" t="s">
        <v>2929</v>
      </c>
      <c r="E55" s="12" t="s">
        <v>14</v>
      </c>
      <c r="F55" s="16" t="s">
        <v>15</v>
      </c>
      <c r="G55" s="102">
        <v>850</v>
      </c>
      <c r="H55" s="104"/>
      <c r="I55" s="104"/>
      <c r="J55" s="94"/>
      <c r="K55"/>
      <c r="L55"/>
    </row>
    <row r="56" spans="1:12" s="95" customFormat="1" ht="21" x14ac:dyDescent="0.35">
      <c r="A56" s="120">
        <v>44432</v>
      </c>
      <c r="B56" s="37">
        <v>105673</v>
      </c>
      <c r="C56" s="37">
        <v>78016</v>
      </c>
      <c r="D56" s="38" t="s">
        <v>197</v>
      </c>
      <c r="E56" s="12" t="s">
        <v>2854</v>
      </c>
      <c r="F56" s="150" t="s">
        <v>995</v>
      </c>
      <c r="G56" s="102">
        <v>900</v>
      </c>
      <c r="H56" s="104"/>
      <c r="I56" s="104"/>
      <c r="J56" s="94"/>
      <c r="K56"/>
      <c r="L56"/>
    </row>
    <row r="57" spans="1:12" s="95" customFormat="1" ht="21" x14ac:dyDescent="0.35">
      <c r="A57" s="120">
        <v>44432</v>
      </c>
      <c r="B57" s="37">
        <v>105675</v>
      </c>
      <c r="C57" s="37">
        <v>78017</v>
      </c>
      <c r="D57" s="38" t="s">
        <v>289</v>
      </c>
      <c r="E57" s="12" t="s">
        <v>2854</v>
      </c>
      <c r="F57" s="150" t="s">
        <v>995</v>
      </c>
      <c r="G57" s="102">
        <v>1000</v>
      </c>
      <c r="H57" s="104"/>
      <c r="I57" s="104"/>
      <c r="J57" s="94"/>
      <c r="K57"/>
      <c r="L57"/>
    </row>
    <row r="58" spans="1:12" ht="21" x14ac:dyDescent="0.35">
      <c r="A58" s="175" t="s">
        <v>26</v>
      </c>
      <c r="B58" s="176"/>
      <c r="C58" s="165" t="s">
        <v>25</v>
      </c>
      <c r="D58" s="168"/>
      <c r="E58" s="168"/>
      <c r="F58" s="169"/>
      <c r="G58" s="27">
        <f>SUM(G9:G57)</f>
        <v>56964</v>
      </c>
      <c r="H58" s="109">
        <f>SUM(H9:H57)</f>
        <v>0</v>
      </c>
      <c r="I58" s="109"/>
      <c r="J58" s="15"/>
    </row>
    <row r="59" spans="1:12" x14ac:dyDescent="0.25">
      <c r="B59"/>
      <c r="C59"/>
      <c r="F59" s="47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C69"/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1" spans="8:10" x14ac:dyDescent="0.25">
      <c r="H111" s="35"/>
      <c r="I111" s="35"/>
      <c r="J111" s="35"/>
    </row>
    <row r="1048570" spans="4:4" ht="21" x14ac:dyDescent="0.35">
      <c r="D1048570" s="38"/>
    </row>
  </sheetData>
  <autoFilter ref="E8:G58" xr:uid="{931D2833-9A5B-4F96-B577-7140BB0AE6E5}"/>
  <mergeCells count="7">
    <mergeCell ref="K6:L6"/>
    <mergeCell ref="A7:G7"/>
    <mergeCell ref="A58:B58"/>
    <mergeCell ref="C58:F5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FBFC-637B-4EE8-9995-6AE99BCCAA7D}">
  <dimension ref="A2:L1048562"/>
  <sheetViews>
    <sheetView topLeftCell="C12" zoomScale="73" zoomScaleNormal="73" workbookViewId="0">
      <selection activeCell="F23" sqref="F2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7" si="0">SUMIFS($G$9:$G$49,$F$9:$F$49,K8)</f>
        <v>700</v>
      </c>
    </row>
    <row r="9" spans="1:12" s="95" customFormat="1" ht="21" x14ac:dyDescent="0.35">
      <c r="A9" s="120">
        <v>44433</v>
      </c>
      <c r="B9" s="37">
        <v>105729</v>
      </c>
      <c r="C9" s="37">
        <v>78018</v>
      </c>
      <c r="D9" s="38" t="s">
        <v>197</v>
      </c>
      <c r="E9" s="12" t="s">
        <v>2854</v>
      </c>
      <c r="F9" s="150" t="s">
        <v>995</v>
      </c>
      <c r="G9" s="102">
        <v>650</v>
      </c>
      <c r="H9" s="104"/>
      <c r="I9" s="104"/>
      <c r="J9" s="94"/>
      <c r="K9" s="150" t="s">
        <v>995</v>
      </c>
      <c r="L9" s="119">
        <f t="shared" si="0"/>
        <v>17787</v>
      </c>
    </row>
    <row r="10" spans="1:12" s="95" customFormat="1" ht="21" x14ac:dyDescent="0.35">
      <c r="A10" s="120">
        <v>44433</v>
      </c>
      <c r="B10" s="37">
        <v>105732</v>
      </c>
      <c r="C10" s="37">
        <v>78019</v>
      </c>
      <c r="D10" s="38" t="s">
        <v>197</v>
      </c>
      <c r="E10" s="12" t="s">
        <v>2854</v>
      </c>
      <c r="F10" s="150" t="s">
        <v>995</v>
      </c>
      <c r="G10" s="102">
        <v>250</v>
      </c>
      <c r="H10" s="104"/>
      <c r="I10" s="104"/>
      <c r="J10" s="94"/>
      <c r="K10" s="16" t="s">
        <v>15</v>
      </c>
      <c r="L10" s="119">
        <f t="shared" si="0"/>
        <v>3228</v>
      </c>
    </row>
    <row r="11" spans="1:12" s="95" customFormat="1" ht="21" x14ac:dyDescent="0.35">
      <c r="A11" s="120">
        <v>44433</v>
      </c>
      <c r="B11" s="37">
        <v>105733</v>
      </c>
      <c r="C11" s="37">
        <v>78020</v>
      </c>
      <c r="D11" s="38" t="s">
        <v>2796</v>
      </c>
      <c r="E11" s="12" t="s">
        <v>2854</v>
      </c>
      <c r="F11" s="150" t="s">
        <v>995</v>
      </c>
      <c r="G11" s="102">
        <v>280</v>
      </c>
      <c r="H11" s="104"/>
      <c r="I11" s="104"/>
      <c r="J11" s="94"/>
      <c r="K11" s="16" t="s">
        <v>947</v>
      </c>
      <c r="L11" s="119">
        <f t="shared" si="0"/>
        <v>200</v>
      </c>
    </row>
    <row r="12" spans="1:12" s="95" customFormat="1" ht="21" x14ac:dyDescent="0.35">
      <c r="A12" s="120">
        <v>44433</v>
      </c>
      <c r="B12" s="37">
        <v>105733</v>
      </c>
      <c r="C12" s="37">
        <v>78020</v>
      </c>
      <c r="D12" s="38" t="s">
        <v>2796</v>
      </c>
      <c r="E12" s="12" t="s">
        <v>14</v>
      </c>
      <c r="F12" s="16" t="s">
        <v>15</v>
      </c>
      <c r="G12" s="102">
        <v>700</v>
      </c>
      <c r="H12" s="104"/>
      <c r="I12" s="104"/>
      <c r="J12" s="94"/>
      <c r="K12" s="16" t="s">
        <v>1938</v>
      </c>
      <c r="L12" s="119">
        <f t="shared" si="0"/>
        <v>1480</v>
      </c>
    </row>
    <row r="13" spans="1:12" s="95" customFormat="1" ht="21" x14ac:dyDescent="0.35">
      <c r="A13" s="120">
        <v>44433</v>
      </c>
      <c r="B13" s="37">
        <v>105734</v>
      </c>
      <c r="C13" s="37">
        <v>78021</v>
      </c>
      <c r="D13" s="38" t="s">
        <v>150</v>
      </c>
      <c r="E13" s="12" t="s">
        <v>2854</v>
      </c>
      <c r="F13" s="150" t="s">
        <v>995</v>
      </c>
      <c r="G13" s="102">
        <v>900</v>
      </c>
      <c r="H13" s="104"/>
      <c r="I13" s="104"/>
      <c r="J13" s="94"/>
      <c r="K13" s="150" t="s">
        <v>2931</v>
      </c>
      <c r="L13" s="119">
        <f t="shared" si="0"/>
        <v>500</v>
      </c>
    </row>
    <row r="14" spans="1:12" s="95" customFormat="1" ht="21" x14ac:dyDescent="0.35">
      <c r="A14" s="120">
        <v>44433</v>
      </c>
      <c r="B14" s="37">
        <v>18763</v>
      </c>
      <c r="C14" s="37">
        <v>78022</v>
      </c>
      <c r="D14" s="38" t="s">
        <v>1995</v>
      </c>
      <c r="E14" s="12" t="s">
        <v>460</v>
      </c>
      <c r="F14" s="92" t="s">
        <v>461</v>
      </c>
      <c r="G14" s="102">
        <v>0</v>
      </c>
      <c r="H14" s="104"/>
      <c r="I14" s="104">
        <v>9</v>
      </c>
      <c r="J14" s="94"/>
      <c r="K14" s="150" t="s">
        <v>64</v>
      </c>
      <c r="L14" s="119">
        <f t="shared" si="0"/>
        <v>1908</v>
      </c>
    </row>
    <row r="15" spans="1:12" s="95" customFormat="1" ht="21" x14ac:dyDescent="0.35">
      <c r="A15" s="120">
        <v>44433</v>
      </c>
      <c r="B15" s="37">
        <v>18855</v>
      </c>
      <c r="C15" s="37">
        <v>78023</v>
      </c>
      <c r="D15" s="38" t="s">
        <v>1995</v>
      </c>
      <c r="E15" s="12">
        <v>9800002</v>
      </c>
      <c r="F15" s="150" t="s">
        <v>2069</v>
      </c>
      <c r="G15" s="102">
        <v>0</v>
      </c>
      <c r="H15" s="104"/>
      <c r="I15" s="104"/>
      <c r="J15" s="94"/>
      <c r="K15" s="150" t="s">
        <v>195</v>
      </c>
      <c r="L15" s="119">
        <f t="shared" si="0"/>
        <v>558</v>
      </c>
    </row>
    <row r="16" spans="1:12" s="95" customFormat="1" ht="21" x14ac:dyDescent="0.35">
      <c r="A16" s="120">
        <v>44433</v>
      </c>
      <c r="B16" s="37">
        <v>105682</v>
      </c>
      <c r="C16" s="37">
        <v>78024</v>
      </c>
      <c r="D16" s="38" t="s">
        <v>2699</v>
      </c>
      <c r="E16" s="12" t="s">
        <v>2854</v>
      </c>
      <c r="F16" s="150" t="s">
        <v>995</v>
      </c>
      <c r="G16" s="102">
        <v>900</v>
      </c>
      <c r="H16" s="104"/>
      <c r="I16" s="104"/>
      <c r="J16" s="94"/>
      <c r="K16" s="150" t="s">
        <v>42</v>
      </c>
      <c r="L16" s="119">
        <f t="shared" si="0"/>
        <v>820</v>
      </c>
    </row>
    <row r="17" spans="1:12" s="95" customFormat="1" ht="21.75" thickBot="1" x14ac:dyDescent="0.4">
      <c r="A17" s="120">
        <v>44433</v>
      </c>
      <c r="B17" s="37">
        <v>105735</v>
      </c>
      <c r="C17" s="37">
        <v>78025</v>
      </c>
      <c r="D17" s="38" t="s">
        <v>1090</v>
      </c>
      <c r="E17" s="12" t="s">
        <v>2854</v>
      </c>
      <c r="F17" s="150" t="s">
        <v>995</v>
      </c>
      <c r="G17" s="102">
        <v>900</v>
      </c>
      <c r="H17" s="104"/>
      <c r="I17" s="104"/>
      <c r="J17" s="94"/>
      <c r="K17" s="150" t="s">
        <v>422</v>
      </c>
      <c r="L17" s="119">
        <f t="shared" si="0"/>
        <v>500</v>
      </c>
    </row>
    <row r="18" spans="1:12" s="95" customFormat="1" ht="25.5" thickBot="1" x14ac:dyDescent="0.5">
      <c r="A18" s="120">
        <v>44433</v>
      </c>
      <c r="B18" s="37">
        <v>105735</v>
      </c>
      <c r="C18" s="37">
        <v>78026</v>
      </c>
      <c r="D18" s="38" t="s">
        <v>1090</v>
      </c>
      <c r="E18" s="12" t="s">
        <v>2854</v>
      </c>
      <c r="F18" s="150" t="s">
        <v>995</v>
      </c>
      <c r="G18" s="102">
        <v>900</v>
      </c>
      <c r="H18" s="104"/>
      <c r="I18" s="104"/>
      <c r="J18" s="94"/>
      <c r="K18" s="17" t="s">
        <v>21</v>
      </c>
      <c r="L18" s="123">
        <f>SUM(L8:L17)</f>
        <v>27681</v>
      </c>
    </row>
    <row r="19" spans="1:12" s="95" customFormat="1" ht="21.75" thickBot="1" x14ac:dyDescent="0.4">
      <c r="A19" s="120">
        <v>44433</v>
      </c>
      <c r="B19" s="37">
        <v>105735</v>
      </c>
      <c r="C19" s="37">
        <v>78027</v>
      </c>
      <c r="D19" s="38" t="s">
        <v>1090</v>
      </c>
      <c r="E19" s="12" t="s">
        <v>2854</v>
      </c>
      <c r="F19" s="150" t="s">
        <v>995</v>
      </c>
      <c r="G19" s="102">
        <v>900</v>
      </c>
      <c r="H19" s="104"/>
      <c r="I19" s="104"/>
      <c r="J19" s="94"/>
    </row>
    <row r="20" spans="1:12" s="95" customFormat="1" ht="21.75" thickBot="1" x14ac:dyDescent="0.4">
      <c r="A20" s="120">
        <v>44433</v>
      </c>
      <c r="B20" s="37">
        <v>105735</v>
      </c>
      <c r="C20" s="37">
        <v>78028</v>
      </c>
      <c r="D20" s="38" t="s">
        <v>1090</v>
      </c>
      <c r="E20" s="12" t="s">
        <v>2854</v>
      </c>
      <c r="F20" s="150" t="s">
        <v>995</v>
      </c>
      <c r="G20" s="102">
        <v>900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120">
        <v>44433</v>
      </c>
      <c r="B21" s="37">
        <v>105686</v>
      </c>
      <c r="C21" s="37">
        <v>78029</v>
      </c>
      <c r="D21" s="38" t="s">
        <v>128</v>
      </c>
      <c r="E21" s="12" t="s">
        <v>2854</v>
      </c>
      <c r="F21" s="150" t="s">
        <v>995</v>
      </c>
      <c r="G21" s="102">
        <v>900</v>
      </c>
      <c r="H21" s="104"/>
      <c r="I21" s="104"/>
      <c r="J21" s="94"/>
      <c r="K21" s="57" t="s">
        <v>461</v>
      </c>
      <c r="L21" s="8">
        <v>9</v>
      </c>
    </row>
    <row r="22" spans="1:12" s="95" customFormat="1" ht="25.5" thickBot="1" x14ac:dyDescent="0.5">
      <c r="A22" s="120">
        <v>44433</v>
      </c>
      <c r="B22" s="37">
        <v>105735</v>
      </c>
      <c r="C22" s="37">
        <v>78030</v>
      </c>
      <c r="D22" s="38" t="s">
        <v>1090</v>
      </c>
      <c r="E22" s="12" t="s">
        <v>2854</v>
      </c>
      <c r="F22" s="150" t="s">
        <v>995</v>
      </c>
      <c r="G22" s="102">
        <v>900</v>
      </c>
      <c r="H22" s="104"/>
      <c r="I22" s="104"/>
      <c r="J22" s="94"/>
      <c r="K22" s="17" t="s">
        <v>21</v>
      </c>
      <c r="L22" s="18">
        <v>9</v>
      </c>
    </row>
    <row r="23" spans="1:12" s="95" customFormat="1" ht="21.75" thickBot="1" x14ac:dyDescent="0.4">
      <c r="A23" s="120">
        <v>44433</v>
      </c>
      <c r="B23" s="37">
        <v>19763</v>
      </c>
      <c r="C23" s="37">
        <v>78031</v>
      </c>
      <c r="D23" s="38" t="s">
        <v>1995</v>
      </c>
      <c r="E23" s="12" t="s">
        <v>1485</v>
      </c>
      <c r="F23" s="150" t="s">
        <v>2570</v>
      </c>
      <c r="G23" s="102">
        <v>0</v>
      </c>
      <c r="H23" s="104">
        <v>66</v>
      </c>
      <c r="I23" s="104"/>
      <c r="J23" s="94"/>
    </row>
    <row r="24" spans="1:12" s="95" customFormat="1" ht="21.75" thickBot="1" x14ac:dyDescent="0.4">
      <c r="A24" s="120">
        <v>44433</v>
      </c>
      <c r="B24" s="37">
        <v>18855</v>
      </c>
      <c r="C24" s="37">
        <v>78032</v>
      </c>
      <c r="D24" s="38" t="s">
        <v>1995</v>
      </c>
      <c r="E24" s="12">
        <v>9800002</v>
      </c>
      <c r="F24" s="150" t="s">
        <v>2069</v>
      </c>
      <c r="G24" s="102">
        <v>0</v>
      </c>
      <c r="H24" s="104"/>
      <c r="I24" s="104"/>
      <c r="J24" s="94"/>
      <c r="K24" s="5" t="s">
        <v>1352</v>
      </c>
      <c r="L24" s="5" t="s">
        <v>5</v>
      </c>
    </row>
    <row r="25" spans="1:12" s="95" customFormat="1" ht="21.75" thickBot="1" x14ac:dyDescent="0.4">
      <c r="A25" s="120">
        <v>44433</v>
      </c>
      <c r="B25" s="37">
        <v>105736</v>
      </c>
      <c r="C25" s="37">
        <v>78033</v>
      </c>
      <c r="D25" s="38" t="s">
        <v>333</v>
      </c>
      <c r="E25" s="12" t="s">
        <v>17</v>
      </c>
      <c r="F25" s="16" t="s">
        <v>18</v>
      </c>
      <c r="G25" s="102">
        <v>100</v>
      </c>
      <c r="H25" s="104"/>
      <c r="I25" s="104"/>
      <c r="J25" s="94"/>
      <c r="K25" s="150" t="s">
        <v>2570</v>
      </c>
      <c r="L25" s="8">
        <f>66*2</f>
        <v>132</v>
      </c>
    </row>
    <row r="26" spans="1:12" s="95" customFormat="1" ht="25.5" thickBot="1" x14ac:dyDescent="0.5">
      <c r="A26" s="120">
        <v>44433</v>
      </c>
      <c r="B26" s="37">
        <v>105737</v>
      </c>
      <c r="C26" s="37">
        <v>78034</v>
      </c>
      <c r="D26" s="38" t="s">
        <v>2930</v>
      </c>
      <c r="E26" s="12" t="s">
        <v>434</v>
      </c>
      <c r="F26" s="150" t="s">
        <v>2931</v>
      </c>
      <c r="G26" s="102">
        <v>500</v>
      </c>
      <c r="H26" s="104"/>
      <c r="I26" s="104"/>
      <c r="J26" s="94"/>
      <c r="K26" s="17" t="s">
        <v>21</v>
      </c>
      <c r="L26" s="18">
        <v>132</v>
      </c>
    </row>
    <row r="27" spans="1:12" s="95" customFormat="1" ht="21" x14ac:dyDescent="0.35">
      <c r="A27" s="120">
        <v>44433</v>
      </c>
      <c r="B27" s="37">
        <v>105707</v>
      </c>
      <c r="C27" s="37">
        <v>78035</v>
      </c>
      <c r="D27" s="38" t="s">
        <v>2872</v>
      </c>
      <c r="E27" s="12" t="s">
        <v>14</v>
      </c>
      <c r="F27" s="16" t="s">
        <v>15</v>
      </c>
      <c r="G27" s="102">
        <v>2268</v>
      </c>
      <c r="H27" s="104"/>
      <c r="I27" s="104"/>
      <c r="J27" s="94"/>
      <c r="K27"/>
      <c r="L27"/>
    </row>
    <row r="28" spans="1:12" s="95" customFormat="1" ht="21" x14ac:dyDescent="0.35">
      <c r="A28" s="120">
        <v>44433</v>
      </c>
      <c r="B28" s="37">
        <v>105728</v>
      </c>
      <c r="C28" s="37">
        <v>78036</v>
      </c>
      <c r="D28" s="38" t="s">
        <v>2932</v>
      </c>
      <c r="E28" s="12" t="s">
        <v>423</v>
      </c>
      <c r="F28" s="150" t="s">
        <v>195</v>
      </c>
      <c r="G28" s="102">
        <v>558</v>
      </c>
      <c r="H28" s="104"/>
      <c r="I28" s="104"/>
      <c r="J28" s="94"/>
      <c r="K28"/>
      <c r="L28"/>
    </row>
    <row r="29" spans="1:12" s="95" customFormat="1" ht="21" x14ac:dyDescent="0.35">
      <c r="A29" s="120">
        <v>44433</v>
      </c>
      <c r="B29" s="37">
        <v>105735</v>
      </c>
      <c r="C29" s="37">
        <v>78037</v>
      </c>
      <c r="D29" s="38" t="s">
        <v>1090</v>
      </c>
      <c r="E29" s="12" t="s">
        <v>2854</v>
      </c>
      <c r="F29" s="150" t="s">
        <v>995</v>
      </c>
      <c r="G29" s="102">
        <v>900</v>
      </c>
      <c r="H29" s="104"/>
      <c r="I29" s="104"/>
      <c r="J29" s="94"/>
      <c r="K29"/>
      <c r="L29"/>
    </row>
    <row r="30" spans="1:12" s="95" customFormat="1" ht="21" x14ac:dyDescent="0.35">
      <c r="A30" s="120">
        <v>44433</v>
      </c>
      <c r="B30" s="37">
        <v>105738</v>
      </c>
      <c r="C30" s="37">
        <v>78038</v>
      </c>
      <c r="D30" s="38" t="s">
        <v>959</v>
      </c>
      <c r="E30" s="12" t="s">
        <v>63</v>
      </c>
      <c r="F30" s="150" t="s">
        <v>64</v>
      </c>
      <c r="G30" s="102">
        <v>954</v>
      </c>
      <c r="H30" s="104"/>
      <c r="I30" s="104"/>
      <c r="J30" s="94"/>
      <c r="K30"/>
      <c r="L30"/>
    </row>
    <row r="31" spans="1:12" s="95" customFormat="1" ht="21" x14ac:dyDescent="0.35">
      <c r="A31" s="120">
        <v>44433</v>
      </c>
      <c r="B31" s="37">
        <v>105740</v>
      </c>
      <c r="C31" s="37">
        <v>78039</v>
      </c>
      <c r="D31" s="38" t="s">
        <v>2933</v>
      </c>
      <c r="E31" s="12" t="s">
        <v>2854</v>
      </c>
      <c r="F31" s="150" t="s">
        <v>995</v>
      </c>
      <c r="G31" s="102">
        <v>750</v>
      </c>
      <c r="H31" s="104"/>
      <c r="I31" s="104"/>
      <c r="J31" s="94"/>
      <c r="K31"/>
      <c r="L31"/>
    </row>
    <row r="32" spans="1:12" s="95" customFormat="1" ht="21" x14ac:dyDescent="0.35">
      <c r="A32" s="120">
        <v>44433</v>
      </c>
      <c r="B32" s="37">
        <v>105738</v>
      </c>
      <c r="C32" s="37">
        <v>78040</v>
      </c>
      <c r="D32" s="38" t="s">
        <v>959</v>
      </c>
      <c r="E32" s="12" t="s">
        <v>63</v>
      </c>
      <c r="F32" s="150" t="s">
        <v>64</v>
      </c>
      <c r="G32" s="102">
        <v>954</v>
      </c>
      <c r="H32" s="104"/>
      <c r="I32" s="104"/>
      <c r="J32" s="94"/>
      <c r="K32"/>
      <c r="L32"/>
    </row>
    <row r="33" spans="1:12" s="95" customFormat="1" ht="21" x14ac:dyDescent="0.35">
      <c r="A33" s="120">
        <v>44433</v>
      </c>
      <c r="B33" s="37">
        <v>105741</v>
      </c>
      <c r="C33" s="37">
        <v>78041</v>
      </c>
      <c r="D33" s="38" t="s">
        <v>950</v>
      </c>
      <c r="E33" s="12" t="s">
        <v>2854</v>
      </c>
      <c r="F33" s="150" t="s">
        <v>995</v>
      </c>
      <c r="G33" s="102">
        <v>2090</v>
      </c>
      <c r="H33" s="104"/>
      <c r="I33" s="104"/>
      <c r="J33" s="94"/>
      <c r="K33"/>
      <c r="L33"/>
    </row>
    <row r="34" spans="1:12" s="95" customFormat="1" ht="21" x14ac:dyDescent="0.35">
      <c r="A34" s="120">
        <v>44433</v>
      </c>
      <c r="B34" s="37">
        <v>105742</v>
      </c>
      <c r="C34" s="37">
        <v>78042</v>
      </c>
      <c r="D34" s="38" t="s">
        <v>2825</v>
      </c>
      <c r="E34" s="12" t="s">
        <v>2854</v>
      </c>
      <c r="F34" s="150" t="s">
        <v>995</v>
      </c>
      <c r="G34" s="102">
        <v>900</v>
      </c>
      <c r="H34" s="104"/>
      <c r="I34" s="104"/>
      <c r="J34" s="94"/>
      <c r="K34"/>
      <c r="L34"/>
    </row>
    <row r="35" spans="1:12" s="95" customFormat="1" ht="21" x14ac:dyDescent="0.35">
      <c r="A35" s="120">
        <v>44433</v>
      </c>
      <c r="B35" s="37">
        <v>105735</v>
      </c>
      <c r="C35" s="37">
        <v>78043</v>
      </c>
      <c r="D35" s="38" t="s">
        <v>1090</v>
      </c>
      <c r="E35" s="12" t="s">
        <v>2854</v>
      </c>
      <c r="F35" s="150" t="s">
        <v>995</v>
      </c>
      <c r="G35" s="102">
        <v>900</v>
      </c>
      <c r="H35" s="104"/>
      <c r="I35" s="104"/>
      <c r="J35" s="94"/>
      <c r="K35"/>
      <c r="L35"/>
    </row>
    <row r="36" spans="1:12" s="95" customFormat="1" ht="21" x14ac:dyDescent="0.35">
      <c r="A36" s="120">
        <v>44433</v>
      </c>
      <c r="B36" s="37">
        <v>18763</v>
      </c>
      <c r="C36" s="37">
        <v>78044</v>
      </c>
      <c r="D36" s="38" t="s">
        <v>1995</v>
      </c>
      <c r="E36" s="12" t="s">
        <v>1485</v>
      </c>
      <c r="F36" s="150" t="s">
        <v>2570</v>
      </c>
      <c r="G36" s="102">
        <v>0</v>
      </c>
      <c r="H36" s="104">
        <v>66</v>
      </c>
      <c r="I36" s="104"/>
      <c r="J36" s="94"/>
      <c r="K36"/>
      <c r="L36"/>
    </row>
    <row r="37" spans="1:12" s="95" customFormat="1" ht="21" x14ac:dyDescent="0.35">
      <c r="A37" s="120">
        <v>44433</v>
      </c>
      <c r="B37" s="37">
        <v>18855</v>
      </c>
      <c r="C37" s="37">
        <v>78045</v>
      </c>
      <c r="D37" s="38" t="s">
        <v>1995</v>
      </c>
      <c r="E37" s="12">
        <v>9800002</v>
      </c>
      <c r="F37" s="150" t="s">
        <v>2069</v>
      </c>
      <c r="G37" s="102">
        <v>0</v>
      </c>
      <c r="H37" s="104"/>
      <c r="I37" s="104"/>
      <c r="J37" s="94"/>
      <c r="K37"/>
      <c r="L37"/>
    </row>
    <row r="38" spans="1:12" s="95" customFormat="1" ht="21" x14ac:dyDescent="0.35">
      <c r="A38" s="120">
        <v>44433</v>
      </c>
      <c r="B38" s="37">
        <v>105735</v>
      </c>
      <c r="C38" s="37">
        <v>78046</v>
      </c>
      <c r="D38" s="38" t="s">
        <v>1090</v>
      </c>
      <c r="E38" s="12" t="s">
        <v>2854</v>
      </c>
      <c r="F38" s="150" t="s">
        <v>995</v>
      </c>
      <c r="G38" s="102">
        <v>900</v>
      </c>
      <c r="H38" s="104"/>
      <c r="I38" s="104"/>
      <c r="J38" s="94"/>
      <c r="K38"/>
      <c r="L38"/>
    </row>
    <row r="39" spans="1:12" s="95" customFormat="1" ht="21" x14ac:dyDescent="0.35">
      <c r="A39" s="120">
        <v>44433</v>
      </c>
      <c r="B39" s="37">
        <v>105743</v>
      </c>
      <c r="C39" s="37">
        <v>78047</v>
      </c>
      <c r="D39" s="38" t="s">
        <v>1769</v>
      </c>
      <c r="E39" s="12" t="s">
        <v>2854</v>
      </c>
      <c r="F39" s="150" t="s">
        <v>995</v>
      </c>
      <c r="G39" s="102">
        <v>567</v>
      </c>
      <c r="H39" s="104"/>
      <c r="I39" s="104"/>
      <c r="J39" s="94"/>
      <c r="K39"/>
      <c r="L39"/>
    </row>
    <row r="40" spans="1:12" s="95" customFormat="1" ht="21" x14ac:dyDescent="0.35">
      <c r="A40" s="120">
        <v>44433</v>
      </c>
      <c r="B40" s="37">
        <v>105743</v>
      </c>
      <c r="C40" s="37">
        <v>78047</v>
      </c>
      <c r="D40" s="38" t="s">
        <v>1769</v>
      </c>
      <c r="E40" s="12" t="s">
        <v>14</v>
      </c>
      <c r="F40" s="16" t="s">
        <v>15</v>
      </c>
      <c r="G40" s="102">
        <v>260</v>
      </c>
      <c r="H40" s="104"/>
      <c r="I40" s="104"/>
      <c r="J40" s="94"/>
      <c r="K40"/>
      <c r="L40"/>
    </row>
    <row r="41" spans="1:12" s="95" customFormat="1" ht="21" x14ac:dyDescent="0.35">
      <c r="A41" s="120">
        <v>44433</v>
      </c>
      <c r="B41" s="37">
        <v>105735</v>
      </c>
      <c r="C41" s="37">
        <v>78048</v>
      </c>
      <c r="D41" s="38" t="s">
        <v>1090</v>
      </c>
      <c r="E41" s="12" t="s">
        <v>2854</v>
      </c>
      <c r="F41" s="150" t="s">
        <v>995</v>
      </c>
      <c r="G41" s="102">
        <v>900</v>
      </c>
      <c r="H41" s="104"/>
      <c r="I41" s="104"/>
      <c r="J41" s="94"/>
      <c r="K41"/>
      <c r="L41"/>
    </row>
    <row r="42" spans="1:12" s="95" customFormat="1" ht="21" x14ac:dyDescent="0.35">
      <c r="A42" s="120">
        <v>44433</v>
      </c>
      <c r="B42" s="37">
        <v>105744</v>
      </c>
      <c r="C42" s="37">
        <v>78049</v>
      </c>
      <c r="D42" s="38" t="s">
        <v>2934</v>
      </c>
      <c r="E42" s="12" t="s">
        <v>41</v>
      </c>
      <c r="F42" s="150" t="s">
        <v>42</v>
      </c>
      <c r="G42" s="102">
        <v>820</v>
      </c>
      <c r="H42" s="104"/>
      <c r="I42" s="104"/>
      <c r="J42" s="94"/>
      <c r="K42"/>
      <c r="L42"/>
    </row>
    <row r="43" spans="1:12" s="95" customFormat="1" ht="21" x14ac:dyDescent="0.35">
      <c r="A43" s="120">
        <v>44433</v>
      </c>
      <c r="B43" s="37">
        <v>105745</v>
      </c>
      <c r="C43" s="37">
        <v>78050</v>
      </c>
      <c r="D43" s="38" t="s">
        <v>2934</v>
      </c>
      <c r="E43" s="12" t="s">
        <v>421</v>
      </c>
      <c r="F43" s="150" t="s">
        <v>422</v>
      </c>
      <c r="G43" s="102">
        <v>500</v>
      </c>
      <c r="H43" s="104"/>
      <c r="I43" s="104"/>
      <c r="J43" s="94"/>
      <c r="K43"/>
      <c r="L43"/>
    </row>
    <row r="44" spans="1:12" s="95" customFormat="1" ht="21" x14ac:dyDescent="0.35">
      <c r="A44" s="120">
        <v>44433</v>
      </c>
      <c r="B44" s="37">
        <v>105746</v>
      </c>
      <c r="C44" s="37">
        <v>78051</v>
      </c>
      <c r="D44" s="38" t="s">
        <v>2933</v>
      </c>
      <c r="E44" s="12" t="s">
        <v>2854</v>
      </c>
      <c r="F44" s="150" t="s">
        <v>995</v>
      </c>
      <c r="G44" s="102">
        <v>600</v>
      </c>
      <c r="H44" s="104"/>
      <c r="I44" s="104"/>
      <c r="J44" s="94"/>
      <c r="K44"/>
      <c r="L44"/>
    </row>
    <row r="45" spans="1:12" s="95" customFormat="1" ht="21" x14ac:dyDescent="0.35">
      <c r="A45" s="120">
        <v>44433</v>
      </c>
      <c r="B45" s="37">
        <v>105750</v>
      </c>
      <c r="C45" s="37">
        <v>78052</v>
      </c>
      <c r="D45" s="38" t="s">
        <v>197</v>
      </c>
      <c r="E45" s="12" t="s">
        <v>2854</v>
      </c>
      <c r="F45" s="150" t="s">
        <v>995</v>
      </c>
      <c r="G45" s="102">
        <v>900</v>
      </c>
      <c r="H45" s="104"/>
      <c r="I45" s="104"/>
      <c r="J45" s="94"/>
      <c r="K45"/>
      <c r="L45"/>
    </row>
    <row r="46" spans="1:12" s="95" customFormat="1" ht="21" x14ac:dyDescent="0.35">
      <c r="A46" s="120">
        <v>44433</v>
      </c>
      <c r="B46" s="37">
        <v>105727</v>
      </c>
      <c r="C46" s="77" t="s">
        <v>2935</v>
      </c>
      <c r="D46" s="38" t="s">
        <v>336</v>
      </c>
      <c r="E46" s="12" t="s">
        <v>24</v>
      </c>
      <c r="F46" s="16" t="s">
        <v>947</v>
      </c>
      <c r="G46" s="102">
        <v>200</v>
      </c>
      <c r="H46" s="104"/>
      <c r="I46" s="104"/>
      <c r="J46" s="94"/>
      <c r="K46"/>
      <c r="L46"/>
    </row>
    <row r="47" spans="1:12" s="95" customFormat="1" ht="21" x14ac:dyDescent="0.35">
      <c r="A47" s="120">
        <v>44433</v>
      </c>
      <c r="B47" s="37">
        <v>105728</v>
      </c>
      <c r="C47" s="77" t="s">
        <v>2936</v>
      </c>
      <c r="D47" s="38" t="s">
        <v>2932</v>
      </c>
      <c r="E47" s="12">
        <v>98000001</v>
      </c>
      <c r="F47" s="150" t="s">
        <v>91</v>
      </c>
      <c r="G47" s="102">
        <v>0</v>
      </c>
      <c r="H47" s="104"/>
      <c r="I47" s="104"/>
      <c r="J47" s="94"/>
      <c r="K47"/>
      <c r="L47"/>
    </row>
    <row r="48" spans="1:12" s="95" customFormat="1" ht="21" x14ac:dyDescent="0.35">
      <c r="A48" s="120">
        <v>44433</v>
      </c>
      <c r="B48" s="37">
        <v>819486</v>
      </c>
      <c r="C48" s="77" t="s">
        <v>2937</v>
      </c>
      <c r="D48" s="38" t="s">
        <v>2315</v>
      </c>
      <c r="E48" s="12" t="s">
        <v>17</v>
      </c>
      <c r="F48" s="16" t="s">
        <v>18</v>
      </c>
      <c r="G48" s="102">
        <v>600</v>
      </c>
      <c r="H48" s="104"/>
      <c r="I48" s="104"/>
      <c r="J48" s="94"/>
      <c r="K48"/>
      <c r="L48"/>
    </row>
    <row r="49" spans="1:12" s="95" customFormat="1" ht="21" x14ac:dyDescent="0.35">
      <c r="A49" s="120">
        <v>44433</v>
      </c>
      <c r="B49" s="37">
        <v>819486</v>
      </c>
      <c r="C49" s="77" t="s">
        <v>2937</v>
      </c>
      <c r="D49" s="38" t="s">
        <v>2315</v>
      </c>
      <c r="E49" s="12" t="s">
        <v>456</v>
      </c>
      <c r="F49" s="16" t="s">
        <v>1938</v>
      </c>
      <c r="G49" s="102">
        <v>1480</v>
      </c>
      <c r="H49" s="104"/>
      <c r="I49" s="104"/>
      <c r="J49" s="94"/>
      <c r="K49"/>
      <c r="L49"/>
    </row>
    <row r="50" spans="1:12" ht="21" x14ac:dyDescent="0.35">
      <c r="A50" s="175" t="s">
        <v>26</v>
      </c>
      <c r="B50" s="176"/>
      <c r="C50" s="165" t="s">
        <v>25</v>
      </c>
      <c r="D50" s="168"/>
      <c r="E50" s="168"/>
      <c r="F50" s="169"/>
      <c r="G50" s="27">
        <f>SUM(G9:G49)</f>
        <v>27681</v>
      </c>
      <c r="H50" s="109">
        <f>SUM(H9:H49)</f>
        <v>132</v>
      </c>
      <c r="I50" s="109"/>
      <c r="J50" s="15"/>
    </row>
    <row r="51" spans="1:12" x14ac:dyDescent="0.25">
      <c r="B51"/>
      <c r="C51"/>
      <c r="F51" s="47"/>
      <c r="H51" s="1"/>
      <c r="I51" s="1"/>
      <c r="J51" s="1"/>
    </row>
    <row r="52" spans="1:12" x14ac:dyDescent="0.25">
      <c r="B52"/>
      <c r="C52"/>
      <c r="H52" s="1"/>
      <c r="I52" s="1"/>
      <c r="J52" s="1"/>
    </row>
    <row r="53" spans="1:12" x14ac:dyDescent="0.25">
      <c r="B53"/>
      <c r="C53"/>
      <c r="H53" s="1"/>
      <c r="I53" s="1"/>
      <c r="J53" s="1"/>
    </row>
    <row r="54" spans="1:12" x14ac:dyDescent="0.25">
      <c r="B54"/>
      <c r="C54"/>
      <c r="H54" s="1"/>
      <c r="I54" s="1"/>
      <c r="J54" s="1"/>
    </row>
    <row r="55" spans="1:12" x14ac:dyDescent="0.25">
      <c r="B55"/>
      <c r="C55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C61"/>
      <c r="H61" s="1"/>
      <c r="I61" s="1"/>
      <c r="J61" s="1"/>
    </row>
    <row r="62" spans="1:12" x14ac:dyDescent="0.25">
      <c r="H62" s="1"/>
      <c r="I62" s="1"/>
      <c r="J62" s="1"/>
    </row>
    <row r="63" spans="1:12" x14ac:dyDescent="0.25">
      <c r="H63" s="1"/>
      <c r="I63" s="1"/>
      <c r="J63" s="1"/>
    </row>
    <row r="64" spans="1:12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3" spans="8:10" x14ac:dyDescent="0.25">
      <c r="H103" s="35"/>
      <c r="I103" s="35"/>
      <c r="J103" s="35"/>
    </row>
    <row r="1048562" spans="4:4" ht="21" x14ac:dyDescent="0.35">
      <c r="D1048562" s="38"/>
    </row>
  </sheetData>
  <autoFilter ref="E8:G50" xr:uid="{716FFBFC-637B-4EE8-9995-6AE99BCCAA7D}"/>
  <mergeCells count="7">
    <mergeCell ref="K6:L6"/>
    <mergeCell ref="A7:G7"/>
    <mergeCell ref="A50:B50"/>
    <mergeCell ref="C50:F50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F3153-160E-452B-99A8-95663F96AE06}">
  <dimension ref="A2:L1048566"/>
  <sheetViews>
    <sheetView topLeftCell="A10" zoomScale="82" zoomScaleNormal="82" workbookViewId="0">
      <selection activeCell="B21" sqref="B21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SUMIFS($G$9:$G$53,$F$9:$F$53,K8)</f>
        <v>9280</v>
      </c>
    </row>
    <row r="9" spans="1:12" s="95" customFormat="1" ht="21" x14ac:dyDescent="0.35">
      <c r="A9" s="120">
        <v>44434</v>
      </c>
      <c r="B9" s="37">
        <v>105829</v>
      </c>
      <c r="C9" s="37">
        <v>78053</v>
      </c>
      <c r="D9" s="38" t="s">
        <v>2121</v>
      </c>
      <c r="E9" s="12" t="s">
        <v>17</v>
      </c>
      <c r="F9" s="16" t="s">
        <v>18</v>
      </c>
      <c r="G9" s="102">
        <v>3000</v>
      </c>
      <c r="H9" s="104"/>
      <c r="I9" s="104"/>
      <c r="J9" s="94"/>
      <c r="K9" s="150" t="s">
        <v>995</v>
      </c>
      <c r="L9" s="119">
        <f t="shared" si="0"/>
        <v>9230</v>
      </c>
    </row>
    <row r="10" spans="1:12" s="95" customFormat="1" ht="21" x14ac:dyDescent="0.35">
      <c r="A10" s="120">
        <v>44434</v>
      </c>
      <c r="B10" s="37">
        <v>105830</v>
      </c>
      <c r="C10" s="37">
        <v>78054</v>
      </c>
      <c r="D10" s="38" t="s">
        <v>2292</v>
      </c>
      <c r="E10" s="12" t="s">
        <v>24</v>
      </c>
      <c r="F10" s="16" t="s">
        <v>947</v>
      </c>
      <c r="G10" s="102">
        <v>550</v>
      </c>
      <c r="H10" s="104"/>
      <c r="I10" s="104"/>
      <c r="J10" s="94"/>
      <c r="K10" s="16" t="s">
        <v>15</v>
      </c>
      <c r="L10" s="119">
        <f t="shared" si="0"/>
        <v>4968</v>
      </c>
    </row>
    <row r="11" spans="1:12" s="95" customFormat="1" ht="21" x14ac:dyDescent="0.35">
      <c r="A11" s="120">
        <v>44434</v>
      </c>
      <c r="B11" s="37">
        <v>105830</v>
      </c>
      <c r="C11" s="37">
        <v>78055</v>
      </c>
      <c r="D11" s="38" t="s">
        <v>2292</v>
      </c>
      <c r="E11" s="12" t="s">
        <v>24</v>
      </c>
      <c r="F11" s="16" t="s">
        <v>947</v>
      </c>
      <c r="G11" s="102">
        <v>550</v>
      </c>
      <c r="H11" s="104"/>
      <c r="I11" s="104"/>
      <c r="J11" s="94"/>
      <c r="K11" s="16" t="s">
        <v>947</v>
      </c>
      <c r="L11" s="119">
        <f t="shared" si="0"/>
        <v>13308</v>
      </c>
    </row>
    <row r="12" spans="1:12" s="95" customFormat="1" ht="21" x14ac:dyDescent="0.35">
      <c r="A12" s="120">
        <v>44434</v>
      </c>
      <c r="B12" s="37">
        <v>105830</v>
      </c>
      <c r="C12" s="37">
        <v>78056</v>
      </c>
      <c r="D12" s="38" t="s">
        <v>2292</v>
      </c>
      <c r="E12" s="12" t="s">
        <v>24</v>
      </c>
      <c r="F12" s="16" t="s">
        <v>947</v>
      </c>
      <c r="G12" s="102">
        <v>550</v>
      </c>
      <c r="H12" s="104"/>
      <c r="I12" s="104"/>
      <c r="J12" s="94"/>
      <c r="K12" s="150" t="s">
        <v>64</v>
      </c>
      <c r="L12" s="119">
        <f t="shared" si="0"/>
        <v>1000</v>
      </c>
    </row>
    <row r="13" spans="1:12" s="95" customFormat="1" ht="21.75" thickBot="1" x14ac:dyDescent="0.4">
      <c r="A13" s="120">
        <v>44434</v>
      </c>
      <c r="B13" s="37">
        <v>105831</v>
      </c>
      <c r="C13" s="37">
        <v>78057</v>
      </c>
      <c r="D13" s="38" t="s">
        <v>107</v>
      </c>
      <c r="E13" s="12" t="s">
        <v>24</v>
      </c>
      <c r="F13" s="16" t="s">
        <v>947</v>
      </c>
      <c r="G13" s="102">
        <v>550</v>
      </c>
      <c r="H13" s="104"/>
      <c r="I13" s="104"/>
      <c r="J13" s="94"/>
      <c r="K13" s="150" t="s">
        <v>42</v>
      </c>
      <c r="L13" s="119">
        <f t="shared" si="0"/>
        <v>2500</v>
      </c>
    </row>
    <row r="14" spans="1:12" s="95" customFormat="1" ht="25.5" thickBot="1" x14ac:dyDescent="0.5">
      <c r="A14" s="120">
        <v>44434</v>
      </c>
      <c r="B14" s="37">
        <v>105831</v>
      </c>
      <c r="C14" s="37">
        <v>78058</v>
      </c>
      <c r="D14" s="38" t="s">
        <v>107</v>
      </c>
      <c r="E14" s="12" t="s">
        <v>24</v>
      </c>
      <c r="F14" s="16" t="s">
        <v>947</v>
      </c>
      <c r="G14" s="102">
        <v>550</v>
      </c>
      <c r="H14" s="104"/>
      <c r="I14" s="104"/>
      <c r="J14" s="94"/>
      <c r="K14" s="17" t="s">
        <v>21</v>
      </c>
      <c r="L14" s="123">
        <f ca="1">SUM(L8:L17)</f>
        <v>40286</v>
      </c>
    </row>
    <row r="15" spans="1:12" s="95" customFormat="1" ht="21.75" thickBot="1" x14ac:dyDescent="0.4">
      <c r="A15" s="120">
        <v>44434</v>
      </c>
      <c r="B15" s="37">
        <v>105832</v>
      </c>
      <c r="C15" s="37">
        <v>78059</v>
      </c>
      <c r="D15" s="38" t="s">
        <v>2938</v>
      </c>
      <c r="E15" s="12" t="s">
        <v>24</v>
      </c>
      <c r="F15" s="16" t="s">
        <v>947</v>
      </c>
      <c r="G15" s="102">
        <v>550</v>
      </c>
      <c r="H15" s="104"/>
      <c r="I15" s="104"/>
      <c r="J15" s="94"/>
    </row>
    <row r="16" spans="1:12" s="95" customFormat="1" ht="21.75" thickBot="1" x14ac:dyDescent="0.4">
      <c r="A16" s="120">
        <v>44434</v>
      </c>
      <c r="B16" s="37">
        <v>105833</v>
      </c>
      <c r="C16" s="37">
        <v>78060</v>
      </c>
      <c r="D16" s="38" t="s">
        <v>2939</v>
      </c>
      <c r="E16" s="12" t="s">
        <v>63</v>
      </c>
      <c r="F16" s="150" t="s">
        <v>64</v>
      </c>
      <c r="G16" s="102">
        <v>1000</v>
      </c>
      <c r="H16" s="104"/>
      <c r="I16" s="104"/>
      <c r="J16" s="94"/>
      <c r="K16" s="5" t="s">
        <v>1352</v>
      </c>
      <c r="L16" s="5" t="s">
        <v>5</v>
      </c>
    </row>
    <row r="17" spans="1:12" s="95" customFormat="1" ht="21.75" thickBot="1" x14ac:dyDescent="0.4">
      <c r="A17" s="120">
        <v>44434</v>
      </c>
      <c r="B17" s="37">
        <v>105834</v>
      </c>
      <c r="C17" s="37">
        <v>78061</v>
      </c>
      <c r="D17" s="38" t="s">
        <v>1223</v>
      </c>
      <c r="E17" s="12" t="s">
        <v>41</v>
      </c>
      <c r="F17" s="150" t="s">
        <v>42</v>
      </c>
      <c r="G17" s="102">
        <v>2500</v>
      </c>
      <c r="H17" s="104"/>
      <c r="I17" s="104"/>
      <c r="J17" s="94"/>
      <c r="K17" s="150" t="s">
        <v>1688</v>
      </c>
      <c r="L17" s="8">
        <v>75</v>
      </c>
    </row>
    <row r="18" spans="1:12" s="95" customFormat="1" ht="25.5" thickBot="1" x14ac:dyDescent="0.5">
      <c r="A18" s="120">
        <v>44434</v>
      </c>
      <c r="B18" s="37">
        <v>105835</v>
      </c>
      <c r="C18" s="37">
        <v>78062</v>
      </c>
      <c r="D18" s="38" t="s">
        <v>155</v>
      </c>
      <c r="E18" s="12" t="s">
        <v>2854</v>
      </c>
      <c r="F18" s="150" t="s">
        <v>995</v>
      </c>
      <c r="G18" s="102">
        <v>200</v>
      </c>
      <c r="H18" s="104"/>
      <c r="I18" s="104"/>
      <c r="J18" s="94"/>
      <c r="K18" s="17" t="s">
        <v>21</v>
      </c>
      <c r="L18" s="18">
        <v>75</v>
      </c>
    </row>
    <row r="19" spans="1:12" s="95" customFormat="1" ht="21" x14ac:dyDescent="0.35">
      <c r="A19" s="120">
        <v>44434</v>
      </c>
      <c r="B19" s="37">
        <v>105836</v>
      </c>
      <c r="C19" s="37">
        <v>78063</v>
      </c>
      <c r="D19" s="38" t="s">
        <v>155</v>
      </c>
      <c r="E19" s="12" t="s">
        <v>2854</v>
      </c>
      <c r="F19" s="150" t="s">
        <v>995</v>
      </c>
      <c r="G19" s="102">
        <v>2500</v>
      </c>
      <c r="H19" s="104"/>
      <c r="I19" s="104"/>
      <c r="J19" s="94"/>
    </row>
    <row r="20" spans="1:12" s="95" customFormat="1" ht="21" x14ac:dyDescent="0.35">
      <c r="A20" s="120">
        <v>44434</v>
      </c>
      <c r="B20" s="37">
        <v>105838</v>
      </c>
      <c r="C20" s="37">
        <v>78064</v>
      </c>
      <c r="D20" s="38" t="s">
        <v>566</v>
      </c>
      <c r="E20" s="12" t="s">
        <v>24</v>
      </c>
      <c r="F20" s="16" t="s">
        <v>947</v>
      </c>
      <c r="G20" s="102">
        <v>300</v>
      </c>
      <c r="H20" s="104"/>
      <c r="I20" s="104"/>
      <c r="J20" s="94"/>
    </row>
    <row r="21" spans="1:12" s="95" customFormat="1" ht="21" x14ac:dyDescent="0.35">
      <c r="A21" s="120">
        <v>44434</v>
      </c>
      <c r="B21" s="37">
        <v>105839</v>
      </c>
      <c r="C21" s="37">
        <v>78065</v>
      </c>
      <c r="D21" s="38" t="s">
        <v>566</v>
      </c>
      <c r="E21" s="12" t="s">
        <v>24</v>
      </c>
      <c r="F21" s="16" t="s">
        <v>947</v>
      </c>
      <c r="G21" s="102">
        <v>300</v>
      </c>
      <c r="H21" s="104"/>
      <c r="I21" s="104"/>
      <c r="J21" s="94"/>
    </row>
    <row r="22" spans="1:12" s="95" customFormat="1" ht="21" x14ac:dyDescent="0.35">
      <c r="A22" s="120">
        <v>44434</v>
      </c>
      <c r="B22" s="37">
        <v>105836</v>
      </c>
      <c r="C22" s="37">
        <v>78066</v>
      </c>
      <c r="D22" s="38" t="s">
        <v>155</v>
      </c>
      <c r="E22" s="12" t="s">
        <v>2854</v>
      </c>
      <c r="F22" s="150" t="s">
        <v>995</v>
      </c>
      <c r="G22" s="102">
        <v>100</v>
      </c>
      <c r="H22" s="104"/>
      <c r="I22" s="104"/>
      <c r="J22" s="94"/>
    </row>
    <row r="23" spans="1:12" s="95" customFormat="1" ht="21" x14ac:dyDescent="0.35">
      <c r="A23" s="120">
        <v>44434</v>
      </c>
      <c r="B23" s="37">
        <v>105840</v>
      </c>
      <c r="C23" s="37">
        <v>78067</v>
      </c>
      <c r="D23" s="38" t="s">
        <v>2940</v>
      </c>
      <c r="E23" s="12" t="s">
        <v>2854</v>
      </c>
      <c r="F23" s="150" t="s">
        <v>995</v>
      </c>
      <c r="G23" s="102">
        <v>1000</v>
      </c>
      <c r="H23" s="104"/>
      <c r="I23" s="104"/>
      <c r="J23" s="94"/>
    </row>
    <row r="24" spans="1:12" s="95" customFormat="1" ht="21" x14ac:dyDescent="0.35">
      <c r="A24" s="120">
        <v>44434</v>
      </c>
      <c r="B24" s="37">
        <v>105840</v>
      </c>
      <c r="C24" s="37">
        <v>78068</v>
      </c>
      <c r="D24" s="38" t="s">
        <v>2938</v>
      </c>
      <c r="E24" s="12" t="s">
        <v>24</v>
      </c>
      <c r="F24" s="16" t="s">
        <v>947</v>
      </c>
      <c r="G24" s="102">
        <v>550</v>
      </c>
      <c r="H24" s="104"/>
      <c r="I24" s="104"/>
      <c r="J24" s="94"/>
    </row>
    <row r="25" spans="1:12" s="95" customFormat="1" ht="21" x14ac:dyDescent="0.35">
      <c r="A25" s="120">
        <v>44434</v>
      </c>
      <c r="B25" s="37">
        <v>105842</v>
      </c>
      <c r="C25" s="37">
        <v>78069</v>
      </c>
      <c r="D25" s="38" t="s">
        <v>295</v>
      </c>
      <c r="E25" s="12" t="s">
        <v>2854</v>
      </c>
      <c r="F25" s="150" t="s">
        <v>995</v>
      </c>
      <c r="G25" s="102">
        <v>900</v>
      </c>
      <c r="H25" s="104"/>
      <c r="I25" s="104"/>
      <c r="J25" s="94"/>
    </row>
    <row r="26" spans="1:12" s="95" customFormat="1" ht="21" x14ac:dyDescent="0.35">
      <c r="A26" s="120">
        <v>44434</v>
      </c>
      <c r="B26" s="37">
        <v>105843</v>
      </c>
      <c r="C26" s="37">
        <v>78070</v>
      </c>
      <c r="D26" s="38" t="s">
        <v>2941</v>
      </c>
      <c r="E26" s="12" t="s">
        <v>2854</v>
      </c>
      <c r="F26" s="150" t="s">
        <v>995</v>
      </c>
      <c r="G26" s="102">
        <v>800</v>
      </c>
      <c r="H26" s="104"/>
      <c r="I26" s="104"/>
      <c r="J26" s="94"/>
      <c r="K26"/>
      <c r="L26"/>
    </row>
    <row r="27" spans="1:12" s="95" customFormat="1" ht="21" x14ac:dyDescent="0.35">
      <c r="A27" s="120">
        <v>44434</v>
      </c>
      <c r="B27" s="37">
        <v>105783</v>
      </c>
      <c r="C27" s="37">
        <v>78071</v>
      </c>
      <c r="D27" s="38" t="s">
        <v>2872</v>
      </c>
      <c r="E27" s="12" t="s">
        <v>17</v>
      </c>
      <c r="F27" s="16" t="s">
        <v>18</v>
      </c>
      <c r="G27" s="102">
        <v>3000</v>
      </c>
      <c r="H27" s="104"/>
      <c r="I27" s="104"/>
      <c r="J27" s="94"/>
      <c r="K27"/>
      <c r="L27"/>
    </row>
    <row r="28" spans="1:12" s="95" customFormat="1" ht="21" x14ac:dyDescent="0.35">
      <c r="A28" s="120">
        <v>44434</v>
      </c>
      <c r="B28" s="37">
        <v>105832</v>
      </c>
      <c r="C28" s="37">
        <v>78072</v>
      </c>
      <c r="D28" s="38" t="s">
        <v>2938</v>
      </c>
      <c r="E28" s="12" t="s">
        <v>24</v>
      </c>
      <c r="F28" s="16" t="s">
        <v>947</v>
      </c>
      <c r="G28" s="102">
        <v>550</v>
      </c>
      <c r="H28" s="104"/>
      <c r="I28" s="104"/>
      <c r="J28" s="94"/>
      <c r="K28"/>
      <c r="L28"/>
    </row>
    <row r="29" spans="1:12" s="95" customFormat="1" ht="21" x14ac:dyDescent="0.35">
      <c r="A29" s="120">
        <v>44434</v>
      </c>
      <c r="B29" s="37">
        <v>105844</v>
      </c>
      <c r="C29" s="37">
        <v>78073</v>
      </c>
      <c r="D29" s="38" t="s">
        <v>2942</v>
      </c>
      <c r="E29" s="12" t="s">
        <v>24</v>
      </c>
      <c r="F29" s="16" t="s">
        <v>947</v>
      </c>
      <c r="G29" s="102">
        <v>550</v>
      </c>
      <c r="H29" s="104"/>
      <c r="I29" s="104"/>
      <c r="J29" s="94"/>
      <c r="K29"/>
      <c r="L29"/>
    </row>
    <row r="30" spans="1:12" s="95" customFormat="1" ht="21" x14ac:dyDescent="0.35">
      <c r="A30" s="120">
        <v>44434</v>
      </c>
      <c r="B30" s="37">
        <v>105844</v>
      </c>
      <c r="C30" s="37">
        <v>78074</v>
      </c>
      <c r="D30" s="38" t="s">
        <v>2942</v>
      </c>
      <c r="E30" s="12" t="s">
        <v>24</v>
      </c>
      <c r="F30" s="16" t="s">
        <v>947</v>
      </c>
      <c r="G30" s="102">
        <v>550</v>
      </c>
      <c r="H30" s="104"/>
      <c r="I30" s="104"/>
      <c r="J30" s="94"/>
      <c r="K30"/>
      <c r="L30"/>
    </row>
    <row r="31" spans="1:12" s="95" customFormat="1" ht="21" x14ac:dyDescent="0.35">
      <c r="A31" s="120">
        <v>44434</v>
      </c>
      <c r="B31" s="37">
        <v>105784</v>
      </c>
      <c r="C31" s="37">
        <v>78075</v>
      </c>
      <c r="D31" s="38" t="s">
        <v>2872</v>
      </c>
      <c r="E31" s="12" t="s">
        <v>14</v>
      </c>
      <c r="F31" s="16" t="s">
        <v>15</v>
      </c>
      <c r="G31" s="102">
        <v>2268</v>
      </c>
      <c r="H31" s="104"/>
      <c r="I31" s="104"/>
      <c r="J31" s="94"/>
      <c r="K31"/>
      <c r="L31"/>
    </row>
    <row r="32" spans="1:12" s="95" customFormat="1" ht="21" x14ac:dyDescent="0.35">
      <c r="A32" s="120">
        <v>44434</v>
      </c>
      <c r="B32" s="37">
        <v>105845</v>
      </c>
      <c r="C32" s="37">
        <v>78076</v>
      </c>
      <c r="D32" s="38" t="s">
        <v>272</v>
      </c>
      <c r="E32" s="12" t="s">
        <v>17</v>
      </c>
      <c r="F32" s="16" t="s">
        <v>18</v>
      </c>
      <c r="G32" s="102">
        <v>1980</v>
      </c>
      <c r="H32" s="104"/>
      <c r="I32" s="104"/>
      <c r="J32" s="94"/>
      <c r="K32"/>
      <c r="L32"/>
    </row>
    <row r="33" spans="1:12" s="95" customFormat="1" ht="21" x14ac:dyDescent="0.35">
      <c r="A33" s="120">
        <v>44434</v>
      </c>
      <c r="B33" s="37">
        <v>105846</v>
      </c>
      <c r="C33" s="37">
        <v>78077</v>
      </c>
      <c r="D33" s="38" t="s">
        <v>925</v>
      </c>
      <c r="E33" s="12" t="s">
        <v>24</v>
      </c>
      <c r="F33" s="16" t="s">
        <v>947</v>
      </c>
      <c r="G33" s="102">
        <v>650</v>
      </c>
      <c r="H33" s="104"/>
      <c r="I33" s="104"/>
      <c r="J33" s="94"/>
      <c r="K33"/>
      <c r="L33"/>
    </row>
    <row r="34" spans="1:12" s="95" customFormat="1" ht="21" x14ac:dyDescent="0.35">
      <c r="A34" s="120">
        <v>44434</v>
      </c>
      <c r="B34" s="37">
        <v>105847</v>
      </c>
      <c r="C34" s="37">
        <v>78078</v>
      </c>
      <c r="D34" s="38" t="s">
        <v>2770</v>
      </c>
      <c r="E34" s="12" t="s">
        <v>2854</v>
      </c>
      <c r="F34" s="150" t="s">
        <v>995</v>
      </c>
      <c r="G34" s="102">
        <v>1300</v>
      </c>
      <c r="H34" s="104"/>
      <c r="I34" s="104"/>
      <c r="J34" s="94"/>
      <c r="K34"/>
      <c r="L34"/>
    </row>
    <row r="35" spans="1:12" s="95" customFormat="1" ht="21" x14ac:dyDescent="0.35">
      <c r="A35" s="120">
        <v>44434</v>
      </c>
      <c r="B35" s="37">
        <v>105848</v>
      </c>
      <c r="C35" s="37">
        <v>78079</v>
      </c>
      <c r="D35" s="38" t="s">
        <v>333</v>
      </c>
      <c r="E35" s="12" t="s">
        <v>17</v>
      </c>
      <c r="F35" s="16" t="s">
        <v>18</v>
      </c>
      <c r="G35" s="102">
        <v>300</v>
      </c>
      <c r="H35" s="104"/>
      <c r="I35" s="104"/>
      <c r="J35" s="94"/>
      <c r="K35"/>
      <c r="L35"/>
    </row>
    <row r="36" spans="1:12" s="95" customFormat="1" ht="21" x14ac:dyDescent="0.35">
      <c r="A36" s="120">
        <v>44434</v>
      </c>
      <c r="B36" s="37">
        <v>105848</v>
      </c>
      <c r="C36" s="37">
        <v>78079</v>
      </c>
      <c r="D36" s="38" t="s">
        <v>333</v>
      </c>
      <c r="E36" s="12" t="s">
        <v>14</v>
      </c>
      <c r="F36" s="16" t="s">
        <v>15</v>
      </c>
      <c r="G36" s="102">
        <v>200</v>
      </c>
      <c r="H36" s="104"/>
      <c r="I36" s="104"/>
      <c r="J36" s="94"/>
      <c r="K36"/>
      <c r="L36"/>
    </row>
    <row r="37" spans="1:12" s="95" customFormat="1" ht="21" x14ac:dyDescent="0.35">
      <c r="A37" s="120">
        <v>44434</v>
      </c>
      <c r="B37" s="37">
        <v>105815</v>
      </c>
      <c r="C37" s="37">
        <v>78080</v>
      </c>
      <c r="D37" s="38" t="s">
        <v>2872</v>
      </c>
      <c r="E37" s="12" t="s">
        <v>24</v>
      </c>
      <c r="F37" s="16" t="s">
        <v>947</v>
      </c>
      <c r="G37" s="102">
        <v>1500</v>
      </c>
      <c r="H37" s="104"/>
      <c r="I37" s="104"/>
      <c r="J37" s="94"/>
      <c r="K37"/>
      <c r="L37"/>
    </row>
    <row r="38" spans="1:12" s="95" customFormat="1" ht="21" x14ac:dyDescent="0.35">
      <c r="A38" s="120">
        <v>44434</v>
      </c>
      <c r="B38" s="37">
        <v>105817</v>
      </c>
      <c r="C38" s="37">
        <v>78081</v>
      </c>
      <c r="D38" s="38" t="s">
        <v>2872</v>
      </c>
      <c r="E38" s="12" t="s">
        <v>24</v>
      </c>
      <c r="F38" s="16" t="s">
        <v>947</v>
      </c>
      <c r="G38" s="102">
        <v>200</v>
      </c>
      <c r="H38" s="104"/>
      <c r="I38" s="104"/>
      <c r="J38" s="94"/>
      <c r="K38"/>
      <c r="L38"/>
    </row>
    <row r="39" spans="1:12" s="95" customFormat="1" ht="21" x14ac:dyDescent="0.35">
      <c r="A39" s="120">
        <v>44434</v>
      </c>
      <c r="B39" s="37">
        <v>105849</v>
      </c>
      <c r="C39" s="37">
        <v>78082</v>
      </c>
      <c r="D39" s="38" t="s">
        <v>2292</v>
      </c>
      <c r="E39" s="12" t="s">
        <v>24</v>
      </c>
      <c r="F39" s="16" t="s">
        <v>947</v>
      </c>
      <c r="G39" s="102">
        <v>550</v>
      </c>
      <c r="H39" s="104"/>
      <c r="I39" s="104"/>
      <c r="J39" s="94"/>
      <c r="K39"/>
      <c r="L39"/>
    </row>
    <row r="40" spans="1:12" s="95" customFormat="1" ht="21" x14ac:dyDescent="0.35">
      <c r="A40" s="120">
        <v>44434</v>
      </c>
      <c r="B40" s="37">
        <v>105850</v>
      </c>
      <c r="C40" s="37">
        <v>78083</v>
      </c>
      <c r="D40" s="38" t="s">
        <v>2292</v>
      </c>
      <c r="E40" s="12" t="s">
        <v>2854</v>
      </c>
      <c r="F40" s="150" t="s">
        <v>995</v>
      </c>
      <c r="G40" s="102">
        <v>810</v>
      </c>
      <c r="H40" s="104"/>
      <c r="I40" s="104"/>
      <c r="J40" s="94"/>
      <c r="K40"/>
      <c r="L40"/>
    </row>
    <row r="41" spans="1:12" s="95" customFormat="1" ht="21" x14ac:dyDescent="0.35">
      <c r="A41" s="120">
        <v>44434</v>
      </c>
      <c r="B41" s="37">
        <v>105850</v>
      </c>
      <c r="C41" s="37">
        <v>78084</v>
      </c>
      <c r="D41" s="38" t="s">
        <v>2292</v>
      </c>
      <c r="E41" s="12" t="s">
        <v>2854</v>
      </c>
      <c r="F41" s="150" t="s">
        <v>995</v>
      </c>
      <c r="G41" s="102">
        <v>810</v>
      </c>
      <c r="H41" s="104"/>
      <c r="I41" s="104"/>
      <c r="J41" s="94"/>
      <c r="K41"/>
      <c r="L41"/>
    </row>
    <row r="42" spans="1:12" s="95" customFormat="1" ht="21" x14ac:dyDescent="0.35">
      <c r="A42" s="120">
        <v>44434</v>
      </c>
      <c r="B42" s="37">
        <v>105851</v>
      </c>
      <c r="C42" s="37">
        <v>78085</v>
      </c>
      <c r="D42" s="38" t="s">
        <v>115</v>
      </c>
      <c r="E42" s="12" t="s">
        <v>24</v>
      </c>
      <c r="F42" s="16" t="s">
        <v>947</v>
      </c>
      <c r="G42" s="102">
        <v>550</v>
      </c>
      <c r="H42" s="104"/>
      <c r="I42" s="104"/>
      <c r="J42" s="94"/>
      <c r="K42"/>
      <c r="L42"/>
    </row>
    <row r="43" spans="1:12" s="95" customFormat="1" ht="21" x14ac:dyDescent="0.35">
      <c r="A43" s="120">
        <v>44434</v>
      </c>
      <c r="B43" s="37">
        <v>105852</v>
      </c>
      <c r="C43" s="37">
        <v>78086</v>
      </c>
      <c r="D43" s="38" t="s">
        <v>2591</v>
      </c>
      <c r="E43" s="12" t="s">
        <v>24</v>
      </c>
      <c r="F43" s="16" t="s">
        <v>947</v>
      </c>
      <c r="G43" s="102">
        <v>550</v>
      </c>
      <c r="H43" s="104"/>
      <c r="I43" s="104"/>
      <c r="J43" s="94"/>
      <c r="K43"/>
      <c r="L43"/>
    </row>
    <row r="44" spans="1:12" s="95" customFormat="1" ht="21" x14ac:dyDescent="0.35">
      <c r="A44" s="120">
        <v>44434</v>
      </c>
      <c r="B44" s="37">
        <v>105853</v>
      </c>
      <c r="C44" s="37">
        <v>78087</v>
      </c>
      <c r="D44" s="38" t="s">
        <v>107</v>
      </c>
      <c r="E44" s="12" t="s">
        <v>24</v>
      </c>
      <c r="F44" s="16" t="s">
        <v>947</v>
      </c>
      <c r="G44" s="102">
        <v>550</v>
      </c>
      <c r="H44" s="104"/>
      <c r="I44" s="104"/>
      <c r="J44" s="94"/>
      <c r="K44"/>
      <c r="L44"/>
    </row>
    <row r="45" spans="1:12" s="95" customFormat="1" ht="21" x14ac:dyDescent="0.35">
      <c r="A45" s="120">
        <v>44434</v>
      </c>
      <c r="B45" s="37">
        <v>105814</v>
      </c>
      <c r="C45" s="37">
        <v>78088</v>
      </c>
      <c r="D45" s="38" t="s">
        <v>2894</v>
      </c>
      <c r="E45" s="12" t="s">
        <v>24</v>
      </c>
      <c r="F45" s="16" t="s">
        <v>947</v>
      </c>
      <c r="G45" s="102">
        <v>550</v>
      </c>
      <c r="H45" s="104"/>
      <c r="I45" s="104"/>
      <c r="J45" s="94"/>
      <c r="K45"/>
      <c r="L45"/>
    </row>
    <row r="46" spans="1:12" s="95" customFormat="1" ht="21" x14ac:dyDescent="0.35">
      <c r="A46" s="120">
        <v>44434</v>
      </c>
      <c r="B46" s="37">
        <v>105854</v>
      </c>
      <c r="C46" s="37">
        <v>78089</v>
      </c>
      <c r="D46" s="38" t="s">
        <v>1629</v>
      </c>
      <c r="E46" s="12" t="s">
        <v>24</v>
      </c>
      <c r="F46" s="16" t="s">
        <v>947</v>
      </c>
      <c r="G46" s="102">
        <v>579</v>
      </c>
      <c r="H46" s="104"/>
      <c r="I46" s="104"/>
      <c r="J46" s="94"/>
      <c r="K46"/>
      <c r="L46"/>
    </row>
    <row r="47" spans="1:12" s="95" customFormat="1" ht="21" x14ac:dyDescent="0.35">
      <c r="A47" s="120">
        <v>44434</v>
      </c>
      <c r="B47" s="37">
        <v>105855</v>
      </c>
      <c r="C47" s="37">
        <v>78090</v>
      </c>
      <c r="D47" s="38" t="s">
        <v>1629</v>
      </c>
      <c r="E47" s="12" t="s">
        <v>24</v>
      </c>
      <c r="F47" s="16" t="s">
        <v>947</v>
      </c>
      <c r="G47" s="102">
        <v>429</v>
      </c>
      <c r="H47" s="104"/>
      <c r="I47" s="104"/>
      <c r="J47" s="94"/>
      <c r="K47"/>
      <c r="L47"/>
    </row>
    <row r="48" spans="1:12" s="95" customFormat="1" ht="21" x14ac:dyDescent="0.35">
      <c r="A48" s="120">
        <v>44434</v>
      </c>
      <c r="B48" s="37">
        <v>105820</v>
      </c>
      <c r="C48" s="37">
        <v>78091</v>
      </c>
      <c r="D48" s="38" t="s">
        <v>2894</v>
      </c>
      <c r="E48" s="12" t="s">
        <v>24</v>
      </c>
      <c r="F48" s="16" t="s">
        <v>947</v>
      </c>
      <c r="G48" s="102">
        <v>550</v>
      </c>
      <c r="H48" s="104"/>
      <c r="I48" s="104"/>
      <c r="J48" s="94"/>
      <c r="K48"/>
      <c r="L48"/>
    </row>
    <row r="49" spans="1:12" s="95" customFormat="1" ht="21" x14ac:dyDescent="0.35">
      <c r="A49" s="120">
        <v>44434</v>
      </c>
      <c r="B49" s="37">
        <v>105857</v>
      </c>
      <c r="C49" s="37">
        <v>78092</v>
      </c>
      <c r="D49" s="38" t="s">
        <v>2770</v>
      </c>
      <c r="E49" s="12" t="s">
        <v>14</v>
      </c>
      <c r="F49" s="16" t="s">
        <v>15</v>
      </c>
      <c r="G49" s="102">
        <v>2500</v>
      </c>
      <c r="H49" s="104"/>
      <c r="I49" s="104"/>
      <c r="J49" s="94"/>
      <c r="K49"/>
      <c r="L49"/>
    </row>
    <row r="50" spans="1:12" s="95" customFormat="1" ht="21" x14ac:dyDescent="0.35">
      <c r="A50" s="120">
        <v>44434</v>
      </c>
      <c r="B50" s="37">
        <v>105858</v>
      </c>
      <c r="C50" s="37">
        <v>78093</v>
      </c>
      <c r="D50" s="38" t="s">
        <v>2499</v>
      </c>
      <c r="E50" s="12" t="s">
        <v>2943</v>
      </c>
      <c r="F50" s="150" t="s">
        <v>1688</v>
      </c>
      <c r="G50" s="102">
        <v>0</v>
      </c>
      <c r="H50" s="104">
        <v>75</v>
      </c>
      <c r="I50" s="104"/>
      <c r="J50" s="94"/>
      <c r="K50"/>
      <c r="L50"/>
    </row>
    <row r="51" spans="1:12" s="95" customFormat="1" ht="21" x14ac:dyDescent="0.35">
      <c r="A51" s="120">
        <v>44434</v>
      </c>
      <c r="B51" s="37">
        <v>105827</v>
      </c>
      <c r="C51" s="37">
        <v>78094</v>
      </c>
      <c r="D51" s="38" t="s">
        <v>2894</v>
      </c>
      <c r="E51" s="12" t="s">
        <v>24</v>
      </c>
      <c r="F51" s="16" t="s">
        <v>947</v>
      </c>
      <c r="G51" s="102">
        <v>550</v>
      </c>
      <c r="H51" s="104"/>
      <c r="I51" s="104"/>
      <c r="J51" s="94"/>
      <c r="K51"/>
      <c r="L51"/>
    </row>
    <row r="52" spans="1:12" s="95" customFormat="1" ht="21" x14ac:dyDescent="0.35">
      <c r="A52" s="120">
        <v>44434</v>
      </c>
      <c r="B52" s="37">
        <v>105859</v>
      </c>
      <c r="C52" s="37">
        <v>78095</v>
      </c>
      <c r="D52" s="38" t="s">
        <v>289</v>
      </c>
      <c r="E52" s="12" t="s">
        <v>17</v>
      </c>
      <c r="F52" s="16" t="s">
        <v>18</v>
      </c>
      <c r="G52" s="102">
        <v>1000</v>
      </c>
      <c r="H52" s="104"/>
      <c r="I52" s="104"/>
      <c r="J52" s="94"/>
      <c r="K52"/>
      <c r="L52"/>
    </row>
    <row r="53" spans="1:12" s="95" customFormat="1" ht="21" x14ac:dyDescent="0.35">
      <c r="A53" s="120">
        <v>44434</v>
      </c>
      <c r="B53" s="37">
        <v>105850</v>
      </c>
      <c r="C53" s="37">
        <v>78096</v>
      </c>
      <c r="D53" s="38" t="s">
        <v>2292</v>
      </c>
      <c r="E53" s="12" t="s">
        <v>2854</v>
      </c>
      <c r="F53" s="150" t="s">
        <v>995</v>
      </c>
      <c r="G53" s="102">
        <v>810</v>
      </c>
      <c r="H53" s="104"/>
      <c r="I53" s="104"/>
      <c r="J53" s="94"/>
      <c r="K53"/>
      <c r="L53"/>
    </row>
    <row r="54" spans="1:12" ht="21" x14ac:dyDescent="0.35">
      <c r="A54" s="175" t="s">
        <v>26</v>
      </c>
      <c r="B54" s="176"/>
      <c r="C54" s="165" t="s">
        <v>25</v>
      </c>
      <c r="D54" s="168"/>
      <c r="E54" s="168"/>
      <c r="F54" s="169"/>
      <c r="G54" s="27">
        <f>SUM(G9:G53)</f>
        <v>40286</v>
      </c>
      <c r="H54" s="109">
        <f>SUM(H9:H53)</f>
        <v>75</v>
      </c>
      <c r="I54" s="109"/>
      <c r="J54" s="15"/>
    </row>
    <row r="55" spans="1:12" x14ac:dyDescent="0.25">
      <c r="B55"/>
      <c r="C55"/>
      <c r="F55" s="47"/>
      <c r="H55" s="1"/>
      <c r="I55" s="1"/>
      <c r="J55" s="1"/>
    </row>
    <row r="56" spans="1:12" x14ac:dyDescent="0.25">
      <c r="B56"/>
      <c r="C56"/>
      <c r="H56" s="1"/>
      <c r="I56" s="1"/>
      <c r="J56" s="1"/>
    </row>
    <row r="57" spans="1:12" x14ac:dyDescent="0.25">
      <c r="B57"/>
      <c r="C57"/>
      <c r="H57" s="1"/>
      <c r="I57" s="1"/>
      <c r="J57" s="1"/>
    </row>
    <row r="58" spans="1:12" x14ac:dyDescent="0.25">
      <c r="B58"/>
      <c r="C58"/>
      <c r="H58" s="1"/>
      <c r="I58" s="1"/>
      <c r="J58" s="1"/>
    </row>
    <row r="59" spans="1:12" x14ac:dyDescent="0.25">
      <c r="B59"/>
      <c r="C59"/>
      <c r="H59" s="1"/>
      <c r="I59" s="1"/>
      <c r="J59" s="1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3:10" x14ac:dyDescent="0.25">
      <c r="C65"/>
      <c r="H65" s="1"/>
      <c r="I65" s="1"/>
      <c r="J65" s="1"/>
    </row>
    <row r="66" spans="3:10" x14ac:dyDescent="0.25">
      <c r="H66" s="1"/>
      <c r="I66" s="1"/>
      <c r="J66" s="1"/>
    </row>
    <row r="67" spans="3:10" x14ac:dyDescent="0.25">
      <c r="H67" s="1"/>
      <c r="I67" s="1"/>
      <c r="J67" s="1"/>
    </row>
    <row r="68" spans="3:10" x14ac:dyDescent="0.25">
      <c r="H68" s="1"/>
      <c r="I68" s="1"/>
      <c r="J68" s="1"/>
    </row>
    <row r="69" spans="3:10" x14ac:dyDescent="0.25">
      <c r="H69" s="1"/>
      <c r="I69" s="1"/>
      <c r="J69" s="1"/>
    </row>
    <row r="70" spans="3:10" x14ac:dyDescent="0.25">
      <c r="H70" s="1"/>
      <c r="I70" s="1"/>
      <c r="J70" s="1"/>
    </row>
    <row r="71" spans="3:10" x14ac:dyDescent="0.25">
      <c r="H71" s="1"/>
      <c r="I71" s="1"/>
      <c r="J71" s="1"/>
    </row>
    <row r="72" spans="3:10" x14ac:dyDescent="0.25">
      <c r="H72" s="1"/>
      <c r="I72" s="1"/>
      <c r="J72" s="1"/>
    </row>
    <row r="73" spans="3:10" x14ac:dyDescent="0.25">
      <c r="H73" s="1"/>
      <c r="I73" s="1"/>
      <c r="J73" s="1"/>
    </row>
    <row r="74" spans="3:10" x14ac:dyDescent="0.25">
      <c r="H74" s="1"/>
      <c r="I74" s="1"/>
      <c r="J74" s="1"/>
    </row>
    <row r="75" spans="3:10" x14ac:dyDescent="0.25">
      <c r="H75" s="1"/>
      <c r="I75" s="1"/>
      <c r="J75" s="1"/>
    </row>
    <row r="76" spans="3:10" x14ac:dyDescent="0.25">
      <c r="H76" s="1"/>
      <c r="I76" s="1"/>
      <c r="J76" s="1"/>
    </row>
    <row r="77" spans="3:10" x14ac:dyDescent="0.25">
      <c r="H77" s="1"/>
      <c r="I77" s="1"/>
      <c r="J77" s="1"/>
    </row>
    <row r="78" spans="3:10" x14ac:dyDescent="0.25">
      <c r="H78" s="1"/>
      <c r="I78" s="1"/>
      <c r="J78" s="1"/>
    </row>
    <row r="79" spans="3:10" x14ac:dyDescent="0.25">
      <c r="H79" s="1"/>
      <c r="I79" s="1"/>
      <c r="J79" s="1"/>
    </row>
    <row r="80" spans="3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7" spans="8:10" x14ac:dyDescent="0.25">
      <c r="H107" s="35"/>
      <c r="I107" s="35"/>
      <c r="J107" s="35"/>
    </row>
    <row r="1048566" spans="4:4" ht="21" x14ac:dyDescent="0.35">
      <c r="D1048566" s="38"/>
    </row>
  </sheetData>
  <mergeCells count="7">
    <mergeCell ref="K6:L6"/>
    <mergeCell ref="A7:G7"/>
    <mergeCell ref="A54:B54"/>
    <mergeCell ref="C54:F5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2F128-133C-479F-9F61-176FC6745DC5}">
  <dimension ref="A2:L1048572"/>
  <sheetViews>
    <sheetView topLeftCell="F4" workbookViewId="0">
      <selection activeCell="C59" sqref="C5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44435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SUMIFS($G$9:$G$59,$F$9:$F$59,K8)</f>
        <v>22659</v>
      </c>
    </row>
    <row r="9" spans="1:12" s="95" customFormat="1" ht="21" x14ac:dyDescent="0.35">
      <c r="A9" s="120">
        <v>44435</v>
      </c>
      <c r="B9" s="37">
        <v>105941</v>
      </c>
      <c r="C9" s="37">
        <v>78097</v>
      </c>
      <c r="D9" s="38" t="s">
        <v>37</v>
      </c>
      <c r="E9" s="12" t="s">
        <v>17</v>
      </c>
      <c r="F9" s="16" t="s">
        <v>18</v>
      </c>
      <c r="G9" s="102">
        <v>660</v>
      </c>
      <c r="H9" s="104"/>
      <c r="I9" s="104"/>
      <c r="J9" s="94"/>
      <c r="K9" s="150" t="s">
        <v>995</v>
      </c>
      <c r="L9" s="119">
        <f t="shared" si="0"/>
        <v>6510</v>
      </c>
    </row>
    <row r="10" spans="1:12" s="95" customFormat="1" ht="21" x14ac:dyDescent="0.35">
      <c r="A10" s="120">
        <v>44435</v>
      </c>
      <c r="B10" s="37">
        <v>105942</v>
      </c>
      <c r="C10" s="37">
        <v>78098</v>
      </c>
      <c r="D10" s="38" t="s">
        <v>2121</v>
      </c>
      <c r="E10" s="12" t="s">
        <v>2854</v>
      </c>
      <c r="F10" s="150" t="s">
        <v>995</v>
      </c>
      <c r="G10" s="102">
        <v>3000</v>
      </c>
      <c r="H10" s="104"/>
      <c r="I10" s="104"/>
      <c r="J10" s="94"/>
      <c r="K10" s="150" t="s">
        <v>1034</v>
      </c>
      <c r="L10" s="119">
        <f t="shared" si="0"/>
        <v>140</v>
      </c>
    </row>
    <row r="11" spans="1:12" s="95" customFormat="1" ht="21" x14ac:dyDescent="0.35">
      <c r="A11" s="120">
        <v>44435</v>
      </c>
      <c r="B11" s="37">
        <v>105943</v>
      </c>
      <c r="C11" s="37">
        <v>78099</v>
      </c>
      <c r="D11" s="38" t="s">
        <v>2561</v>
      </c>
      <c r="E11" s="12" t="s">
        <v>14</v>
      </c>
      <c r="F11" s="16" t="s">
        <v>15</v>
      </c>
      <c r="G11" s="102">
        <v>770</v>
      </c>
      <c r="H11" s="104"/>
      <c r="I11" s="104"/>
      <c r="J11" s="94"/>
      <c r="K11" s="16" t="s">
        <v>15</v>
      </c>
      <c r="L11" s="119">
        <f t="shared" si="0"/>
        <v>1345</v>
      </c>
    </row>
    <row r="12" spans="1:12" s="95" customFormat="1" ht="21" x14ac:dyDescent="0.35">
      <c r="A12" s="120">
        <v>44435</v>
      </c>
      <c r="B12" s="37">
        <v>105944</v>
      </c>
      <c r="C12" s="37">
        <v>78100</v>
      </c>
      <c r="D12" s="38" t="s">
        <v>2561</v>
      </c>
      <c r="E12" s="12" t="s">
        <v>96</v>
      </c>
      <c r="F12" s="16" t="s">
        <v>97</v>
      </c>
      <c r="G12" s="102">
        <v>1730</v>
      </c>
      <c r="H12" s="104"/>
      <c r="I12" s="104"/>
      <c r="J12" s="94"/>
      <c r="K12" s="16" t="s">
        <v>97</v>
      </c>
      <c r="L12" s="119">
        <f t="shared" si="0"/>
        <v>1730</v>
      </c>
    </row>
    <row r="13" spans="1:12" s="95" customFormat="1" ht="21" x14ac:dyDescent="0.35">
      <c r="A13" s="120">
        <v>44435</v>
      </c>
      <c r="B13" s="37">
        <v>105946</v>
      </c>
      <c r="C13" s="37">
        <v>78101</v>
      </c>
      <c r="D13" s="38" t="s">
        <v>256</v>
      </c>
      <c r="E13" s="12" t="s">
        <v>17</v>
      </c>
      <c r="F13" s="16" t="s">
        <v>18</v>
      </c>
      <c r="G13" s="102">
        <v>1000</v>
      </c>
      <c r="H13" s="104"/>
      <c r="I13" s="104"/>
      <c r="J13" s="94"/>
      <c r="K13" s="16" t="s">
        <v>947</v>
      </c>
      <c r="L13" s="119">
        <f t="shared" si="0"/>
        <v>3558</v>
      </c>
    </row>
    <row r="14" spans="1:12" s="95" customFormat="1" ht="21" x14ac:dyDescent="0.35">
      <c r="A14" s="120">
        <v>44435</v>
      </c>
      <c r="B14" s="37">
        <v>105946</v>
      </c>
      <c r="C14" s="37">
        <v>78102</v>
      </c>
      <c r="D14" s="38" t="s">
        <v>256</v>
      </c>
      <c r="E14" s="12" t="s">
        <v>17</v>
      </c>
      <c r="F14" s="16" t="s">
        <v>18</v>
      </c>
      <c r="G14" s="102">
        <v>1000</v>
      </c>
      <c r="H14" s="104"/>
      <c r="I14" s="104"/>
      <c r="J14" s="94"/>
      <c r="K14" s="16" t="s">
        <v>2944</v>
      </c>
      <c r="L14" s="119">
        <f t="shared" ref="L14:L16" si="1">SUMIFS($G$9:$G$59,$F$9:$F$59,K14)</f>
        <v>250</v>
      </c>
    </row>
    <row r="15" spans="1:12" s="95" customFormat="1" ht="21" x14ac:dyDescent="0.35">
      <c r="A15" s="120">
        <v>44435</v>
      </c>
      <c r="B15" s="37">
        <v>105947</v>
      </c>
      <c r="C15" s="37">
        <v>78103</v>
      </c>
      <c r="D15" s="38" t="s">
        <v>325</v>
      </c>
      <c r="E15" s="12" t="s">
        <v>17</v>
      </c>
      <c r="F15" s="16" t="s">
        <v>18</v>
      </c>
      <c r="G15" s="102">
        <v>870</v>
      </c>
      <c r="H15" s="104"/>
      <c r="I15" s="104"/>
      <c r="J15" s="94"/>
      <c r="K15" s="150" t="s">
        <v>64</v>
      </c>
      <c r="L15" s="119">
        <f t="shared" si="1"/>
        <v>1908</v>
      </c>
    </row>
    <row r="16" spans="1:12" s="95" customFormat="1" ht="21.75" thickBot="1" x14ac:dyDescent="0.4">
      <c r="A16" s="120">
        <v>44435</v>
      </c>
      <c r="B16" s="37">
        <v>105948</v>
      </c>
      <c r="C16" s="37">
        <v>78104</v>
      </c>
      <c r="D16" s="38" t="s">
        <v>2102</v>
      </c>
      <c r="E16" s="12" t="s">
        <v>17</v>
      </c>
      <c r="F16" s="16" t="s">
        <v>18</v>
      </c>
      <c r="G16" s="102">
        <v>900</v>
      </c>
      <c r="H16" s="104"/>
      <c r="I16" s="104"/>
      <c r="J16" s="94"/>
      <c r="K16" s="16" t="s">
        <v>195</v>
      </c>
      <c r="L16" s="119">
        <f t="shared" si="1"/>
        <v>90</v>
      </c>
    </row>
    <row r="17" spans="1:12" s="95" customFormat="1" ht="25.5" thickBot="1" x14ac:dyDescent="0.5">
      <c r="A17" s="120">
        <v>44435</v>
      </c>
      <c r="B17" s="37">
        <v>105949</v>
      </c>
      <c r="C17" s="37">
        <v>78105</v>
      </c>
      <c r="D17" s="38" t="s">
        <v>2889</v>
      </c>
      <c r="E17" s="12" t="s">
        <v>24</v>
      </c>
      <c r="F17" s="16" t="s">
        <v>947</v>
      </c>
      <c r="G17" s="102">
        <v>245</v>
      </c>
      <c r="H17" s="104"/>
      <c r="I17" s="104"/>
      <c r="J17" s="94"/>
      <c r="K17" s="17" t="s">
        <v>21</v>
      </c>
      <c r="L17" s="123">
        <f>SUM(L8:L16)</f>
        <v>38190</v>
      </c>
    </row>
    <row r="18" spans="1:12" s="95" customFormat="1" ht="21.75" thickBot="1" x14ac:dyDescent="0.4">
      <c r="A18" s="120">
        <v>44435</v>
      </c>
      <c r="B18" s="37">
        <v>105949</v>
      </c>
      <c r="C18" s="37">
        <v>78105</v>
      </c>
      <c r="D18" s="38" t="s">
        <v>2889</v>
      </c>
      <c r="E18" s="12" t="s">
        <v>442</v>
      </c>
      <c r="F18" s="16" t="s">
        <v>2944</v>
      </c>
      <c r="G18" s="102">
        <v>250</v>
      </c>
      <c r="H18" s="104"/>
      <c r="I18" s="104"/>
      <c r="J18" s="94"/>
    </row>
    <row r="19" spans="1:12" s="95" customFormat="1" ht="21.75" thickBot="1" x14ac:dyDescent="0.4">
      <c r="A19" s="120">
        <v>44435</v>
      </c>
      <c r="B19" s="37">
        <v>105950</v>
      </c>
      <c r="C19" s="37">
        <v>78106</v>
      </c>
      <c r="D19" s="38" t="s">
        <v>1582</v>
      </c>
      <c r="E19" s="12" t="s">
        <v>17</v>
      </c>
      <c r="F19" s="16" t="s">
        <v>18</v>
      </c>
      <c r="G19" s="102">
        <v>900</v>
      </c>
      <c r="H19" s="104"/>
      <c r="I19" s="104"/>
      <c r="J19" s="94"/>
      <c r="K19" s="5" t="s">
        <v>144</v>
      </c>
      <c r="L19" s="5" t="s">
        <v>5</v>
      </c>
    </row>
    <row r="20" spans="1:12" s="95" customFormat="1" ht="21.75" thickBot="1" x14ac:dyDescent="0.4">
      <c r="A20" s="120">
        <v>44435</v>
      </c>
      <c r="B20" s="37">
        <v>105950</v>
      </c>
      <c r="C20" s="37">
        <v>78107</v>
      </c>
      <c r="D20" s="38" t="s">
        <v>1582</v>
      </c>
      <c r="E20" s="12" t="s">
        <v>17</v>
      </c>
      <c r="F20" s="16" t="s">
        <v>18</v>
      </c>
      <c r="G20" s="102">
        <v>900</v>
      </c>
      <c r="H20" s="104"/>
      <c r="I20" s="104"/>
      <c r="J20" s="94"/>
      <c r="K20" s="57" t="s">
        <v>461</v>
      </c>
      <c r="L20" s="8">
        <v>12</v>
      </c>
    </row>
    <row r="21" spans="1:12" s="95" customFormat="1" ht="25.5" thickBot="1" x14ac:dyDescent="0.5">
      <c r="A21" s="120">
        <v>44435</v>
      </c>
      <c r="B21" s="37">
        <v>105951</v>
      </c>
      <c r="C21" s="37">
        <v>78108</v>
      </c>
      <c r="D21" s="38" t="s">
        <v>959</v>
      </c>
      <c r="E21" s="12" t="s">
        <v>63</v>
      </c>
      <c r="F21" s="150" t="s">
        <v>64</v>
      </c>
      <c r="G21" s="102">
        <v>954</v>
      </c>
      <c r="H21" s="104"/>
      <c r="I21" s="104"/>
      <c r="J21" s="94"/>
      <c r="K21" s="17" t="s">
        <v>21</v>
      </c>
      <c r="L21" s="18">
        <v>12</v>
      </c>
    </row>
    <row r="22" spans="1:12" s="95" customFormat="1" ht="21" x14ac:dyDescent="0.35">
      <c r="A22" s="120">
        <v>44435</v>
      </c>
      <c r="B22" s="37">
        <v>105951</v>
      </c>
      <c r="C22" s="37">
        <v>78109</v>
      </c>
      <c r="D22" s="38" t="s">
        <v>959</v>
      </c>
      <c r="E22" s="12" t="s">
        <v>63</v>
      </c>
      <c r="F22" s="150" t="s">
        <v>64</v>
      </c>
      <c r="G22" s="102">
        <v>954</v>
      </c>
      <c r="H22" s="104"/>
      <c r="I22" s="104"/>
      <c r="J22" s="94"/>
    </row>
    <row r="23" spans="1:12" s="95" customFormat="1" ht="21" x14ac:dyDescent="0.35">
      <c r="A23" s="120">
        <v>44435</v>
      </c>
      <c r="B23" s="37">
        <v>105952</v>
      </c>
      <c r="C23" s="37">
        <v>78110</v>
      </c>
      <c r="D23" s="38" t="s">
        <v>325</v>
      </c>
      <c r="E23" s="12" t="s">
        <v>17</v>
      </c>
      <c r="F23" s="16" t="s">
        <v>18</v>
      </c>
      <c r="G23" s="102">
        <v>610</v>
      </c>
      <c r="H23" s="104"/>
      <c r="I23" s="104"/>
      <c r="J23" s="94"/>
    </row>
    <row r="24" spans="1:12" s="95" customFormat="1" ht="21" x14ac:dyDescent="0.35">
      <c r="A24" s="120">
        <v>44435</v>
      </c>
      <c r="B24" s="37">
        <v>105952</v>
      </c>
      <c r="C24" s="37">
        <v>78110</v>
      </c>
      <c r="D24" s="38" t="s">
        <v>325</v>
      </c>
      <c r="E24" s="12" t="s">
        <v>14</v>
      </c>
      <c r="F24" s="16" t="s">
        <v>15</v>
      </c>
      <c r="G24" s="102">
        <v>290</v>
      </c>
      <c r="H24" s="104"/>
      <c r="I24" s="104"/>
      <c r="J24" s="94"/>
    </row>
    <row r="25" spans="1:12" s="95" customFormat="1" ht="21" x14ac:dyDescent="0.35">
      <c r="A25" s="120">
        <v>44435</v>
      </c>
      <c r="B25" s="37">
        <v>105877</v>
      </c>
      <c r="C25" s="37">
        <v>78111</v>
      </c>
      <c r="D25" s="38" t="s">
        <v>466</v>
      </c>
      <c r="E25" s="12" t="s">
        <v>17</v>
      </c>
      <c r="F25" s="16" t="s">
        <v>18</v>
      </c>
      <c r="G25" s="102">
        <v>1300</v>
      </c>
      <c r="H25" s="104"/>
      <c r="I25" s="104"/>
      <c r="J25" s="94"/>
    </row>
    <row r="26" spans="1:12" s="95" customFormat="1" ht="21" x14ac:dyDescent="0.35">
      <c r="A26" s="120">
        <v>44435</v>
      </c>
      <c r="B26" s="37">
        <v>105946</v>
      </c>
      <c r="C26" s="37">
        <v>78112</v>
      </c>
      <c r="D26" s="38" t="s">
        <v>256</v>
      </c>
      <c r="E26" s="12" t="s">
        <v>17</v>
      </c>
      <c r="F26" s="16" t="s">
        <v>18</v>
      </c>
      <c r="G26" s="102">
        <v>579</v>
      </c>
      <c r="H26" s="104"/>
      <c r="I26" s="104"/>
      <c r="J26" s="94"/>
    </row>
    <row r="27" spans="1:12" s="95" customFormat="1" ht="21" x14ac:dyDescent="0.35">
      <c r="A27" s="120">
        <v>44435</v>
      </c>
      <c r="B27" s="37">
        <v>105953</v>
      </c>
      <c r="C27" s="37">
        <v>78113</v>
      </c>
      <c r="D27" s="38" t="s">
        <v>2945</v>
      </c>
      <c r="E27" s="12" t="s">
        <v>17</v>
      </c>
      <c r="F27" s="16" t="s">
        <v>18</v>
      </c>
      <c r="G27" s="102">
        <v>900</v>
      </c>
      <c r="H27" s="104"/>
      <c r="I27" s="104"/>
      <c r="J27" s="94"/>
    </row>
    <row r="28" spans="1:12" s="95" customFormat="1" ht="21" x14ac:dyDescent="0.35">
      <c r="A28" s="120">
        <v>44435</v>
      </c>
      <c r="B28" s="37">
        <v>105954</v>
      </c>
      <c r="C28" s="37">
        <v>78114</v>
      </c>
      <c r="D28" s="38" t="s">
        <v>2946</v>
      </c>
      <c r="E28" s="12" t="s">
        <v>17</v>
      </c>
      <c r="F28" s="16" t="s">
        <v>18</v>
      </c>
      <c r="G28" s="102">
        <v>900</v>
      </c>
      <c r="H28" s="104"/>
      <c r="I28" s="104"/>
      <c r="J28" s="94"/>
      <c r="K28"/>
      <c r="L28"/>
    </row>
    <row r="29" spans="1:12" s="95" customFormat="1" ht="21" x14ac:dyDescent="0.35">
      <c r="A29" s="120">
        <v>44435</v>
      </c>
      <c r="B29" s="37">
        <v>105955</v>
      </c>
      <c r="C29" s="37">
        <v>78115</v>
      </c>
      <c r="D29" s="38" t="s">
        <v>2946</v>
      </c>
      <c r="E29" s="12">
        <v>98000001</v>
      </c>
      <c r="F29" s="16" t="s">
        <v>91</v>
      </c>
      <c r="G29" s="102">
        <v>0</v>
      </c>
      <c r="H29" s="104"/>
      <c r="I29" s="104"/>
      <c r="J29" s="94"/>
      <c r="K29"/>
      <c r="L29"/>
    </row>
    <row r="30" spans="1:12" s="95" customFormat="1" ht="21" x14ac:dyDescent="0.35">
      <c r="A30" s="120">
        <v>44435</v>
      </c>
      <c r="B30" s="37">
        <v>105957</v>
      </c>
      <c r="C30" s="37">
        <v>78116</v>
      </c>
      <c r="D30" s="38" t="s">
        <v>1528</v>
      </c>
      <c r="E30" s="12" t="s">
        <v>2854</v>
      </c>
      <c r="F30" s="150" t="s">
        <v>995</v>
      </c>
      <c r="G30" s="102">
        <v>900</v>
      </c>
      <c r="H30" s="104"/>
      <c r="I30" s="104"/>
      <c r="J30" s="94"/>
      <c r="K30"/>
      <c r="L30"/>
    </row>
    <row r="31" spans="1:12" s="95" customFormat="1" ht="21" x14ac:dyDescent="0.35">
      <c r="A31" s="120">
        <v>44435</v>
      </c>
      <c r="B31" s="37">
        <v>105958</v>
      </c>
      <c r="C31" s="37">
        <v>78117</v>
      </c>
      <c r="D31" s="38" t="s">
        <v>2947</v>
      </c>
      <c r="E31" s="12" t="s">
        <v>17</v>
      </c>
      <c r="F31" s="16" t="s">
        <v>18</v>
      </c>
      <c r="G31" s="102">
        <v>900</v>
      </c>
      <c r="H31" s="104"/>
      <c r="I31" s="104"/>
      <c r="J31" s="94"/>
      <c r="K31"/>
      <c r="L31"/>
    </row>
    <row r="32" spans="1:12" s="95" customFormat="1" ht="21" x14ac:dyDescent="0.35">
      <c r="A32" s="120">
        <v>44435</v>
      </c>
      <c r="B32" s="37">
        <v>105766</v>
      </c>
      <c r="C32" s="37">
        <v>78118</v>
      </c>
      <c r="D32" s="38" t="s">
        <v>1601</v>
      </c>
      <c r="E32" s="12" t="s">
        <v>173</v>
      </c>
      <c r="F32" s="150" t="s">
        <v>1034</v>
      </c>
      <c r="G32" s="102">
        <v>140</v>
      </c>
      <c r="H32" s="104"/>
      <c r="I32" s="104"/>
      <c r="J32" s="94"/>
      <c r="K32"/>
      <c r="L32"/>
    </row>
    <row r="33" spans="1:12" s="95" customFormat="1" ht="21" x14ac:dyDescent="0.35">
      <c r="A33" s="120">
        <v>44435</v>
      </c>
      <c r="B33" s="37">
        <v>105888</v>
      </c>
      <c r="C33" s="37">
        <v>78119</v>
      </c>
      <c r="D33" s="38" t="s">
        <v>1738</v>
      </c>
      <c r="E33" s="12" t="s">
        <v>423</v>
      </c>
      <c r="F33" s="16" t="s">
        <v>195</v>
      </c>
      <c r="G33" s="102">
        <v>90</v>
      </c>
      <c r="H33" s="104"/>
      <c r="I33" s="104"/>
      <c r="J33" s="94"/>
      <c r="K33"/>
      <c r="L33"/>
    </row>
    <row r="34" spans="1:12" s="95" customFormat="1" ht="21" x14ac:dyDescent="0.35">
      <c r="A34" s="120">
        <v>44435</v>
      </c>
      <c r="B34" s="37">
        <v>105946</v>
      </c>
      <c r="C34" s="37">
        <v>78120</v>
      </c>
      <c r="D34" s="38" t="s">
        <v>256</v>
      </c>
      <c r="E34" s="12" t="s">
        <v>17</v>
      </c>
      <c r="F34" s="16" t="s">
        <v>18</v>
      </c>
      <c r="G34" s="102">
        <v>1000</v>
      </c>
      <c r="H34" s="104"/>
      <c r="I34" s="104"/>
      <c r="J34" s="94"/>
      <c r="K34"/>
      <c r="L34"/>
    </row>
    <row r="35" spans="1:12" s="95" customFormat="1" ht="21" x14ac:dyDescent="0.35">
      <c r="A35" s="120">
        <v>44435</v>
      </c>
      <c r="B35" s="37">
        <v>105957</v>
      </c>
      <c r="C35" s="37">
        <v>78121</v>
      </c>
      <c r="D35" s="38" t="s">
        <v>1528</v>
      </c>
      <c r="E35" s="12" t="s">
        <v>2854</v>
      </c>
      <c r="F35" s="150" t="s">
        <v>995</v>
      </c>
      <c r="G35" s="102">
        <v>900</v>
      </c>
      <c r="H35" s="104"/>
      <c r="I35" s="104"/>
      <c r="J35" s="94"/>
      <c r="K35"/>
      <c r="L35"/>
    </row>
    <row r="36" spans="1:12" s="95" customFormat="1" ht="21" x14ac:dyDescent="0.35">
      <c r="A36" s="120">
        <v>44435</v>
      </c>
      <c r="B36" s="37">
        <v>105959</v>
      </c>
      <c r="C36" s="37">
        <v>78122</v>
      </c>
      <c r="D36" s="38" t="s">
        <v>2948</v>
      </c>
      <c r="E36" s="12" t="s">
        <v>24</v>
      </c>
      <c r="F36" s="16" t="s">
        <v>947</v>
      </c>
      <c r="G36" s="102">
        <v>548</v>
      </c>
      <c r="H36" s="104"/>
      <c r="I36" s="104"/>
      <c r="J36" s="94"/>
      <c r="K36"/>
      <c r="L36"/>
    </row>
    <row r="37" spans="1:12" s="95" customFormat="1" ht="21" x14ac:dyDescent="0.35">
      <c r="A37" s="120">
        <v>44435</v>
      </c>
      <c r="B37" s="37">
        <v>105891</v>
      </c>
      <c r="C37" s="37">
        <v>78123</v>
      </c>
      <c r="D37" s="38" t="s">
        <v>2949</v>
      </c>
      <c r="E37" s="12" t="s">
        <v>24</v>
      </c>
      <c r="F37" s="16" t="s">
        <v>947</v>
      </c>
      <c r="G37" s="102">
        <v>40</v>
      </c>
      <c r="H37" s="104"/>
      <c r="I37" s="104"/>
      <c r="J37" s="94"/>
      <c r="K37"/>
      <c r="L37"/>
    </row>
    <row r="38" spans="1:12" s="95" customFormat="1" ht="21" x14ac:dyDescent="0.35">
      <c r="A38" s="120">
        <v>44435</v>
      </c>
      <c r="B38" s="37">
        <v>105957</v>
      </c>
      <c r="C38" s="37">
        <v>78124</v>
      </c>
      <c r="D38" s="38" t="s">
        <v>1528</v>
      </c>
      <c r="E38" s="12" t="s">
        <v>22</v>
      </c>
      <c r="F38" s="16" t="s">
        <v>995</v>
      </c>
      <c r="G38" s="102">
        <v>900</v>
      </c>
      <c r="H38" s="104"/>
      <c r="I38" s="104"/>
      <c r="J38" s="94"/>
      <c r="K38"/>
      <c r="L38"/>
    </row>
    <row r="39" spans="1:12" s="95" customFormat="1" ht="21" x14ac:dyDescent="0.35">
      <c r="A39" s="120">
        <v>44435</v>
      </c>
      <c r="B39" s="37">
        <v>105961</v>
      </c>
      <c r="C39" s="37">
        <v>78125</v>
      </c>
      <c r="D39" s="38" t="s">
        <v>959</v>
      </c>
      <c r="E39" s="12" t="s">
        <v>14</v>
      </c>
      <c r="F39" s="16" t="s">
        <v>15</v>
      </c>
      <c r="G39" s="102">
        <v>285</v>
      </c>
      <c r="H39" s="104"/>
      <c r="I39" s="104"/>
      <c r="J39" s="94"/>
      <c r="K39"/>
      <c r="L39"/>
    </row>
    <row r="40" spans="1:12" s="95" customFormat="1" ht="21" x14ac:dyDescent="0.35">
      <c r="A40" s="120">
        <v>44435</v>
      </c>
      <c r="B40" s="37">
        <v>105962</v>
      </c>
      <c r="C40" s="37">
        <v>78126</v>
      </c>
      <c r="D40" s="38" t="s">
        <v>2950</v>
      </c>
      <c r="E40" s="12" t="s">
        <v>17</v>
      </c>
      <c r="F40" s="16" t="s">
        <v>18</v>
      </c>
      <c r="G40" s="102">
        <v>900</v>
      </c>
      <c r="H40" s="104"/>
      <c r="I40" s="104"/>
      <c r="J40" s="94"/>
      <c r="K40"/>
      <c r="L40"/>
    </row>
    <row r="41" spans="1:12" s="95" customFormat="1" ht="21" x14ac:dyDescent="0.35">
      <c r="A41" s="120">
        <v>44435</v>
      </c>
      <c r="B41" s="37">
        <v>105963</v>
      </c>
      <c r="C41" s="37">
        <v>78127</v>
      </c>
      <c r="D41" s="38" t="s">
        <v>2591</v>
      </c>
      <c r="E41" s="12" t="s">
        <v>24</v>
      </c>
      <c r="F41" s="16" t="s">
        <v>947</v>
      </c>
      <c r="G41" s="102">
        <v>550</v>
      </c>
      <c r="H41" s="104"/>
      <c r="I41" s="104"/>
      <c r="J41" s="94"/>
      <c r="K41"/>
      <c r="L41"/>
    </row>
    <row r="42" spans="1:12" s="95" customFormat="1" ht="21" x14ac:dyDescent="0.35">
      <c r="A42" s="120">
        <v>44435</v>
      </c>
      <c r="B42" s="37">
        <v>105963</v>
      </c>
      <c r="C42" s="37">
        <v>78128</v>
      </c>
      <c r="D42" s="38" t="s">
        <v>2591</v>
      </c>
      <c r="E42" s="12" t="s">
        <v>24</v>
      </c>
      <c r="F42" s="16" t="s">
        <v>947</v>
      </c>
      <c r="G42" s="102">
        <v>550</v>
      </c>
      <c r="H42" s="104"/>
      <c r="I42" s="104"/>
      <c r="J42" s="94"/>
      <c r="K42"/>
      <c r="L42"/>
    </row>
    <row r="43" spans="1:12" s="95" customFormat="1" ht="21" x14ac:dyDescent="0.35">
      <c r="A43" s="120">
        <v>44435</v>
      </c>
      <c r="B43" s="37">
        <v>105946</v>
      </c>
      <c r="C43" s="37">
        <v>78129</v>
      </c>
      <c r="D43" s="38" t="s">
        <v>256</v>
      </c>
      <c r="E43" s="12" t="s">
        <v>17</v>
      </c>
      <c r="F43" s="150" t="s">
        <v>18</v>
      </c>
      <c r="G43" s="102">
        <v>1000</v>
      </c>
      <c r="H43" s="104"/>
      <c r="I43" s="104"/>
      <c r="J43" s="94"/>
      <c r="K43"/>
      <c r="L43"/>
    </row>
    <row r="44" spans="1:12" s="95" customFormat="1" ht="21" x14ac:dyDescent="0.35">
      <c r="A44" s="120">
        <v>44435</v>
      </c>
      <c r="B44" s="37">
        <v>105964</v>
      </c>
      <c r="C44" s="37">
        <v>78130</v>
      </c>
      <c r="D44" s="38" t="s">
        <v>2951</v>
      </c>
      <c r="E44" s="12" t="s">
        <v>17</v>
      </c>
      <c r="F44" s="16" t="s">
        <v>18</v>
      </c>
      <c r="G44" s="102">
        <v>950</v>
      </c>
      <c r="H44" s="104"/>
      <c r="I44" s="104"/>
      <c r="J44" s="94"/>
      <c r="K44"/>
      <c r="L44"/>
    </row>
    <row r="45" spans="1:12" s="95" customFormat="1" ht="21" x14ac:dyDescent="0.35">
      <c r="A45" s="120">
        <v>44435</v>
      </c>
      <c r="B45" s="37">
        <v>105965</v>
      </c>
      <c r="C45" s="37">
        <v>78131</v>
      </c>
      <c r="D45" s="38" t="s">
        <v>1010</v>
      </c>
      <c r="E45" s="12" t="s">
        <v>460</v>
      </c>
      <c r="F45" s="93" t="s">
        <v>461</v>
      </c>
      <c r="G45" s="102">
        <v>0</v>
      </c>
      <c r="H45" s="104"/>
      <c r="I45" s="104">
        <v>12</v>
      </c>
      <c r="J45" s="94"/>
      <c r="K45"/>
      <c r="L45"/>
    </row>
    <row r="46" spans="1:12" s="95" customFormat="1" ht="21" x14ac:dyDescent="0.35">
      <c r="A46" s="120">
        <v>44435</v>
      </c>
      <c r="B46" s="37">
        <v>105966</v>
      </c>
      <c r="C46" s="37">
        <v>78132</v>
      </c>
      <c r="D46" s="38" t="s">
        <v>2292</v>
      </c>
      <c r="E46" s="12" t="s">
        <v>22</v>
      </c>
      <c r="F46" s="16" t="s">
        <v>995</v>
      </c>
      <c r="G46" s="102">
        <v>810</v>
      </c>
      <c r="H46" s="104"/>
      <c r="I46" s="104"/>
      <c r="J46" s="94"/>
      <c r="K46"/>
      <c r="L46"/>
    </row>
    <row r="47" spans="1:12" s="95" customFormat="1" ht="21" x14ac:dyDescent="0.35">
      <c r="A47" s="120">
        <v>44435</v>
      </c>
      <c r="B47" s="37">
        <v>105913</v>
      </c>
      <c r="C47" s="37">
        <v>78133</v>
      </c>
      <c r="D47" s="38" t="s">
        <v>2894</v>
      </c>
      <c r="E47" s="12" t="s">
        <v>24</v>
      </c>
      <c r="F47" s="16" t="s">
        <v>947</v>
      </c>
      <c r="G47" s="102">
        <v>550</v>
      </c>
      <c r="H47" s="104"/>
      <c r="I47" s="104"/>
      <c r="J47" s="94"/>
      <c r="K47"/>
      <c r="L47"/>
    </row>
    <row r="48" spans="1:12" s="95" customFormat="1" ht="21" x14ac:dyDescent="0.35">
      <c r="A48" s="120">
        <v>44435</v>
      </c>
      <c r="B48" s="37">
        <v>105916</v>
      </c>
      <c r="C48" s="37">
        <v>78134</v>
      </c>
      <c r="D48" s="38" t="s">
        <v>2894</v>
      </c>
      <c r="E48" s="12" t="s">
        <v>24</v>
      </c>
      <c r="F48" s="16" t="s">
        <v>947</v>
      </c>
      <c r="G48" s="102">
        <v>55</v>
      </c>
      <c r="H48" s="104"/>
      <c r="I48" s="104"/>
      <c r="J48" s="94"/>
      <c r="K48"/>
      <c r="L48"/>
    </row>
    <row r="49" spans="1:12" s="95" customFormat="1" ht="21" x14ac:dyDescent="0.35">
      <c r="A49" s="120">
        <v>44435</v>
      </c>
      <c r="B49" s="37">
        <v>105941</v>
      </c>
      <c r="C49" s="37">
        <v>78135</v>
      </c>
      <c r="D49" s="38" t="s">
        <v>37</v>
      </c>
      <c r="E49" s="12" t="s">
        <v>17</v>
      </c>
      <c r="F49" s="16" t="s">
        <v>18</v>
      </c>
      <c r="G49" s="102">
        <v>660</v>
      </c>
      <c r="H49" s="104"/>
      <c r="I49" s="104"/>
      <c r="J49" s="94"/>
      <c r="K49"/>
      <c r="L49"/>
    </row>
    <row r="50" spans="1:12" s="95" customFormat="1" ht="21" x14ac:dyDescent="0.35">
      <c r="A50" s="120">
        <v>44435</v>
      </c>
      <c r="B50" s="37">
        <v>105967</v>
      </c>
      <c r="C50" s="37">
        <v>78136</v>
      </c>
      <c r="D50" s="38" t="s">
        <v>272</v>
      </c>
      <c r="E50" s="12" t="s">
        <v>17</v>
      </c>
      <c r="F50" s="16" t="s">
        <v>18</v>
      </c>
      <c r="G50" s="102">
        <v>1980</v>
      </c>
      <c r="H50" s="104"/>
      <c r="I50" s="104"/>
      <c r="J50" s="94"/>
      <c r="K50"/>
      <c r="L50"/>
    </row>
    <row r="51" spans="1:12" s="95" customFormat="1" ht="21" x14ac:dyDescent="0.35">
      <c r="A51" s="120">
        <v>44435</v>
      </c>
      <c r="B51" s="37">
        <v>105968</v>
      </c>
      <c r="C51" s="37">
        <v>78137</v>
      </c>
      <c r="D51" s="38" t="s">
        <v>179</v>
      </c>
      <c r="E51" s="12" t="s">
        <v>17</v>
      </c>
      <c r="F51" s="16" t="s">
        <v>18</v>
      </c>
      <c r="G51" s="102">
        <v>1200</v>
      </c>
      <c r="H51" s="104"/>
      <c r="I51" s="104"/>
      <c r="J51" s="94"/>
      <c r="K51"/>
      <c r="L51"/>
    </row>
    <row r="52" spans="1:12" s="95" customFormat="1" ht="21" x14ac:dyDescent="0.35">
      <c r="A52" s="120">
        <v>44435</v>
      </c>
      <c r="B52" s="37">
        <v>105969</v>
      </c>
      <c r="C52" s="37">
        <v>78138</v>
      </c>
      <c r="D52" s="38" t="s">
        <v>2952</v>
      </c>
      <c r="E52" s="12" t="s">
        <v>17</v>
      </c>
      <c r="F52" s="150" t="s">
        <v>18</v>
      </c>
      <c r="G52" s="102">
        <v>750</v>
      </c>
      <c r="H52" s="104"/>
      <c r="I52" s="104"/>
      <c r="J52" s="94"/>
      <c r="K52"/>
      <c r="L52"/>
    </row>
    <row r="53" spans="1:12" s="95" customFormat="1" ht="21" x14ac:dyDescent="0.35">
      <c r="A53" s="120">
        <v>44435</v>
      </c>
      <c r="B53" s="37">
        <v>105970</v>
      </c>
      <c r="C53" s="37">
        <v>78139</v>
      </c>
      <c r="D53" s="38" t="s">
        <v>2952</v>
      </c>
      <c r="E53" s="12">
        <v>9800001</v>
      </c>
      <c r="F53" s="16" t="s">
        <v>91</v>
      </c>
      <c r="G53" s="102"/>
      <c r="H53" s="104"/>
      <c r="I53" s="104"/>
      <c r="J53" s="94"/>
      <c r="K53"/>
      <c r="L53"/>
    </row>
    <row r="54" spans="1:12" s="95" customFormat="1" ht="21" x14ac:dyDescent="0.35">
      <c r="A54" s="120">
        <v>44435</v>
      </c>
      <c r="B54" s="37">
        <v>105971</v>
      </c>
      <c r="C54" s="37">
        <v>78140</v>
      </c>
      <c r="D54" s="38" t="s">
        <v>2953</v>
      </c>
      <c r="E54" s="12" t="s">
        <v>17</v>
      </c>
      <c r="F54" s="16" t="s">
        <v>18</v>
      </c>
      <c r="G54" s="102">
        <v>900</v>
      </c>
      <c r="H54" s="104"/>
      <c r="I54" s="104"/>
      <c r="J54" s="94"/>
      <c r="K54"/>
      <c r="L54"/>
    </row>
    <row r="55" spans="1:12" s="95" customFormat="1" ht="21" x14ac:dyDescent="0.35">
      <c r="A55" s="120">
        <v>44435</v>
      </c>
      <c r="B55" s="37">
        <v>105962</v>
      </c>
      <c r="C55" s="37">
        <v>78141</v>
      </c>
      <c r="D55" s="38" t="s">
        <v>2950</v>
      </c>
      <c r="E55" s="12" t="s">
        <v>17</v>
      </c>
      <c r="F55" s="16" t="s">
        <v>18</v>
      </c>
      <c r="G55" s="102">
        <v>700</v>
      </c>
      <c r="H55" s="104"/>
      <c r="I55" s="104"/>
      <c r="J55" s="94"/>
      <c r="K55"/>
      <c r="L55"/>
    </row>
    <row r="56" spans="1:12" s="95" customFormat="1" ht="21" x14ac:dyDescent="0.35">
      <c r="A56" s="120">
        <v>44435</v>
      </c>
      <c r="B56" s="37">
        <v>105972</v>
      </c>
      <c r="C56" s="37">
        <v>78142</v>
      </c>
      <c r="D56" s="38" t="s">
        <v>2950</v>
      </c>
      <c r="E56" s="12" t="s">
        <v>17</v>
      </c>
      <c r="F56" s="16" t="s">
        <v>18</v>
      </c>
      <c r="G56" s="102">
        <v>200</v>
      </c>
      <c r="H56" s="104"/>
      <c r="I56" s="104"/>
      <c r="J56" s="94"/>
      <c r="K56"/>
      <c r="L56"/>
    </row>
    <row r="57" spans="1:12" s="95" customFormat="1" ht="21" x14ac:dyDescent="0.35">
      <c r="A57" s="120">
        <v>44435</v>
      </c>
      <c r="B57" s="37">
        <v>105973</v>
      </c>
      <c r="C57" s="37">
        <v>78143</v>
      </c>
      <c r="D57" s="38" t="s">
        <v>2954</v>
      </c>
      <c r="E57" s="12" t="s">
        <v>24</v>
      </c>
      <c r="F57" s="16" t="s">
        <v>947</v>
      </c>
      <c r="G57" s="102">
        <v>470</v>
      </c>
      <c r="H57" s="104"/>
      <c r="I57" s="104"/>
      <c r="J57" s="94"/>
      <c r="K57"/>
      <c r="L57"/>
    </row>
    <row r="58" spans="1:12" s="95" customFormat="1" ht="21" x14ac:dyDescent="0.35">
      <c r="A58" s="120">
        <v>44435</v>
      </c>
      <c r="B58" s="37">
        <v>105976</v>
      </c>
      <c r="C58" s="37">
        <v>78144</v>
      </c>
      <c r="D58" s="38" t="s">
        <v>289</v>
      </c>
      <c r="E58" s="12" t="s">
        <v>17</v>
      </c>
      <c r="F58" s="16" t="s">
        <v>18</v>
      </c>
      <c r="G58" s="102">
        <v>1000</v>
      </c>
      <c r="H58" s="104"/>
      <c r="I58" s="104"/>
      <c r="J58" s="94"/>
      <c r="K58"/>
      <c r="L58"/>
    </row>
    <row r="59" spans="1:12" s="95" customFormat="1" ht="21" x14ac:dyDescent="0.35">
      <c r="A59" s="120">
        <v>44435</v>
      </c>
      <c r="B59" s="37">
        <v>105919</v>
      </c>
      <c r="C59" s="77" t="s">
        <v>2955</v>
      </c>
      <c r="D59" s="38" t="s">
        <v>2894</v>
      </c>
      <c r="E59" s="12" t="s">
        <v>24</v>
      </c>
      <c r="F59" s="16" t="s">
        <v>947</v>
      </c>
      <c r="G59" s="102">
        <v>550</v>
      </c>
      <c r="H59" s="104"/>
      <c r="I59" s="104"/>
      <c r="J59" s="94"/>
      <c r="K59"/>
      <c r="L59"/>
    </row>
    <row r="60" spans="1:12" ht="21" x14ac:dyDescent="0.35">
      <c r="A60" s="175" t="s">
        <v>26</v>
      </c>
      <c r="B60" s="176"/>
      <c r="C60" s="165" t="s">
        <v>25</v>
      </c>
      <c r="D60" s="168"/>
      <c r="E60" s="168"/>
      <c r="F60" s="169"/>
      <c r="G60" s="27">
        <f>SUM(G9:G59)</f>
        <v>38190</v>
      </c>
      <c r="H60" s="109">
        <f>SUM(H9:H59)</f>
        <v>0</v>
      </c>
      <c r="I60" s="109"/>
      <c r="J60" s="15"/>
    </row>
    <row r="61" spans="1:12" x14ac:dyDescent="0.25">
      <c r="B61"/>
      <c r="C61"/>
      <c r="F61" s="47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B63"/>
      <c r="C63"/>
      <c r="H63" s="1"/>
      <c r="I63" s="1"/>
      <c r="J63" s="1"/>
    </row>
    <row r="64" spans="1:12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B66"/>
      <c r="C66"/>
      <c r="H66" s="1"/>
      <c r="I66" s="1"/>
      <c r="J66" s="1"/>
    </row>
    <row r="67" spans="2:10" x14ac:dyDescent="0.25">
      <c r="B67"/>
      <c r="C67"/>
      <c r="H67" s="1"/>
      <c r="I67" s="1"/>
      <c r="J67" s="1"/>
    </row>
    <row r="68" spans="2:10" x14ac:dyDescent="0.25">
      <c r="B68"/>
      <c r="C68"/>
      <c r="H68" s="1"/>
      <c r="I68" s="1"/>
      <c r="J68" s="1"/>
    </row>
    <row r="69" spans="2:10" x14ac:dyDescent="0.25">
      <c r="B69"/>
      <c r="C69"/>
      <c r="H69" s="1"/>
      <c r="I69" s="1"/>
      <c r="J69" s="1"/>
    </row>
    <row r="70" spans="2:10" x14ac:dyDescent="0.25">
      <c r="B70"/>
      <c r="C70"/>
      <c r="H70" s="1"/>
      <c r="I70" s="1"/>
      <c r="J70" s="1"/>
    </row>
    <row r="71" spans="2:10" x14ac:dyDescent="0.25">
      <c r="C71"/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3" spans="8:10" x14ac:dyDescent="0.25">
      <c r="H113" s="35"/>
      <c r="I113" s="35"/>
      <c r="J113" s="35"/>
    </row>
    <row r="1048572" spans="4:4" ht="21" x14ac:dyDescent="0.35">
      <c r="D1048572" s="38"/>
    </row>
  </sheetData>
  <mergeCells count="7">
    <mergeCell ref="K6:L6"/>
    <mergeCell ref="A7:G7"/>
    <mergeCell ref="A60:B60"/>
    <mergeCell ref="C60:F6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0D72E-3E6D-498B-93DA-BD0A2016C7C0}">
  <dimension ref="A2:L1048552"/>
  <sheetViews>
    <sheetView topLeftCell="E4" workbookViewId="0">
      <selection activeCell="G19" sqref="G19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44436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SUMIFS($G$9:$G$39,$F$9:$F$39,K8)</f>
        <v>10750</v>
      </c>
    </row>
    <row r="9" spans="1:12" s="95" customFormat="1" ht="21" x14ac:dyDescent="0.35">
      <c r="A9" s="120">
        <v>44436</v>
      </c>
      <c r="B9" s="37">
        <v>106025</v>
      </c>
      <c r="C9" s="37">
        <v>78145</v>
      </c>
      <c r="D9" s="38" t="s">
        <v>125</v>
      </c>
      <c r="E9" s="12" t="s">
        <v>17</v>
      </c>
      <c r="F9" s="16" t="s">
        <v>18</v>
      </c>
      <c r="G9" s="102">
        <v>1400</v>
      </c>
      <c r="H9" s="104"/>
      <c r="I9" s="104"/>
      <c r="J9" s="94"/>
      <c r="K9" s="150" t="s">
        <v>995</v>
      </c>
      <c r="L9" s="119">
        <f t="shared" si="0"/>
        <v>3461</v>
      </c>
    </row>
    <row r="10" spans="1:12" s="95" customFormat="1" ht="21" x14ac:dyDescent="0.35">
      <c r="A10" s="120">
        <v>44436</v>
      </c>
      <c r="B10" s="37">
        <v>106025</v>
      </c>
      <c r="C10" s="37">
        <v>78145</v>
      </c>
      <c r="D10" s="38" t="s">
        <v>125</v>
      </c>
      <c r="E10" s="12" t="s">
        <v>2854</v>
      </c>
      <c r="F10" s="150" t="s">
        <v>995</v>
      </c>
      <c r="G10" s="102">
        <v>1320</v>
      </c>
      <c r="H10" s="104"/>
      <c r="I10" s="104"/>
      <c r="J10" s="94"/>
      <c r="K10" s="16" t="s">
        <v>15</v>
      </c>
      <c r="L10" s="119">
        <f t="shared" si="0"/>
        <v>9895</v>
      </c>
    </row>
    <row r="11" spans="1:12" s="95" customFormat="1" ht="21" x14ac:dyDescent="0.35">
      <c r="A11" s="120">
        <v>44436</v>
      </c>
      <c r="B11" s="37">
        <v>106026</v>
      </c>
      <c r="C11" s="37">
        <v>78146</v>
      </c>
      <c r="D11" s="38" t="s">
        <v>37</v>
      </c>
      <c r="E11" s="12" t="s">
        <v>17</v>
      </c>
      <c r="F11" s="16" t="s">
        <v>18</v>
      </c>
      <c r="G11" s="102">
        <v>300</v>
      </c>
      <c r="H11" s="104"/>
      <c r="I11" s="104"/>
      <c r="J11" s="94"/>
      <c r="K11" s="16" t="s">
        <v>97</v>
      </c>
      <c r="L11" s="119">
        <f t="shared" si="0"/>
        <v>750</v>
      </c>
    </row>
    <row r="12" spans="1:12" s="95" customFormat="1" ht="21" x14ac:dyDescent="0.35">
      <c r="A12" s="120">
        <v>44436</v>
      </c>
      <c r="B12" s="37">
        <v>106027</v>
      </c>
      <c r="C12" s="37">
        <v>78147</v>
      </c>
      <c r="D12" s="38" t="s">
        <v>37</v>
      </c>
      <c r="E12" s="12" t="s">
        <v>17</v>
      </c>
      <c r="F12" s="16" t="s">
        <v>18</v>
      </c>
      <c r="G12" s="102">
        <v>400</v>
      </c>
      <c r="H12" s="104"/>
      <c r="I12" s="104"/>
      <c r="J12" s="94"/>
      <c r="K12" s="150" t="s">
        <v>64</v>
      </c>
      <c r="L12" s="119">
        <f t="shared" si="0"/>
        <v>988</v>
      </c>
    </row>
    <row r="13" spans="1:12" s="95" customFormat="1" ht="21" x14ac:dyDescent="0.35">
      <c r="A13" s="120">
        <v>44436</v>
      </c>
      <c r="B13" s="37">
        <v>106028</v>
      </c>
      <c r="C13" s="37">
        <v>78148</v>
      </c>
      <c r="D13" s="38" t="s">
        <v>2770</v>
      </c>
      <c r="E13" s="12" t="s">
        <v>14</v>
      </c>
      <c r="F13" s="16" t="s">
        <v>15</v>
      </c>
      <c r="G13" s="102">
        <v>2500</v>
      </c>
      <c r="H13" s="104"/>
      <c r="I13" s="104"/>
      <c r="J13" s="94"/>
      <c r="K13" s="16" t="s">
        <v>195</v>
      </c>
      <c r="L13" s="119">
        <f t="shared" si="0"/>
        <v>90</v>
      </c>
    </row>
    <row r="14" spans="1:12" s="95" customFormat="1" ht="21.75" thickBot="1" x14ac:dyDescent="0.4">
      <c r="A14" s="120">
        <v>44436</v>
      </c>
      <c r="B14" s="37">
        <v>106029</v>
      </c>
      <c r="C14" s="37">
        <v>78149</v>
      </c>
      <c r="D14" s="38" t="s">
        <v>2121</v>
      </c>
      <c r="E14" s="12" t="s">
        <v>14</v>
      </c>
      <c r="F14" s="16" t="s">
        <v>15</v>
      </c>
      <c r="G14" s="102">
        <v>3000</v>
      </c>
      <c r="H14" s="104"/>
      <c r="I14" s="104"/>
      <c r="J14" s="94"/>
      <c r="K14" s="150" t="s">
        <v>42</v>
      </c>
      <c r="L14" s="119">
        <f t="shared" si="0"/>
        <v>200</v>
      </c>
    </row>
    <row r="15" spans="1:12" s="95" customFormat="1" ht="25.5" thickBot="1" x14ac:dyDescent="0.5">
      <c r="A15" s="120">
        <v>44436</v>
      </c>
      <c r="B15" s="37">
        <v>106030</v>
      </c>
      <c r="C15" s="37">
        <v>78150</v>
      </c>
      <c r="D15" s="38" t="s">
        <v>1583</v>
      </c>
      <c r="E15" s="12" t="s">
        <v>14</v>
      </c>
      <c r="F15" s="16" t="s">
        <v>15</v>
      </c>
      <c r="G15" s="102">
        <v>845</v>
      </c>
      <c r="H15" s="104"/>
      <c r="I15" s="104"/>
      <c r="J15" s="94"/>
      <c r="K15" s="17" t="s">
        <v>21</v>
      </c>
      <c r="L15" s="123">
        <f ca="1">SUM(L8:L16)</f>
        <v>26134</v>
      </c>
    </row>
    <row r="16" spans="1:12" s="95" customFormat="1" ht="21.75" thickBot="1" x14ac:dyDescent="0.4">
      <c r="A16" s="120">
        <v>44436</v>
      </c>
      <c r="B16" s="37">
        <v>106031</v>
      </c>
      <c r="C16" s="37">
        <v>78151</v>
      </c>
      <c r="D16" s="38" t="s">
        <v>2681</v>
      </c>
      <c r="E16" s="12" t="s">
        <v>63</v>
      </c>
      <c r="F16" s="150" t="s">
        <v>64</v>
      </c>
      <c r="G16" s="102">
        <v>988</v>
      </c>
      <c r="H16" s="104"/>
      <c r="I16" s="104"/>
      <c r="J16" s="94"/>
    </row>
    <row r="17" spans="1:12" s="95" customFormat="1" ht="21.75" thickBot="1" x14ac:dyDescent="0.4">
      <c r="A17" s="120">
        <v>44436</v>
      </c>
      <c r="B17" s="37">
        <v>106032</v>
      </c>
      <c r="C17" s="37">
        <v>78152</v>
      </c>
      <c r="D17" s="38" t="s">
        <v>1582</v>
      </c>
      <c r="E17" s="12" t="s">
        <v>17</v>
      </c>
      <c r="F17" s="16" t="s">
        <v>18</v>
      </c>
      <c r="G17" s="102">
        <v>900</v>
      </c>
      <c r="H17" s="104"/>
      <c r="I17" s="104"/>
      <c r="J17" s="94"/>
      <c r="K17" s="5" t="s">
        <v>144</v>
      </c>
      <c r="L17" s="5" t="s">
        <v>5</v>
      </c>
    </row>
    <row r="18" spans="1:12" s="95" customFormat="1" ht="21.75" thickBot="1" x14ac:dyDescent="0.4">
      <c r="A18" s="120">
        <v>44436</v>
      </c>
      <c r="B18" s="37">
        <v>106033</v>
      </c>
      <c r="C18" s="37">
        <v>78153</v>
      </c>
      <c r="D18" s="38" t="s">
        <v>622</v>
      </c>
      <c r="E18" s="12" t="s">
        <v>17</v>
      </c>
      <c r="F18" s="16" t="s">
        <v>18</v>
      </c>
      <c r="G18" s="102">
        <v>900</v>
      </c>
      <c r="H18" s="104"/>
      <c r="I18" s="104"/>
      <c r="J18" s="94"/>
      <c r="K18" s="57" t="s">
        <v>461</v>
      </c>
      <c r="L18" s="8">
        <v>12</v>
      </c>
    </row>
    <row r="19" spans="1:12" s="95" customFormat="1" ht="25.5" thickBot="1" x14ac:dyDescent="0.5">
      <c r="A19" s="120">
        <v>44436</v>
      </c>
      <c r="B19" s="37">
        <v>106034</v>
      </c>
      <c r="C19" s="37">
        <v>78154</v>
      </c>
      <c r="D19" s="38" t="s">
        <v>2956</v>
      </c>
      <c r="E19" s="12" t="s">
        <v>17</v>
      </c>
      <c r="F19" s="16" t="s">
        <v>18</v>
      </c>
      <c r="G19" s="102">
        <v>800</v>
      </c>
      <c r="H19" s="104"/>
      <c r="I19" s="104"/>
      <c r="J19" s="94"/>
      <c r="K19" s="17" t="s">
        <v>21</v>
      </c>
      <c r="L19" s="18">
        <v>12</v>
      </c>
    </row>
    <row r="20" spans="1:12" s="95" customFormat="1" ht="21" x14ac:dyDescent="0.35">
      <c r="A20" s="120">
        <v>44436</v>
      </c>
      <c r="B20" s="37">
        <v>106035</v>
      </c>
      <c r="C20" s="37">
        <v>78155</v>
      </c>
      <c r="D20" s="38" t="s">
        <v>1117</v>
      </c>
      <c r="E20" s="12" t="s">
        <v>96</v>
      </c>
      <c r="F20" s="16" t="s">
        <v>97</v>
      </c>
      <c r="G20" s="102">
        <v>750</v>
      </c>
      <c r="H20" s="104"/>
      <c r="I20" s="104"/>
      <c r="J20" s="94"/>
    </row>
    <row r="21" spans="1:12" s="95" customFormat="1" ht="21" x14ac:dyDescent="0.35">
      <c r="A21" s="120">
        <v>44436</v>
      </c>
      <c r="B21" s="37">
        <v>106036</v>
      </c>
      <c r="C21" s="37">
        <v>78156</v>
      </c>
      <c r="D21" s="38" t="s">
        <v>2957</v>
      </c>
      <c r="E21" s="12" t="s">
        <v>17</v>
      </c>
      <c r="F21" s="16" t="s">
        <v>18</v>
      </c>
      <c r="G21" s="102">
        <v>500</v>
      </c>
      <c r="H21" s="104"/>
      <c r="I21" s="104"/>
      <c r="J21" s="94"/>
    </row>
    <row r="22" spans="1:12" s="95" customFormat="1" ht="21" x14ac:dyDescent="0.35">
      <c r="A22" s="120">
        <v>44436</v>
      </c>
      <c r="B22" s="37">
        <v>106040</v>
      </c>
      <c r="C22" s="37">
        <v>78157</v>
      </c>
      <c r="D22" s="38" t="s">
        <v>1010</v>
      </c>
      <c r="E22" s="12" t="s">
        <v>460</v>
      </c>
      <c r="F22" s="93" t="s">
        <v>461</v>
      </c>
      <c r="G22" s="102">
        <v>0</v>
      </c>
      <c r="H22" s="104">
        <v>12</v>
      </c>
      <c r="I22" s="104"/>
      <c r="J22" s="94"/>
    </row>
    <row r="23" spans="1:12" s="95" customFormat="1" ht="21" x14ac:dyDescent="0.35">
      <c r="A23" s="120">
        <v>44436</v>
      </c>
      <c r="B23" s="37">
        <v>106041</v>
      </c>
      <c r="C23" s="37">
        <v>78158</v>
      </c>
      <c r="D23" s="38" t="s">
        <v>2952</v>
      </c>
      <c r="E23" s="12" t="s">
        <v>17</v>
      </c>
      <c r="F23" s="16" t="s">
        <v>18</v>
      </c>
      <c r="G23" s="102">
        <v>150</v>
      </c>
      <c r="H23" s="104"/>
      <c r="I23" s="104"/>
      <c r="J23" s="94"/>
    </row>
    <row r="24" spans="1:12" s="95" customFormat="1" ht="21" x14ac:dyDescent="0.35">
      <c r="A24" s="120">
        <v>44436</v>
      </c>
      <c r="B24" s="37">
        <v>106042</v>
      </c>
      <c r="C24" s="37">
        <v>78159</v>
      </c>
      <c r="D24" s="38" t="s">
        <v>2952</v>
      </c>
      <c r="E24" s="12" t="s">
        <v>17</v>
      </c>
      <c r="F24" s="16" t="s">
        <v>18</v>
      </c>
      <c r="G24" s="102">
        <v>600</v>
      </c>
      <c r="H24" s="104"/>
      <c r="I24" s="104"/>
      <c r="J24" s="94"/>
    </row>
    <row r="25" spans="1:12" s="95" customFormat="1" ht="21" x14ac:dyDescent="0.35">
      <c r="A25" s="120">
        <v>44436</v>
      </c>
      <c r="B25" s="37">
        <v>105888</v>
      </c>
      <c r="C25" s="37">
        <v>78160</v>
      </c>
      <c r="D25" s="38" t="s">
        <v>1175</v>
      </c>
      <c r="E25" s="12" t="s">
        <v>423</v>
      </c>
      <c r="F25" s="16" t="s">
        <v>195</v>
      </c>
      <c r="G25" s="102">
        <v>90</v>
      </c>
      <c r="H25" s="104"/>
      <c r="I25" s="104"/>
      <c r="J25" s="94"/>
    </row>
    <row r="26" spans="1:12" s="95" customFormat="1" ht="21" x14ac:dyDescent="0.35">
      <c r="A26" s="120">
        <v>44436</v>
      </c>
      <c r="B26" s="37">
        <v>106045</v>
      </c>
      <c r="C26" s="37">
        <v>78161</v>
      </c>
      <c r="D26" s="38" t="s">
        <v>2752</v>
      </c>
      <c r="E26" s="12" t="s">
        <v>14</v>
      </c>
      <c r="F26" s="16" t="s">
        <v>15</v>
      </c>
      <c r="G26" s="102">
        <v>831</v>
      </c>
      <c r="H26" s="104"/>
      <c r="I26" s="104"/>
      <c r="J26" s="94"/>
    </row>
    <row r="27" spans="1:12" s="95" customFormat="1" ht="21" x14ac:dyDescent="0.35">
      <c r="A27" s="120">
        <v>44436</v>
      </c>
      <c r="B27" s="37">
        <v>106043</v>
      </c>
      <c r="C27" s="37">
        <v>78162</v>
      </c>
      <c r="D27" s="38" t="s">
        <v>159</v>
      </c>
      <c r="E27" s="12" t="s">
        <v>17</v>
      </c>
      <c r="F27" s="16" t="s">
        <v>18</v>
      </c>
      <c r="G27" s="102">
        <v>1000</v>
      </c>
      <c r="H27" s="104"/>
      <c r="I27" s="104"/>
      <c r="J27" s="94"/>
    </row>
    <row r="28" spans="1:12" s="95" customFormat="1" ht="21" x14ac:dyDescent="0.35">
      <c r="A28" s="120">
        <v>44436</v>
      </c>
      <c r="B28" s="37">
        <v>106044</v>
      </c>
      <c r="C28" s="37">
        <v>78163</v>
      </c>
      <c r="D28" s="38" t="s">
        <v>159</v>
      </c>
      <c r="E28" s="12" t="s">
        <v>17</v>
      </c>
      <c r="F28" s="16" t="s">
        <v>18</v>
      </c>
      <c r="G28" s="102">
        <v>1500</v>
      </c>
      <c r="H28" s="104"/>
      <c r="I28" s="104"/>
      <c r="J28" s="94"/>
    </row>
    <row r="29" spans="1:12" s="95" customFormat="1" ht="21" x14ac:dyDescent="0.35">
      <c r="A29" s="120">
        <v>44436</v>
      </c>
      <c r="B29" s="37">
        <v>106046</v>
      </c>
      <c r="C29" s="37">
        <v>78164</v>
      </c>
      <c r="D29" s="38" t="s">
        <v>159</v>
      </c>
      <c r="E29" s="12" t="s">
        <v>17</v>
      </c>
      <c r="F29" s="16" t="s">
        <v>18</v>
      </c>
      <c r="G29" s="102">
        <v>500</v>
      </c>
      <c r="H29" s="104"/>
      <c r="I29" s="104"/>
      <c r="J29" s="94"/>
      <c r="K29"/>
      <c r="L29"/>
    </row>
    <row r="30" spans="1:12" s="95" customFormat="1" ht="21" x14ac:dyDescent="0.35">
      <c r="A30" s="120">
        <v>44436</v>
      </c>
      <c r="B30" s="37">
        <v>106045</v>
      </c>
      <c r="C30" s="37">
        <v>78165</v>
      </c>
      <c r="D30" s="38" t="s">
        <v>2752</v>
      </c>
      <c r="E30" s="12" t="s">
        <v>14</v>
      </c>
      <c r="F30" s="16" t="s">
        <v>15</v>
      </c>
      <c r="G30" s="102">
        <v>831</v>
      </c>
      <c r="H30" s="104"/>
      <c r="I30" s="104"/>
      <c r="J30" s="94"/>
      <c r="K30"/>
      <c r="L30"/>
    </row>
    <row r="31" spans="1:12" s="95" customFormat="1" ht="21" x14ac:dyDescent="0.35">
      <c r="A31" s="120">
        <v>44436</v>
      </c>
      <c r="B31" s="37">
        <v>106047</v>
      </c>
      <c r="C31" s="37">
        <v>78166</v>
      </c>
      <c r="D31" s="38" t="s">
        <v>950</v>
      </c>
      <c r="E31" s="12" t="s">
        <v>2854</v>
      </c>
      <c r="F31" s="150" t="s">
        <v>995</v>
      </c>
      <c r="G31" s="102">
        <v>1641</v>
      </c>
      <c r="H31" s="104"/>
      <c r="I31" s="104"/>
      <c r="J31" s="94"/>
      <c r="K31"/>
      <c r="L31"/>
    </row>
    <row r="32" spans="1:12" s="95" customFormat="1" ht="21" x14ac:dyDescent="0.35">
      <c r="A32" s="120">
        <v>44436</v>
      </c>
      <c r="B32" s="37">
        <v>106047</v>
      </c>
      <c r="C32" s="37">
        <v>78166</v>
      </c>
      <c r="D32" s="38" t="s">
        <v>950</v>
      </c>
      <c r="E32" s="12" t="s">
        <v>14</v>
      </c>
      <c r="F32" s="16" t="s">
        <v>15</v>
      </c>
      <c r="G32" s="102">
        <v>238</v>
      </c>
      <c r="H32" s="104"/>
      <c r="I32" s="104"/>
      <c r="J32" s="94"/>
      <c r="K32"/>
      <c r="L32"/>
    </row>
    <row r="33" spans="1:12" s="95" customFormat="1" ht="21" x14ac:dyDescent="0.35">
      <c r="A33" s="120">
        <v>44436</v>
      </c>
      <c r="B33" s="37">
        <v>106048</v>
      </c>
      <c r="C33" s="37">
        <v>78167</v>
      </c>
      <c r="D33" s="38" t="s">
        <v>2958</v>
      </c>
      <c r="E33" s="12" t="s">
        <v>17</v>
      </c>
      <c r="F33" s="16" t="s">
        <v>18</v>
      </c>
      <c r="G33" s="102">
        <v>900</v>
      </c>
      <c r="H33" s="104"/>
      <c r="I33" s="104"/>
      <c r="J33" s="94"/>
      <c r="K33"/>
      <c r="L33"/>
    </row>
    <row r="34" spans="1:12" s="95" customFormat="1" ht="21" x14ac:dyDescent="0.35">
      <c r="A34" s="120">
        <v>44436</v>
      </c>
      <c r="B34" s="37">
        <v>106049</v>
      </c>
      <c r="C34" s="37">
        <v>78168</v>
      </c>
      <c r="D34" s="38" t="s">
        <v>2959</v>
      </c>
      <c r="E34" s="12" t="s">
        <v>41</v>
      </c>
      <c r="F34" s="150" t="s">
        <v>42</v>
      </c>
      <c r="G34" s="102">
        <v>200</v>
      </c>
      <c r="H34" s="104"/>
      <c r="I34" s="104"/>
      <c r="J34" s="94"/>
      <c r="K34"/>
      <c r="L34"/>
    </row>
    <row r="35" spans="1:12" s="95" customFormat="1" ht="21" x14ac:dyDescent="0.35">
      <c r="A35" s="120">
        <v>44436</v>
      </c>
      <c r="B35" s="37">
        <v>106050</v>
      </c>
      <c r="C35" s="37">
        <v>78169</v>
      </c>
      <c r="D35" s="38" t="s">
        <v>108</v>
      </c>
      <c r="E35" s="12" t="s">
        <v>2854</v>
      </c>
      <c r="F35" s="150" t="s">
        <v>995</v>
      </c>
      <c r="G35" s="102">
        <v>500</v>
      </c>
      <c r="H35" s="104"/>
      <c r="I35" s="104"/>
      <c r="J35" s="94"/>
      <c r="K35"/>
      <c r="L35"/>
    </row>
    <row r="36" spans="1:12" s="95" customFormat="1" ht="21" x14ac:dyDescent="0.35">
      <c r="A36" s="120">
        <v>44436</v>
      </c>
      <c r="B36" s="37">
        <v>106051</v>
      </c>
      <c r="C36" s="37">
        <v>78170</v>
      </c>
      <c r="D36" s="38" t="s">
        <v>108</v>
      </c>
      <c r="E36" s="12" t="s">
        <v>14</v>
      </c>
      <c r="F36" s="16" t="s">
        <v>15</v>
      </c>
      <c r="G36" s="102">
        <v>500</v>
      </c>
      <c r="H36" s="104"/>
      <c r="I36" s="104"/>
      <c r="J36" s="94"/>
      <c r="K36"/>
      <c r="L36"/>
    </row>
    <row r="37" spans="1:12" s="95" customFormat="1" ht="21" x14ac:dyDescent="0.35">
      <c r="A37" s="120">
        <v>44436</v>
      </c>
      <c r="B37" s="37">
        <v>106052</v>
      </c>
      <c r="C37" s="37">
        <v>78171</v>
      </c>
      <c r="D37" s="38" t="s">
        <v>77</v>
      </c>
      <c r="E37" s="12" t="s">
        <v>17</v>
      </c>
      <c r="F37" s="16" t="s">
        <v>18</v>
      </c>
      <c r="G37" s="102">
        <v>900</v>
      </c>
      <c r="H37" s="104"/>
      <c r="I37" s="104"/>
      <c r="J37" s="94"/>
      <c r="K37"/>
      <c r="L37"/>
    </row>
    <row r="38" spans="1:12" s="95" customFormat="1" ht="21" x14ac:dyDescent="0.35">
      <c r="A38" s="120">
        <v>44436</v>
      </c>
      <c r="B38" s="37">
        <v>106053</v>
      </c>
      <c r="C38" s="37">
        <v>78172</v>
      </c>
      <c r="D38" s="38" t="s">
        <v>37</v>
      </c>
      <c r="E38" s="12" t="s">
        <v>14</v>
      </c>
      <c r="F38" s="16" t="s">
        <v>15</v>
      </c>
      <c r="G38" s="102">
        <v>550</v>
      </c>
      <c r="H38" s="104"/>
      <c r="I38" s="104"/>
      <c r="J38" s="94"/>
      <c r="K38"/>
      <c r="L38"/>
    </row>
    <row r="39" spans="1:12" s="95" customFormat="1" ht="21" x14ac:dyDescent="0.35">
      <c r="A39" s="120">
        <v>44436</v>
      </c>
      <c r="B39" s="37">
        <v>106054</v>
      </c>
      <c r="C39" s="37">
        <v>78173</v>
      </c>
      <c r="D39" s="38" t="s">
        <v>2960</v>
      </c>
      <c r="E39" s="12" t="s">
        <v>14</v>
      </c>
      <c r="F39" s="16" t="s">
        <v>15</v>
      </c>
      <c r="G39" s="102">
        <v>600</v>
      </c>
      <c r="H39" s="104"/>
      <c r="I39" s="104"/>
      <c r="J39" s="94"/>
      <c r="K39"/>
      <c r="L39"/>
    </row>
    <row r="40" spans="1:12" ht="21" x14ac:dyDescent="0.35">
      <c r="A40" s="175" t="s">
        <v>26</v>
      </c>
      <c r="B40" s="176"/>
      <c r="C40" s="165" t="s">
        <v>25</v>
      </c>
      <c r="D40" s="168"/>
      <c r="E40" s="168"/>
      <c r="F40" s="169"/>
      <c r="G40" s="27">
        <f>SUM(G9:G39)</f>
        <v>26134</v>
      </c>
      <c r="H40" s="109">
        <f>SUM(H9:H39)</f>
        <v>12</v>
      </c>
      <c r="I40" s="109"/>
      <c r="J40" s="15"/>
    </row>
    <row r="41" spans="1:12" x14ac:dyDescent="0.25">
      <c r="B41"/>
      <c r="C41"/>
      <c r="F41" s="47"/>
      <c r="H41" s="1"/>
      <c r="I41" s="1"/>
      <c r="J41" s="1"/>
    </row>
    <row r="42" spans="1:12" x14ac:dyDescent="0.25">
      <c r="B42"/>
      <c r="C42"/>
      <c r="H42" s="1"/>
      <c r="I42" s="1"/>
      <c r="J42" s="1"/>
    </row>
    <row r="43" spans="1:12" x14ac:dyDescent="0.25">
      <c r="B43"/>
      <c r="C43"/>
      <c r="H43" s="1"/>
      <c r="I43" s="1"/>
      <c r="J43" s="1"/>
    </row>
    <row r="44" spans="1:12" x14ac:dyDescent="0.25">
      <c r="B44"/>
      <c r="C44"/>
      <c r="H44" s="1"/>
      <c r="I44" s="1"/>
      <c r="J44" s="1"/>
    </row>
    <row r="45" spans="1:12" x14ac:dyDescent="0.25">
      <c r="B45"/>
      <c r="C45"/>
      <c r="H45" s="1"/>
      <c r="I45" s="1"/>
      <c r="J45" s="1"/>
    </row>
    <row r="46" spans="1:12" x14ac:dyDescent="0.25">
      <c r="B46"/>
      <c r="C46"/>
      <c r="H46" s="1"/>
      <c r="I46" s="1"/>
      <c r="J46" s="1"/>
    </row>
    <row r="47" spans="1:12" x14ac:dyDescent="0.25">
      <c r="B47"/>
      <c r="C47"/>
      <c r="H47" s="1"/>
      <c r="I47" s="1"/>
      <c r="J47" s="1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  <row r="1048552" spans="4:4" ht="21" x14ac:dyDescent="0.35">
      <c r="D1048552" s="38"/>
    </row>
  </sheetData>
  <mergeCells count="7">
    <mergeCell ref="K6:L6"/>
    <mergeCell ref="A7:G7"/>
    <mergeCell ref="A40:B40"/>
    <mergeCell ref="C40:F4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2BCCD-010C-4D5E-AC2D-B1621F028C7C}">
  <dimension ref="A2:L1048576"/>
  <sheetViews>
    <sheetView workbookViewId="0">
      <selection activeCell="C56" sqref="C5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44438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7" si="0">SUMIFS($G$9:$G$70,$F$9:$F$70,K8)</f>
        <v>9525</v>
      </c>
    </row>
    <row r="9" spans="1:12" s="95" customFormat="1" ht="21" x14ac:dyDescent="0.35">
      <c r="A9" s="120">
        <v>44438</v>
      </c>
      <c r="B9" s="37">
        <v>106102</v>
      </c>
      <c r="C9" s="37">
        <v>78174</v>
      </c>
      <c r="D9" s="38" t="s">
        <v>635</v>
      </c>
      <c r="E9" s="12" t="s">
        <v>17</v>
      </c>
      <c r="F9" s="16" t="s">
        <v>18</v>
      </c>
      <c r="G9" s="102">
        <v>1300</v>
      </c>
      <c r="H9" s="104"/>
      <c r="I9" s="104"/>
      <c r="J9" s="94"/>
      <c r="K9" s="150" t="s">
        <v>995</v>
      </c>
      <c r="L9" s="119">
        <f t="shared" si="0"/>
        <v>2080</v>
      </c>
    </row>
    <row r="10" spans="1:12" s="95" customFormat="1" ht="21" x14ac:dyDescent="0.35">
      <c r="A10" s="120">
        <v>44438</v>
      </c>
      <c r="B10" s="37">
        <v>106102</v>
      </c>
      <c r="C10" s="37">
        <v>78174</v>
      </c>
      <c r="D10" s="38" t="s">
        <v>635</v>
      </c>
      <c r="E10" s="12" t="s">
        <v>14</v>
      </c>
      <c r="F10" s="16" t="s">
        <v>15</v>
      </c>
      <c r="G10" s="102">
        <v>1200</v>
      </c>
      <c r="H10" s="104"/>
      <c r="I10" s="104"/>
      <c r="J10" s="94"/>
      <c r="K10" s="16" t="s">
        <v>15</v>
      </c>
      <c r="L10" s="119">
        <f t="shared" si="0"/>
        <v>23644</v>
      </c>
    </row>
    <row r="11" spans="1:12" s="95" customFormat="1" ht="21" x14ac:dyDescent="0.35">
      <c r="A11" s="120">
        <v>44438</v>
      </c>
      <c r="B11" s="37">
        <v>106103</v>
      </c>
      <c r="C11" s="37">
        <v>78175</v>
      </c>
      <c r="D11" s="38" t="s">
        <v>37</v>
      </c>
      <c r="E11" s="12" t="s">
        <v>17</v>
      </c>
      <c r="F11" s="16" t="s">
        <v>18</v>
      </c>
      <c r="G11" s="102">
        <v>700</v>
      </c>
      <c r="H11" s="104"/>
      <c r="I11" s="104"/>
      <c r="J11" s="94"/>
      <c r="K11" s="16" t="s">
        <v>1564</v>
      </c>
      <c r="L11" s="119">
        <f t="shared" si="0"/>
        <v>20</v>
      </c>
    </row>
    <row r="12" spans="1:12" s="95" customFormat="1" ht="21" x14ac:dyDescent="0.35">
      <c r="A12" s="120">
        <v>44438</v>
      </c>
      <c r="B12" s="37">
        <v>18815</v>
      </c>
      <c r="C12" s="37">
        <v>78176</v>
      </c>
      <c r="D12" s="38" t="s">
        <v>199</v>
      </c>
      <c r="E12" s="12" t="s">
        <v>24</v>
      </c>
      <c r="F12" s="16" t="s">
        <v>947</v>
      </c>
      <c r="G12" s="102">
        <v>500</v>
      </c>
      <c r="H12" s="104"/>
      <c r="I12" s="104"/>
      <c r="J12" s="94"/>
      <c r="K12" s="16" t="s">
        <v>596</v>
      </c>
      <c r="L12" s="119">
        <f t="shared" si="0"/>
        <v>20</v>
      </c>
    </row>
    <row r="13" spans="1:12" s="95" customFormat="1" ht="21" x14ac:dyDescent="0.35">
      <c r="A13" s="120">
        <v>44438</v>
      </c>
      <c r="B13" s="37">
        <v>18815</v>
      </c>
      <c r="C13" s="37">
        <v>78177</v>
      </c>
      <c r="D13" s="38" t="s">
        <v>199</v>
      </c>
      <c r="E13" s="12" t="s">
        <v>24</v>
      </c>
      <c r="F13" s="16" t="s">
        <v>947</v>
      </c>
      <c r="G13" s="102">
        <v>500</v>
      </c>
      <c r="H13" s="104"/>
      <c r="I13" s="104"/>
      <c r="J13" s="94"/>
      <c r="K13" s="16" t="s">
        <v>97</v>
      </c>
      <c r="L13" s="119">
        <f t="shared" si="0"/>
        <v>2000</v>
      </c>
    </row>
    <row r="14" spans="1:12" s="95" customFormat="1" ht="21" x14ac:dyDescent="0.35">
      <c r="A14" s="120">
        <v>44438</v>
      </c>
      <c r="B14" s="37">
        <v>18815</v>
      </c>
      <c r="C14" s="37">
        <v>78178</v>
      </c>
      <c r="D14" s="38" t="s">
        <v>199</v>
      </c>
      <c r="E14" s="12" t="s">
        <v>24</v>
      </c>
      <c r="F14" s="16" t="s">
        <v>947</v>
      </c>
      <c r="G14" s="102">
        <v>500</v>
      </c>
      <c r="H14" s="104"/>
      <c r="I14" s="104"/>
      <c r="J14" s="94"/>
      <c r="K14" s="16" t="s">
        <v>947</v>
      </c>
      <c r="L14" s="119">
        <f t="shared" si="0"/>
        <v>6400</v>
      </c>
    </row>
    <row r="15" spans="1:12" s="95" customFormat="1" ht="21" x14ac:dyDescent="0.35">
      <c r="A15" s="120">
        <v>44438</v>
      </c>
      <c r="B15" s="37">
        <v>18815</v>
      </c>
      <c r="C15" s="37">
        <v>78179</v>
      </c>
      <c r="D15" s="38" t="s">
        <v>199</v>
      </c>
      <c r="E15" s="12" t="s">
        <v>24</v>
      </c>
      <c r="F15" s="16" t="s">
        <v>947</v>
      </c>
      <c r="G15" s="102">
        <v>500</v>
      </c>
      <c r="H15" s="104"/>
      <c r="I15" s="104"/>
      <c r="J15" s="94"/>
      <c r="K15" s="16" t="s">
        <v>422</v>
      </c>
      <c r="L15" s="119">
        <f t="shared" si="0"/>
        <v>240</v>
      </c>
    </row>
    <row r="16" spans="1:12" s="95" customFormat="1" ht="21" x14ac:dyDescent="0.35">
      <c r="A16" s="120">
        <v>44438</v>
      </c>
      <c r="B16" s="37">
        <v>18815</v>
      </c>
      <c r="C16" s="37">
        <v>78180</v>
      </c>
      <c r="D16" s="38" t="s">
        <v>199</v>
      </c>
      <c r="E16" s="12" t="s">
        <v>24</v>
      </c>
      <c r="F16" s="16" t="s">
        <v>947</v>
      </c>
      <c r="G16" s="102">
        <v>500</v>
      </c>
      <c r="H16" s="104"/>
      <c r="I16" s="104"/>
      <c r="J16" s="94"/>
      <c r="K16" s="16" t="s">
        <v>44</v>
      </c>
      <c r="L16" s="119">
        <f t="shared" si="0"/>
        <v>240</v>
      </c>
    </row>
    <row r="17" spans="1:12" s="95" customFormat="1" ht="21.75" thickBot="1" x14ac:dyDescent="0.4">
      <c r="A17" s="120">
        <v>44438</v>
      </c>
      <c r="B17" s="37">
        <v>18815</v>
      </c>
      <c r="C17" s="37">
        <v>78181</v>
      </c>
      <c r="D17" s="38" t="s">
        <v>199</v>
      </c>
      <c r="E17" s="12" t="s">
        <v>24</v>
      </c>
      <c r="F17" s="16" t="s">
        <v>947</v>
      </c>
      <c r="G17" s="102">
        <v>500</v>
      </c>
      <c r="H17" s="104"/>
      <c r="I17" s="104"/>
      <c r="J17" s="94"/>
      <c r="K17" s="150" t="s">
        <v>42</v>
      </c>
      <c r="L17" s="119">
        <f t="shared" si="0"/>
        <v>8240</v>
      </c>
    </row>
    <row r="18" spans="1:12" s="95" customFormat="1" ht="25.5" thickBot="1" x14ac:dyDescent="0.5">
      <c r="A18" s="120">
        <v>44438</v>
      </c>
      <c r="B18" s="37">
        <v>18815</v>
      </c>
      <c r="C18" s="37">
        <v>78182</v>
      </c>
      <c r="D18" s="38" t="s">
        <v>199</v>
      </c>
      <c r="E18" s="12" t="s">
        <v>24</v>
      </c>
      <c r="F18" s="16" t="s">
        <v>947</v>
      </c>
      <c r="G18" s="102">
        <v>500</v>
      </c>
      <c r="H18" s="104"/>
      <c r="I18" s="104"/>
      <c r="J18" s="94"/>
      <c r="K18" s="17" t="s">
        <v>21</v>
      </c>
      <c r="L18" s="123">
        <f>SUM(L8:L17)</f>
        <v>52409</v>
      </c>
    </row>
    <row r="19" spans="1:12" s="95" customFormat="1" ht="21.75" thickBot="1" x14ac:dyDescent="0.4">
      <c r="A19" s="120">
        <v>44438</v>
      </c>
      <c r="B19" s="37">
        <v>18815</v>
      </c>
      <c r="C19" s="37">
        <v>78183</v>
      </c>
      <c r="D19" s="38" t="s">
        <v>199</v>
      </c>
      <c r="E19" s="12" t="s">
        <v>24</v>
      </c>
      <c r="F19" s="16" t="s">
        <v>947</v>
      </c>
      <c r="G19" s="102">
        <v>500</v>
      </c>
      <c r="H19" s="104"/>
      <c r="I19" s="104"/>
      <c r="J19" s="94"/>
    </row>
    <row r="20" spans="1:12" s="95" customFormat="1" ht="21.75" thickBot="1" x14ac:dyDescent="0.4">
      <c r="A20" s="120">
        <v>44438</v>
      </c>
      <c r="B20" s="37">
        <v>106104</v>
      </c>
      <c r="C20" s="37">
        <v>78184</v>
      </c>
      <c r="D20" s="38" t="s">
        <v>2961</v>
      </c>
      <c r="E20" s="12" t="s">
        <v>96</v>
      </c>
      <c r="F20" s="16" t="s">
        <v>97</v>
      </c>
      <c r="G20" s="102">
        <v>2000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120">
        <v>44438</v>
      </c>
      <c r="B21" s="37">
        <v>106104</v>
      </c>
      <c r="C21" s="37">
        <v>78185</v>
      </c>
      <c r="D21" s="38" t="s">
        <v>2961</v>
      </c>
      <c r="E21" s="12" t="s">
        <v>24</v>
      </c>
      <c r="F21" s="16" t="s">
        <v>947</v>
      </c>
      <c r="G21" s="102">
        <v>1000</v>
      </c>
      <c r="H21" s="104"/>
      <c r="I21" s="104"/>
      <c r="J21" s="94"/>
      <c r="K21" s="57" t="s">
        <v>461</v>
      </c>
      <c r="L21" s="8">
        <v>12</v>
      </c>
    </row>
    <row r="22" spans="1:12" s="95" customFormat="1" ht="25.5" thickBot="1" x14ac:dyDescent="0.5">
      <c r="A22" s="120">
        <v>44438</v>
      </c>
      <c r="B22" s="37">
        <v>106104</v>
      </c>
      <c r="C22" s="37">
        <v>78186</v>
      </c>
      <c r="D22" s="38" t="s">
        <v>2961</v>
      </c>
      <c r="E22" s="12" t="s">
        <v>24</v>
      </c>
      <c r="F22" s="16" t="s">
        <v>947</v>
      </c>
      <c r="G22" s="102">
        <v>1000</v>
      </c>
      <c r="H22" s="104"/>
      <c r="I22" s="104"/>
      <c r="J22" s="94"/>
      <c r="K22" s="17" t="s">
        <v>21</v>
      </c>
      <c r="L22" s="18">
        <v>12</v>
      </c>
    </row>
    <row r="23" spans="1:12" s="95" customFormat="1" ht="21" x14ac:dyDescent="0.35">
      <c r="A23" s="120">
        <v>44438</v>
      </c>
      <c r="B23" s="37">
        <v>106106</v>
      </c>
      <c r="C23" s="37">
        <v>78187</v>
      </c>
      <c r="D23" s="38" t="s">
        <v>1582</v>
      </c>
      <c r="E23" s="12" t="s">
        <v>14</v>
      </c>
      <c r="F23" s="16" t="s">
        <v>15</v>
      </c>
      <c r="G23" s="102">
        <v>850</v>
      </c>
      <c r="H23" s="104"/>
      <c r="I23" s="104"/>
      <c r="J23" s="94"/>
    </row>
    <row r="24" spans="1:12" s="95" customFormat="1" ht="21" x14ac:dyDescent="0.35">
      <c r="A24" s="120">
        <v>44438</v>
      </c>
      <c r="B24" s="37">
        <v>106110</v>
      </c>
      <c r="C24" s="37">
        <v>78188</v>
      </c>
      <c r="D24" s="38" t="s">
        <v>2811</v>
      </c>
      <c r="E24" s="12" t="s">
        <v>24</v>
      </c>
      <c r="F24" s="16" t="s">
        <v>947</v>
      </c>
      <c r="G24" s="102">
        <v>400</v>
      </c>
      <c r="H24" s="104"/>
      <c r="I24" s="104"/>
      <c r="J24" s="94"/>
    </row>
    <row r="25" spans="1:12" s="95" customFormat="1" ht="21" x14ac:dyDescent="0.35">
      <c r="A25" s="120">
        <v>44438</v>
      </c>
      <c r="B25" s="37">
        <v>106110</v>
      </c>
      <c r="C25" s="37">
        <v>78188</v>
      </c>
      <c r="D25" s="38" t="s">
        <v>2811</v>
      </c>
      <c r="E25" s="12" t="s">
        <v>14</v>
      </c>
      <c r="F25" s="16" t="s">
        <v>15</v>
      </c>
      <c r="G25" s="102">
        <v>200</v>
      </c>
      <c r="H25" s="104"/>
      <c r="I25" s="104"/>
      <c r="J25" s="94"/>
    </row>
    <row r="26" spans="1:12" s="95" customFormat="1" ht="21" x14ac:dyDescent="0.35">
      <c r="A26" s="120">
        <v>44438</v>
      </c>
      <c r="B26" s="37">
        <v>106111</v>
      </c>
      <c r="C26" s="37">
        <v>78189</v>
      </c>
      <c r="D26" s="38" t="s">
        <v>38</v>
      </c>
      <c r="E26" s="12" t="s">
        <v>17</v>
      </c>
      <c r="F26" s="16" t="s">
        <v>18</v>
      </c>
      <c r="G26" s="102">
        <v>1200</v>
      </c>
      <c r="H26" s="104"/>
      <c r="I26" s="104"/>
      <c r="J26" s="94"/>
    </row>
    <row r="27" spans="1:12" s="95" customFormat="1" ht="21" x14ac:dyDescent="0.35">
      <c r="A27" s="120">
        <v>44438</v>
      </c>
      <c r="B27" s="37">
        <v>106112</v>
      </c>
      <c r="C27" s="37">
        <v>78190</v>
      </c>
      <c r="D27" s="38" t="s">
        <v>825</v>
      </c>
      <c r="E27" s="12" t="s">
        <v>41</v>
      </c>
      <c r="F27" s="16" t="s">
        <v>42</v>
      </c>
      <c r="G27" s="102">
        <v>240</v>
      </c>
      <c r="H27" s="104"/>
      <c r="I27" s="104"/>
      <c r="J27" s="94"/>
    </row>
    <row r="28" spans="1:12" s="95" customFormat="1" ht="21" x14ac:dyDescent="0.35">
      <c r="A28" s="120">
        <v>44438</v>
      </c>
      <c r="B28" s="37">
        <v>106112</v>
      </c>
      <c r="C28" s="37">
        <v>78190</v>
      </c>
      <c r="D28" s="38" t="s">
        <v>825</v>
      </c>
      <c r="E28" s="12" t="s">
        <v>421</v>
      </c>
      <c r="F28" s="16" t="s">
        <v>422</v>
      </c>
      <c r="G28" s="102">
        <v>240</v>
      </c>
      <c r="H28" s="104"/>
      <c r="I28" s="104"/>
      <c r="J28" s="94"/>
    </row>
    <row r="29" spans="1:12" s="95" customFormat="1" ht="21" x14ac:dyDescent="0.35">
      <c r="A29" s="120">
        <v>44438</v>
      </c>
      <c r="B29" s="37">
        <v>106112</v>
      </c>
      <c r="C29" s="37">
        <v>78190</v>
      </c>
      <c r="D29" s="38" t="s">
        <v>825</v>
      </c>
      <c r="E29" s="12" t="s">
        <v>43</v>
      </c>
      <c r="F29" s="16" t="s">
        <v>44</v>
      </c>
      <c r="G29" s="102">
        <v>240</v>
      </c>
      <c r="H29" s="104"/>
      <c r="I29" s="104"/>
      <c r="J29" s="94"/>
    </row>
    <row r="30" spans="1:12" s="95" customFormat="1" ht="21" x14ac:dyDescent="0.35">
      <c r="A30" s="120">
        <v>44438</v>
      </c>
      <c r="B30" s="37">
        <v>106113</v>
      </c>
      <c r="C30" s="37">
        <v>78191</v>
      </c>
      <c r="D30" s="38" t="s">
        <v>825</v>
      </c>
      <c r="E30" s="12" t="s">
        <v>17</v>
      </c>
      <c r="F30" s="16" t="s">
        <v>18</v>
      </c>
      <c r="G30" s="102">
        <v>2800</v>
      </c>
      <c r="H30" s="104"/>
      <c r="I30" s="104"/>
      <c r="J30" s="94"/>
    </row>
    <row r="31" spans="1:12" s="95" customFormat="1" ht="21" x14ac:dyDescent="0.35">
      <c r="A31" s="120">
        <v>44438</v>
      </c>
      <c r="B31" s="37">
        <v>106114</v>
      </c>
      <c r="C31" s="37">
        <v>78192</v>
      </c>
      <c r="D31" s="38" t="s">
        <v>330</v>
      </c>
      <c r="E31" s="12" t="s">
        <v>17</v>
      </c>
      <c r="F31" s="16" t="s">
        <v>18</v>
      </c>
      <c r="G31" s="102">
        <v>1500</v>
      </c>
      <c r="H31" s="104"/>
      <c r="I31" s="104"/>
      <c r="J31" s="94"/>
    </row>
    <row r="32" spans="1:12" s="95" customFormat="1" ht="21" x14ac:dyDescent="0.35">
      <c r="A32" s="120">
        <v>44438</v>
      </c>
      <c r="B32" s="37">
        <v>106115</v>
      </c>
      <c r="C32" s="37">
        <v>78193</v>
      </c>
      <c r="D32" s="38" t="s">
        <v>2938</v>
      </c>
      <c r="E32" s="12" t="s">
        <v>14</v>
      </c>
      <c r="F32" s="16" t="s">
        <v>15</v>
      </c>
      <c r="G32" s="102">
        <v>850</v>
      </c>
      <c r="H32" s="104"/>
      <c r="I32" s="104"/>
      <c r="J32" s="94"/>
    </row>
    <row r="33" spans="1:12" s="95" customFormat="1" ht="21" x14ac:dyDescent="0.35">
      <c r="A33" s="120">
        <v>44438</v>
      </c>
      <c r="B33" s="37">
        <v>106116</v>
      </c>
      <c r="C33" s="37">
        <v>78194</v>
      </c>
      <c r="D33" s="38" t="s">
        <v>2752</v>
      </c>
      <c r="E33" s="12" t="s">
        <v>14</v>
      </c>
      <c r="F33" s="16" t="s">
        <v>15</v>
      </c>
      <c r="G33" s="102">
        <v>831</v>
      </c>
      <c r="H33" s="104"/>
      <c r="I33" s="104"/>
      <c r="J33" s="94"/>
      <c r="K33"/>
      <c r="L33"/>
    </row>
    <row r="34" spans="1:12" s="95" customFormat="1" ht="21" x14ac:dyDescent="0.35">
      <c r="A34" s="120">
        <v>44438</v>
      </c>
      <c r="B34" s="37">
        <v>106115</v>
      </c>
      <c r="C34" s="37">
        <v>78195</v>
      </c>
      <c r="D34" s="38" t="s">
        <v>2938</v>
      </c>
      <c r="E34" s="12" t="s">
        <v>14</v>
      </c>
      <c r="F34" s="16" t="s">
        <v>15</v>
      </c>
      <c r="G34" s="102">
        <v>850</v>
      </c>
      <c r="H34" s="104"/>
      <c r="I34" s="104"/>
      <c r="J34" s="94"/>
      <c r="K34"/>
      <c r="L34"/>
    </row>
    <row r="35" spans="1:12" s="95" customFormat="1" ht="21" x14ac:dyDescent="0.35">
      <c r="A35" s="120">
        <v>44438</v>
      </c>
      <c r="B35" s="37">
        <v>106106</v>
      </c>
      <c r="C35" s="37">
        <v>78196</v>
      </c>
      <c r="D35" s="38" t="s">
        <v>1582</v>
      </c>
      <c r="E35" s="12" t="s">
        <v>14</v>
      </c>
      <c r="F35" s="16" t="s">
        <v>15</v>
      </c>
      <c r="G35" s="102">
        <v>850</v>
      </c>
      <c r="H35" s="104"/>
      <c r="I35" s="104"/>
      <c r="J35" s="94"/>
      <c r="K35"/>
      <c r="L35"/>
    </row>
    <row r="36" spans="1:12" s="95" customFormat="1" ht="21" x14ac:dyDescent="0.35">
      <c r="A36" s="120">
        <v>44438</v>
      </c>
      <c r="B36" s="37">
        <v>106117</v>
      </c>
      <c r="C36" s="37">
        <v>78197</v>
      </c>
      <c r="D36" s="38" t="s">
        <v>119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K36"/>
      <c r="L36"/>
    </row>
    <row r="37" spans="1:12" s="95" customFormat="1" ht="21" x14ac:dyDescent="0.35">
      <c r="A37" s="120">
        <v>44438</v>
      </c>
      <c r="B37" s="37">
        <v>106118</v>
      </c>
      <c r="C37" s="37">
        <v>78198</v>
      </c>
      <c r="D37" s="38" t="s">
        <v>119</v>
      </c>
      <c r="E37" s="12" t="s">
        <v>14</v>
      </c>
      <c r="F37" s="16" t="s">
        <v>15</v>
      </c>
      <c r="G37" s="102">
        <v>850</v>
      </c>
      <c r="H37" s="104"/>
      <c r="I37" s="104"/>
      <c r="J37" s="94"/>
      <c r="K37"/>
      <c r="L37"/>
    </row>
    <row r="38" spans="1:12" s="95" customFormat="1" ht="21" x14ac:dyDescent="0.35">
      <c r="A38" s="120">
        <v>44438</v>
      </c>
      <c r="B38" s="37">
        <v>106078</v>
      </c>
      <c r="C38" s="37">
        <v>78199</v>
      </c>
      <c r="D38" s="38" t="s">
        <v>2962</v>
      </c>
      <c r="E38" s="12" t="s">
        <v>404</v>
      </c>
      <c r="F38" s="16" t="s">
        <v>1564</v>
      </c>
      <c r="G38" s="102">
        <v>20</v>
      </c>
      <c r="H38" s="104"/>
      <c r="I38" s="104"/>
      <c r="J38" s="94"/>
      <c r="K38"/>
      <c r="L38"/>
    </row>
    <row r="39" spans="1:12" s="95" customFormat="1" ht="21" x14ac:dyDescent="0.35">
      <c r="A39" s="120">
        <v>44438</v>
      </c>
      <c r="B39" s="37">
        <v>106119</v>
      </c>
      <c r="C39" s="37">
        <v>78200</v>
      </c>
      <c r="D39" s="38" t="s">
        <v>1770</v>
      </c>
      <c r="E39" s="12" t="s">
        <v>14</v>
      </c>
      <c r="F39" s="16" t="s">
        <v>15</v>
      </c>
      <c r="G39" s="102">
        <v>500</v>
      </c>
      <c r="H39" s="104"/>
      <c r="I39" s="104"/>
      <c r="J39" s="94"/>
      <c r="K39"/>
      <c r="L39"/>
    </row>
    <row r="40" spans="1:12" s="95" customFormat="1" ht="21" x14ac:dyDescent="0.35">
      <c r="A40" s="120">
        <v>44438</v>
      </c>
      <c r="B40" s="37">
        <v>106118</v>
      </c>
      <c r="C40" s="37">
        <v>78201</v>
      </c>
      <c r="D40" s="38" t="s">
        <v>119</v>
      </c>
      <c r="E40" s="12" t="s">
        <v>14</v>
      </c>
      <c r="F40" s="16" t="s">
        <v>15</v>
      </c>
      <c r="G40" s="102">
        <v>850</v>
      </c>
      <c r="H40" s="104"/>
      <c r="I40" s="104"/>
      <c r="J40" s="94"/>
      <c r="K40"/>
      <c r="L40"/>
    </row>
    <row r="41" spans="1:12" s="95" customFormat="1" ht="21" x14ac:dyDescent="0.35">
      <c r="A41" s="120">
        <v>44438</v>
      </c>
      <c r="B41" s="37">
        <v>106120</v>
      </c>
      <c r="C41" s="37">
        <v>78202</v>
      </c>
      <c r="D41" s="38" t="s">
        <v>155</v>
      </c>
      <c r="E41" s="12" t="s">
        <v>14</v>
      </c>
      <c r="F41" s="16" t="s">
        <v>15</v>
      </c>
      <c r="G41" s="102">
        <v>2600</v>
      </c>
      <c r="H41" s="104"/>
      <c r="I41" s="104"/>
      <c r="J41" s="94"/>
      <c r="K41"/>
      <c r="L41"/>
    </row>
    <row r="42" spans="1:12" s="95" customFormat="1" ht="21" x14ac:dyDescent="0.35">
      <c r="A42" s="120">
        <v>44438</v>
      </c>
      <c r="B42" s="37">
        <v>106116</v>
      </c>
      <c r="C42" s="37">
        <v>78203</v>
      </c>
      <c r="D42" s="38" t="s">
        <v>2752</v>
      </c>
      <c r="E42" s="12" t="s">
        <v>14</v>
      </c>
      <c r="F42" s="16" t="s">
        <v>15</v>
      </c>
      <c r="G42" s="102">
        <v>831</v>
      </c>
      <c r="H42" s="104"/>
      <c r="I42" s="104"/>
      <c r="J42" s="94"/>
      <c r="K42"/>
      <c r="L42"/>
    </row>
    <row r="43" spans="1:12" s="95" customFormat="1" ht="21" x14ac:dyDescent="0.35">
      <c r="A43" s="120">
        <v>44438</v>
      </c>
      <c r="B43" s="37">
        <v>106121</v>
      </c>
      <c r="C43" s="37">
        <v>78204</v>
      </c>
      <c r="D43" s="38" t="s">
        <v>926</v>
      </c>
      <c r="E43" s="12" t="s">
        <v>14</v>
      </c>
      <c r="F43" s="16" t="s">
        <v>15</v>
      </c>
      <c r="G43" s="102">
        <v>750</v>
      </c>
      <c r="H43" s="104"/>
      <c r="I43" s="104"/>
      <c r="J43" s="94"/>
      <c r="K43"/>
      <c r="L43"/>
    </row>
    <row r="44" spans="1:12" s="95" customFormat="1" ht="21" x14ac:dyDescent="0.35">
      <c r="A44" s="120">
        <v>44438</v>
      </c>
      <c r="B44" s="37">
        <v>106122</v>
      </c>
      <c r="C44" s="37">
        <v>78205</v>
      </c>
      <c r="D44" s="38" t="s">
        <v>37</v>
      </c>
      <c r="E44" s="12" t="s">
        <v>14</v>
      </c>
      <c r="F44" s="16" t="s">
        <v>15</v>
      </c>
      <c r="G44" s="102">
        <v>550</v>
      </c>
      <c r="H44" s="104"/>
      <c r="I44" s="104"/>
      <c r="J44" s="94"/>
      <c r="K44"/>
      <c r="L44"/>
    </row>
    <row r="45" spans="1:12" s="95" customFormat="1" ht="21" x14ac:dyDescent="0.35">
      <c r="A45" s="120">
        <v>44438</v>
      </c>
      <c r="B45" s="37">
        <v>106123</v>
      </c>
      <c r="C45" s="37">
        <v>78206</v>
      </c>
      <c r="D45" s="38" t="s">
        <v>2890</v>
      </c>
      <c r="E45" s="12" t="s">
        <v>14</v>
      </c>
      <c r="F45" s="16" t="s">
        <v>15</v>
      </c>
      <c r="G45" s="102">
        <v>850</v>
      </c>
      <c r="H45" s="104"/>
      <c r="I45" s="104"/>
      <c r="J45" s="94"/>
      <c r="K45"/>
      <c r="L45"/>
    </row>
    <row r="46" spans="1:12" s="95" customFormat="1" ht="21" x14ac:dyDescent="0.35">
      <c r="A46" s="120">
        <v>44438</v>
      </c>
      <c r="B46" s="37">
        <v>106124</v>
      </c>
      <c r="C46" s="37">
        <v>78207</v>
      </c>
      <c r="D46" s="38" t="s">
        <v>2787</v>
      </c>
      <c r="E46" s="12" t="s">
        <v>2854</v>
      </c>
      <c r="F46" s="150" t="s">
        <v>995</v>
      </c>
      <c r="G46" s="102">
        <v>240</v>
      </c>
      <c r="H46" s="104"/>
      <c r="I46" s="104"/>
      <c r="J46" s="94"/>
      <c r="K46"/>
      <c r="L46"/>
    </row>
    <row r="47" spans="1:12" s="95" customFormat="1" ht="21" x14ac:dyDescent="0.35">
      <c r="A47" s="120">
        <v>44438</v>
      </c>
      <c r="B47" s="37">
        <v>106124</v>
      </c>
      <c r="C47" s="37">
        <v>78207</v>
      </c>
      <c r="D47" s="38" t="s">
        <v>2787</v>
      </c>
      <c r="E47" s="12" t="s">
        <v>14</v>
      </c>
      <c r="F47" s="16" t="s">
        <v>15</v>
      </c>
      <c r="G47" s="102">
        <v>570</v>
      </c>
      <c r="H47" s="104"/>
      <c r="I47" s="104"/>
      <c r="J47" s="94"/>
      <c r="K47"/>
      <c r="L47"/>
    </row>
    <row r="48" spans="1:12" s="95" customFormat="1" ht="21" x14ac:dyDescent="0.35">
      <c r="A48" s="120">
        <v>44438</v>
      </c>
      <c r="B48" s="37">
        <v>106125</v>
      </c>
      <c r="C48" s="37">
        <v>78208</v>
      </c>
      <c r="D48" s="38" t="s">
        <v>1010</v>
      </c>
      <c r="E48" s="12" t="s">
        <v>460</v>
      </c>
      <c r="F48" s="93" t="s">
        <v>461</v>
      </c>
      <c r="G48" s="102">
        <v>0</v>
      </c>
      <c r="H48" s="104"/>
      <c r="I48" s="104">
        <v>12</v>
      </c>
      <c r="J48" s="94"/>
      <c r="K48"/>
      <c r="L48"/>
    </row>
    <row r="49" spans="1:12" s="95" customFormat="1" ht="21" x14ac:dyDescent="0.35">
      <c r="A49" s="120">
        <v>44438</v>
      </c>
      <c r="B49" s="37">
        <v>106126</v>
      </c>
      <c r="C49" s="37">
        <v>78209</v>
      </c>
      <c r="D49" s="38" t="s">
        <v>119</v>
      </c>
      <c r="E49" s="12" t="s">
        <v>2854</v>
      </c>
      <c r="F49" s="150" t="s">
        <v>995</v>
      </c>
      <c r="G49" s="102">
        <v>900</v>
      </c>
      <c r="H49" s="104"/>
      <c r="I49" s="104"/>
      <c r="J49" s="94"/>
      <c r="K49"/>
      <c r="L49"/>
    </row>
    <row r="50" spans="1:12" s="95" customFormat="1" ht="21" x14ac:dyDescent="0.35">
      <c r="A50" s="120">
        <v>44438</v>
      </c>
      <c r="B50" s="37">
        <v>106126</v>
      </c>
      <c r="C50" s="37">
        <v>78210</v>
      </c>
      <c r="D50" s="38" t="s">
        <v>119</v>
      </c>
      <c r="E50" s="12" t="s">
        <v>2854</v>
      </c>
      <c r="F50" s="150" t="s">
        <v>995</v>
      </c>
      <c r="G50" s="102">
        <v>900</v>
      </c>
      <c r="H50" s="104"/>
      <c r="I50" s="104"/>
      <c r="J50" s="94"/>
      <c r="K50"/>
      <c r="L50"/>
    </row>
    <row r="51" spans="1:12" s="95" customFormat="1" ht="21" x14ac:dyDescent="0.35">
      <c r="A51" s="120">
        <v>44438</v>
      </c>
      <c r="B51" s="37">
        <v>106127</v>
      </c>
      <c r="C51" s="37">
        <v>78211</v>
      </c>
      <c r="D51" s="38" t="s">
        <v>2963</v>
      </c>
      <c r="E51" s="12" t="s">
        <v>14</v>
      </c>
      <c r="F51" s="16" t="s">
        <v>15</v>
      </c>
      <c r="G51" s="102">
        <v>850</v>
      </c>
      <c r="H51" s="104"/>
      <c r="I51" s="104"/>
      <c r="J51" s="94"/>
      <c r="K51"/>
      <c r="L51"/>
    </row>
    <row r="52" spans="1:12" s="95" customFormat="1" ht="21" x14ac:dyDescent="0.35">
      <c r="A52" s="120">
        <v>44438</v>
      </c>
      <c r="B52" s="37">
        <v>106128</v>
      </c>
      <c r="C52" s="37">
        <v>78212</v>
      </c>
      <c r="D52" s="38" t="s">
        <v>2964</v>
      </c>
      <c r="E52" s="12" t="s">
        <v>17</v>
      </c>
      <c r="F52" s="16" t="s">
        <v>18</v>
      </c>
      <c r="G52" s="102">
        <v>400</v>
      </c>
      <c r="H52" s="104"/>
      <c r="I52" s="104"/>
      <c r="J52" s="94"/>
      <c r="K52"/>
      <c r="L52"/>
    </row>
    <row r="53" spans="1:12" s="95" customFormat="1" ht="21" x14ac:dyDescent="0.35">
      <c r="A53" s="120">
        <v>44438</v>
      </c>
      <c r="B53" s="37">
        <v>106129</v>
      </c>
      <c r="C53" s="37">
        <v>78213</v>
      </c>
      <c r="D53" s="38" t="s">
        <v>150</v>
      </c>
      <c r="E53" s="12" t="s">
        <v>14</v>
      </c>
      <c r="F53" s="16" t="s">
        <v>15</v>
      </c>
      <c r="G53" s="102">
        <v>900</v>
      </c>
      <c r="H53" s="104"/>
      <c r="I53" s="104"/>
      <c r="J53" s="94"/>
      <c r="K53"/>
      <c r="L53"/>
    </row>
    <row r="54" spans="1:12" s="95" customFormat="1" ht="21" x14ac:dyDescent="0.35">
      <c r="A54" s="120">
        <v>44438</v>
      </c>
      <c r="B54" s="37">
        <v>106130</v>
      </c>
      <c r="C54" s="37">
        <v>78214</v>
      </c>
      <c r="D54" s="38" t="s">
        <v>1176</v>
      </c>
      <c r="E54" s="12" t="s">
        <v>14</v>
      </c>
      <c r="F54" s="16" t="s">
        <v>15</v>
      </c>
      <c r="G54" s="102">
        <v>900</v>
      </c>
      <c r="H54" s="104"/>
      <c r="I54" s="104"/>
      <c r="J54" s="94"/>
      <c r="K54"/>
      <c r="L54"/>
    </row>
    <row r="55" spans="1:12" s="95" customFormat="1" ht="21" x14ac:dyDescent="0.35">
      <c r="A55" s="120">
        <v>44438</v>
      </c>
      <c r="B55" s="37">
        <v>106131</v>
      </c>
      <c r="C55" s="37">
        <v>78215</v>
      </c>
      <c r="D55" s="38" t="s">
        <v>2965</v>
      </c>
      <c r="E55" s="12" t="s">
        <v>14</v>
      </c>
      <c r="F55" s="16" t="s">
        <v>15</v>
      </c>
      <c r="G55" s="102">
        <v>2500</v>
      </c>
      <c r="H55" s="104"/>
      <c r="I55" s="104"/>
      <c r="J55" s="94"/>
      <c r="K55"/>
      <c r="L55"/>
    </row>
    <row r="56" spans="1:12" s="95" customFormat="1" ht="21" x14ac:dyDescent="0.35">
      <c r="A56" s="120">
        <v>44438</v>
      </c>
      <c r="B56" s="37">
        <v>106131</v>
      </c>
      <c r="C56" s="37">
        <v>78216</v>
      </c>
      <c r="D56" s="38" t="s">
        <v>220</v>
      </c>
      <c r="E56" s="12" t="s">
        <v>41</v>
      </c>
      <c r="F56" s="16" t="s">
        <v>42</v>
      </c>
      <c r="G56" s="102">
        <v>8000</v>
      </c>
      <c r="H56" s="104"/>
      <c r="I56" s="104"/>
      <c r="J56" s="94"/>
      <c r="K56"/>
      <c r="L56"/>
    </row>
    <row r="57" spans="1:12" s="95" customFormat="1" ht="21" x14ac:dyDescent="0.35">
      <c r="A57" s="120">
        <v>44438</v>
      </c>
      <c r="B57" s="37">
        <v>106130</v>
      </c>
      <c r="C57" s="37">
        <v>78217</v>
      </c>
      <c r="D57" s="38" t="s">
        <v>1176</v>
      </c>
      <c r="E57" s="12" t="s">
        <v>14</v>
      </c>
      <c r="F57" s="16" t="s">
        <v>15</v>
      </c>
      <c r="G57" s="102">
        <v>900</v>
      </c>
      <c r="H57" s="104"/>
      <c r="I57" s="104"/>
      <c r="J57" s="94"/>
      <c r="K57"/>
      <c r="L57"/>
    </row>
    <row r="58" spans="1:12" s="95" customFormat="1" ht="21" x14ac:dyDescent="0.35">
      <c r="A58" s="120">
        <v>44438</v>
      </c>
      <c r="B58" s="37">
        <v>106133</v>
      </c>
      <c r="C58" s="37">
        <v>78218</v>
      </c>
      <c r="D58" s="38" t="s">
        <v>272</v>
      </c>
      <c r="E58" s="12" t="s">
        <v>14</v>
      </c>
      <c r="F58" s="16" t="s">
        <v>15</v>
      </c>
      <c r="G58" s="102">
        <v>612</v>
      </c>
      <c r="H58" s="104"/>
      <c r="I58" s="104"/>
      <c r="J58" s="94"/>
      <c r="K58"/>
      <c r="L58"/>
    </row>
    <row r="59" spans="1:12" s="95" customFormat="1" ht="21" x14ac:dyDescent="0.35">
      <c r="A59" s="120">
        <v>44438</v>
      </c>
      <c r="B59" s="37">
        <v>106097</v>
      </c>
      <c r="C59" s="37">
        <v>78219</v>
      </c>
      <c r="D59" s="38" t="s">
        <v>2966</v>
      </c>
      <c r="E59" s="12" t="s">
        <v>17</v>
      </c>
      <c r="F59" s="16" t="s">
        <v>18</v>
      </c>
      <c r="G59" s="102">
        <v>25</v>
      </c>
      <c r="H59" s="104"/>
      <c r="I59" s="104"/>
      <c r="J59" s="94"/>
      <c r="K59"/>
      <c r="L59"/>
    </row>
    <row r="60" spans="1:12" s="95" customFormat="1" ht="21" x14ac:dyDescent="0.35">
      <c r="A60" s="120">
        <v>44438</v>
      </c>
      <c r="B60" s="37">
        <v>106097</v>
      </c>
      <c r="C60" s="37">
        <v>78219</v>
      </c>
      <c r="D60" s="38" t="s">
        <v>2966</v>
      </c>
      <c r="E60" s="12" t="s">
        <v>394</v>
      </c>
      <c r="F60" s="16" t="s">
        <v>596</v>
      </c>
      <c r="G60" s="102">
        <v>20</v>
      </c>
      <c r="H60" s="104"/>
      <c r="I60" s="104"/>
      <c r="J60" s="94"/>
      <c r="K60"/>
      <c r="L60"/>
    </row>
    <row r="61" spans="1:12" s="95" customFormat="1" ht="21" x14ac:dyDescent="0.35">
      <c r="A61" s="120">
        <v>44438</v>
      </c>
      <c r="B61" s="37">
        <v>106134</v>
      </c>
      <c r="C61" s="37">
        <v>78220</v>
      </c>
      <c r="D61" s="38" t="s">
        <v>2967</v>
      </c>
      <c r="E61" s="12" t="s">
        <v>14</v>
      </c>
      <c r="F61" s="16" t="s">
        <v>15</v>
      </c>
      <c r="G61" s="102">
        <v>500</v>
      </c>
      <c r="H61" s="104"/>
      <c r="I61" s="104"/>
      <c r="J61" s="94"/>
      <c r="K61"/>
      <c r="L61"/>
    </row>
    <row r="62" spans="1:12" s="95" customFormat="1" ht="21" x14ac:dyDescent="0.35">
      <c r="A62" s="120">
        <v>44438</v>
      </c>
      <c r="B62" s="37">
        <v>106100</v>
      </c>
      <c r="C62" s="37">
        <v>78221</v>
      </c>
      <c r="D62" s="38" t="s">
        <v>2968</v>
      </c>
      <c r="E62" s="12" t="s">
        <v>2854</v>
      </c>
      <c r="F62" s="150" t="s">
        <v>995</v>
      </c>
      <c r="G62" s="102">
        <v>40</v>
      </c>
      <c r="H62" s="104"/>
      <c r="I62" s="104"/>
      <c r="J62" s="94"/>
      <c r="K62"/>
      <c r="L62"/>
    </row>
    <row r="63" spans="1:12" s="95" customFormat="1" ht="21" x14ac:dyDescent="0.35">
      <c r="A63" s="120">
        <v>44438</v>
      </c>
      <c r="B63" s="37">
        <v>106135</v>
      </c>
      <c r="C63" s="37">
        <v>78222</v>
      </c>
      <c r="D63" s="38" t="s">
        <v>37</v>
      </c>
      <c r="E63" s="12" t="s">
        <v>17</v>
      </c>
      <c r="F63" s="16" t="s">
        <v>18</v>
      </c>
      <c r="G63" s="102">
        <v>700</v>
      </c>
      <c r="H63" s="104"/>
      <c r="I63" s="104"/>
      <c r="J63" s="94"/>
      <c r="K63"/>
      <c r="L63"/>
    </row>
    <row r="64" spans="1:12" ht="21" x14ac:dyDescent="0.35">
      <c r="A64" s="120">
        <v>44438</v>
      </c>
      <c r="B64" s="37">
        <v>106140</v>
      </c>
      <c r="C64" s="37">
        <v>78223</v>
      </c>
      <c r="D64" s="38" t="s">
        <v>731</v>
      </c>
      <c r="E64" s="12" t="s">
        <v>14</v>
      </c>
      <c r="F64" s="16" t="s">
        <v>15</v>
      </c>
      <c r="G64" s="102">
        <v>250</v>
      </c>
      <c r="H64" s="104"/>
      <c r="I64" s="104"/>
      <c r="J64" s="15"/>
    </row>
    <row r="65" spans="1:10" ht="21" x14ac:dyDescent="0.35">
      <c r="A65" s="120">
        <v>44438</v>
      </c>
      <c r="B65" s="37">
        <v>106136</v>
      </c>
      <c r="C65" s="37">
        <v>78224</v>
      </c>
      <c r="D65" s="38" t="s">
        <v>77</v>
      </c>
      <c r="E65" s="12" t="s">
        <v>17</v>
      </c>
      <c r="F65" s="16" t="s">
        <v>18</v>
      </c>
      <c r="G65" s="102">
        <v>900</v>
      </c>
      <c r="H65" s="104"/>
      <c r="I65" s="104"/>
      <c r="J65" s="15"/>
    </row>
    <row r="66" spans="1:10" ht="21" x14ac:dyDescent="0.35">
      <c r="A66" s="120">
        <v>44438</v>
      </c>
      <c r="B66" s="37">
        <v>106147</v>
      </c>
      <c r="C66" s="37">
        <v>78225</v>
      </c>
      <c r="D66" s="38" t="s">
        <v>2811</v>
      </c>
      <c r="E66" s="12">
        <v>98000001</v>
      </c>
      <c r="F66" s="16" t="s">
        <v>458</v>
      </c>
      <c r="G66" s="102">
        <v>0</v>
      </c>
      <c r="H66" s="104"/>
      <c r="I66" s="104"/>
      <c r="J66" s="15"/>
    </row>
    <row r="67" spans="1:10" ht="21" x14ac:dyDescent="0.35">
      <c r="A67" s="120">
        <v>44438</v>
      </c>
      <c r="B67" s="37">
        <v>106139</v>
      </c>
      <c r="C67" s="37">
        <v>78226</v>
      </c>
      <c r="D67" s="38" t="s">
        <v>2967</v>
      </c>
      <c r="E67" s="12" t="s">
        <v>14</v>
      </c>
      <c r="F67" s="16" t="s">
        <v>15</v>
      </c>
      <c r="G67" s="102">
        <v>500</v>
      </c>
      <c r="H67" s="104"/>
      <c r="I67" s="104"/>
      <c r="J67" s="15"/>
    </row>
    <row r="68" spans="1:10" ht="21" x14ac:dyDescent="0.35">
      <c r="A68" s="120">
        <v>44438</v>
      </c>
      <c r="B68" s="37">
        <v>106137</v>
      </c>
      <c r="C68" s="77" t="s">
        <v>2969</v>
      </c>
      <c r="D68" s="38" t="s">
        <v>272</v>
      </c>
      <c r="E68" s="12" t="s">
        <v>14</v>
      </c>
      <c r="F68" s="16" t="s">
        <v>15</v>
      </c>
      <c r="G68" s="102">
        <v>900</v>
      </c>
      <c r="H68" s="104"/>
      <c r="I68" s="104"/>
      <c r="J68" s="15"/>
    </row>
    <row r="69" spans="1:10" ht="21" x14ac:dyDescent="0.35">
      <c r="A69" s="120">
        <v>44438</v>
      </c>
      <c r="B69" s="37" t="s">
        <v>520</v>
      </c>
      <c r="C69" s="77" t="s">
        <v>2970</v>
      </c>
      <c r="D69" s="38" t="s">
        <v>2971</v>
      </c>
      <c r="E69" s="12" t="s">
        <v>14</v>
      </c>
      <c r="F69" s="16" t="s">
        <v>15</v>
      </c>
      <c r="G69" s="102">
        <v>0</v>
      </c>
      <c r="H69" s="104">
        <v>1</v>
      </c>
      <c r="I69" s="104"/>
      <c r="J69" s="15"/>
    </row>
    <row r="70" spans="1:10" ht="21" x14ac:dyDescent="0.35">
      <c r="A70" s="120">
        <v>44438</v>
      </c>
      <c r="B70" s="37" t="s">
        <v>520</v>
      </c>
      <c r="C70" s="77" t="s">
        <v>2970</v>
      </c>
      <c r="D70" s="38" t="s">
        <v>2971</v>
      </c>
      <c r="E70" s="12" t="s">
        <v>2854</v>
      </c>
      <c r="F70" s="150" t="s">
        <v>995</v>
      </c>
      <c r="G70" s="102">
        <v>0</v>
      </c>
      <c r="H70" s="104">
        <v>1</v>
      </c>
      <c r="I70" s="104"/>
      <c r="J70" s="15"/>
    </row>
    <row r="71" spans="1:10" ht="21" x14ac:dyDescent="0.35">
      <c r="A71" s="175" t="s">
        <v>26</v>
      </c>
      <c r="B71" s="176"/>
      <c r="C71" s="165" t="s">
        <v>25</v>
      </c>
      <c r="D71" s="168"/>
      <c r="E71" s="168"/>
      <c r="F71" s="169"/>
      <c r="G71" s="27">
        <f>SUM(G9:G70)</f>
        <v>52409</v>
      </c>
      <c r="H71" s="109">
        <f>SUM(H15:H69)</f>
        <v>1</v>
      </c>
      <c r="I71" s="109"/>
      <c r="J71" s="15"/>
    </row>
    <row r="72" spans="1:10" x14ac:dyDescent="0.25">
      <c r="B72"/>
      <c r="C72"/>
      <c r="H72" s="1"/>
      <c r="I72" s="1"/>
      <c r="J72" s="1"/>
    </row>
    <row r="73" spans="1:10" x14ac:dyDescent="0.25">
      <c r="B73"/>
      <c r="C73"/>
      <c r="H73" s="1"/>
      <c r="I73" s="1"/>
      <c r="J73" s="1"/>
    </row>
    <row r="74" spans="1:10" x14ac:dyDescent="0.25">
      <c r="B74"/>
      <c r="C74"/>
      <c r="H74" s="1"/>
      <c r="I74" s="1"/>
      <c r="J74" s="1"/>
    </row>
    <row r="75" spans="1:10" x14ac:dyDescent="0.25">
      <c r="C75"/>
      <c r="H75" s="1"/>
      <c r="I75" s="1"/>
      <c r="J75" s="1"/>
    </row>
    <row r="76" spans="1:10" x14ac:dyDescent="0.25">
      <c r="H76" s="1"/>
      <c r="I76" s="1"/>
      <c r="J76" s="1"/>
    </row>
    <row r="77" spans="1:10" x14ac:dyDescent="0.25">
      <c r="H77" s="1"/>
      <c r="I77" s="1"/>
      <c r="J77" s="1"/>
    </row>
    <row r="78" spans="1:10" x14ac:dyDescent="0.25">
      <c r="H78" s="1"/>
      <c r="I78" s="1"/>
      <c r="J78" s="1"/>
    </row>
    <row r="79" spans="1:10" x14ac:dyDescent="0.25"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7" spans="8:10" x14ac:dyDescent="0.25">
      <c r="H117" s="35"/>
      <c r="I117" s="35"/>
      <c r="J117" s="35"/>
    </row>
    <row r="1048576" spans="4:4" ht="21" x14ac:dyDescent="0.35">
      <c r="D1048576" s="38"/>
    </row>
  </sheetData>
  <mergeCells count="7">
    <mergeCell ref="K6:L6"/>
    <mergeCell ref="A7:G7"/>
    <mergeCell ref="A71:B71"/>
    <mergeCell ref="C71:F71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F22CC-E43A-4B13-A2B5-E257F45EBC3C}">
  <dimension ref="A2:L122"/>
  <sheetViews>
    <sheetView topLeftCell="A70" zoomScale="75" zoomScaleNormal="75" workbookViewId="0">
      <selection activeCell="F86" sqref="F8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44439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SUMIFS($G$9:$G$75,$F$9:$F$75,K8)</f>
        <v>12480</v>
      </c>
    </row>
    <row r="9" spans="1:12" s="95" customFormat="1" ht="21" x14ac:dyDescent="0.35">
      <c r="A9" s="120">
        <v>44439</v>
      </c>
      <c r="B9" s="37">
        <v>106217</v>
      </c>
      <c r="C9" s="37">
        <v>78227</v>
      </c>
      <c r="D9" s="38" t="s">
        <v>926</v>
      </c>
      <c r="E9" s="12" t="s">
        <v>14</v>
      </c>
      <c r="F9" s="16" t="s">
        <v>15</v>
      </c>
      <c r="G9" s="102">
        <v>750</v>
      </c>
      <c r="H9" s="104"/>
      <c r="I9" s="104"/>
      <c r="J9" s="94"/>
      <c r="K9" s="150" t="s">
        <v>995</v>
      </c>
      <c r="L9" s="119">
        <f>SUMIFS($G$9:$G$75,$F$9:$F$75,K9)</f>
        <v>6380</v>
      </c>
    </row>
    <row r="10" spans="1:12" s="95" customFormat="1" ht="21" x14ac:dyDescent="0.35">
      <c r="A10" s="120">
        <v>44439</v>
      </c>
      <c r="B10" s="37">
        <v>106218</v>
      </c>
      <c r="C10" s="37">
        <v>78228</v>
      </c>
      <c r="D10" s="38" t="s">
        <v>330</v>
      </c>
      <c r="E10" s="12" t="s">
        <v>17</v>
      </c>
      <c r="F10" s="16" t="s">
        <v>18</v>
      </c>
      <c r="G10" s="102">
        <v>1500</v>
      </c>
      <c r="H10" s="104"/>
      <c r="I10" s="104"/>
      <c r="J10" s="94"/>
      <c r="K10" s="16" t="s">
        <v>15</v>
      </c>
      <c r="L10" s="119">
        <f>SUMIFS($G$9:$G$75,$F$9:$F$75,K10)</f>
        <v>32204</v>
      </c>
    </row>
    <row r="11" spans="1:12" s="95" customFormat="1" ht="21" x14ac:dyDescent="0.35">
      <c r="A11" s="120">
        <v>44439</v>
      </c>
      <c r="B11" s="37">
        <v>106219</v>
      </c>
      <c r="C11" s="37">
        <v>78229</v>
      </c>
      <c r="D11" s="38" t="s">
        <v>37</v>
      </c>
      <c r="E11" s="12" t="s">
        <v>17</v>
      </c>
      <c r="F11" s="16" t="s">
        <v>18</v>
      </c>
      <c r="G11" s="102">
        <v>700</v>
      </c>
      <c r="H11" s="104"/>
      <c r="I11" s="104"/>
      <c r="J11" s="94"/>
      <c r="K11" s="16" t="s">
        <v>136</v>
      </c>
      <c r="L11" s="119">
        <f>SUMIFS($G$9:$G$75,$F$9:$F$75,K11)</f>
        <v>100</v>
      </c>
    </row>
    <row r="12" spans="1:12" s="95" customFormat="1" ht="21.75" thickBot="1" x14ac:dyDescent="0.4">
      <c r="A12" s="120">
        <v>44439</v>
      </c>
      <c r="B12" s="37">
        <v>106220</v>
      </c>
      <c r="C12" s="37">
        <v>78230</v>
      </c>
      <c r="D12" s="38" t="s">
        <v>150</v>
      </c>
      <c r="E12" s="12" t="s">
        <v>14</v>
      </c>
      <c r="F12" s="16" t="s">
        <v>15</v>
      </c>
      <c r="G12" s="102">
        <v>900</v>
      </c>
      <c r="H12" s="104"/>
      <c r="I12" s="104"/>
      <c r="J12" s="94"/>
      <c r="K12" s="16" t="s">
        <v>947</v>
      </c>
      <c r="L12" s="119">
        <f>SUMIFS($G$9:$G$75,$F$9:$F$75,K12)</f>
        <v>1098</v>
      </c>
    </row>
    <row r="13" spans="1:12" s="95" customFormat="1" ht="25.5" thickBot="1" x14ac:dyDescent="0.5">
      <c r="A13" s="120">
        <v>44439</v>
      </c>
      <c r="B13" s="37">
        <v>106221</v>
      </c>
      <c r="C13" s="37">
        <v>78231</v>
      </c>
      <c r="D13" s="38" t="s">
        <v>107</v>
      </c>
      <c r="E13" s="12" t="s">
        <v>14</v>
      </c>
      <c r="F13" s="16" t="s">
        <v>15</v>
      </c>
      <c r="G13" s="102">
        <v>850</v>
      </c>
      <c r="H13" s="104"/>
      <c r="I13" s="104"/>
      <c r="J13" s="94"/>
      <c r="K13" s="17" t="s">
        <v>21</v>
      </c>
      <c r="L13" s="123">
        <f>SUM(L8:L12)</f>
        <v>52262</v>
      </c>
    </row>
    <row r="14" spans="1:12" s="95" customFormat="1" ht="21.75" thickBot="1" x14ac:dyDescent="0.4">
      <c r="A14" s="120">
        <v>44439</v>
      </c>
      <c r="B14" s="37">
        <v>106222</v>
      </c>
      <c r="C14" s="37">
        <v>78232</v>
      </c>
      <c r="D14" s="38" t="s">
        <v>2752</v>
      </c>
      <c r="E14" s="12" t="s">
        <v>14</v>
      </c>
      <c r="F14" s="16" t="s">
        <v>15</v>
      </c>
      <c r="G14" s="102">
        <v>831</v>
      </c>
      <c r="H14" s="104"/>
      <c r="I14" s="104"/>
      <c r="J14" s="94"/>
    </row>
    <row r="15" spans="1:12" s="95" customFormat="1" ht="21.75" thickBot="1" x14ac:dyDescent="0.4">
      <c r="A15" s="120">
        <v>44439</v>
      </c>
      <c r="B15" s="37">
        <v>106223</v>
      </c>
      <c r="C15" s="37">
        <v>78233</v>
      </c>
      <c r="D15" s="38" t="s">
        <v>2972</v>
      </c>
      <c r="E15" s="12" t="s">
        <v>17</v>
      </c>
      <c r="F15" s="16" t="s">
        <v>18</v>
      </c>
      <c r="G15" s="102">
        <v>900</v>
      </c>
      <c r="H15" s="104"/>
      <c r="I15" s="104"/>
      <c r="J15" s="94"/>
      <c r="K15" s="5" t="s">
        <v>144</v>
      </c>
      <c r="L15" s="5" t="s">
        <v>5</v>
      </c>
    </row>
    <row r="16" spans="1:12" s="95" customFormat="1" ht="21.75" thickBot="1" x14ac:dyDescent="0.4">
      <c r="A16" s="120">
        <v>44439</v>
      </c>
      <c r="B16" s="37">
        <v>106224</v>
      </c>
      <c r="C16" s="37">
        <v>78234</v>
      </c>
      <c r="D16" s="38" t="s">
        <v>2972</v>
      </c>
      <c r="E16" s="12">
        <v>98000001</v>
      </c>
      <c r="F16" s="16" t="s">
        <v>458</v>
      </c>
      <c r="G16" s="102">
        <v>0</v>
      </c>
      <c r="H16" s="104"/>
      <c r="I16" s="104"/>
      <c r="J16" s="94"/>
      <c r="K16" s="57" t="s">
        <v>461</v>
      </c>
      <c r="L16" s="8">
        <v>28</v>
      </c>
    </row>
    <row r="17" spans="1:12" s="95" customFormat="1" ht="25.5" thickBot="1" x14ac:dyDescent="0.5">
      <c r="A17" s="120">
        <v>44439</v>
      </c>
      <c r="B17" s="37">
        <v>106225</v>
      </c>
      <c r="C17" s="37">
        <v>78235</v>
      </c>
      <c r="D17" s="38" t="s">
        <v>2736</v>
      </c>
      <c r="E17" s="12" t="s">
        <v>17</v>
      </c>
      <c r="F17" s="16" t="s">
        <v>18</v>
      </c>
      <c r="G17" s="102">
        <v>900</v>
      </c>
      <c r="H17" s="104"/>
      <c r="I17" s="104"/>
      <c r="J17" s="94"/>
      <c r="K17" s="17" t="s">
        <v>21</v>
      </c>
      <c r="L17" s="18">
        <v>28</v>
      </c>
    </row>
    <row r="18" spans="1:12" s="95" customFormat="1" ht="21" x14ac:dyDescent="0.35">
      <c r="A18" s="120">
        <v>44439</v>
      </c>
      <c r="B18" s="37">
        <v>106226</v>
      </c>
      <c r="C18" s="37">
        <v>78236</v>
      </c>
      <c r="D18" s="38" t="s">
        <v>2956</v>
      </c>
      <c r="E18" s="12" t="s">
        <v>17</v>
      </c>
      <c r="F18" s="16" t="s">
        <v>18</v>
      </c>
      <c r="G18" s="102">
        <v>800</v>
      </c>
      <c r="H18" s="104"/>
      <c r="I18" s="104"/>
      <c r="J18" s="94"/>
    </row>
    <row r="19" spans="1:12" s="95" customFormat="1" ht="21" x14ac:dyDescent="0.35">
      <c r="A19" s="120">
        <v>44439</v>
      </c>
      <c r="B19" s="37">
        <v>106227</v>
      </c>
      <c r="C19" s="37">
        <v>78237</v>
      </c>
      <c r="D19" s="38" t="s">
        <v>295</v>
      </c>
      <c r="E19" s="12" t="s">
        <v>2854</v>
      </c>
      <c r="F19" s="150" t="s">
        <v>995</v>
      </c>
      <c r="G19" s="102">
        <v>900</v>
      </c>
      <c r="H19" s="104"/>
      <c r="I19" s="104"/>
      <c r="J19" s="94"/>
    </row>
    <row r="20" spans="1:12" s="95" customFormat="1" ht="21" x14ac:dyDescent="0.35">
      <c r="A20" s="120">
        <v>44439</v>
      </c>
      <c r="B20" s="37">
        <v>106221</v>
      </c>
      <c r="C20" s="37">
        <v>78238</v>
      </c>
      <c r="D20" s="38" t="s">
        <v>107</v>
      </c>
      <c r="E20" s="12" t="s">
        <v>14</v>
      </c>
      <c r="F20" s="16" t="s">
        <v>15</v>
      </c>
      <c r="G20" s="102">
        <v>850</v>
      </c>
      <c r="H20" s="104"/>
      <c r="I20" s="104"/>
      <c r="J20" s="94"/>
    </row>
    <row r="21" spans="1:12" s="95" customFormat="1" ht="21" x14ac:dyDescent="0.35">
      <c r="A21" s="120">
        <v>44439</v>
      </c>
      <c r="B21" s="37">
        <v>106226</v>
      </c>
      <c r="C21" s="37">
        <v>78239</v>
      </c>
      <c r="D21" s="38" t="s">
        <v>2956</v>
      </c>
      <c r="E21" s="12" t="s">
        <v>14</v>
      </c>
      <c r="F21" s="16" t="s">
        <v>15</v>
      </c>
      <c r="G21" s="102">
        <v>800</v>
      </c>
      <c r="H21" s="104"/>
      <c r="I21" s="104"/>
      <c r="J21" s="94"/>
    </row>
    <row r="22" spans="1:12" s="95" customFormat="1" ht="21" x14ac:dyDescent="0.35">
      <c r="A22" s="120">
        <v>44439</v>
      </c>
      <c r="B22" s="37">
        <v>106222</v>
      </c>
      <c r="C22" s="37">
        <v>78240</v>
      </c>
      <c r="D22" s="38" t="s">
        <v>2752</v>
      </c>
      <c r="E22" s="12" t="s">
        <v>14</v>
      </c>
      <c r="F22" s="16" t="s">
        <v>15</v>
      </c>
      <c r="G22" s="102">
        <v>831</v>
      </c>
      <c r="H22" s="104"/>
      <c r="I22" s="104"/>
      <c r="J22" s="94"/>
    </row>
    <row r="23" spans="1:12" s="95" customFormat="1" ht="21" x14ac:dyDescent="0.35">
      <c r="A23" s="120">
        <v>44439</v>
      </c>
      <c r="B23" s="37">
        <v>106228</v>
      </c>
      <c r="C23" s="37">
        <v>78241</v>
      </c>
      <c r="D23" s="38" t="s">
        <v>2973</v>
      </c>
      <c r="E23" s="12" t="s">
        <v>14</v>
      </c>
      <c r="F23" s="16" t="s">
        <v>15</v>
      </c>
      <c r="G23" s="102">
        <v>650</v>
      </c>
      <c r="H23" s="104"/>
      <c r="I23" s="104"/>
      <c r="J23" s="94"/>
    </row>
    <row r="24" spans="1:12" s="95" customFormat="1" ht="21" x14ac:dyDescent="0.35">
      <c r="A24" s="120">
        <v>44439</v>
      </c>
      <c r="B24" s="37">
        <v>106100</v>
      </c>
      <c r="C24" s="37">
        <v>78242</v>
      </c>
      <c r="D24" s="38" t="s">
        <v>2968</v>
      </c>
      <c r="E24" s="12" t="s">
        <v>2854</v>
      </c>
      <c r="F24" s="150" t="s">
        <v>995</v>
      </c>
      <c r="G24" s="102">
        <v>40</v>
      </c>
      <c r="H24" s="104"/>
      <c r="I24" s="104"/>
      <c r="J24" s="94"/>
    </row>
    <row r="25" spans="1:12" s="95" customFormat="1" ht="21" x14ac:dyDescent="0.35">
      <c r="A25" s="120">
        <v>44439</v>
      </c>
      <c r="B25" s="37">
        <v>106229</v>
      </c>
      <c r="C25" s="37">
        <v>78243</v>
      </c>
      <c r="D25" s="38" t="s">
        <v>2974</v>
      </c>
      <c r="E25" s="12" t="s">
        <v>2854</v>
      </c>
      <c r="F25" s="150" t="s">
        <v>995</v>
      </c>
      <c r="G25" s="102">
        <v>200</v>
      </c>
      <c r="H25" s="104"/>
      <c r="I25" s="104"/>
      <c r="J25" s="94"/>
    </row>
    <row r="26" spans="1:12" s="95" customFormat="1" ht="21" x14ac:dyDescent="0.35">
      <c r="A26" s="120">
        <v>44439</v>
      </c>
      <c r="B26" s="37">
        <v>106230</v>
      </c>
      <c r="C26" s="37">
        <v>78244</v>
      </c>
      <c r="D26" s="38" t="s">
        <v>2975</v>
      </c>
      <c r="E26" s="12" t="s">
        <v>14</v>
      </c>
      <c r="F26" s="16" t="s">
        <v>15</v>
      </c>
      <c r="G26" s="102">
        <v>1800</v>
      </c>
      <c r="H26" s="104"/>
      <c r="I26" s="104"/>
      <c r="J26" s="94"/>
    </row>
    <row r="27" spans="1:12" s="95" customFormat="1" ht="21" x14ac:dyDescent="0.35">
      <c r="A27" s="120">
        <v>44439</v>
      </c>
      <c r="B27" s="37">
        <v>106230</v>
      </c>
      <c r="C27" s="37">
        <v>78245</v>
      </c>
      <c r="D27" s="38" t="s">
        <v>2872</v>
      </c>
      <c r="E27" s="12" t="s">
        <v>14</v>
      </c>
      <c r="F27" s="16" t="s">
        <v>15</v>
      </c>
      <c r="G27" s="102">
        <v>2268</v>
      </c>
      <c r="H27" s="104"/>
      <c r="I27" s="104"/>
      <c r="J27" s="94"/>
    </row>
    <row r="28" spans="1:12" s="95" customFormat="1" ht="21" x14ac:dyDescent="0.35">
      <c r="A28" s="120">
        <v>44439</v>
      </c>
      <c r="B28" s="37">
        <v>106156</v>
      </c>
      <c r="C28" s="37">
        <v>78246</v>
      </c>
      <c r="D28" s="38" t="s">
        <v>1905</v>
      </c>
      <c r="E28" s="12" t="s">
        <v>460</v>
      </c>
      <c r="F28" s="93" t="s">
        <v>461</v>
      </c>
      <c r="G28" s="102">
        <v>0</v>
      </c>
      <c r="H28" s="104">
        <v>0</v>
      </c>
      <c r="I28" s="104">
        <v>8</v>
      </c>
      <c r="J28" s="94"/>
    </row>
    <row r="29" spans="1:12" s="95" customFormat="1" ht="21" x14ac:dyDescent="0.35">
      <c r="A29" s="120">
        <v>44439</v>
      </c>
      <c r="B29" s="37">
        <v>106100</v>
      </c>
      <c r="C29" s="37">
        <v>78247</v>
      </c>
      <c r="D29" s="38" t="s">
        <v>2968</v>
      </c>
      <c r="E29" s="12" t="s">
        <v>2854</v>
      </c>
      <c r="F29" s="150" t="s">
        <v>995</v>
      </c>
      <c r="G29" s="102">
        <v>40</v>
      </c>
      <c r="H29" s="104"/>
      <c r="I29" s="104"/>
      <c r="J29" s="94"/>
    </row>
    <row r="30" spans="1:12" s="95" customFormat="1" ht="21" x14ac:dyDescent="0.35">
      <c r="A30" s="120">
        <v>44439</v>
      </c>
      <c r="B30" s="37">
        <v>106231</v>
      </c>
      <c r="C30" s="37">
        <v>78248</v>
      </c>
      <c r="D30" s="38" t="s">
        <v>184</v>
      </c>
      <c r="E30" s="12" t="s">
        <v>24</v>
      </c>
      <c r="F30" s="16" t="s">
        <v>947</v>
      </c>
      <c r="G30" s="102">
        <v>550</v>
      </c>
      <c r="H30" s="104"/>
      <c r="I30" s="104"/>
      <c r="J30" s="94"/>
    </row>
    <row r="31" spans="1:12" s="95" customFormat="1" ht="21" x14ac:dyDescent="0.35">
      <c r="A31" s="120">
        <v>44439</v>
      </c>
      <c r="B31" s="37" t="s">
        <v>520</v>
      </c>
      <c r="C31" s="37">
        <v>78249</v>
      </c>
      <c r="D31" s="38" t="s">
        <v>2986</v>
      </c>
      <c r="E31" s="12"/>
      <c r="F31" s="38" t="s">
        <v>2986</v>
      </c>
      <c r="G31" s="102">
        <v>0</v>
      </c>
      <c r="H31" s="104"/>
      <c r="I31" s="104"/>
      <c r="J31" s="94"/>
    </row>
    <row r="32" spans="1:12" s="95" customFormat="1" ht="21" x14ac:dyDescent="0.35">
      <c r="A32" s="120">
        <v>44439</v>
      </c>
      <c r="B32" s="37">
        <v>106232</v>
      </c>
      <c r="C32" s="37">
        <v>78250</v>
      </c>
      <c r="D32" s="38" t="s">
        <v>2976</v>
      </c>
      <c r="E32" s="12" t="s">
        <v>14</v>
      </c>
      <c r="F32" s="16" t="s">
        <v>15</v>
      </c>
      <c r="G32" s="102">
        <v>850</v>
      </c>
      <c r="H32" s="104"/>
      <c r="I32" s="104"/>
      <c r="J32" s="94"/>
    </row>
    <row r="33" spans="1:12" s="95" customFormat="1" ht="21" x14ac:dyDescent="0.35">
      <c r="A33" s="120">
        <v>44439</v>
      </c>
      <c r="B33" s="37">
        <v>106168</v>
      </c>
      <c r="C33" s="37">
        <v>78251</v>
      </c>
      <c r="D33" s="38" t="s">
        <v>229</v>
      </c>
      <c r="E33" s="12" t="s">
        <v>17</v>
      </c>
      <c r="F33" s="16" t="s">
        <v>18</v>
      </c>
      <c r="G33" s="102">
        <v>900</v>
      </c>
      <c r="H33" s="104"/>
      <c r="I33" s="104"/>
      <c r="J33" s="94"/>
      <c r="K33"/>
      <c r="L33"/>
    </row>
    <row r="34" spans="1:12" s="95" customFormat="1" ht="21" x14ac:dyDescent="0.35">
      <c r="A34" s="120">
        <v>44439</v>
      </c>
      <c r="B34" s="37">
        <v>106232</v>
      </c>
      <c r="C34" s="37">
        <v>78252</v>
      </c>
      <c r="D34" s="38" t="s">
        <v>2976</v>
      </c>
      <c r="E34" s="12" t="s">
        <v>2854</v>
      </c>
      <c r="F34" s="150" t="s">
        <v>995</v>
      </c>
      <c r="G34" s="102">
        <v>900</v>
      </c>
      <c r="H34" s="104"/>
      <c r="I34" s="104"/>
      <c r="J34" s="94"/>
      <c r="K34"/>
      <c r="L34"/>
    </row>
    <row r="35" spans="1:12" s="95" customFormat="1" ht="21" x14ac:dyDescent="0.35">
      <c r="A35" s="120">
        <v>44439</v>
      </c>
      <c r="B35" s="37">
        <v>106226</v>
      </c>
      <c r="C35" s="37">
        <v>78253</v>
      </c>
      <c r="D35" s="38" t="s">
        <v>2956</v>
      </c>
      <c r="E35" s="12" t="s">
        <v>14</v>
      </c>
      <c r="F35" s="16" t="s">
        <v>15</v>
      </c>
      <c r="G35" s="102">
        <v>800</v>
      </c>
      <c r="H35" s="104"/>
      <c r="I35" s="104"/>
      <c r="J35" s="94"/>
      <c r="K35"/>
      <c r="L35"/>
    </row>
    <row r="36" spans="1:12" s="95" customFormat="1" ht="21" x14ac:dyDescent="0.35">
      <c r="A36" s="120">
        <v>44439</v>
      </c>
      <c r="B36" s="37">
        <v>106233</v>
      </c>
      <c r="C36" s="37">
        <v>78254</v>
      </c>
      <c r="D36" s="38" t="s">
        <v>2770</v>
      </c>
      <c r="E36" s="12" t="s">
        <v>2854</v>
      </c>
      <c r="F36" s="150" t="s">
        <v>995</v>
      </c>
      <c r="G36" s="102">
        <v>1000</v>
      </c>
      <c r="H36" s="104"/>
      <c r="I36" s="104"/>
      <c r="J36" s="94"/>
      <c r="K36"/>
      <c r="L36"/>
    </row>
    <row r="37" spans="1:12" s="95" customFormat="1" ht="21" x14ac:dyDescent="0.35">
      <c r="A37" s="120">
        <v>44439</v>
      </c>
      <c r="B37" s="37">
        <v>106234</v>
      </c>
      <c r="C37" s="37">
        <v>78255</v>
      </c>
      <c r="D37" s="38" t="s">
        <v>2770</v>
      </c>
      <c r="E37" s="12" t="s">
        <v>2854</v>
      </c>
      <c r="F37" s="150" t="s">
        <v>995</v>
      </c>
      <c r="G37" s="102">
        <v>2000</v>
      </c>
      <c r="H37" s="104"/>
      <c r="I37" s="104"/>
      <c r="J37" s="94"/>
      <c r="K37"/>
      <c r="L37"/>
    </row>
    <row r="38" spans="1:12" s="95" customFormat="1" ht="21" x14ac:dyDescent="0.35">
      <c r="A38" s="120">
        <v>44439</v>
      </c>
      <c r="B38" s="37">
        <v>106226</v>
      </c>
      <c r="C38" s="37">
        <v>78256</v>
      </c>
      <c r="D38" s="38" t="s">
        <v>2956</v>
      </c>
      <c r="E38" s="12" t="s">
        <v>17</v>
      </c>
      <c r="F38" s="16" t="s">
        <v>18</v>
      </c>
      <c r="G38" s="102">
        <v>400</v>
      </c>
      <c r="H38" s="104"/>
      <c r="I38" s="104"/>
      <c r="J38" s="94"/>
      <c r="K38"/>
      <c r="L38"/>
    </row>
    <row r="39" spans="1:12" s="95" customFormat="1" ht="21" x14ac:dyDescent="0.35">
      <c r="A39" s="120">
        <v>44439</v>
      </c>
      <c r="B39" s="37">
        <v>106226</v>
      </c>
      <c r="C39" s="37">
        <v>78256</v>
      </c>
      <c r="D39" s="38" t="s">
        <v>2956</v>
      </c>
      <c r="E39" s="12" t="s">
        <v>14</v>
      </c>
      <c r="F39" s="16" t="s">
        <v>15</v>
      </c>
      <c r="G39" s="102">
        <v>400</v>
      </c>
      <c r="H39" s="104"/>
      <c r="I39" s="104"/>
      <c r="J39" s="94"/>
      <c r="K39"/>
      <c r="L39"/>
    </row>
    <row r="40" spans="1:12" s="95" customFormat="1" ht="21" x14ac:dyDescent="0.35">
      <c r="A40" s="120">
        <v>44439</v>
      </c>
      <c r="B40" s="37">
        <v>106235</v>
      </c>
      <c r="C40" s="37">
        <v>78257</v>
      </c>
      <c r="D40" s="38" t="s">
        <v>2977</v>
      </c>
      <c r="E40" s="12" t="s">
        <v>14</v>
      </c>
      <c r="F40" s="16" t="s">
        <v>15</v>
      </c>
      <c r="G40" s="102">
        <v>850</v>
      </c>
      <c r="H40" s="104"/>
      <c r="I40" s="104"/>
      <c r="J40" s="94"/>
      <c r="K40"/>
      <c r="L40"/>
    </row>
    <row r="41" spans="1:12" s="95" customFormat="1" ht="21" x14ac:dyDescent="0.35">
      <c r="A41" s="120">
        <v>44439</v>
      </c>
      <c r="B41" s="37">
        <v>106177</v>
      </c>
      <c r="C41" s="37">
        <v>78258</v>
      </c>
      <c r="D41" s="38" t="s">
        <v>229</v>
      </c>
      <c r="E41" s="12" t="s">
        <v>17</v>
      </c>
      <c r="F41" s="16" t="s">
        <v>18</v>
      </c>
      <c r="G41" s="102">
        <v>900</v>
      </c>
      <c r="H41" s="104"/>
      <c r="I41" s="104"/>
      <c r="J41" s="94"/>
      <c r="K41"/>
      <c r="L41"/>
    </row>
    <row r="42" spans="1:12" s="95" customFormat="1" ht="21" x14ac:dyDescent="0.35">
      <c r="A42" s="120">
        <v>44439</v>
      </c>
      <c r="B42" s="37">
        <v>106235</v>
      </c>
      <c r="C42" s="37">
        <v>78259</v>
      </c>
      <c r="D42" s="38" t="s">
        <v>2977</v>
      </c>
      <c r="E42" s="12" t="s">
        <v>14</v>
      </c>
      <c r="F42" s="16" t="s">
        <v>15</v>
      </c>
      <c r="G42" s="102">
        <v>850</v>
      </c>
      <c r="H42" s="104"/>
      <c r="I42" s="104"/>
      <c r="J42" s="94"/>
      <c r="K42"/>
      <c r="L42"/>
    </row>
    <row r="43" spans="1:12" s="95" customFormat="1" ht="21" x14ac:dyDescent="0.35">
      <c r="A43" s="120">
        <v>44439</v>
      </c>
      <c r="B43" s="37">
        <v>106219</v>
      </c>
      <c r="C43" s="37">
        <v>78260</v>
      </c>
      <c r="D43" s="38" t="s">
        <v>37</v>
      </c>
      <c r="E43" s="12" t="s">
        <v>17</v>
      </c>
      <c r="F43" s="16" t="s">
        <v>18</v>
      </c>
      <c r="G43" s="102">
        <v>700</v>
      </c>
      <c r="H43" s="104"/>
      <c r="I43" s="104"/>
      <c r="J43" s="94"/>
      <c r="K43"/>
      <c r="L43"/>
    </row>
    <row r="44" spans="1:12" s="95" customFormat="1" ht="21" x14ac:dyDescent="0.35">
      <c r="A44" s="120">
        <v>44439</v>
      </c>
      <c r="B44" s="37">
        <v>106236</v>
      </c>
      <c r="C44" s="37">
        <v>78261</v>
      </c>
      <c r="D44" s="38" t="s">
        <v>272</v>
      </c>
      <c r="E44" s="12" t="s">
        <v>14</v>
      </c>
      <c r="F44" s="16" t="s">
        <v>15</v>
      </c>
      <c r="G44" s="102">
        <v>1512</v>
      </c>
      <c r="H44" s="104"/>
      <c r="I44" s="104"/>
      <c r="J44" s="94"/>
      <c r="K44"/>
      <c r="L44"/>
    </row>
    <row r="45" spans="1:12" s="95" customFormat="1" ht="21" x14ac:dyDescent="0.35">
      <c r="A45" s="120">
        <v>44439</v>
      </c>
      <c r="B45" s="37">
        <v>106228</v>
      </c>
      <c r="C45" s="37">
        <v>78262</v>
      </c>
      <c r="D45" s="38" t="s">
        <v>2973</v>
      </c>
      <c r="E45" s="12" t="s">
        <v>17</v>
      </c>
      <c r="F45" s="16" t="s">
        <v>18</v>
      </c>
      <c r="G45" s="102">
        <v>300</v>
      </c>
      <c r="H45" s="104"/>
      <c r="I45" s="104"/>
      <c r="J45" s="94"/>
      <c r="K45"/>
      <c r="L45"/>
    </row>
    <row r="46" spans="1:12" s="95" customFormat="1" ht="21" x14ac:dyDescent="0.35">
      <c r="A46" s="120">
        <v>44439</v>
      </c>
      <c r="B46" s="37">
        <v>106228</v>
      </c>
      <c r="C46" s="37">
        <v>78262</v>
      </c>
      <c r="D46" s="38" t="s">
        <v>2973</v>
      </c>
      <c r="E46" s="12" t="s">
        <v>14</v>
      </c>
      <c r="F46" s="16" t="s">
        <v>15</v>
      </c>
      <c r="G46" s="102">
        <v>350</v>
      </c>
      <c r="H46" s="104"/>
      <c r="I46" s="104"/>
      <c r="J46" s="94"/>
      <c r="K46"/>
      <c r="L46"/>
    </row>
    <row r="47" spans="1:12" s="95" customFormat="1" ht="21" x14ac:dyDescent="0.35">
      <c r="A47" s="120">
        <v>44439</v>
      </c>
      <c r="B47" s="37">
        <v>106237</v>
      </c>
      <c r="C47" s="37">
        <v>78263</v>
      </c>
      <c r="D47" s="38" t="s">
        <v>1010</v>
      </c>
      <c r="E47" s="12" t="s">
        <v>460</v>
      </c>
      <c r="F47" s="93" t="s">
        <v>461</v>
      </c>
      <c r="G47" s="102">
        <v>0</v>
      </c>
      <c r="H47" s="104"/>
      <c r="I47" s="104">
        <v>12</v>
      </c>
      <c r="J47" s="94"/>
      <c r="K47"/>
      <c r="L47"/>
    </row>
    <row r="48" spans="1:12" s="95" customFormat="1" ht="21" x14ac:dyDescent="0.35">
      <c r="A48" s="120">
        <v>44439</v>
      </c>
      <c r="B48" s="37">
        <v>106238</v>
      </c>
      <c r="C48" s="37">
        <v>78264</v>
      </c>
      <c r="D48" s="38" t="s">
        <v>2770</v>
      </c>
      <c r="E48" s="12" t="s">
        <v>14</v>
      </c>
      <c r="F48" s="16" t="s">
        <v>15</v>
      </c>
      <c r="G48" s="102">
        <v>2500</v>
      </c>
      <c r="H48" s="104"/>
      <c r="I48" s="104"/>
      <c r="J48" s="94"/>
      <c r="K48"/>
      <c r="L48"/>
    </row>
    <row r="49" spans="1:12" s="95" customFormat="1" ht="21" x14ac:dyDescent="0.35">
      <c r="A49" s="120">
        <v>44439</v>
      </c>
      <c r="B49" s="37">
        <v>106239</v>
      </c>
      <c r="C49" s="37">
        <v>78265</v>
      </c>
      <c r="D49" s="38" t="s">
        <v>2978</v>
      </c>
      <c r="E49" s="12" t="s">
        <v>17</v>
      </c>
      <c r="F49" s="16" t="s">
        <v>18</v>
      </c>
      <c r="G49" s="102">
        <v>900</v>
      </c>
      <c r="H49" s="104"/>
      <c r="I49" s="104"/>
      <c r="J49" s="94"/>
      <c r="K49"/>
      <c r="L49"/>
    </row>
    <row r="50" spans="1:12" s="95" customFormat="1" ht="21" x14ac:dyDescent="0.35">
      <c r="A50" s="120">
        <v>44439</v>
      </c>
      <c r="B50" s="37">
        <v>106240</v>
      </c>
      <c r="C50" s="37">
        <v>78266</v>
      </c>
      <c r="D50" s="38" t="s">
        <v>1881</v>
      </c>
      <c r="E50" s="12" t="s">
        <v>17</v>
      </c>
      <c r="F50" s="16" t="s">
        <v>18</v>
      </c>
      <c r="G50" s="102">
        <v>1000</v>
      </c>
      <c r="H50" s="104"/>
      <c r="I50" s="104"/>
      <c r="J50" s="94"/>
      <c r="K50"/>
      <c r="L50"/>
    </row>
    <row r="51" spans="1:12" s="95" customFormat="1" ht="21" x14ac:dyDescent="0.35">
      <c r="A51" s="120">
        <v>44439</v>
      </c>
      <c r="B51" s="37">
        <v>106241</v>
      </c>
      <c r="C51" s="37">
        <v>78267</v>
      </c>
      <c r="D51" s="38" t="s">
        <v>1090</v>
      </c>
      <c r="E51" s="12" t="s">
        <v>14</v>
      </c>
      <c r="F51" s="16" t="s">
        <v>15</v>
      </c>
      <c r="G51" s="102">
        <v>850</v>
      </c>
      <c r="H51" s="104"/>
      <c r="I51" s="104"/>
      <c r="J51" s="94"/>
      <c r="K51"/>
      <c r="L51"/>
    </row>
    <row r="52" spans="1:12" s="95" customFormat="1" ht="21" x14ac:dyDescent="0.35">
      <c r="A52" s="120">
        <v>44439</v>
      </c>
      <c r="B52" s="37">
        <v>106205</v>
      </c>
      <c r="C52" s="37">
        <v>78268</v>
      </c>
      <c r="D52" s="38" t="s">
        <v>2979</v>
      </c>
      <c r="E52" s="12" t="s">
        <v>17</v>
      </c>
      <c r="F52" s="16" t="s">
        <v>18</v>
      </c>
      <c r="G52" s="102">
        <v>40</v>
      </c>
      <c r="H52" s="104"/>
      <c r="I52" s="104"/>
      <c r="J52" s="94"/>
      <c r="K52"/>
      <c r="L52"/>
    </row>
    <row r="53" spans="1:12" s="95" customFormat="1" ht="21" x14ac:dyDescent="0.35">
      <c r="A53" s="120">
        <v>44439</v>
      </c>
      <c r="B53" s="37">
        <v>106241</v>
      </c>
      <c r="C53" s="37">
        <v>78269</v>
      </c>
      <c r="D53" s="38" t="s">
        <v>1090</v>
      </c>
      <c r="E53" s="12" t="s">
        <v>14</v>
      </c>
      <c r="F53" s="16" t="s">
        <v>15</v>
      </c>
      <c r="G53" s="102">
        <v>850</v>
      </c>
      <c r="H53" s="104"/>
      <c r="I53" s="104"/>
      <c r="J53" s="94"/>
      <c r="K53"/>
      <c r="L53"/>
    </row>
    <row r="54" spans="1:12" s="95" customFormat="1" ht="21" x14ac:dyDescent="0.35">
      <c r="A54" s="120">
        <v>44439</v>
      </c>
      <c r="B54" s="37">
        <v>106242</v>
      </c>
      <c r="C54" s="37">
        <v>78270</v>
      </c>
      <c r="D54" s="38" t="s">
        <v>321</v>
      </c>
      <c r="E54" s="12" t="s">
        <v>24</v>
      </c>
      <c r="F54" s="16" t="s">
        <v>947</v>
      </c>
      <c r="G54" s="102">
        <v>548</v>
      </c>
      <c r="H54" s="104"/>
      <c r="I54" s="104"/>
      <c r="J54" s="94"/>
      <c r="K54"/>
      <c r="L54"/>
    </row>
    <row r="55" spans="1:12" s="95" customFormat="1" ht="21" x14ac:dyDescent="0.35">
      <c r="A55" s="120">
        <v>44439</v>
      </c>
      <c r="B55" s="37">
        <v>106241</v>
      </c>
      <c r="C55" s="37">
        <v>78271</v>
      </c>
      <c r="D55" s="38" t="s">
        <v>1090</v>
      </c>
      <c r="E55" s="12" t="s">
        <v>14</v>
      </c>
      <c r="F55" s="16" t="s">
        <v>15</v>
      </c>
      <c r="G55" s="102">
        <v>850</v>
      </c>
      <c r="H55" s="104"/>
      <c r="I55" s="104"/>
      <c r="J55" s="94"/>
      <c r="K55"/>
      <c r="L55"/>
    </row>
    <row r="56" spans="1:12" s="95" customFormat="1" ht="21" x14ac:dyDescent="0.35">
      <c r="A56" s="120">
        <v>44439</v>
      </c>
      <c r="B56" s="37">
        <v>106243</v>
      </c>
      <c r="C56" s="37">
        <v>78272</v>
      </c>
      <c r="D56" s="38" t="s">
        <v>2980</v>
      </c>
      <c r="E56" s="12" t="s">
        <v>135</v>
      </c>
      <c r="F56" s="16" t="s">
        <v>136</v>
      </c>
      <c r="G56" s="102">
        <v>100</v>
      </c>
      <c r="H56" s="104"/>
      <c r="I56" s="104"/>
      <c r="J56" s="94"/>
      <c r="K56"/>
      <c r="L56"/>
    </row>
    <row r="57" spans="1:12" s="95" customFormat="1" ht="21" x14ac:dyDescent="0.35">
      <c r="A57" s="120">
        <v>44439</v>
      </c>
      <c r="B57" s="37">
        <v>106241</v>
      </c>
      <c r="C57" s="37">
        <v>78273</v>
      </c>
      <c r="D57" s="38" t="s">
        <v>1090</v>
      </c>
      <c r="E57" s="12" t="s">
        <v>14</v>
      </c>
      <c r="F57" s="16" t="s">
        <v>15</v>
      </c>
      <c r="G57" s="102">
        <v>850</v>
      </c>
      <c r="H57" s="104"/>
      <c r="I57" s="104"/>
      <c r="J57" s="94"/>
      <c r="K57"/>
      <c r="L57"/>
    </row>
    <row r="58" spans="1:12" s="95" customFormat="1" ht="21" x14ac:dyDescent="0.35">
      <c r="A58" s="120">
        <v>44439</v>
      </c>
      <c r="B58" s="37">
        <v>106241</v>
      </c>
      <c r="C58" s="37">
        <v>78274</v>
      </c>
      <c r="D58" s="38" t="s">
        <v>1090</v>
      </c>
      <c r="E58" s="12" t="s">
        <v>14</v>
      </c>
      <c r="F58" s="16" t="s">
        <v>15</v>
      </c>
      <c r="G58" s="102">
        <v>850</v>
      </c>
      <c r="H58" s="104"/>
      <c r="I58" s="104"/>
      <c r="J58" s="94"/>
      <c r="K58"/>
      <c r="L58"/>
    </row>
    <row r="59" spans="1:12" s="95" customFormat="1" ht="21" x14ac:dyDescent="0.35">
      <c r="A59" s="120">
        <v>44439</v>
      </c>
      <c r="B59" s="37">
        <v>106241</v>
      </c>
      <c r="C59" s="37">
        <v>78275</v>
      </c>
      <c r="D59" s="38" t="s">
        <v>1090</v>
      </c>
      <c r="E59" s="12" t="s">
        <v>14</v>
      </c>
      <c r="F59" s="16" t="s">
        <v>15</v>
      </c>
      <c r="G59" s="102">
        <v>850</v>
      </c>
      <c r="H59" s="104"/>
      <c r="I59" s="104"/>
      <c r="J59" s="94"/>
      <c r="K59"/>
      <c r="L59"/>
    </row>
    <row r="60" spans="1:12" s="95" customFormat="1" ht="21" x14ac:dyDescent="0.35">
      <c r="A60" s="120">
        <v>44439</v>
      </c>
      <c r="B60" s="37">
        <v>106241</v>
      </c>
      <c r="C60" s="37">
        <v>78276</v>
      </c>
      <c r="D60" s="38" t="s">
        <v>1090</v>
      </c>
      <c r="E60" s="12" t="s">
        <v>14</v>
      </c>
      <c r="F60" s="16" t="s">
        <v>15</v>
      </c>
      <c r="G60" s="102">
        <v>850</v>
      </c>
      <c r="H60" s="104"/>
      <c r="I60" s="104"/>
      <c r="J60" s="94"/>
      <c r="K60"/>
      <c r="L60"/>
    </row>
    <row r="61" spans="1:12" s="95" customFormat="1" ht="21" x14ac:dyDescent="0.35">
      <c r="A61" s="120">
        <v>44439</v>
      </c>
      <c r="B61" s="37">
        <v>106244</v>
      </c>
      <c r="C61" s="37">
        <v>78277</v>
      </c>
      <c r="D61" s="38" t="s">
        <v>2810</v>
      </c>
      <c r="E61" s="12" t="s">
        <v>17</v>
      </c>
      <c r="F61" s="16" t="s">
        <v>18</v>
      </c>
      <c r="G61" s="102">
        <v>800</v>
      </c>
      <c r="H61" s="104"/>
      <c r="I61" s="104"/>
      <c r="J61" s="94"/>
      <c r="K61"/>
      <c r="L61"/>
    </row>
    <row r="62" spans="1:12" s="95" customFormat="1" ht="21" x14ac:dyDescent="0.35">
      <c r="A62" s="120">
        <v>44439</v>
      </c>
      <c r="B62" s="37">
        <v>106244</v>
      </c>
      <c r="C62" s="37">
        <v>78277</v>
      </c>
      <c r="D62" s="38" t="s">
        <v>2810</v>
      </c>
      <c r="E62" s="12" t="s">
        <v>2854</v>
      </c>
      <c r="F62" s="150" t="s">
        <v>995</v>
      </c>
      <c r="G62" s="102">
        <v>100</v>
      </c>
      <c r="H62" s="104"/>
      <c r="I62" s="104"/>
      <c r="J62" s="94"/>
      <c r="K62"/>
      <c r="L62"/>
    </row>
    <row r="63" spans="1:12" s="95" customFormat="1" ht="21" x14ac:dyDescent="0.35">
      <c r="A63" s="120">
        <v>44439</v>
      </c>
      <c r="B63" s="37">
        <v>106244</v>
      </c>
      <c r="C63" s="37">
        <v>78277</v>
      </c>
      <c r="D63" s="38" t="s">
        <v>2810</v>
      </c>
      <c r="E63" s="12" t="s">
        <v>14</v>
      </c>
      <c r="F63" s="16" t="s">
        <v>15</v>
      </c>
      <c r="G63" s="102">
        <v>1300</v>
      </c>
      <c r="H63" s="104"/>
      <c r="I63" s="104"/>
      <c r="J63" s="94"/>
      <c r="K63"/>
      <c r="L63"/>
    </row>
    <row r="64" spans="1:12" s="95" customFormat="1" ht="21" x14ac:dyDescent="0.35">
      <c r="A64" s="120">
        <v>44439</v>
      </c>
      <c r="B64" s="37">
        <v>106205</v>
      </c>
      <c r="C64" s="37">
        <v>78278</v>
      </c>
      <c r="D64" s="38" t="s">
        <v>2979</v>
      </c>
      <c r="E64" s="12" t="s">
        <v>17</v>
      </c>
      <c r="F64" s="16" t="s">
        <v>18</v>
      </c>
      <c r="G64" s="102">
        <v>40</v>
      </c>
      <c r="H64" s="104"/>
      <c r="I64" s="104"/>
      <c r="J64" s="94"/>
      <c r="K64"/>
      <c r="L64"/>
    </row>
    <row r="65" spans="1:12" s="95" customFormat="1" ht="21" x14ac:dyDescent="0.35">
      <c r="A65" s="120">
        <v>44439</v>
      </c>
      <c r="B65" s="37">
        <v>106219</v>
      </c>
      <c r="C65" s="37">
        <v>78279</v>
      </c>
      <c r="D65" s="38" t="s">
        <v>37</v>
      </c>
      <c r="E65" s="12" t="s">
        <v>17</v>
      </c>
      <c r="F65" s="16" t="s">
        <v>18</v>
      </c>
      <c r="G65" s="102">
        <v>700</v>
      </c>
      <c r="H65" s="104"/>
      <c r="I65" s="104"/>
      <c r="J65" s="94"/>
      <c r="K65"/>
      <c r="L65"/>
    </row>
    <row r="66" spans="1:12" s="95" customFormat="1" ht="21" x14ac:dyDescent="0.35">
      <c r="A66" s="120">
        <v>44439</v>
      </c>
      <c r="B66" s="37">
        <v>106236</v>
      </c>
      <c r="C66" s="37">
        <v>78280</v>
      </c>
      <c r="D66" s="38" t="s">
        <v>272</v>
      </c>
      <c r="E66" s="12" t="s">
        <v>14</v>
      </c>
      <c r="F66" s="16" t="s">
        <v>15</v>
      </c>
      <c r="G66" s="102">
        <v>1512</v>
      </c>
      <c r="H66" s="104"/>
      <c r="I66" s="104"/>
      <c r="J66" s="94"/>
      <c r="K66"/>
      <c r="L66"/>
    </row>
    <row r="67" spans="1:12" s="95" customFormat="1" ht="21" x14ac:dyDescent="0.35">
      <c r="A67" s="120">
        <v>44439</v>
      </c>
      <c r="B67" s="37">
        <v>106245</v>
      </c>
      <c r="C67" s="37">
        <v>78281</v>
      </c>
      <c r="D67" s="38" t="s">
        <v>2770</v>
      </c>
      <c r="E67" s="12" t="s">
        <v>14</v>
      </c>
      <c r="F67" s="16" t="s">
        <v>15</v>
      </c>
      <c r="G67" s="102">
        <v>2500</v>
      </c>
      <c r="H67" s="104"/>
      <c r="I67" s="104"/>
      <c r="J67" s="94"/>
      <c r="K67"/>
      <c r="L67"/>
    </row>
    <row r="68" spans="1:12" ht="21" x14ac:dyDescent="0.35">
      <c r="A68" s="120">
        <v>44439</v>
      </c>
      <c r="B68" s="37">
        <v>106246</v>
      </c>
      <c r="C68" s="37">
        <v>78282</v>
      </c>
      <c r="D68" s="38" t="s">
        <v>727</v>
      </c>
      <c r="E68" s="12" t="s">
        <v>17</v>
      </c>
      <c r="F68" s="16" t="s">
        <v>18</v>
      </c>
      <c r="G68" s="102">
        <v>1000</v>
      </c>
      <c r="H68" s="104"/>
      <c r="I68" s="104"/>
      <c r="J68" s="15"/>
    </row>
    <row r="69" spans="1:12" ht="21" x14ac:dyDescent="0.35">
      <c r="A69" s="120">
        <v>44439</v>
      </c>
      <c r="B69" s="37">
        <v>106247</v>
      </c>
      <c r="C69" s="37">
        <v>78283</v>
      </c>
      <c r="D69" s="38" t="s">
        <v>1090</v>
      </c>
      <c r="E69" s="12" t="s">
        <v>14</v>
      </c>
      <c r="F69" s="16" t="s">
        <v>15</v>
      </c>
      <c r="G69" s="102">
        <v>850</v>
      </c>
      <c r="H69" s="104"/>
      <c r="I69" s="104"/>
      <c r="J69" s="15"/>
    </row>
    <row r="70" spans="1:12" ht="21" x14ac:dyDescent="0.35">
      <c r="A70" s="120">
        <v>44439</v>
      </c>
      <c r="B70" s="37">
        <v>106252</v>
      </c>
      <c r="C70" s="37">
        <v>78284</v>
      </c>
      <c r="D70" s="38" t="s">
        <v>2981</v>
      </c>
      <c r="E70" s="12" t="s">
        <v>14</v>
      </c>
      <c r="F70" s="16" t="s">
        <v>15</v>
      </c>
      <c r="G70" s="102">
        <v>850</v>
      </c>
      <c r="H70" s="104"/>
      <c r="I70" s="104"/>
      <c r="J70" s="15"/>
    </row>
    <row r="71" spans="1:12" ht="21" x14ac:dyDescent="0.35">
      <c r="A71" s="120">
        <v>44439</v>
      </c>
      <c r="B71" s="37">
        <v>106253</v>
      </c>
      <c r="C71" s="37">
        <v>78285</v>
      </c>
      <c r="D71" s="38" t="s">
        <v>2982</v>
      </c>
      <c r="E71" s="12" t="s">
        <v>14</v>
      </c>
      <c r="F71" s="16" t="s">
        <v>15</v>
      </c>
      <c r="G71" s="102">
        <v>600</v>
      </c>
      <c r="H71" s="104"/>
      <c r="I71" s="104"/>
      <c r="J71" s="15"/>
    </row>
    <row r="72" spans="1:12" ht="21" x14ac:dyDescent="0.35">
      <c r="A72" s="120">
        <v>44439</v>
      </c>
      <c r="B72" s="37">
        <v>106254</v>
      </c>
      <c r="C72" s="37">
        <v>78286</v>
      </c>
      <c r="D72" s="38" t="s">
        <v>2983</v>
      </c>
      <c r="E72" s="12" t="s">
        <v>460</v>
      </c>
      <c r="F72" s="93" t="s">
        <v>461</v>
      </c>
      <c r="G72" s="102">
        <v>0</v>
      </c>
      <c r="H72" s="104"/>
      <c r="I72" s="104">
        <v>7</v>
      </c>
      <c r="J72" s="15"/>
    </row>
    <row r="73" spans="1:12" ht="21" x14ac:dyDescent="0.35">
      <c r="A73" s="120">
        <v>44439</v>
      </c>
      <c r="B73" s="37">
        <v>106255</v>
      </c>
      <c r="C73" s="37">
        <v>78287</v>
      </c>
      <c r="D73" s="38" t="s">
        <v>2983</v>
      </c>
      <c r="E73" s="12" t="s">
        <v>460</v>
      </c>
      <c r="F73" s="93" t="s">
        <v>461</v>
      </c>
      <c r="G73" s="102">
        <v>0</v>
      </c>
      <c r="H73" s="104"/>
      <c r="I73" s="104">
        <v>1</v>
      </c>
      <c r="J73" s="15"/>
    </row>
    <row r="74" spans="1:12" ht="21" x14ac:dyDescent="0.35">
      <c r="A74" s="120">
        <v>44439</v>
      </c>
      <c r="B74" s="37">
        <v>106256</v>
      </c>
      <c r="C74" s="37">
        <v>78288</v>
      </c>
      <c r="D74" s="38" t="s">
        <v>2710</v>
      </c>
      <c r="E74" s="12" t="s">
        <v>2854</v>
      </c>
      <c r="F74" s="150" t="s">
        <v>995</v>
      </c>
      <c r="G74" s="102">
        <v>1000</v>
      </c>
      <c r="H74" s="104"/>
      <c r="I74" s="104"/>
      <c r="J74" s="15"/>
    </row>
    <row r="75" spans="1:12" ht="21" x14ac:dyDescent="0.35">
      <c r="A75" s="120">
        <v>44439</v>
      </c>
      <c r="B75" s="37">
        <v>106257</v>
      </c>
      <c r="C75" s="77" t="s">
        <v>2984</v>
      </c>
      <c r="D75" s="38" t="s">
        <v>2985</v>
      </c>
      <c r="E75" s="12" t="s">
        <v>2854</v>
      </c>
      <c r="F75" s="150" t="s">
        <v>995</v>
      </c>
      <c r="G75" s="102">
        <v>200</v>
      </c>
      <c r="H75" s="104"/>
      <c r="I75" s="104"/>
      <c r="J75" s="15"/>
    </row>
    <row r="76" spans="1:12" ht="21" x14ac:dyDescent="0.35">
      <c r="A76" s="175" t="s">
        <v>26</v>
      </c>
      <c r="B76" s="176"/>
      <c r="C76" s="165" t="s">
        <v>25</v>
      </c>
      <c r="D76" s="168"/>
      <c r="E76" s="168"/>
      <c r="F76" s="169"/>
      <c r="G76" s="27">
        <f>SUM(G9:G75)</f>
        <v>52262</v>
      </c>
      <c r="H76" s="109">
        <f>SUM(H15:H75)</f>
        <v>0</v>
      </c>
      <c r="I76" s="109"/>
      <c r="J76" s="15"/>
    </row>
    <row r="77" spans="1:12" x14ac:dyDescent="0.25">
      <c r="B77"/>
      <c r="C77"/>
      <c r="H77" s="1"/>
      <c r="I77" s="1"/>
      <c r="J77" s="1"/>
    </row>
    <row r="78" spans="1:12" x14ac:dyDescent="0.25">
      <c r="B78"/>
      <c r="C78"/>
      <c r="H78" s="1"/>
      <c r="I78" s="1"/>
      <c r="J78" s="1"/>
    </row>
    <row r="79" spans="1:12" x14ac:dyDescent="0.25">
      <c r="B79"/>
      <c r="C79"/>
      <c r="H79" s="1"/>
      <c r="I79" s="1"/>
      <c r="J79" s="1"/>
    </row>
    <row r="80" spans="1:12" x14ac:dyDescent="0.25">
      <c r="C80"/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7" spans="8:10" x14ac:dyDescent="0.25">
      <c r="H117" s="1"/>
      <c r="I117" s="1"/>
      <c r="J117" s="1"/>
    </row>
    <row r="118" spans="8:10" x14ac:dyDescent="0.25">
      <c r="H118" s="1"/>
      <c r="I118" s="1"/>
      <c r="J118" s="1"/>
    </row>
    <row r="119" spans="8:10" x14ac:dyDescent="0.25">
      <c r="H119" s="1"/>
      <c r="I119" s="1"/>
      <c r="J119" s="1"/>
    </row>
    <row r="120" spans="8:10" x14ac:dyDescent="0.25">
      <c r="H120" s="1"/>
      <c r="I120" s="1"/>
      <c r="J120" s="1"/>
    </row>
    <row r="122" spans="8:10" x14ac:dyDescent="0.25">
      <c r="H122" s="35"/>
      <c r="I122" s="35"/>
      <c r="J122" s="35"/>
    </row>
  </sheetData>
  <mergeCells count="7">
    <mergeCell ref="K6:L6"/>
    <mergeCell ref="A7:G7"/>
    <mergeCell ref="A76:B76"/>
    <mergeCell ref="C76:F7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53C0-DFD2-4FC1-9519-49CD7BD76909}">
  <dimension ref="A2:L105"/>
  <sheetViews>
    <sheetView topLeftCell="E1" zoomScale="77" zoomScaleNormal="77" workbookViewId="0">
      <selection activeCell="K6" sqref="K6:L2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44440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SUMIFS($G$9:$G$58,$F$9:$F$58,K8)</f>
        <v>10100</v>
      </c>
    </row>
    <row r="9" spans="1:12" s="95" customFormat="1" ht="21" x14ac:dyDescent="0.35">
      <c r="A9" s="120">
        <v>44440</v>
      </c>
      <c r="B9" s="37">
        <v>106310</v>
      </c>
      <c r="C9" s="37">
        <v>78289</v>
      </c>
      <c r="D9" s="38" t="s">
        <v>37</v>
      </c>
      <c r="E9" s="12" t="s">
        <v>17</v>
      </c>
      <c r="F9" s="16" t="s">
        <v>18</v>
      </c>
      <c r="G9" s="102">
        <v>700</v>
      </c>
      <c r="H9" s="104"/>
      <c r="I9" s="104"/>
      <c r="J9" s="94"/>
      <c r="K9" s="150" t="s">
        <v>1035</v>
      </c>
      <c r="L9" s="119">
        <f>SUMIFS($G$9:$G$58,$F$9:$F$58,K9)</f>
        <v>50</v>
      </c>
    </row>
    <row r="10" spans="1:12" s="95" customFormat="1" ht="21" x14ac:dyDescent="0.35">
      <c r="A10" s="120">
        <v>44440</v>
      </c>
      <c r="B10" s="37">
        <v>106311</v>
      </c>
      <c r="C10" s="37">
        <v>78290</v>
      </c>
      <c r="D10" s="38" t="s">
        <v>158</v>
      </c>
      <c r="E10" s="12" t="s">
        <v>2341</v>
      </c>
      <c r="F10" s="16" t="s">
        <v>2342</v>
      </c>
      <c r="G10" s="102">
        <v>1000</v>
      </c>
      <c r="H10" s="104"/>
      <c r="I10" s="104"/>
      <c r="J10" s="94"/>
      <c r="K10" s="16" t="s">
        <v>15</v>
      </c>
      <c r="L10" s="119">
        <f>SUMIFS($G$9:$G$58,$F$9:$F$58,K10)</f>
        <v>24061</v>
      </c>
    </row>
    <row r="11" spans="1:12" s="95" customFormat="1" ht="21" x14ac:dyDescent="0.35">
      <c r="A11" s="120">
        <v>44440</v>
      </c>
      <c r="B11" s="37">
        <v>106311</v>
      </c>
      <c r="C11" s="37">
        <v>78291</v>
      </c>
      <c r="D11" s="38" t="s">
        <v>158</v>
      </c>
      <c r="E11" s="12" t="s">
        <v>2341</v>
      </c>
      <c r="F11" s="16" t="s">
        <v>2342</v>
      </c>
      <c r="G11" s="102">
        <v>1000</v>
      </c>
      <c r="H11" s="104"/>
      <c r="I11" s="104"/>
      <c r="J11" s="94"/>
      <c r="K11" s="16" t="s">
        <v>97</v>
      </c>
      <c r="L11" s="119">
        <f>SUMIFS($G$9:$G$58,$F$9:$F$58,K11)</f>
        <v>750</v>
      </c>
    </row>
    <row r="12" spans="1:12" s="95" customFormat="1" ht="21" x14ac:dyDescent="0.35">
      <c r="A12" s="120">
        <v>44440</v>
      </c>
      <c r="B12" s="37">
        <v>106312</v>
      </c>
      <c r="C12" s="37">
        <v>78292</v>
      </c>
      <c r="D12" s="38" t="s">
        <v>2752</v>
      </c>
      <c r="E12" s="12" t="s">
        <v>14</v>
      </c>
      <c r="F12" s="16" t="s">
        <v>15</v>
      </c>
      <c r="G12" s="102">
        <v>831</v>
      </c>
      <c r="H12" s="104"/>
      <c r="I12" s="104"/>
      <c r="J12" s="94"/>
      <c r="K12" s="16" t="s">
        <v>947</v>
      </c>
      <c r="L12" s="119">
        <f>SUMIFS($G$9:$G$58,$F$9:$F$58,K12)</f>
        <v>3265</v>
      </c>
    </row>
    <row r="13" spans="1:12" s="95" customFormat="1" ht="21.75" thickBot="1" x14ac:dyDescent="0.4">
      <c r="A13" s="120">
        <v>44440</v>
      </c>
      <c r="B13" s="37">
        <v>106312</v>
      </c>
      <c r="C13" s="37">
        <v>78293</v>
      </c>
      <c r="D13" s="38" t="s">
        <v>2752</v>
      </c>
      <c r="E13" s="12" t="s">
        <v>14</v>
      </c>
      <c r="F13" s="16" t="s">
        <v>15</v>
      </c>
      <c r="G13" s="102">
        <v>831</v>
      </c>
      <c r="H13" s="104"/>
      <c r="I13" s="104"/>
      <c r="J13" s="94"/>
      <c r="K13" s="16" t="s">
        <v>2342</v>
      </c>
      <c r="L13" s="119">
        <f t="shared" ref="L13" si="0">SUMIFS($G$9:$G$58,$F$9:$F$58,K13)</f>
        <v>2000</v>
      </c>
    </row>
    <row r="14" spans="1:12" s="95" customFormat="1" ht="25.5" thickBot="1" x14ac:dyDescent="0.5">
      <c r="A14" s="120">
        <v>44440</v>
      </c>
      <c r="B14" s="37">
        <v>106312</v>
      </c>
      <c r="C14" s="37">
        <v>78294</v>
      </c>
      <c r="D14" s="38" t="s">
        <v>2752</v>
      </c>
      <c r="E14" s="12" t="s">
        <v>14</v>
      </c>
      <c r="F14" s="16" t="s">
        <v>15</v>
      </c>
      <c r="G14" s="102">
        <v>831</v>
      </c>
      <c r="H14" s="104"/>
      <c r="I14" s="104"/>
      <c r="J14" s="94"/>
      <c r="K14" s="17" t="s">
        <v>21</v>
      </c>
      <c r="L14" s="123">
        <f ca="1">SUM(L8:L14)</f>
        <v>40226</v>
      </c>
    </row>
    <row r="15" spans="1:12" s="95" customFormat="1" ht="21.75" thickBot="1" x14ac:dyDescent="0.4">
      <c r="A15" s="120">
        <v>44440</v>
      </c>
      <c r="B15" s="37">
        <v>106314</v>
      </c>
      <c r="C15" s="37">
        <v>78295</v>
      </c>
      <c r="D15" s="38" t="s">
        <v>1090</v>
      </c>
      <c r="E15" s="12" t="s">
        <v>14</v>
      </c>
      <c r="F15" s="16" t="s">
        <v>15</v>
      </c>
      <c r="G15" s="102">
        <v>850</v>
      </c>
      <c r="H15" s="104"/>
      <c r="I15" s="104"/>
      <c r="J15" s="94"/>
    </row>
    <row r="16" spans="1:12" s="95" customFormat="1" ht="21.75" thickBot="1" x14ac:dyDescent="0.4">
      <c r="A16" s="120">
        <v>44440</v>
      </c>
      <c r="B16" s="37">
        <v>106314</v>
      </c>
      <c r="C16" s="37">
        <v>78296</v>
      </c>
      <c r="D16" s="38" t="s">
        <v>1090</v>
      </c>
      <c r="E16" s="12" t="s">
        <v>14</v>
      </c>
      <c r="F16" s="16" t="s">
        <v>15</v>
      </c>
      <c r="G16" s="102">
        <v>850</v>
      </c>
      <c r="H16" s="104"/>
      <c r="I16" s="104"/>
      <c r="J16" s="94"/>
      <c r="K16" s="5" t="s">
        <v>2998</v>
      </c>
      <c r="L16" s="5" t="s">
        <v>5</v>
      </c>
    </row>
    <row r="17" spans="1:12" s="95" customFormat="1" ht="21.75" thickBot="1" x14ac:dyDescent="0.4">
      <c r="A17" s="120">
        <v>44440</v>
      </c>
      <c r="B17" s="37">
        <v>106315</v>
      </c>
      <c r="C17" s="37">
        <v>78297</v>
      </c>
      <c r="D17" s="38" t="s">
        <v>155</v>
      </c>
      <c r="E17" s="12" t="s">
        <v>17</v>
      </c>
      <c r="F17" s="16" t="s">
        <v>18</v>
      </c>
      <c r="G17" s="102">
        <v>2800</v>
      </c>
      <c r="H17" s="104"/>
      <c r="I17" s="104"/>
      <c r="J17" s="94"/>
      <c r="K17" s="16" t="s">
        <v>1531</v>
      </c>
      <c r="L17" s="8">
        <v>126</v>
      </c>
    </row>
    <row r="18" spans="1:12" s="95" customFormat="1" ht="25.5" thickBot="1" x14ac:dyDescent="0.5">
      <c r="A18" s="120">
        <v>44440</v>
      </c>
      <c r="B18" s="37">
        <v>106316</v>
      </c>
      <c r="C18" s="37">
        <v>78298</v>
      </c>
      <c r="D18" s="38" t="s">
        <v>1582</v>
      </c>
      <c r="E18" s="12" t="s">
        <v>14</v>
      </c>
      <c r="F18" s="16" t="s">
        <v>15</v>
      </c>
      <c r="G18" s="102">
        <v>850</v>
      </c>
      <c r="H18" s="104"/>
      <c r="I18" s="104"/>
      <c r="J18" s="94"/>
      <c r="K18" s="17" t="s">
        <v>21</v>
      </c>
      <c r="L18" s="18">
        <v>126</v>
      </c>
    </row>
    <row r="19" spans="1:12" s="95" customFormat="1" ht="21.75" thickBot="1" x14ac:dyDescent="0.4">
      <c r="A19" s="120">
        <v>44440</v>
      </c>
      <c r="B19" s="37">
        <v>106317</v>
      </c>
      <c r="C19" s="37">
        <v>78299</v>
      </c>
      <c r="D19" s="38" t="s">
        <v>128</v>
      </c>
      <c r="E19" s="12" t="s">
        <v>14</v>
      </c>
      <c r="F19" s="16" t="s">
        <v>15</v>
      </c>
      <c r="G19" s="102">
        <v>850</v>
      </c>
      <c r="H19" s="104"/>
      <c r="I19" s="104"/>
      <c r="J19" s="94"/>
    </row>
    <row r="20" spans="1:12" s="95" customFormat="1" ht="21.75" thickBot="1" x14ac:dyDescent="0.4">
      <c r="A20" s="120">
        <v>44440</v>
      </c>
      <c r="B20" s="37">
        <v>106312</v>
      </c>
      <c r="C20" s="37">
        <v>78300</v>
      </c>
      <c r="D20" s="38" t="s">
        <v>2752</v>
      </c>
      <c r="E20" s="12" t="s">
        <v>14</v>
      </c>
      <c r="F20" s="16" t="s">
        <v>15</v>
      </c>
      <c r="G20" s="102">
        <v>831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120">
        <v>44440</v>
      </c>
      <c r="B21" s="37">
        <v>106319</v>
      </c>
      <c r="C21" s="37">
        <v>78301</v>
      </c>
      <c r="D21" s="38" t="s">
        <v>2987</v>
      </c>
      <c r="E21" s="12" t="s">
        <v>17</v>
      </c>
      <c r="F21" s="16" t="s">
        <v>18</v>
      </c>
      <c r="G21" s="102">
        <v>2200</v>
      </c>
      <c r="H21" s="104"/>
      <c r="I21" s="104"/>
      <c r="J21" s="94"/>
      <c r="K21" s="57" t="s">
        <v>461</v>
      </c>
      <c r="L21" s="8">
        <v>17</v>
      </c>
    </row>
    <row r="22" spans="1:12" s="95" customFormat="1" ht="25.5" thickBot="1" x14ac:dyDescent="0.5">
      <c r="A22" s="120">
        <v>44440</v>
      </c>
      <c r="B22" s="37">
        <v>106320</v>
      </c>
      <c r="C22" s="37">
        <v>78302</v>
      </c>
      <c r="D22" s="38" t="s">
        <v>2988</v>
      </c>
      <c r="E22" s="12" t="s">
        <v>33</v>
      </c>
      <c r="F22" s="150" t="s">
        <v>1035</v>
      </c>
      <c r="G22" s="102">
        <v>50</v>
      </c>
      <c r="H22" s="104"/>
      <c r="I22" s="104"/>
      <c r="J22" s="94"/>
      <c r="K22" s="17" t="s">
        <v>21</v>
      </c>
      <c r="L22" s="18">
        <v>17</v>
      </c>
    </row>
    <row r="23" spans="1:12" s="95" customFormat="1" ht="21" x14ac:dyDescent="0.35">
      <c r="A23" s="120">
        <v>44440</v>
      </c>
      <c r="B23" s="37">
        <v>106307</v>
      </c>
      <c r="C23" s="37">
        <v>78303</v>
      </c>
      <c r="D23" s="38" t="s">
        <v>2989</v>
      </c>
      <c r="E23" s="12" t="s">
        <v>24</v>
      </c>
      <c r="F23" s="16" t="s">
        <v>947</v>
      </c>
      <c r="G23" s="102">
        <v>58</v>
      </c>
      <c r="H23" s="104"/>
      <c r="I23" s="104"/>
      <c r="J23" s="94"/>
    </row>
    <row r="24" spans="1:12" s="95" customFormat="1" ht="21" x14ac:dyDescent="0.35">
      <c r="A24" s="120">
        <v>44440</v>
      </c>
      <c r="B24" s="37">
        <v>106312</v>
      </c>
      <c r="C24" s="37">
        <v>78304</v>
      </c>
      <c r="D24" s="38" t="s">
        <v>2752</v>
      </c>
      <c r="E24" s="12" t="s">
        <v>14</v>
      </c>
      <c r="F24" s="16" t="s">
        <v>15</v>
      </c>
      <c r="G24" s="102">
        <v>831</v>
      </c>
      <c r="H24" s="104"/>
      <c r="I24" s="104"/>
      <c r="J24" s="94"/>
    </row>
    <row r="25" spans="1:12" s="95" customFormat="1" ht="21" x14ac:dyDescent="0.35">
      <c r="A25" s="120">
        <v>44440</v>
      </c>
      <c r="B25" s="37">
        <v>106321</v>
      </c>
      <c r="C25" s="37">
        <v>78305</v>
      </c>
      <c r="D25" s="38" t="s">
        <v>1304</v>
      </c>
      <c r="E25" s="12" t="s">
        <v>17</v>
      </c>
      <c r="F25" s="16" t="s">
        <v>18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44440</v>
      </c>
      <c r="B26" s="37">
        <v>106312</v>
      </c>
      <c r="C26" s="37">
        <v>78306</v>
      </c>
      <c r="D26" s="38" t="s">
        <v>2752</v>
      </c>
      <c r="E26" s="12" t="s">
        <v>14</v>
      </c>
      <c r="F26" s="16" t="s">
        <v>15</v>
      </c>
      <c r="G26" s="102">
        <v>831</v>
      </c>
      <c r="H26" s="104"/>
      <c r="I26" s="104"/>
      <c r="J26" s="94"/>
    </row>
    <row r="27" spans="1:12" s="95" customFormat="1" ht="21" x14ac:dyDescent="0.35">
      <c r="A27" s="120">
        <v>44440</v>
      </c>
      <c r="B27" s="37">
        <v>106312</v>
      </c>
      <c r="C27" s="37">
        <v>78307</v>
      </c>
      <c r="D27" s="38" t="s">
        <v>2752</v>
      </c>
      <c r="E27" s="12" t="s">
        <v>14</v>
      </c>
      <c r="F27" s="16" t="s">
        <v>15</v>
      </c>
      <c r="G27" s="102">
        <v>831</v>
      </c>
      <c r="H27" s="104"/>
      <c r="I27" s="104"/>
      <c r="J27" s="94"/>
    </row>
    <row r="28" spans="1:12" s="95" customFormat="1" ht="21" x14ac:dyDescent="0.35">
      <c r="A28" s="120">
        <v>44440</v>
      </c>
      <c r="B28" s="37">
        <v>106314</v>
      </c>
      <c r="C28" s="37">
        <v>78308</v>
      </c>
      <c r="D28" s="38" t="s">
        <v>1090</v>
      </c>
      <c r="E28" s="12" t="s">
        <v>14</v>
      </c>
      <c r="F28" s="16" t="s">
        <v>15</v>
      </c>
      <c r="G28" s="102">
        <v>850</v>
      </c>
      <c r="H28" s="104"/>
      <c r="I28" s="104"/>
      <c r="J28" s="94"/>
    </row>
    <row r="29" spans="1:12" s="95" customFormat="1" ht="21" x14ac:dyDescent="0.35">
      <c r="A29" s="120">
        <v>44440</v>
      </c>
      <c r="B29" s="37">
        <v>106314</v>
      </c>
      <c r="C29" s="37">
        <v>78309</v>
      </c>
      <c r="D29" s="38" t="s">
        <v>1090</v>
      </c>
      <c r="E29" s="12" t="s">
        <v>14</v>
      </c>
      <c r="F29" s="16" t="s">
        <v>15</v>
      </c>
      <c r="G29" s="102">
        <v>850</v>
      </c>
      <c r="H29" s="104"/>
      <c r="I29" s="104"/>
      <c r="J29" s="94"/>
    </row>
    <row r="30" spans="1:12" s="95" customFormat="1" ht="21" x14ac:dyDescent="0.35">
      <c r="A30" s="120">
        <v>44440</v>
      </c>
      <c r="B30" s="37">
        <v>106322</v>
      </c>
      <c r="C30" s="37">
        <v>78310</v>
      </c>
      <c r="D30" s="38" t="s">
        <v>2990</v>
      </c>
      <c r="E30" s="12" t="s">
        <v>409</v>
      </c>
      <c r="F30" s="16" t="s">
        <v>1531</v>
      </c>
      <c r="G30" s="102">
        <v>0</v>
      </c>
      <c r="H30" s="104">
        <v>126</v>
      </c>
      <c r="I30" s="104"/>
      <c r="J30" s="94"/>
    </row>
    <row r="31" spans="1:12" s="95" customFormat="1" ht="21" x14ac:dyDescent="0.35">
      <c r="A31" s="120">
        <v>44440</v>
      </c>
      <c r="B31" s="37">
        <v>106310</v>
      </c>
      <c r="C31" s="37">
        <v>78311</v>
      </c>
      <c r="D31" s="38" t="s">
        <v>37</v>
      </c>
      <c r="E31" s="12" t="s">
        <v>17</v>
      </c>
      <c r="F31" s="16" t="s">
        <v>18</v>
      </c>
      <c r="G31" s="102">
        <v>700</v>
      </c>
      <c r="H31" s="104"/>
      <c r="I31" s="104"/>
      <c r="J31" s="94"/>
    </row>
    <row r="32" spans="1:12" s="95" customFormat="1" ht="21" x14ac:dyDescent="0.35">
      <c r="A32" s="120">
        <v>44440</v>
      </c>
      <c r="B32" s="37">
        <v>106314</v>
      </c>
      <c r="C32" s="37">
        <v>78312</v>
      </c>
      <c r="D32" s="38" t="s">
        <v>1090</v>
      </c>
      <c r="E32" s="12" t="s">
        <v>14</v>
      </c>
      <c r="F32" s="16" t="s">
        <v>15</v>
      </c>
      <c r="G32" s="102">
        <v>850</v>
      </c>
      <c r="H32" s="104"/>
      <c r="I32" s="104"/>
      <c r="J32" s="94"/>
    </row>
    <row r="33" spans="1:12" s="95" customFormat="1" ht="21" x14ac:dyDescent="0.35">
      <c r="A33" s="120">
        <v>44440</v>
      </c>
      <c r="B33" s="37">
        <v>106323</v>
      </c>
      <c r="C33" s="37">
        <v>78313</v>
      </c>
      <c r="D33" s="38" t="s">
        <v>1010</v>
      </c>
      <c r="E33" s="12" t="s">
        <v>460</v>
      </c>
      <c r="F33" s="93" t="s">
        <v>461</v>
      </c>
      <c r="G33" s="102">
        <v>0</v>
      </c>
      <c r="H33" s="104">
        <v>0</v>
      </c>
      <c r="I33" s="104">
        <v>9</v>
      </c>
      <c r="J33" s="94"/>
      <c r="K33"/>
      <c r="L33"/>
    </row>
    <row r="34" spans="1:12" s="95" customFormat="1" ht="21" x14ac:dyDescent="0.35">
      <c r="A34" s="120">
        <v>44440</v>
      </c>
      <c r="B34" s="37">
        <v>106324</v>
      </c>
      <c r="C34" s="37">
        <v>78314</v>
      </c>
      <c r="D34" s="38" t="s">
        <v>70</v>
      </c>
      <c r="E34" s="12" t="s">
        <v>14</v>
      </c>
      <c r="F34" s="16" t="s">
        <v>15</v>
      </c>
      <c r="G34" s="102">
        <v>850</v>
      </c>
      <c r="H34" s="104"/>
      <c r="I34" s="104"/>
      <c r="J34" s="94"/>
      <c r="K34"/>
      <c r="L34"/>
    </row>
    <row r="35" spans="1:12" s="95" customFormat="1" ht="21" x14ac:dyDescent="0.35">
      <c r="A35" s="120">
        <v>44440</v>
      </c>
      <c r="B35" s="37">
        <v>106325</v>
      </c>
      <c r="C35" s="37">
        <v>78315</v>
      </c>
      <c r="D35" s="38" t="s">
        <v>110</v>
      </c>
      <c r="E35" s="12" t="s">
        <v>17</v>
      </c>
      <c r="F35" s="16" t="s">
        <v>18</v>
      </c>
      <c r="G35" s="102">
        <v>500</v>
      </c>
      <c r="H35" s="104"/>
      <c r="I35" s="104"/>
      <c r="J35" s="94"/>
      <c r="K35"/>
      <c r="L35"/>
    </row>
    <row r="36" spans="1:12" s="95" customFormat="1" ht="21" x14ac:dyDescent="0.35">
      <c r="A36" s="120">
        <v>44440</v>
      </c>
      <c r="B36" s="37">
        <v>106326</v>
      </c>
      <c r="C36" s="37">
        <v>78316</v>
      </c>
      <c r="D36" s="38" t="s">
        <v>220</v>
      </c>
      <c r="E36" s="12" t="s">
        <v>14</v>
      </c>
      <c r="F36" s="16" t="s">
        <v>15</v>
      </c>
      <c r="G36" s="102">
        <v>2250</v>
      </c>
      <c r="H36" s="104"/>
      <c r="I36" s="104"/>
      <c r="J36" s="94"/>
      <c r="K36"/>
      <c r="L36"/>
    </row>
    <row r="37" spans="1:12" s="95" customFormat="1" ht="21" x14ac:dyDescent="0.35">
      <c r="A37" s="120">
        <v>44440</v>
      </c>
      <c r="B37" s="37">
        <v>106328</v>
      </c>
      <c r="C37" s="37">
        <v>78317</v>
      </c>
      <c r="D37" s="38" t="s">
        <v>2991</v>
      </c>
      <c r="E37" s="12" t="s">
        <v>14</v>
      </c>
      <c r="F37" s="16" t="s">
        <v>15</v>
      </c>
      <c r="G37" s="102">
        <v>500</v>
      </c>
      <c r="H37" s="104"/>
      <c r="I37" s="104"/>
      <c r="J37" s="94"/>
      <c r="K37"/>
      <c r="L37"/>
    </row>
    <row r="38" spans="1:12" s="95" customFormat="1" ht="21" x14ac:dyDescent="0.35">
      <c r="A38" s="120">
        <v>44440</v>
      </c>
      <c r="B38" s="37">
        <v>106327</v>
      </c>
      <c r="C38" s="37">
        <v>78318</v>
      </c>
      <c r="D38" s="38" t="s">
        <v>38</v>
      </c>
      <c r="E38" s="12" t="s">
        <v>17</v>
      </c>
      <c r="F38" s="16" t="s">
        <v>18</v>
      </c>
      <c r="G38" s="102">
        <v>800</v>
      </c>
      <c r="H38" s="104"/>
      <c r="I38" s="104"/>
      <c r="J38" s="94"/>
      <c r="K38"/>
      <c r="L38"/>
    </row>
    <row r="39" spans="1:12" s="95" customFormat="1" ht="21" x14ac:dyDescent="0.35">
      <c r="A39" s="120">
        <v>44440</v>
      </c>
      <c r="B39" s="37">
        <v>106329</v>
      </c>
      <c r="C39" s="37">
        <v>78319</v>
      </c>
      <c r="D39" s="38" t="s">
        <v>2992</v>
      </c>
      <c r="E39" s="12" t="s">
        <v>460</v>
      </c>
      <c r="F39" s="93" t="s">
        <v>461</v>
      </c>
      <c r="G39" s="102">
        <v>0</v>
      </c>
      <c r="H39" s="104">
        <v>0</v>
      </c>
      <c r="I39" s="104">
        <v>8</v>
      </c>
      <c r="J39" s="94"/>
      <c r="K39"/>
      <c r="L39"/>
    </row>
    <row r="40" spans="1:12" s="95" customFormat="1" ht="21" x14ac:dyDescent="0.35">
      <c r="A40" s="120">
        <v>44440</v>
      </c>
      <c r="B40" s="37">
        <v>106330</v>
      </c>
      <c r="C40" s="37">
        <v>78320</v>
      </c>
      <c r="D40" s="38" t="s">
        <v>1410</v>
      </c>
      <c r="E40" s="12" t="s">
        <v>24</v>
      </c>
      <c r="F40" s="16" t="s">
        <v>947</v>
      </c>
      <c r="G40" s="102">
        <v>550</v>
      </c>
      <c r="H40" s="104"/>
      <c r="I40" s="104"/>
      <c r="J40" s="94"/>
      <c r="K40"/>
      <c r="L40"/>
    </row>
    <row r="41" spans="1:12" s="95" customFormat="1" ht="21" x14ac:dyDescent="0.35">
      <c r="A41" s="120">
        <v>44440</v>
      </c>
      <c r="B41" s="37">
        <v>106331</v>
      </c>
      <c r="C41" s="37">
        <v>78321</v>
      </c>
      <c r="D41" s="38" t="s">
        <v>2950</v>
      </c>
      <c r="E41" s="12" t="s">
        <v>24</v>
      </c>
      <c r="F41" s="16" t="s">
        <v>947</v>
      </c>
      <c r="G41" s="102">
        <v>500</v>
      </c>
      <c r="H41" s="104"/>
      <c r="I41" s="104"/>
      <c r="J41" s="94"/>
      <c r="K41"/>
      <c r="L41"/>
    </row>
    <row r="42" spans="1:12" s="95" customFormat="1" ht="21" x14ac:dyDescent="0.35">
      <c r="A42" s="120">
        <v>44440</v>
      </c>
      <c r="B42" s="37">
        <v>106332</v>
      </c>
      <c r="C42" s="37">
        <v>78322</v>
      </c>
      <c r="D42" s="38" t="s">
        <v>2591</v>
      </c>
      <c r="E42" s="12" t="s">
        <v>24</v>
      </c>
      <c r="F42" s="16" t="s">
        <v>947</v>
      </c>
      <c r="G42" s="102">
        <v>500</v>
      </c>
      <c r="H42" s="104"/>
      <c r="I42" s="104"/>
      <c r="J42" s="94"/>
      <c r="K42"/>
      <c r="L42"/>
    </row>
    <row r="43" spans="1:12" s="95" customFormat="1" ht="21" x14ac:dyDescent="0.35">
      <c r="A43" s="120">
        <v>44440</v>
      </c>
      <c r="B43" s="37">
        <v>106333</v>
      </c>
      <c r="C43" s="37">
        <v>78323</v>
      </c>
      <c r="D43" s="38" t="s">
        <v>220</v>
      </c>
      <c r="E43" s="12" t="s">
        <v>14</v>
      </c>
      <c r="F43" s="16" t="s">
        <v>15</v>
      </c>
      <c r="G43" s="102">
        <v>2250</v>
      </c>
      <c r="H43" s="104"/>
      <c r="I43" s="104"/>
      <c r="J43" s="94"/>
      <c r="K43"/>
      <c r="L43"/>
    </row>
    <row r="44" spans="1:12" s="95" customFormat="1" ht="21" x14ac:dyDescent="0.35">
      <c r="A44" s="120">
        <v>44440</v>
      </c>
      <c r="B44" s="37">
        <v>106334</v>
      </c>
      <c r="C44" s="37">
        <v>78324</v>
      </c>
      <c r="D44" s="38" t="s">
        <v>2993</v>
      </c>
      <c r="E44" s="12" t="s">
        <v>24</v>
      </c>
      <c r="F44" s="16" t="s">
        <v>947</v>
      </c>
      <c r="G44" s="102">
        <v>600</v>
      </c>
      <c r="H44" s="104"/>
      <c r="I44" s="104"/>
      <c r="J44" s="94"/>
      <c r="K44"/>
      <c r="L44"/>
    </row>
    <row r="45" spans="1:12" s="95" customFormat="1" ht="21" x14ac:dyDescent="0.35">
      <c r="A45" s="120">
        <v>44440</v>
      </c>
      <c r="B45" s="37">
        <v>19003</v>
      </c>
      <c r="C45" s="37">
        <v>78325</v>
      </c>
      <c r="D45" s="38" t="s">
        <v>2994</v>
      </c>
      <c r="E45" s="12" t="s">
        <v>14</v>
      </c>
      <c r="F45" s="16" t="s">
        <v>15</v>
      </c>
      <c r="G45" s="102">
        <v>300</v>
      </c>
      <c r="H45" s="104"/>
      <c r="I45" s="104"/>
      <c r="J45" s="94"/>
      <c r="K45"/>
      <c r="L45"/>
    </row>
    <row r="46" spans="1:12" s="95" customFormat="1" ht="21" x14ac:dyDescent="0.35">
      <c r="A46" s="120">
        <v>44440</v>
      </c>
      <c r="B46" s="37">
        <v>19004</v>
      </c>
      <c r="C46" s="37">
        <v>78326</v>
      </c>
      <c r="D46" s="38" t="s">
        <v>2994</v>
      </c>
      <c r="E46" s="12">
        <v>98000001</v>
      </c>
      <c r="F46" s="16" t="s">
        <v>91</v>
      </c>
      <c r="G46" s="102">
        <v>0</v>
      </c>
      <c r="H46" s="104"/>
      <c r="I46" s="104"/>
      <c r="J46" s="94"/>
      <c r="K46"/>
      <c r="L46"/>
    </row>
    <row r="47" spans="1:12" s="95" customFormat="1" ht="21" x14ac:dyDescent="0.35">
      <c r="A47" s="120">
        <v>44440</v>
      </c>
      <c r="B47" s="37">
        <v>18929</v>
      </c>
      <c r="C47" s="37">
        <v>78327</v>
      </c>
      <c r="D47" s="38" t="s">
        <v>2995</v>
      </c>
      <c r="E47" s="12" t="s">
        <v>14</v>
      </c>
      <c r="F47" s="16" t="s">
        <v>15</v>
      </c>
      <c r="G47" s="102">
        <v>900</v>
      </c>
      <c r="H47" s="104"/>
      <c r="I47" s="104"/>
      <c r="J47" s="94"/>
      <c r="K47"/>
      <c r="L47"/>
    </row>
    <row r="48" spans="1:12" s="95" customFormat="1" ht="21" x14ac:dyDescent="0.35">
      <c r="A48" s="120">
        <v>44440</v>
      </c>
      <c r="B48" s="37">
        <v>106332</v>
      </c>
      <c r="C48" s="37">
        <v>78328</v>
      </c>
      <c r="D48" s="38" t="s">
        <v>2591</v>
      </c>
      <c r="E48" s="12" t="s">
        <v>24</v>
      </c>
      <c r="F48" s="16" t="s">
        <v>947</v>
      </c>
      <c r="G48" s="102">
        <v>500</v>
      </c>
      <c r="H48" s="104"/>
      <c r="I48" s="104"/>
      <c r="J48" s="94"/>
      <c r="K48"/>
      <c r="L48"/>
    </row>
    <row r="49" spans="1:12" s="95" customFormat="1" ht="21" x14ac:dyDescent="0.35">
      <c r="A49" s="120">
        <v>44440</v>
      </c>
      <c r="B49" s="37">
        <v>106335</v>
      </c>
      <c r="C49" s="37">
        <v>78329</v>
      </c>
      <c r="D49" s="38" t="s">
        <v>2587</v>
      </c>
      <c r="E49" s="12" t="s">
        <v>14</v>
      </c>
      <c r="F49" s="16" t="s">
        <v>15</v>
      </c>
      <c r="G49" s="102">
        <v>2500</v>
      </c>
      <c r="H49" s="104"/>
      <c r="I49" s="104"/>
      <c r="J49" s="94"/>
      <c r="K49"/>
      <c r="L49"/>
    </row>
    <row r="50" spans="1:12" s="95" customFormat="1" ht="21" x14ac:dyDescent="0.35">
      <c r="A50" s="120">
        <v>44440</v>
      </c>
      <c r="B50" s="37">
        <v>106307</v>
      </c>
      <c r="C50" s="37">
        <v>78330</v>
      </c>
      <c r="D50" s="38" t="s">
        <v>2989</v>
      </c>
      <c r="E50" s="12" t="s">
        <v>24</v>
      </c>
      <c r="F50" s="16" t="s">
        <v>947</v>
      </c>
      <c r="G50" s="102">
        <v>57</v>
      </c>
      <c r="H50" s="104"/>
      <c r="I50" s="104"/>
      <c r="J50" s="94"/>
      <c r="K50"/>
      <c r="L50"/>
    </row>
    <row r="51" spans="1:12" s="95" customFormat="1" ht="21" x14ac:dyDescent="0.35">
      <c r="A51" s="120">
        <v>44440</v>
      </c>
      <c r="B51" s="37">
        <v>106310</v>
      </c>
      <c r="C51" s="37">
        <v>78331</v>
      </c>
      <c r="D51" s="38" t="s">
        <v>37</v>
      </c>
      <c r="E51" s="12" t="s">
        <v>17</v>
      </c>
      <c r="F51" s="16" t="s">
        <v>18</v>
      </c>
      <c r="G51" s="102">
        <v>700</v>
      </c>
      <c r="H51" s="104"/>
      <c r="I51" s="104"/>
      <c r="J51" s="94"/>
      <c r="K51"/>
      <c r="L51"/>
    </row>
    <row r="52" spans="1:12" s="95" customFormat="1" ht="21" x14ac:dyDescent="0.35">
      <c r="A52" s="120">
        <v>44440</v>
      </c>
      <c r="B52" s="37">
        <v>106336</v>
      </c>
      <c r="C52" s="37">
        <v>78332</v>
      </c>
      <c r="D52" s="38" t="s">
        <v>2973</v>
      </c>
      <c r="E52" s="12" t="s">
        <v>17</v>
      </c>
      <c r="F52" s="16" t="s">
        <v>18</v>
      </c>
      <c r="G52" s="102">
        <v>700</v>
      </c>
      <c r="H52" s="104"/>
      <c r="I52" s="104"/>
      <c r="J52" s="94"/>
      <c r="K52"/>
      <c r="L52"/>
    </row>
    <row r="53" spans="1:12" s="95" customFormat="1" ht="21" x14ac:dyDescent="0.35">
      <c r="A53" s="120">
        <v>44440</v>
      </c>
      <c r="B53" s="37">
        <v>106332</v>
      </c>
      <c r="C53" s="37">
        <v>78333</v>
      </c>
      <c r="D53" s="38" t="s">
        <v>2591</v>
      </c>
      <c r="E53" s="12" t="s">
        <v>24</v>
      </c>
      <c r="F53" s="16" t="s">
        <v>947</v>
      </c>
      <c r="G53" s="102">
        <v>500</v>
      </c>
      <c r="H53" s="104"/>
      <c r="I53" s="104"/>
      <c r="J53" s="94"/>
      <c r="K53"/>
      <c r="L53"/>
    </row>
    <row r="54" spans="1:12" s="95" customFormat="1" ht="21" x14ac:dyDescent="0.35">
      <c r="A54" s="120">
        <v>44440</v>
      </c>
      <c r="B54" s="37">
        <v>106337</v>
      </c>
      <c r="C54" s="37">
        <v>78334</v>
      </c>
      <c r="D54" s="38" t="s">
        <v>2996</v>
      </c>
      <c r="E54" s="12" t="s">
        <v>14</v>
      </c>
      <c r="F54" s="16" t="s">
        <v>15</v>
      </c>
      <c r="G54" s="102">
        <v>850</v>
      </c>
      <c r="H54" s="104"/>
      <c r="I54" s="104"/>
      <c r="J54" s="94"/>
      <c r="K54"/>
      <c r="L54"/>
    </row>
    <row r="55" spans="1:12" s="95" customFormat="1" ht="21" x14ac:dyDescent="0.35">
      <c r="A55" s="120">
        <v>44440</v>
      </c>
      <c r="B55" s="37">
        <v>106318</v>
      </c>
      <c r="C55" s="37">
        <v>78335</v>
      </c>
      <c r="D55" s="38" t="s">
        <v>2997</v>
      </c>
      <c r="E55" s="12" t="s">
        <v>14</v>
      </c>
      <c r="F55" s="16" t="s">
        <v>15</v>
      </c>
      <c r="G55" s="102">
        <v>44</v>
      </c>
      <c r="H55" s="104"/>
      <c r="I55" s="104"/>
      <c r="J55" s="94"/>
      <c r="K55"/>
      <c r="L55"/>
    </row>
    <row r="56" spans="1:12" s="95" customFormat="1" ht="21" x14ac:dyDescent="0.35">
      <c r="A56" s="120">
        <v>44440</v>
      </c>
      <c r="B56" s="37">
        <v>106338</v>
      </c>
      <c r="C56" s="37">
        <v>78336</v>
      </c>
      <c r="D56" s="38" t="s">
        <v>1275</v>
      </c>
      <c r="E56" s="12" t="s">
        <v>14</v>
      </c>
      <c r="F56" s="16" t="s">
        <v>15</v>
      </c>
      <c r="G56" s="102">
        <v>850</v>
      </c>
      <c r="H56" s="104"/>
      <c r="I56" s="104"/>
      <c r="J56" s="94"/>
      <c r="K56"/>
      <c r="L56"/>
    </row>
    <row r="57" spans="1:12" s="95" customFormat="1" ht="21" x14ac:dyDescent="0.35">
      <c r="A57" s="120">
        <v>44440</v>
      </c>
      <c r="B57" s="37">
        <v>106339</v>
      </c>
      <c r="C57" s="37">
        <v>78337</v>
      </c>
      <c r="D57" s="38" t="s">
        <v>2954</v>
      </c>
      <c r="E57" s="12" t="s">
        <v>96</v>
      </c>
      <c r="F57" s="16" t="s">
        <v>97</v>
      </c>
      <c r="G57" s="102">
        <v>750</v>
      </c>
      <c r="H57" s="104"/>
      <c r="I57" s="104"/>
      <c r="J57" s="94"/>
      <c r="K57"/>
      <c r="L57"/>
    </row>
    <row r="58" spans="1:12" s="95" customFormat="1" ht="21" x14ac:dyDescent="0.35">
      <c r="A58" s="120">
        <v>44440</v>
      </c>
      <c r="B58" s="37">
        <v>106340</v>
      </c>
      <c r="C58" s="37">
        <v>78338</v>
      </c>
      <c r="D58" s="38" t="s">
        <v>361</v>
      </c>
      <c r="E58" s="12" t="s">
        <v>14</v>
      </c>
      <c r="F58" s="16" t="s">
        <v>15</v>
      </c>
      <c r="G58" s="102">
        <v>1000</v>
      </c>
      <c r="H58" s="104"/>
      <c r="I58" s="104"/>
      <c r="J58" s="94"/>
      <c r="K58"/>
      <c r="L58"/>
    </row>
    <row r="59" spans="1:12" ht="21" x14ac:dyDescent="0.35">
      <c r="A59" s="175" t="s">
        <v>26</v>
      </c>
      <c r="B59" s="176"/>
      <c r="C59" s="165" t="s">
        <v>25</v>
      </c>
      <c r="D59" s="168"/>
      <c r="E59" s="168"/>
      <c r="F59" s="169"/>
      <c r="G59" s="27">
        <f>SUM(G9:G58)</f>
        <v>40226</v>
      </c>
      <c r="H59" s="109">
        <f>SUM(H15:H58)</f>
        <v>126</v>
      </c>
      <c r="I59" s="104">
        <f>SUM(I9:I57)</f>
        <v>17</v>
      </c>
      <c r="J59" s="15"/>
    </row>
    <row r="60" spans="1:12" x14ac:dyDescent="0.25">
      <c r="B60"/>
      <c r="C60"/>
      <c r="H60" s="1"/>
      <c r="I60" s="1"/>
      <c r="J60" s="1"/>
    </row>
    <row r="61" spans="1:12" x14ac:dyDescent="0.25">
      <c r="B61"/>
      <c r="C61"/>
      <c r="H61" s="1"/>
      <c r="I61" s="1"/>
      <c r="J61" s="1"/>
    </row>
    <row r="62" spans="1:12" x14ac:dyDescent="0.25">
      <c r="B62"/>
      <c r="C62"/>
      <c r="H62" s="1"/>
      <c r="I62" s="1"/>
      <c r="J62" s="1"/>
    </row>
    <row r="63" spans="1:12" x14ac:dyDescent="0.25">
      <c r="C63"/>
      <c r="H63" s="1"/>
      <c r="I63" s="1"/>
      <c r="J63" s="1"/>
    </row>
    <row r="64" spans="1:12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5" spans="8:10" x14ac:dyDescent="0.25">
      <c r="H105" s="35"/>
      <c r="I105" s="35"/>
      <c r="J105" s="35"/>
    </row>
  </sheetData>
  <mergeCells count="7">
    <mergeCell ref="K6:L6"/>
    <mergeCell ref="A7:G7"/>
    <mergeCell ref="A59:B59"/>
    <mergeCell ref="C59:F59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2A699-5BB1-4C68-B716-1B6F67ADEC07}">
  <dimension ref="A2:L114"/>
  <sheetViews>
    <sheetView topLeftCell="F14" workbookViewId="0">
      <selection activeCell="K8" sqref="K8:L2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44441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4" si="0">SUMIFS($G$9:$G$67,$F$9:$F$67,K8)</f>
        <v>5570</v>
      </c>
    </row>
    <row r="9" spans="1:12" s="95" customFormat="1" ht="21" x14ac:dyDescent="0.35">
      <c r="A9" s="120">
        <v>44441</v>
      </c>
      <c r="B9" s="37">
        <v>106427</v>
      </c>
      <c r="C9" s="37">
        <v>78339</v>
      </c>
      <c r="D9" s="38" t="s">
        <v>234</v>
      </c>
      <c r="E9" s="12" t="s">
        <v>17</v>
      </c>
      <c r="F9" s="16" t="s">
        <v>18</v>
      </c>
      <c r="G9" s="102">
        <v>100</v>
      </c>
      <c r="H9" s="104"/>
      <c r="I9" s="104"/>
      <c r="J9" s="94"/>
      <c r="K9" s="150" t="s">
        <v>995</v>
      </c>
      <c r="L9" s="119">
        <f t="shared" si="0"/>
        <v>1000</v>
      </c>
    </row>
    <row r="10" spans="1:12" s="95" customFormat="1" ht="21" x14ac:dyDescent="0.35">
      <c r="A10" s="120">
        <v>44441</v>
      </c>
      <c r="B10" s="37">
        <v>106418</v>
      </c>
      <c r="C10" s="37">
        <v>78340</v>
      </c>
      <c r="D10" s="38" t="s">
        <v>150</v>
      </c>
      <c r="E10" s="12" t="s">
        <v>14</v>
      </c>
      <c r="F10" s="16" t="s">
        <v>15</v>
      </c>
      <c r="G10" s="102">
        <v>900</v>
      </c>
      <c r="H10" s="104"/>
      <c r="I10" s="104"/>
      <c r="J10" s="94"/>
      <c r="K10" s="16" t="s">
        <v>15</v>
      </c>
      <c r="L10" s="119">
        <f t="shared" si="0"/>
        <v>13191</v>
      </c>
    </row>
    <row r="11" spans="1:12" s="95" customFormat="1" ht="21" x14ac:dyDescent="0.35">
      <c r="A11" s="120">
        <v>44441</v>
      </c>
      <c r="B11" s="37">
        <v>106419</v>
      </c>
      <c r="C11" s="37">
        <v>78341</v>
      </c>
      <c r="D11" s="38" t="s">
        <v>926</v>
      </c>
      <c r="E11" s="12" t="s">
        <v>14</v>
      </c>
      <c r="F11" s="16" t="s">
        <v>15</v>
      </c>
      <c r="G11" s="102">
        <v>750</v>
      </c>
      <c r="H11" s="104"/>
      <c r="I11" s="104"/>
      <c r="J11" s="94"/>
      <c r="K11" s="16" t="s">
        <v>947</v>
      </c>
      <c r="L11" s="119">
        <f t="shared" si="0"/>
        <v>1000</v>
      </c>
    </row>
    <row r="12" spans="1:12" s="95" customFormat="1" ht="21" x14ac:dyDescent="0.35">
      <c r="A12" s="120">
        <v>44441</v>
      </c>
      <c r="B12" s="37">
        <v>106420</v>
      </c>
      <c r="C12" s="37">
        <v>78342</v>
      </c>
      <c r="D12" s="38" t="s">
        <v>341</v>
      </c>
      <c r="E12" s="12" t="s">
        <v>17</v>
      </c>
      <c r="F12" s="16" t="s">
        <v>18</v>
      </c>
      <c r="G12" s="102">
        <v>1000</v>
      </c>
      <c r="H12" s="104"/>
      <c r="I12" s="104"/>
      <c r="J12" s="94"/>
      <c r="K12" s="150" t="s">
        <v>64</v>
      </c>
      <c r="L12" s="119">
        <f t="shared" si="0"/>
        <v>10108</v>
      </c>
    </row>
    <row r="13" spans="1:12" s="95" customFormat="1" ht="21" x14ac:dyDescent="0.35">
      <c r="A13" s="120">
        <v>44441</v>
      </c>
      <c r="B13" s="37">
        <v>106421</v>
      </c>
      <c r="C13" s="37">
        <v>78343</v>
      </c>
      <c r="D13" s="38" t="s">
        <v>2999</v>
      </c>
      <c r="E13" s="12" t="s">
        <v>17</v>
      </c>
      <c r="F13" s="16" t="s">
        <v>18</v>
      </c>
      <c r="G13" s="102">
        <v>400</v>
      </c>
      <c r="H13" s="104"/>
      <c r="I13" s="104"/>
      <c r="J13" s="94"/>
      <c r="K13" s="16" t="s">
        <v>42</v>
      </c>
      <c r="L13" s="119">
        <f t="shared" si="0"/>
        <v>8097</v>
      </c>
    </row>
    <row r="14" spans="1:12" s="95" customFormat="1" ht="21.75" thickBot="1" x14ac:dyDescent="0.4">
      <c r="A14" s="120">
        <v>44441</v>
      </c>
      <c r="B14" s="37">
        <v>106422</v>
      </c>
      <c r="C14" s="37">
        <v>78344</v>
      </c>
      <c r="D14" s="38" t="s">
        <v>325</v>
      </c>
      <c r="E14" s="12" t="s">
        <v>17</v>
      </c>
      <c r="F14" s="16" t="s">
        <v>18</v>
      </c>
      <c r="G14" s="102">
        <v>390</v>
      </c>
      <c r="H14" s="104"/>
      <c r="I14" s="104"/>
      <c r="J14" s="94"/>
      <c r="K14" s="16" t="s">
        <v>44</v>
      </c>
      <c r="L14" s="119">
        <f t="shared" si="0"/>
        <v>850</v>
      </c>
    </row>
    <row r="15" spans="1:12" s="95" customFormat="1" ht="25.5" thickBot="1" x14ac:dyDescent="0.5">
      <c r="A15" s="120">
        <v>44441</v>
      </c>
      <c r="B15" s="37">
        <v>106422</v>
      </c>
      <c r="C15" s="37">
        <v>78344</v>
      </c>
      <c r="D15" s="38" t="s">
        <v>325</v>
      </c>
      <c r="E15" s="12" t="s">
        <v>14</v>
      </c>
      <c r="F15" s="16" t="s">
        <v>15</v>
      </c>
      <c r="G15" s="102">
        <v>510</v>
      </c>
      <c r="H15" s="104"/>
      <c r="I15" s="104"/>
      <c r="J15" s="94"/>
      <c r="K15" s="17" t="s">
        <v>21</v>
      </c>
      <c r="L15" s="123">
        <f>SUM(L8:L14)</f>
        <v>39816</v>
      </c>
    </row>
    <row r="16" spans="1:12" s="95" customFormat="1" ht="21.75" thickBot="1" x14ac:dyDescent="0.4">
      <c r="A16" s="120">
        <v>44441</v>
      </c>
      <c r="B16" s="37">
        <v>106423</v>
      </c>
      <c r="C16" s="37">
        <v>78345</v>
      </c>
      <c r="D16" s="38" t="s">
        <v>2591</v>
      </c>
      <c r="E16" s="12" t="s">
        <v>24</v>
      </c>
      <c r="F16" s="16" t="s">
        <v>947</v>
      </c>
      <c r="G16" s="102">
        <v>500</v>
      </c>
      <c r="H16" s="104"/>
      <c r="I16" s="104"/>
      <c r="J16" s="94"/>
    </row>
    <row r="17" spans="1:12" s="95" customFormat="1" ht="21.75" thickBot="1" x14ac:dyDescent="0.4">
      <c r="A17" s="120">
        <v>44441</v>
      </c>
      <c r="B17" s="37">
        <v>106424</v>
      </c>
      <c r="C17" s="37">
        <v>78346</v>
      </c>
      <c r="D17" s="38" t="s">
        <v>3000</v>
      </c>
      <c r="E17" s="12" t="s">
        <v>14</v>
      </c>
      <c r="F17" s="16" t="s">
        <v>15</v>
      </c>
      <c r="G17" s="102">
        <v>850</v>
      </c>
      <c r="H17" s="104"/>
      <c r="I17" s="104"/>
      <c r="J17" s="94"/>
      <c r="K17" s="5" t="s">
        <v>2998</v>
      </c>
      <c r="L17" s="5" t="s">
        <v>5</v>
      </c>
    </row>
    <row r="18" spans="1:12" s="95" customFormat="1" ht="21.75" thickBot="1" x14ac:dyDescent="0.4">
      <c r="A18" s="120">
        <v>44441</v>
      </c>
      <c r="B18" s="37">
        <v>106425</v>
      </c>
      <c r="C18" s="37">
        <v>78347</v>
      </c>
      <c r="D18" s="38" t="s">
        <v>2670</v>
      </c>
      <c r="E18" s="12" t="s">
        <v>63</v>
      </c>
      <c r="F18" s="150" t="s">
        <v>64</v>
      </c>
      <c r="G18" s="102">
        <v>840</v>
      </c>
      <c r="H18" s="104"/>
      <c r="I18" s="104"/>
      <c r="J18" s="94"/>
      <c r="K18" s="16" t="s">
        <v>288</v>
      </c>
      <c r="L18" s="8">
        <v>200</v>
      </c>
    </row>
    <row r="19" spans="1:12" s="95" customFormat="1" ht="25.5" thickBot="1" x14ac:dyDescent="0.5">
      <c r="A19" s="120">
        <v>44441</v>
      </c>
      <c r="B19" s="37">
        <v>106425</v>
      </c>
      <c r="C19" s="37">
        <v>78348</v>
      </c>
      <c r="D19" s="38" t="s">
        <v>2670</v>
      </c>
      <c r="E19" s="12" t="s">
        <v>63</v>
      </c>
      <c r="F19" s="150" t="s">
        <v>64</v>
      </c>
      <c r="G19" s="102">
        <v>840</v>
      </c>
      <c r="H19" s="104"/>
      <c r="I19" s="104"/>
      <c r="J19" s="94"/>
      <c r="K19" s="17" t="s">
        <v>21</v>
      </c>
      <c r="L19" s="18">
        <v>200</v>
      </c>
    </row>
    <row r="20" spans="1:12" s="95" customFormat="1" ht="21.75" thickBot="1" x14ac:dyDescent="0.4">
      <c r="A20" s="120">
        <v>44441</v>
      </c>
      <c r="B20" s="37">
        <v>106426</v>
      </c>
      <c r="C20" s="37">
        <v>78349</v>
      </c>
      <c r="D20" s="38" t="s">
        <v>848</v>
      </c>
      <c r="E20" s="12" t="s">
        <v>63</v>
      </c>
      <c r="F20" s="150" t="s">
        <v>64</v>
      </c>
      <c r="G20" s="102">
        <v>1000</v>
      </c>
      <c r="H20" s="104"/>
      <c r="I20" s="104"/>
      <c r="J20" s="94"/>
    </row>
    <row r="21" spans="1:12" s="95" customFormat="1" ht="21.75" thickBot="1" x14ac:dyDescent="0.4">
      <c r="A21" s="120">
        <v>44441</v>
      </c>
      <c r="B21" s="37">
        <v>106428</v>
      </c>
      <c r="C21" s="37">
        <v>78350</v>
      </c>
      <c r="D21" s="38" t="s">
        <v>70</v>
      </c>
      <c r="E21" s="12" t="s">
        <v>14</v>
      </c>
      <c r="F21" s="16" t="s">
        <v>15</v>
      </c>
      <c r="G21" s="102">
        <v>850</v>
      </c>
      <c r="H21" s="104"/>
      <c r="I21" s="104"/>
      <c r="J21" s="94"/>
      <c r="K21" s="5" t="s">
        <v>144</v>
      </c>
      <c r="L21" s="5" t="s">
        <v>5</v>
      </c>
    </row>
    <row r="22" spans="1:12" s="95" customFormat="1" ht="21.75" thickBot="1" x14ac:dyDescent="0.4">
      <c r="A22" s="120">
        <v>44441</v>
      </c>
      <c r="B22" s="37">
        <v>106427</v>
      </c>
      <c r="C22" s="37">
        <v>78351</v>
      </c>
      <c r="D22" s="38" t="s">
        <v>234</v>
      </c>
      <c r="E22" s="12" t="s">
        <v>17</v>
      </c>
      <c r="F22" s="16" t="s">
        <v>18</v>
      </c>
      <c r="G22" s="102">
        <v>100</v>
      </c>
      <c r="H22" s="104"/>
      <c r="I22" s="104"/>
      <c r="J22" s="94"/>
      <c r="K22" s="57" t="s">
        <v>461</v>
      </c>
      <c r="L22" s="8">
        <v>18</v>
      </c>
    </row>
    <row r="23" spans="1:12" s="95" customFormat="1" ht="21.75" thickBot="1" x14ac:dyDescent="0.4">
      <c r="A23" s="120">
        <v>44441</v>
      </c>
      <c r="B23" s="37">
        <v>106429</v>
      </c>
      <c r="C23" s="37">
        <v>78352</v>
      </c>
      <c r="D23" s="38" t="s">
        <v>959</v>
      </c>
      <c r="E23" s="12" t="s">
        <v>63</v>
      </c>
      <c r="F23" s="150" t="s">
        <v>64</v>
      </c>
      <c r="G23" s="102">
        <v>954</v>
      </c>
      <c r="H23" s="104"/>
      <c r="I23" s="104"/>
      <c r="J23" s="94"/>
      <c r="K23" s="57" t="s">
        <v>259</v>
      </c>
      <c r="L23" s="8">
        <v>3</v>
      </c>
    </row>
    <row r="24" spans="1:12" s="95" customFormat="1" ht="25.5" thickBot="1" x14ac:dyDescent="0.5">
      <c r="A24" s="120">
        <v>44441</v>
      </c>
      <c r="B24" s="37">
        <v>106430</v>
      </c>
      <c r="C24" s="37">
        <v>78353</v>
      </c>
      <c r="D24" s="38" t="s">
        <v>3001</v>
      </c>
      <c r="E24" s="12" t="s">
        <v>14</v>
      </c>
      <c r="F24" s="16" t="s">
        <v>15</v>
      </c>
      <c r="G24" s="102">
        <v>700</v>
      </c>
      <c r="H24" s="104"/>
      <c r="I24" s="104"/>
      <c r="J24" s="94"/>
      <c r="K24" s="17" t="s">
        <v>21</v>
      </c>
      <c r="L24" s="18">
        <v>17</v>
      </c>
    </row>
    <row r="25" spans="1:12" s="95" customFormat="1" ht="21.75" thickBot="1" x14ac:dyDescent="0.4">
      <c r="A25" s="120">
        <v>44441</v>
      </c>
      <c r="B25" s="37">
        <v>106431</v>
      </c>
      <c r="C25" s="37">
        <v>78354</v>
      </c>
      <c r="D25" s="38" t="s">
        <v>3001</v>
      </c>
      <c r="E25" s="12" t="s">
        <v>14</v>
      </c>
      <c r="F25" s="16" t="s">
        <v>15</v>
      </c>
      <c r="G25" s="102">
        <v>150</v>
      </c>
      <c r="H25" s="104"/>
      <c r="I25" s="104"/>
      <c r="J25" s="94"/>
    </row>
    <row r="26" spans="1:12" s="95" customFormat="1" ht="21.75" thickBot="1" x14ac:dyDescent="0.4">
      <c r="A26" s="120">
        <v>44441</v>
      </c>
      <c r="B26" s="37">
        <v>106426</v>
      </c>
      <c r="C26" s="37">
        <v>78355</v>
      </c>
      <c r="D26" s="38" t="s">
        <v>848</v>
      </c>
      <c r="E26" s="12" t="s">
        <v>63</v>
      </c>
      <c r="F26" s="150" t="s">
        <v>64</v>
      </c>
      <c r="G26" s="102">
        <v>1000</v>
      </c>
      <c r="H26" s="104"/>
      <c r="I26" s="104"/>
      <c r="J26" s="94"/>
      <c r="K26" s="5" t="s">
        <v>1352</v>
      </c>
      <c r="L26" s="5" t="s">
        <v>5</v>
      </c>
    </row>
    <row r="27" spans="1:12" s="95" customFormat="1" ht="21.75" thickBot="1" x14ac:dyDescent="0.4">
      <c r="A27" s="120">
        <v>44441</v>
      </c>
      <c r="B27" s="37">
        <v>106427</v>
      </c>
      <c r="C27" s="37">
        <v>78356</v>
      </c>
      <c r="D27" s="38" t="s">
        <v>234</v>
      </c>
      <c r="E27" s="12" t="s">
        <v>17</v>
      </c>
      <c r="F27" s="16" t="s">
        <v>18</v>
      </c>
      <c r="G27" s="102">
        <v>100</v>
      </c>
      <c r="H27" s="104"/>
      <c r="I27" s="104"/>
      <c r="J27" s="94"/>
      <c r="K27" s="16" t="s">
        <v>2570</v>
      </c>
      <c r="L27" s="8">
        <v>66</v>
      </c>
    </row>
    <row r="28" spans="1:12" s="95" customFormat="1" ht="25.5" thickBot="1" x14ac:dyDescent="0.5">
      <c r="A28" s="120">
        <v>44441</v>
      </c>
      <c r="B28" s="37">
        <v>106432</v>
      </c>
      <c r="C28" s="37">
        <v>78357</v>
      </c>
      <c r="D28" s="38" t="s">
        <v>2752</v>
      </c>
      <c r="E28" s="12" t="s">
        <v>14</v>
      </c>
      <c r="F28" s="16" t="s">
        <v>15</v>
      </c>
      <c r="G28" s="102">
        <v>831</v>
      </c>
      <c r="H28" s="104"/>
      <c r="I28" s="104"/>
      <c r="J28" s="94"/>
      <c r="K28" s="17" t="s">
        <v>21</v>
      </c>
      <c r="L28" s="18">
        <v>66</v>
      </c>
    </row>
    <row r="29" spans="1:12" s="95" customFormat="1" ht="21" x14ac:dyDescent="0.35">
      <c r="A29" s="120">
        <v>44441</v>
      </c>
      <c r="B29" s="37">
        <v>106433</v>
      </c>
      <c r="C29" s="37">
        <v>78358</v>
      </c>
      <c r="D29" s="38" t="s">
        <v>2990</v>
      </c>
      <c r="E29" s="12" t="s">
        <v>287</v>
      </c>
      <c r="F29" s="16" t="s">
        <v>288</v>
      </c>
      <c r="G29" s="102"/>
      <c r="H29" s="104">
        <v>200</v>
      </c>
      <c r="I29" s="104"/>
      <c r="J29" s="94"/>
    </row>
    <row r="30" spans="1:12" s="95" customFormat="1" ht="21" x14ac:dyDescent="0.35">
      <c r="A30" s="120">
        <v>44441</v>
      </c>
      <c r="B30" s="37">
        <v>106434</v>
      </c>
      <c r="C30" s="37">
        <v>78359</v>
      </c>
      <c r="D30" s="38" t="s">
        <v>37</v>
      </c>
      <c r="E30" s="12" t="s">
        <v>17</v>
      </c>
      <c r="F30" s="16" t="s">
        <v>18</v>
      </c>
      <c r="G30" s="102">
        <v>700</v>
      </c>
      <c r="H30" s="104"/>
      <c r="I30" s="104"/>
      <c r="J30" s="94"/>
    </row>
    <row r="31" spans="1:12" s="95" customFormat="1" ht="21" x14ac:dyDescent="0.35">
      <c r="A31" s="120">
        <v>44441</v>
      </c>
      <c r="B31" s="37">
        <v>106425</v>
      </c>
      <c r="C31" s="37">
        <v>78360</v>
      </c>
      <c r="D31" s="38" t="s">
        <v>2670</v>
      </c>
      <c r="E31" s="12" t="s">
        <v>63</v>
      </c>
      <c r="F31" s="150" t="s">
        <v>64</v>
      </c>
      <c r="G31" s="102">
        <v>840</v>
      </c>
      <c r="H31" s="104"/>
      <c r="I31" s="104"/>
      <c r="J31" s="94"/>
    </row>
    <row r="32" spans="1:12" s="95" customFormat="1" ht="21" x14ac:dyDescent="0.35">
      <c r="A32" s="120">
        <v>44441</v>
      </c>
      <c r="B32" s="37">
        <v>18763</v>
      </c>
      <c r="C32" s="37">
        <v>78361</v>
      </c>
      <c r="D32" s="38" t="s">
        <v>1995</v>
      </c>
      <c r="E32" s="12" t="s">
        <v>1485</v>
      </c>
      <c r="F32" s="16" t="s">
        <v>2570</v>
      </c>
      <c r="G32" s="102">
        <v>0</v>
      </c>
      <c r="H32" s="104"/>
      <c r="I32" s="104"/>
      <c r="J32" s="94">
        <v>66</v>
      </c>
    </row>
    <row r="33" spans="1:12" s="95" customFormat="1" ht="21" x14ac:dyDescent="0.35">
      <c r="A33" s="120">
        <v>44441</v>
      </c>
      <c r="B33" s="37">
        <v>18855</v>
      </c>
      <c r="C33" s="37">
        <v>78362</v>
      </c>
      <c r="D33" s="38" t="s">
        <v>1995</v>
      </c>
      <c r="E33" s="12">
        <v>98000001</v>
      </c>
      <c r="F33" s="16" t="s">
        <v>91</v>
      </c>
      <c r="G33" s="102">
        <v>0</v>
      </c>
      <c r="H33" s="104"/>
      <c r="I33" s="104"/>
      <c r="J33" s="94"/>
    </row>
    <row r="34" spans="1:12" s="95" customFormat="1" ht="21" x14ac:dyDescent="0.35">
      <c r="A34" s="120">
        <v>44441</v>
      </c>
      <c r="B34" s="37">
        <v>106427</v>
      </c>
      <c r="C34" s="37">
        <v>78363</v>
      </c>
      <c r="D34" s="38" t="s">
        <v>234</v>
      </c>
      <c r="E34" s="12" t="s">
        <v>17</v>
      </c>
      <c r="F34" s="16" t="s">
        <v>18</v>
      </c>
      <c r="G34" s="102">
        <v>100</v>
      </c>
      <c r="H34" s="104"/>
      <c r="I34" s="104"/>
      <c r="J34" s="94"/>
      <c r="K34"/>
      <c r="L34"/>
    </row>
    <row r="35" spans="1:12" s="95" customFormat="1" ht="21" x14ac:dyDescent="0.35">
      <c r="A35" s="120">
        <v>44441</v>
      </c>
      <c r="B35" s="37">
        <v>106435</v>
      </c>
      <c r="C35" s="37">
        <v>78364</v>
      </c>
      <c r="D35" s="38" t="s">
        <v>1582</v>
      </c>
      <c r="E35" s="12" t="s">
        <v>14</v>
      </c>
      <c r="F35" s="16" t="s">
        <v>15</v>
      </c>
      <c r="G35" s="102">
        <v>850</v>
      </c>
      <c r="H35" s="104"/>
      <c r="I35" s="104"/>
      <c r="J35" s="94"/>
      <c r="K35"/>
      <c r="L35"/>
    </row>
    <row r="36" spans="1:12" s="95" customFormat="1" ht="21" x14ac:dyDescent="0.35">
      <c r="A36" s="120">
        <v>44441</v>
      </c>
      <c r="B36" s="37">
        <v>106365</v>
      </c>
      <c r="C36" s="37">
        <v>78365</v>
      </c>
      <c r="D36" s="38" t="s">
        <v>229</v>
      </c>
      <c r="E36" s="12" t="s">
        <v>14</v>
      </c>
      <c r="F36" s="16" t="s">
        <v>15</v>
      </c>
      <c r="G36" s="102">
        <v>850</v>
      </c>
      <c r="H36" s="104"/>
      <c r="I36" s="104"/>
      <c r="J36" s="94"/>
      <c r="K36"/>
      <c r="L36"/>
    </row>
    <row r="37" spans="1:12" s="95" customFormat="1" ht="21" x14ac:dyDescent="0.35">
      <c r="A37" s="120">
        <v>44441</v>
      </c>
      <c r="B37" s="37">
        <v>106437</v>
      </c>
      <c r="C37" s="37">
        <v>78366</v>
      </c>
      <c r="D37" s="38" t="s">
        <v>2219</v>
      </c>
      <c r="E37" s="12" t="s">
        <v>460</v>
      </c>
      <c r="F37" s="93" t="s">
        <v>461</v>
      </c>
      <c r="G37" s="102">
        <v>0</v>
      </c>
      <c r="H37" s="104"/>
      <c r="I37" s="104">
        <v>4</v>
      </c>
      <c r="J37" s="94"/>
      <c r="K37"/>
      <c r="L37"/>
    </row>
    <row r="38" spans="1:12" s="95" customFormat="1" ht="21" x14ac:dyDescent="0.35">
      <c r="A38" s="120">
        <v>44441</v>
      </c>
      <c r="B38" s="37">
        <v>106437</v>
      </c>
      <c r="C38" s="37">
        <v>78366</v>
      </c>
      <c r="D38" s="38" t="s">
        <v>2219</v>
      </c>
      <c r="E38" s="12" t="s">
        <v>258</v>
      </c>
      <c r="F38" s="93" t="s">
        <v>259</v>
      </c>
      <c r="G38" s="102">
        <v>0</v>
      </c>
      <c r="H38" s="104"/>
      <c r="I38" s="104">
        <v>3</v>
      </c>
      <c r="J38" s="94"/>
      <c r="K38"/>
      <c r="L38"/>
    </row>
    <row r="39" spans="1:12" s="95" customFormat="1" ht="21" x14ac:dyDescent="0.35">
      <c r="A39" s="120">
        <v>44441</v>
      </c>
      <c r="B39" s="37">
        <v>106423</v>
      </c>
      <c r="C39" s="37">
        <v>78367</v>
      </c>
      <c r="D39" s="38" t="s">
        <v>2591</v>
      </c>
      <c r="E39" s="12" t="s">
        <v>24</v>
      </c>
      <c r="F39" s="16" t="s">
        <v>947</v>
      </c>
      <c r="G39" s="102">
        <v>500</v>
      </c>
      <c r="H39" s="104"/>
      <c r="I39" s="104"/>
      <c r="J39" s="94"/>
      <c r="K39"/>
      <c r="L39"/>
    </row>
    <row r="40" spans="1:12" s="95" customFormat="1" ht="21" x14ac:dyDescent="0.35">
      <c r="A40" s="120">
        <v>44441</v>
      </c>
      <c r="B40" s="37">
        <v>106425</v>
      </c>
      <c r="C40" s="37">
        <v>78368</v>
      </c>
      <c r="D40" s="38" t="s">
        <v>2670</v>
      </c>
      <c r="E40" s="12" t="s">
        <v>63</v>
      </c>
      <c r="F40" s="150" t="s">
        <v>64</v>
      </c>
      <c r="G40" s="102">
        <v>840</v>
      </c>
      <c r="H40" s="104"/>
      <c r="I40" s="104"/>
      <c r="J40" s="94"/>
      <c r="K40"/>
      <c r="L40"/>
    </row>
    <row r="41" spans="1:12" s="95" customFormat="1" ht="21" x14ac:dyDescent="0.35">
      <c r="A41" s="120">
        <v>44441</v>
      </c>
      <c r="B41" s="37">
        <v>106438</v>
      </c>
      <c r="C41" s="37">
        <v>78369</v>
      </c>
      <c r="D41" s="38" t="s">
        <v>1089</v>
      </c>
      <c r="E41" s="12" t="s">
        <v>14</v>
      </c>
      <c r="F41" s="16" t="s">
        <v>15</v>
      </c>
      <c r="G41" s="102">
        <v>850</v>
      </c>
      <c r="H41" s="104"/>
      <c r="I41" s="104"/>
      <c r="J41" s="94"/>
      <c r="K41"/>
      <c r="L41"/>
    </row>
    <row r="42" spans="1:12" s="95" customFormat="1" ht="21" x14ac:dyDescent="0.35">
      <c r="A42" s="120">
        <v>44441</v>
      </c>
      <c r="B42" s="37">
        <v>106439</v>
      </c>
      <c r="C42" s="37">
        <v>78370</v>
      </c>
      <c r="D42" s="38" t="s">
        <v>1919</v>
      </c>
      <c r="E42" s="12" t="s">
        <v>2854</v>
      </c>
      <c r="F42" s="150" t="s">
        <v>995</v>
      </c>
      <c r="G42" s="102">
        <v>1000</v>
      </c>
      <c r="H42" s="104"/>
      <c r="I42" s="104"/>
      <c r="J42" s="94"/>
      <c r="K42"/>
      <c r="L42"/>
    </row>
    <row r="43" spans="1:12" s="95" customFormat="1" ht="21" x14ac:dyDescent="0.35">
      <c r="A43" s="120">
        <v>44441</v>
      </c>
      <c r="B43" s="37">
        <v>106373</v>
      </c>
      <c r="C43" s="37">
        <v>78371</v>
      </c>
      <c r="D43" s="38" t="s">
        <v>229</v>
      </c>
      <c r="E43" s="12" t="s">
        <v>14</v>
      </c>
      <c r="F43" s="16" t="s">
        <v>15</v>
      </c>
      <c r="G43" s="102">
        <v>850</v>
      </c>
      <c r="H43" s="104"/>
      <c r="I43" s="104"/>
      <c r="J43" s="94"/>
      <c r="K43"/>
      <c r="L43"/>
    </row>
    <row r="44" spans="1:12" s="95" customFormat="1" ht="21" x14ac:dyDescent="0.35">
      <c r="A44" s="120">
        <v>44441</v>
      </c>
      <c r="B44" s="37">
        <v>106440</v>
      </c>
      <c r="C44" s="37">
        <v>78372</v>
      </c>
      <c r="D44" s="38" t="s">
        <v>169</v>
      </c>
      <c r="E44" s="12" t="s">
        <v>17</v>
      </c>
      <c r="F44" s="16" t="s">
        <v>18</v>
      </c>
      <c r="G44" s="102">
        <v>200</v>
      </c>
      <c r="H44" s="104"/>
      <c r="I44" s="104"/>
      <c r="J44" s="94"/>
      <c r="K44"/>
      <c r="L44"/>
    </row>
    <row r="45" spans="1:12" s="95" customFormat="1" ht="21" x14ac:dyDescent="0.35">
      <c r="A45" s="120">
        <v>44441</v>
      </c>
      <c r="B45" s="37">
        <v>106425</v>
      </c>
      <c r="C45" s="37">
        <v>78373</v>
      </c>
      <c r="D45" s="38" t="s">
        <v>2670</v>
      </c>
      <c r="E45" s="12" t="s">
        <v>63</v>
      </c>
      <c r="F45" s="150" t="s">
        <v>64</v>
      </c>
      <c r="G45" s="102">
        <v>840</v>
      </c>
      <c r="H45" s="104"/>
      <c r="I45" s="104"/>
      <c r="J45" s="94"/>
      <c r="K45"/>
      <c r="L45"/>
    </row>
    <row r="46" spans="1:12" s="95" customFormat="1" ht="21" x14ac:dyDescent="0.35">
      <c r="A46" s="120">
        <v>44441</v>
      </c>
      <c r="B46" s="37">
        <v>106441</v>
      </c>
      <c r="C46" s="37">
        <v>78374</v>
      </c>
      <c r="D46" s="38" t="s">
        <v>2871</v>
      </c>
      <c r="E46" s="12" t="s">
        <v>41</v>
      </c>
      <c r="F46" s="16" t="s">
        <v>42</v>
      </c>
      <c r="G46" s="102">
        <v>754</v>
      </c>
      <c r="H46" s="104"/>
      <c r="I46" s="104"/>
      <c r="J46" s="94"/>
      <c r="K46"/>
      <c r="L46"/>
    </row>
    <row r="47" spans="1:12" s="95" customFormat="1" ht="21" x14ac:dyDescent="0.35">
      <c r="A47" s="120">
        <v>44441</v>
      </c>
      <c r="B47" s="37">
        <v>106442</v>
      </c>
      <c r="C47" s="37">
        <v>78375</v>
      </c>
      <c r="D47" s="38" t="s">
        <v>2871</v>
      </c>
      <c r="E47" s="12" t="s">
        <v>41</v>
      </c>
      <c r="F47" s="16" t="s">
        <v>42</v>
      </c>
      <c r="G47" s="102">
        <v>6493</v>
      </c>
      <c r="H47" s="104"/>
      <c r="I47" s="104"/>
      <c r="J47" s="94"/>
      <c r="K47"/>
      <c r="L47"/>
    </row>
    <row r="48" spans="1:12" s="95" customFormat="1" ht="21" x14ac:dyDescent="0.35">
      <c r="A48" s="120">
        <v>44441</v>
      </c>
      <c r="B48" s="37">
        <v>106443</v>
      </c>
      <c r="C48" s="37">
        <v>78376</v>
      </c>
      <c r="D48" s="38" t="s">
        <v>206</v>
      </c>
      <c r="E48" s="12" t="s">
        <v>14</v>
      </c>
      <c r="F48" s="16" t="s">
        <v>15</v>
      </c>
      <c r="G48" s="102">
        <v>850</v>
      </c>
      <c r="H48" s="104"/>
      <c r="I48" s="104"/>
      <c r="J48" s="94"/>
      <c r="K48"/>
      <c r="L48"/>
    </row>
    <row r="49" spans="1:12" s="95" customFormat="1" ht="21" x14ac:dyDescent="0.35">
      <c r="A49" s="120">
        <v>44441</v>
      </c>
      <c r="B49" s="37">
        <v>106444</v>
      </c>
      <c r="C49" s="37">
        <v>78377</v>
      </c>
      <c r="D49" s="38" t="s">
        <v>3002</v>
      </c>
      <c r="E49" s="12" t="s">
        <v>17</v>
      </c>
      <c r="F49" s="16" t="s">
        <v>18</v>
      </c>
      <c r="G49" s="102">
        <v>500</v>
      </c>
      <c r="H49" s="104"/>
      <c r="I49" s="104"/>
      <c r="J49" s="94"/>
      <c r="K49"/>
      <c r="L49"/>
    </row>
    <row r="50" spans="1:12" s="95" customFormat="1" ht="21" x14ac:dyDescent="0.35">
      <c r="A50" s="120">
        <v>44441</v>
      </c>
      <c r="B50" s="37">
        <v>106445</v>
      </c>
      <c r="C50" s="37">
        <v>78378</v>
      </c>
      <c r="D50" s="38" t="s">
        <v>3002</v>
      </c>
      <c r="E50" s="12" t="s">
        <v>17</v>
      </c>
      <c r="F50" s="16" t="s">
        <v>18</v>
      </c>
      <c r="G50" s="102">
        <v>500</v>
      </c>
      <c r="H50" s="104"/>
      <c r="I50" s="104"/>
      <c r="J50" s="94"/>
      <c r="K50"/>
      <c r="L50"/>
    </row>
    <row r="51" spans="1:12" s="95" customFormat="1" ht="21" x14ac:dyDescent="0.35">
      <c r="A51" s="120">
        <v>44441</v>
      </c>
      <c r="B51" s="37">
        <v>106426</v>
      </c>
      <c r="C51" s="37">
        <v>78379</v>
      </c>
      <c r="D51" s="38" t="s">
        <v>848</v>
      </c>
      <c r="E51" s="12" t="s">
        <v>63</v>
      </c>
      <c r="F51" s="150" t="s">
        <v>64</v>
      </c>
      <c r="G51" s="102">
        <v>1000</v>
      </c>
      <c r="H51" s="104"/>
      <c r="I51" s="104"/>
      <c r="J51" s="94"/>
      <c r="K51"/>
      <c r="L51"/>
    </row>
    <row r="52" spans="1:12" s="95" customFormat="1" ht="21" x14ac:dyDescent="0.35">
      <c r="A52" s="120">
        <v>44441</v>
      </c>
      <c r="B52" s="37">
        <v>106438</v>
      </c>
      <c r="C52" s="37">
        <v>78380</v>
      </c>
      <c r="D52" s="38" t="s">
        <v>1089</v>
      </c>
      <c r="E52" s="12" t="s">
        <v>14</v>
      </c>
      <c r="F52" s="16" t="s">
        <v>15</v>
      </c>
      <c r="G52" s="102">
        <v>850</v>
      </c>
      <c r="H52" s="104"/>
      <c r="I52" s="104"/>
      <c r="J52" s="94"/>
      <c r="K52"/>
      <c r="L52"/>
    </row>
    <row r="53" spans="1:12" s="95" customFormat="1" ht="21" x14ac:dyDescent="0.35">
      <c r="A53" s="120">
        <v>44441</v>
      </c>
      <c r="B53" s="37">
        <v>106426</v>
      </c>
      <c r="C53" s="37">
        <v>78381</v>
      </c>
      <c r="D53" s="38" t="s">
        <v>848</v>
      </c>
      <c r="E53" s="12" t="s">
        <v>63</v>
      </c>
      <c r="F53" s="150" t="s">
        <v>64</v>
      </c>
      <c r="G53" s="102">
        <v>1000</v>
      </c>
      <c r="H53" s="104"/>
      <c r="I53" s="104"/>
      <c r="J53" s="94"/>
      <c r="K53"/>
      <c r="L53"/>
    </row>
    <row r="54" spans="1:12" s="95" customFormat="1" ht="21" x14ac:dyDescent="0.35">
      <c r="A54" s="120">
        <v>44441</v>
      </c>
      <c r="B54" s="37">
        <v>106446</v>
      </c>
      <c r="C54" s="37">
        <v>78382</v>
      </c>
      <c r="D54" s="38" t="s">
        <v>37</v>
      </c>
      <c r="E54" s="12" t="s">
        <v>14</v>
      </c>
      <c r="F54" s="16" t="s">
        <v>15</v>
      </c>
      <c r="G54" s="102">
        <v>550</v>
      </c>
      <c r="H54" s="104"/>
      <c r="I54" s="104"/>
      <c r="J54" s="94"/>
      <c r="K54"/>
      <c r="L54"/>
    </row>
    <row r="55" spans="1:12" s="95" customFormat="1" ht="21" x14ac:dyDescent="0.35">
      <c r="A55" s="120">
        <v>44441</v>
      </c>
      <c r="B55" s="37">
        <v>106440</v>
      </c>
      <c r="C55" s="37">
        <v>78383</v>
      </c>
      <c r="D55" s="38" t="s">
        <v>169</v>
      </c>
      <c r="E55" s="12" t="s">
        <v>17</v>
      </c>
      <c r="F55" s="16" t="s">
        <v>18</v>
      </c>
      <c r="G55" s="102">
        <v>200</v>
      </c>
      <c r="H55" s="104"/>
      <c r="I55" s="104"/>
      <c r="J55" s="94"/>
      <c r="K55"/>
      <c r="L55"/>
    </row>
    <row r="56" spans="1:12" s="95" customFormat="1" ht="21" x14ac:dyDescent="0.35">
      <c r="A56" s="120">
        <v>44441</v>
      </c>
      <c r="B56" s="37">
        <v>106419</v>
      </c>
      <c r="C56" s="37">
        <v>78384</v>
      </c>
      <c r="D56" s="38" t="s">
        <v>926</v>
      </c>
      <c r="E56" s="12" t="s">
        <v>14</v>
      </c>
      <c r="F56" s="16" t="s">
        <v>15</v>
      </c>
      <c r="G56" s="102">
        <v>750</v>
      </c>
      <c r="H56" s="104"/>
      <c r="I56" s="104"/>
      <c r="J56" s="94"/>
      <c r="K56"/>
      <c r="L56"/>
    </row>
    <row r="57" spans="1:12" s="95" customFormat="1" ht="21" x14ac:dyDescent="0.35">
      <c r="A57" s="120">
        <v>44441</v>
      </c>
      <c r="B57" s="37">
        <v>106447</v>
      </c>
      <c r="C57" s="37">
        <v>78385</v>
      </c>
      <c r="D57" s="38" t="s">
        <v>72</v>
      </c>
      <c r="E57" s="12" t="s">
        <v>17</v>
      </c>
      <c r="F57" s="16" t="s">
        <v>18</v>
      </c>
      <c r="G57" s="102">
        <v>1000</v>
      </c>
      <c r="H57" s="104"/>
      <c r="I57" s="104"/>
      <c r="J57" s="94"/>
      <c r="K57"/>
      <c r="L57"/>
    </row>
    <row r="58" spans="1:12" s="95" customFormat="1" ht="21" x14ac:dyDescent="0.35">
      <c r="A58" s="120">
        <v>44441</v>
      </c>
      <c r="B58" s="37">
        <v>106440</v>
      </c>
      <c r="C58" s="37">
        <v>78386</v>
      </c>
      <c r="D58" s="38" t="s">
        <v>169</v>
      </c>
      <c r="E58" s="12" t="s">
        <v>17</v>
      </c>
      <c r="F58" s="16" t="s">
        <v>18</v>
      </c>
      <c r="G58" s="102">
        <v>200</v>
      </c>
      <c r="H58" s="104"/>
      <c r="I58" s="104"/>
      <c r="J58" s="94"/>
      <c r="K58"/>
      <c r="L58"/>
    </row>
    <row r="59" spans="1:12" s="95" customFormat="1" ht="21" x14ac:dyDescent="0.35">
      <c r="A59" s="120">
        <v>44441</v>
      </c>
      <c r="B59" s="37">
        <v>106448</v>
      </c>
      <c r="C59" s="37">
        <v>78387</v>
      </c>
      <c r="D59" s="38" t="s">
        <v>850</v>
      </c>
      <c r="E59" s="12" t="s">
        <v>14</v>
      </c>
      <c r="F59" s="16" t="s">
        <v>15</v>
      </c>
      <c r="G59" s="102">
        <v>400</v>
      </c>
      <c r="H59" s="104"/>
      <c r="I59" s="104"/>
      <c r="J59" s="94"/>
      <c r="K59"/>
      <c r="L59"/>
    </row>
    <row r="60" spans="1:12" s="95" customFormat="1" ht="21" x14ac:dyDescent="0.35">
      <c r="A60" s="120">
        <v>44441</v>
      </c>
      <c r="B60" s="37">
        <v>106449</v>
      </c>
      <c r="C60" s="37">
        <v>78388</v>
      </c>
      <c r="D60" s="38" t="s">
        <v>3003</v>
      </c>
      <c r="E60" s="12" t="s">
        <v>17</v>
      </c>
      <c r="F60" s="16" t="s">
        <v>18</v>
      </c>
      <c r="G60" s="102">
        <v>80</v>
      </c>
      <c r="H60" s="104"/>
      <c r="I60" s="104"/>
      <c r="J60" s="94"/>
      <c r="K60"/>
      <c r="L60"/>
    </row>
    <row r="61" spans="1:12" s="95" customFormat="1" ht="21" x14ac:dyDescent="0.35">
      <c r="A61" s="120">
        <v>44441</v>
      </c>
      <c r="B61" s="37">
        <v>106437</v>
      </c>
      <c r="C61" s="37">
        <v>78389</v>
      </c>
      <c r="D61" s="38" t="s">
        <v>2219</v>
      </c>
      <c r="E61" s="12" t="s">
        <v>460</v>
      </c>
      <c r="F61" s="93" t="s">
        <v>461</v>
      </c>
      <c r="G61" s="102">
        <v>0</v>
      </c>
      <c r="H61" s="104"/>
      <c r="I61" s="104">
        <v>6</v>
      </c>
      <c r="J61" s="94"/>
      <c r="K61"/>
      <c r="L61"/>
    </row>
    <row r="62" spans="1:12" s="95" customFormat="1" ht="21" x14ac:dyDescent="0.35">
      <c r="A62" s="120">
        <v>44441</v>
      </c>
      <c r="B62" s="37">
        <v>106437</v>
      </c>
      <c r="C62" s="37">
        <v>78390</v>
      </c>
      <c r="D62" s="38" t="s">
        <v>2219</v>
      </c>
      <c r="E62" s="12" t="s">
        <v>460</v>
      </c>
      <c r="F62" s="93" t="s">
        <v>461</v>
      </c>
      <c r="G62" s="102">
        <v>0</v>
      </c>
      <c r="H62" s="104"/>
      <c r="I62" s="104">
        <v>8</v>
      </c>
      <c r="J62" s="94"/>
      <c r="K62"/>
      <c r="L62"/>
    </row>
    <row r="63" spans="1:12" s="95" customFormat="1" ht="21" x14ac:dyDescent="0.35">
      <c r="A63" s="120">
        <v>44441</v>
      </c>
      <c r="B63" s="37">
        <v>106450</v>
      </c>
      <c r="C63" s="37">
        <v>78391</v>
      </c>
      <c r="D63" s="38" t="s">
        <v>339</v>
      </c>
      <c r="E63" s="12" t="s">
        <v>41</v>
      </c>
      <c r="F63" s="16" t="s">
        <v>42</v>
      </c>
      <c r="G63" s="102">
        <v>850</v>
      </c>
      <c r="H63" s="104"/>
      <c r="I63" s="104"/>
      <c r="J63" s="94"/>
      <c r="K63"/>
      <c r="L63"/>
    </row>
    <row r="64" spans="1:12" s="95" customFormat="1" ht="21" x14ac:dyDescent="0.35">
      <c r="A64" s="120">
        <v>44441</v>
      </c>
      <c r="B64" s="37">
        <v>106450</v>
      </c>
      <c r="C64" s="37">
        <v>78391</v>
      </c>
      <c r="D64" s="38" t="s">
        <v>339</v>
      </c>
      <c r="E64" s="12" t="s">
        <v>43</v>
      </c>
      <c r="F64" s="16" t="s">
        <v>44</v>
      </c>
      <c r="G64" s="102">
        <v>850</v>
      </c>
      <c r="H64" s="104"/>
      <c r="I64" s="104"/>
      <c r="J64" s="94"/>
      <c r="K64"/>
      <c r="L64"/>
    </row>
    <row r="65" spans="1:12" s="95" customFormat="1" ht="21" x14ac:dyDescent="0.35">
      <c r="A65" s="120">
        <v>44441</v>
      </c>
      <c r="B65" s="37">
        <v>106451</v>
      </c>
      <c r="C65" s="37">
        <v>78392</v>
      </c>
      <c r="D65" s="38" t="s">
        <v>2954</v>
      </c>
      <c r="E65" s="12" t="s">
        <v>96</v>
      </c>
      <c r="F65" s="16" t="s">
        <v>97</v>
      </c>
      <c r="G65" s="102">
        <v>750</v>
      </c>
      <c r="H65" s="104"/>
      <c r="I65" s="104"/>
      <c r="J65" s="94"/>
      <c r="K65"/>
      <c r="L65"/>
    </row>
    <row r="66" spans="1:12" s="95" customFormat="1" ht="21" x14ac:dyDescent="0.35">
      <c r="A66" s="120">
        <v>44441</v>
      </c>
      <c r="B66" s="37">
        <v>106452</v>
      </c>
      <c r="C66" s="37">
        <v>78393</v>
      </c>
      <c r="D66" s="38" t="s">
        <v>3004</v>
      </c>
      <c r="E66" s="12" t="s">
        <v>14</v>
      </c>
      <c r="F66" s="16" t="s">
        <v>15</v>
      </c>
      <c r="G66" s="102">
        <v>850</v>
      </c>
      <c r="H66" s="104"/>
      <c r="I66" s="104"/>
      <c r="J66" s="94"/>
      <c r="K66"/>
      <c r="L66"/>
    </row>
    <row r="67" spans="1:12" s="95" customFormat="1" ht="21" x14ac:dyDescent="0.35">
      <c r="A67" s="120">
        <v>44441</v>
      </c>
      <c r="B67" s="58">
        <v>106429</v>
      </c>
      <c r="C67" s="77" t="s">
        <v>3005</v>
      </c>
      <c r="D67" s="38" t="s">
        <v>959</v>
      </c>
      <c r="E67" s="12" t="s">
        <v>63</v>
      </c>
      <c r="F67" s="150" t="s">
        <v>64</v>
      </c>
      <c r="G67" s="53">
        <v>954</v>
      </c>
      <c r="H67" s="104"/>
      <c r="I67" s="104"/>
      <c r="J67" s="94"/>
      <c r="K67"/>
      <c r="L67"/>
    </row>
    <row r="68" spans="1:12" ht="21" x14ac:dyDescent="0.35">
      <c r="A68" s="175" t="s">
        <v>26</v>
      </c>
      <c r="B68" s="176"/>
      <c r="C68" s="165" t="s">
        <v>25</v>
      </c>
      <c r="D68" s="168"/>
      <c r="E68" s="168"/>
      <c r="F68" s="169"/>
      <c r="G68" s="27">
        <f>SUM(G9:G67)</f>
        <v>40566</v>
      </c>
      <c r="H68" s="109">
        <f>SUM(H16:H66)</f>
        <v>200</v>
      </c>
      <c r="I68" s="109">
        <f>SUM(I9:I63)</f>
        <v>21</v>
      </c>
      <c r="J68" s="15"/>
    </row>
    <row r="69" spans="1:12" x14ac:dyDescent="0.25">
      <c r="B69"/>
      <c r="C69"/>
      <c r="H69" s="1"/>
      <c r="I69" s="1"/>
      <c r="J69" s="1"/>
    </row>
    <row r="70" spans="1:12" x14ac:dyDescent="0.25">
      <c r="B70"/>
      <c r="C70"/>
      <c r="H70" s="1"/>
      <c r="I70" s="1"/>
      <c r="J70" s="1"/>
    </row>
    <row r="71" spans="1:12" x14ac:dyDescent="0.25">
      <c r="B71"/>
      <c r="C71"/>
      <c r="H71" s="1"/>
      <c r="I71" s="1"/>
      <c r="J71" s="1"/>
    </row>
    <row r="72" spans="1:12" x14ac:dyDescent="0.25">
      <c r="C72"/>
      <c r="H72" s="1"/>
      <c r="I72" s="1"/>
      <c r="J72" s="1"/>
    </row>
    <row r="73" spans="1:12" x14ac:dyDescent="0.25">
      <c r="H73" s="1"/>
      <c r="I73" s="1"/>
      <c r="J73" s="1"/>
    </row>
    <row r="74" spans="1:12" x14ac:dyDescent="0.25">
      <c r="H74" s="1"/>
      <c r="I74" s="1"/>
      <c r="J74" s="1"/>
    </row>
    <row r="75" spans="1:12" x14ac:dyDescent="0.25">
      <c r="H75" s="1"/>
      <c r="I75" s="1"/>
      <c r="J75" s="1"/>
    </row>
    <row r="76" spans="1:12" x14ac:dyDescent="0.25">
      <c r="H76" s="1"/>
      <c r="I76" s="1"/>
      <c r="J76" s="1"/>
    </row>
    <row r="77" spans="1:12" x14ac:dyDescent="0.25">
      <c r="H77" s="1"/>
      <c r="I77" s="1"/>
      <c r="J77" s="1"/>
    </row>
    <row r="78" spans="1:12" x14ac:dyDescent="0.25">
      <c r="H78" s="1"/>
      <c r="I78" s="1"/>
      <c r="J78" s="1"/>
    </row>
    <row r="79" spans="1:12" x14ac:dyDescent="0.25">
      <c r="H79" s="1"/>
      <c r="I79" s="1"/>
      <c r="J79" s="1"/>
    </row>
    <row r="80" spans="1:12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4" spans="8:10" x14ac:dyDescent="0.25">
      <c r="H114" s="35"/>
      <c r="I114" s="35"/>
      <c r="J114" s="35"/>
    </row>
  </sheetData>
  <autoFilter ref="E8:G68" xr:uid="{4A22A699-5BB1-4C68-B716-1B6F67ADEC07}"/>
  <mergeCells count="7">
    <mergeCell ref="K6:L6"/>
    <mergeCell ref="A7:G7"/>
    <mergeCell ref="A68:B68"/>
    <mergeCell ref="C68:F68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3743-F452-43BE-BB45-F3A2331CE1F5}">
  <dimension ref="A2:L93"/>
  <sheetViews>
    <sheetView topLeftCell="F6" workbookViewId="0">
      <selection activeCell="K8" sqref="K8:L2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44442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SUMIFS($G$9:$G$46,$F$9:$F$46,K8)</f>
        <v>1250</v>
      </c>
    </row>
    <row r="9" spans="1:12" s="95" customFormat="1" ht="21" x14ac:dyDescent="0.35">
      <c r="A9" s="120">
        <v>44442</v>
      </c>
      <c r="B9" s="37">
        <v>106499</v>
      </c>
      <c r="C9" s="37">
        <v>78394</v>
      </c>
      <c r="D9" s="38" t="s">
        <v>3006</v>
      </c>
      <c r="E9" s="12" t="s">
        <v>423</v>
      </c>
      <c r="F9" s="16" t="s">
        <v>195</v>
      </c>
      <c r="G9" s="102">
        <v>619</v>
      </c>
      <c r="H9" s="104"/>
      <c r="I9" s="104"/>
      <c r="J9" s="94"/>
      <c r="K9" s="150" t="s">
        <v>995</v>
      </c>
      <c r="L9" s="119">
        <f t="shared" si="0"/>
        <v>750</v>
      </c>
    </row>
    <row r="10" spans="1:12" s="95" customFormat="1" ht="21" x14ac:dyDescent="0.35">
      <c r="A10" s="120">
        <v>44442</v>
      </c>
      <c r="B10" s="37">
        <v>106499</v>
      </c>
      <c r="C10" s="37">
        <v>78395</v>
      </c>
      <c r="D10" s="38" t="s">
        <v>3006</v>
      </c>
      <c r="E10" s="12" t="s">
        <v>423</v>
      </c>
      <c r="F10" s="16" t="s">
        <v>195</v>
      </c>
      <c r="G10" s="102">
        <v>619</v>
      </c>
      <c r="H10" s="104"/>
      <c r="I10" s="104"/>
      <c r="J10" s="94"/>
      <c r="K10" s="150" t="s">
        <v>1035</v>
      </c>
      <c r="L10" s="119">
        <f t="shared" si="0"/>
        <v>672</v>
      </c>
    </row>
    <row r="11" spans="1:12" s="95" customFormat="1" ht="21" x14ac:dyDescent="0.35">
      <c r="A11" s="120">
        <v>44442</v>
      </c>
      <c r="B11" s="37">
        <v>106499</v>
      </c>
      <c r="C11" s="37">
        <v>78396</v>
      </c>
      <c r="D11" s="38" t="s">
        <v>3006</v>
      </c>
      <c r="E11" s="12" t="s">
        <v>423</v>
      </c>
      <c r="F11" s="16" t="s">
        <v>195</v>
      </c>
      <c r="G11" s="102">
        <v>619</v>
      </c>
      <c r="H11" s="104"/>
      <c r="I11" s="104"/>
      <c r="J11" s="94"/>
      <c r="K11" s="150" t="s">
        <v>1034</v>
      </c>
      <c r="L11" s="119">
        <f t="shared" si="0"/>
        <v>66</v>
      </c>
    </row>
    <row r="12" spans="1:12" s="95" customFormat="1" ht="21" x14ac:dyDescent="0.35">
      <c r="A12" s="120">
        <v>44442</v>
      </c>
      <c r="B12" s="37">
        <v>106500</v>
      </c>
      <c r="C12" s="37">
        <v>78397</v>
      </c>
      <c r="D12" s="38" t="s">
        <v>3007</v>
      </c>
      <c r="E12" s="12" t="s">
        <v>181</v>
      </c>
      <c r="F12" s="93" t="s">
        <v>182</v>
      </c>
      <c r="G12" s="102">
        <v>0</v>
      </c>
      <c r="H12" s="104">
        <v>0</v>
      </c>
      <c r="I12" s="104">
        <v>2</v>
      </c>
      <c r="J12" s="94"/>
      <c r="K12" s="16" t="s">
        <v>15</v>
      </c>
      <c r="L12" s="119">
        <f t="shared" si="0"/>
        <v>5732</v>
      </c>
    </row>
    <row r="13" spans="1:12" s="95" customFormat="1" ht="21" x14ac:dyDescent="0.35">
      <c r="A13" s="120">
        <v>44442</v>
      </c>
      <c r="B13" s="37">
        <v>106500</v>
      </c>
      <c r="C13" s="37">
        <v>78398</v>
      </c>
      <c r="D13" s="38" t="s">
        <v>3007</v>
      </c>
      <c r="E13" s="12" t="s">
        <v>181</v>
      </c>
      <c r="F13" s="93" t="s">
        <v>182</v>
      </c>
      <c r="G13" s="102">
        <v>0</v>
      </c>
      <c r="H13" s="104"/>
      <c r="I13" s="104">
        <v>2</v>
      </c>
      <c r="J13" s="94"/>
      <c r="K13" s="16" t="s">
        <v>136</v>
      </c>
      <c r="L13" s="119">
        <f t="shared" si="0"/>
        <v>165</v>
      </c>
    </row>
    <row r="14" spans="1:12" s="95" customFormat="1" ht="21" x14ac:dyDescent="0.35">
      <c r="A14" s="120">
        <v>44442</v>
      </c>
      <c r="B14" s="37">
        <v>106500</v>
      </c>
      <c r="C14" s="37">
        <v>78399</v>
      </c>
      <c r="D14" s="38" t="s">
        <v>3007</v>
      </c>
      <c r="E14" s="12" t="s">
        <v>181</v>
      </c>
      <c r="F14" s="93" t="s">
        <v>182</v>
      </c>
      <c r="G14" s="102">
        <v>0</v>
      </c>
      <c r="H14" s="104">
        <v>0</v>
      </c>
      <c r="I14" s="104">
        <v>1</v>
      </c>
      <c r="J14" s="94"/>
      <c r="K14" s="16" t="s">
        <v>495</v>
      </c>
      <c r="L14" s="119">
        <f t="shared" ref="L14:L17" si="1">SUMIFS($G$9:$G$46,$F$9:$F$46,K14)</f>
        <v>85</v>
      </c>
    </row>
    <row r="15" spans="1:12" s="95" customFormat="1" ht="21" x14ac:dyDescent="0.35">
      <c r="A15" s="120">
        <v>44442</v>
      </c>
      <c r="B15" s="37">
        <v>106500</v>
      </c>
      <c r="C15" s="37">
        <v>78399</v>
      </c>
      <c r="D15" s="38" t="s">
        <v>3007</v>
      </c>
      <c r="E15" s="12" t="s">
        <v>1022</v>
      </c>
      <c r="F15" s="93" t="s">
        <v>1045</v>
      </c>
      <c r="G15" s="102">
        <v>0</v>
      </c>
      <c r="H15" s="104">
        <v>0</v>
      </c>
      <c r="I15" s="104">
        <v>1</v>
      </c>
      <c r="J15" s="94"/>
      <c r="K15" s="16" t="s">
        <v>97</v>
      </c>
      <c r="L15" s="119">
        <f t="shared" si="1"/>
        <v>6314</v>
      </c>
    </row>
    <row r="16" spans="1:12" s="95" customFormat="1" ht="21" x14ac:dyDescent="0.35">
      <c r="A16" s="120">
        <v>44442</v>
      </c>
      <c r="B16" s="37">
        <v>106500</v>
      </c>
      <c r="C16" s="37">
        <v>78400</v>
      </c>
      <c r="D16" s="38" t="s">
        <v>3007</v>
      </c>
      <c r="E16" s="12" t="s">
        <v>1022</v>
      </c>
      <c r="F16" s="93" t="s">
        <v>1045</v>
      </c>
      <c r="G16" s="102">
        <v>0</v>
      </c>
      <c r="H16" s="104">
        <v>0</v>
      </c>
      <c r="I16" s="104">
        <v>2</v>
      </c>
      <c r="J16" s="94"/>
      <c r="K16" s="16" t="s">
        <v>195</v>
      </c>
      <c r="L16" s="119">
        <f t="shared" si="1"/>
        <v>1938</v>
      </c>
    </row>
    <row r="17" spans="1:12" s="95" customFormat="1" ht="21.75" thickBot="1" x14ac:dyDescent="0.4">
      <c r="A17" s="120">
        <v>44442</v>
      </c>
      <c r="B17" s="37">
        <v>106497</v>
      </c>
      <c r="C17" s="37">
        <v>78401</v>
      </c>
      <c r="D17" s="38" t="s">
        <v>848</v>
      </c>
      <c r="E17" s="12" t="s">
        <v>63</v>
      </c>
      <c r="F17" s="150" t="s">
        <v>64</v>
      </c>
      <c r="G17" s="102">
        <v>1000</v>
      </c>
      <c r="H17" s="104"/>
      <c r="I17" s="104"/>
      <c r="J17" s="94"/>
      <c r="K17" s="150" t="s">
        <v>64</v>
      </c>
      <c r="L17" s="119">
        <f t="shared" si="1"/>
        <v>5868</v>
      </c>
    </row>
    <row r="18" spans="1:12" s="95" customFormat="1" ht="25.5" thickBot="1" x14ac:dyDescent="0.5">
      <c r="A18" s="120">
        <v>44442</v>
      </c>
      <c r="B18" s="37">
        <v>106497</v>
      </c>
      <c r="C18" s="37">
        <v>78402</v>
      </c>
      <c r="D18" s="38" t="s">
        <v>848</v>
      </c>
      <c r="E18" s="12" t="s">
        <v>63</v>
      </c>
      <c r="F18" s="150" t="s">
        <v>64</v>
      </c>
      <c r="G18" s="102">
        <v>1000</v>
      </c>
      <c r="H18" s="104"/>
      <c r="I18" s="104"/>
      <c r="J18" s="94"/>
      <c r="K18" s="17" t="s">
        <v>21</v>
      </c>
      <c r="L18" s="123">
        <f ca="1">SUM(L8:L19)</f>
        <v>22840</v>
      </c>
    </row>
    <row r="19" spans="1:12" s="95" customFormat="1" ht="21.75" thickBot="1" x14ac:dyDescent="0.4">
      <c r="A19" s="120">
        <v>44442</v>
      </c>
      <c r="B19" s="37">
        <v>106498</v>
      </c>
      <c r="C19" s="37">
        <v>78403</v>
      </c>
      <c r="D19" s="38" t="s">
        <v>959</v>
      </c>
      <c r="E19" s="12" t="s">
        <v>63</v>
      </c>
      <c r="F19" s="150" t="s">
        <v>64</v>
      </c>
      <c r="G19" s="102">
        <v>954</v>
      </c>
      <c r="H19" s="104"/>
      <c r="I19" s="104"/>
      <c r="J19" s="94"/>
    </row>
    <row r="20" spans="1:12" s="95" customFormat="1" ht="21.75" thickBot="1" x14ac:dyDescent="0.4">
      <c r="A20" s="120">
        <v>44442</v>
      </c>
      <c r="B20" s="37">
        <v>106496</v>
      </c>
      <c r="C20" s="37">
        <v>78404</v>
      </c>
      <c r="D20" s="38" t="s">
        <v>1565</v>
      </c>
      <c r="E20" s="12" t="s">
        <v>2854</v>
      </c>
      <c r="F20" s="150" t="s">
        <v>995</v>
      </c>
      <c r="G20" s="102">
        <v>750</v>
      </c>
      <c r="H20" s="104"/>
      <c r="I20" s="104"/>
      <c r="J20" s="94"/>
      <c r="K20" s="5" t="s">
        <v>144</v>
      </c>
      <c r="L20" s="5" t="s">
        <v>5</v>
      </c>
    </row>
    <row r="21" spans="1:12" s="95" customFormat="1" ht="21.75" thickBot="1" x14ac:dyDescent="0.4">
      <c r="A21" s="120">
        <v>44442</v>
      </c>
      <c r="B21" s="37">
        <v>106498</v>
      </c>
      <c r="C21" s="37">
        <v>78405</v>
      </c>
      <c r="D21" s="38" t="s">
        <v>959</v>
      </c>
      <c r="E21" s="12" t="s">
        <v>63</v>
      </c>
      <c r="F21" s="150" t="s">
        <v>64</v>
      </c>
      <c r="G21" s="102">
        <v>957</v>
      </c>
      <c r="H21" s="104"/>
      <c r="I21" s="104"/>
      <c r="J21" s="94"/>
      <c r="K21" s="57" t="s">
        <v>182</v>
      </c>
      <c r="L21" s="8">
        <v>5</v>
      </c>
    </row>
    <row r="22" spans="1:12" s="95" customFormat="1" ht="21.75" thickBot="1" x14ac:dyDescent="0.4">
      <c r="A22" s="120">
        <v>44442</v>
      </c>
      <c r="B22" s="37">
        <v>106491</v>
      </c>
      <c r="C22" s="37">
        <v>78406</v>
      </c>
      <c r="D22" s="38" t="s">
        <v>2872</v>
      </c>
      <c r="E22" s="12" t="s">
        <v>14</v>
      </c>
      <c r="F22" s="16" t="s">
        <v>15</v>
      </c>
      <c r="G22" s="102">
        <v>2268</v>
      </c>
      <c r="H22" s="104"/>
      <c r="I22" s="104"/>
      <c r="J22" s="94"/>
      <c r="K22" s="57" t="s">
        <v>1045</v>
      </c>
      <c r="L22" s="8">
        <v>3</v>
      </c>
    </row>
    <row r="23" spans="1:12" s="95" customFormat="1" ht="25.5" thickBot="1" x14ac:dyDescent="0.5">
      <c r="A23" s="120">
        <v>44442</v>
      </c>
      <c r="B23" s="37">
        <v>106501</v>
      </c>
      <c r="C23" s="37">
        <v>78407</v>
      </c>
      <c r="D23" s="38" t="s">
        <v>1117</v>
      </c>
      <c r="E23" s="12" t="s">
        <v>96</v>
      </c>
      <c r="F23" s="16" t="s">
        <v>97</v>
      </c>
      <c r="G23" s="102">
        <v>750</v>
      </c>
      <c r="H23" s="104"/>
      <c r="I23" s="104"/>
      <c r="J23" s="94"/>
      <c r="K23" s="17" t="s">
        <v>21</v>
      </c>
      <c r="L23" s="18">
        <f>SUM(L21:L22)</f>
        <v>8</v>
      </c>
    </row>
    <row r="24" spans="1:12" s="95" customFormat="1" ht="21" x14ac:dyDescent="0.35">
      <c r="A24" s="120">
        <v>44442</v>
      </c>
      <c r="B24" s="37">
        <v>106466</v>
      </c>
      <c r="C24" s="37">
        <v>78408</v>
      </c>
      <c r="D24" s="38" t="s">
        <v>1738</v>
      </c>
      <c r="E24" s="12" t="s">
        <v>423</v>
      </c>
      <c r="F24" s="16" t="s">
        <v>195</v>
      </c>
      <c r="G24" s="102">
        <v>81</v>
      </c>
      <c r="H24" s="104"/>
      <c r="I24" s="104"/>
      <c r="J24" s="94"/>
    </row>
    <row r="25" spans="1:12" s="95" customFormat="1" ht="21" x14ac:dyDescent="0.35">
      <c r="A25" s="120">
        <v>44442</v>
      </c>
      <c r="B25" s="37">
        <v>106503</v>
      </c>
      <c r="C25" s="37">
        <v>78409</v>
      </c>
      <c r="D25" s="38" t="s">
        <v>2770</v>
      </c>
      <c r="E25" s="12" t="s">
        <v>96</v>
      </c>
      <c r="F25" s="16" t="s">
        <v>97</v>
      </c>
      <c r="G25" s="102">
        <v>2500</v>
      </c>
      <c r="H25" s="104"/>
      <c r="I25" s="104"/>
      <c r="J25" s="94"/>
    </row>
    <row r="26" spans="1:12" s="95" customFormat="1" ht="21" x14ac:dyDescent="0.35">
      <c r="A26" s="120">
        <v>44442</v>
      </c>
      <c r="B26" s="37">
        <v>106498</v>
      </c>
      <c r="C26" s="37">
        <v>78410</v>
      </c>
      <c r="D26" s="38" t="s">
        <v>959</v>
      </c>
      <c r="E26" s="12" t="s">
        <v>63</v>
      </c>
      <c r="F26" s="150" t="s">
        <v>64</v>
      </c>
      <c r="G26" s="102">
        <v>957</v>
      </c>
      <c r="H26" s="104"/>
      <c r="I26" s="104"/>
      <c r="J26" s="94"/>
    </row>
    <row r="27" spans="1:12" s="95" customFormat="1" ht="21" x14ac:dyDescent="0.35">
      <c r="A27" s="120">
        <v>44442</v>
      </c>
      <c r="B27" s="37">
        <v>106504</v>
      </c>
      <c r="C27" s="37">
        <v>78411</v>
      </c>
      <c r="D27" s="38" t="s">
        <v>3008</v>
      </c>
      <c r="E27" s="12" t="s">
        <v>14</v>
      </c>
      <c r="F27" s="16" t="s">
        <v>15</v>
      </c>
      <c r="G27" s="102">
        <v>740</v>
      </c>
      <c r="H27" s="104"/>
      <c r="I27" s="104"/>
      <c r="J27" s="94"/>
    </row>
    <row r="28" spans="1:12" s="95" customFormat="1" ht="21" x14ac:dyDescent="0.35">
      <c r="A28" s="120">
        <v>44442</v>
      </c>
      <c r="B28" s="37">
        <v>106497</v>
      </c>
      <c r="C28" s="37">
        <v>78412</v>
      </c>
      <c r="D28" s="38" t="s">
        <v>848</v>
      </c>
      <c r="E28" s="12" t="s">
        <v>63</v>
      </c>
      <c r="F28" s="150" t="s">
        <v>64</v>
      </c>
      <c r="G28" s="102">
        <v>1000</v>
      </c>
      <c r="H28" s="104"/>
      <c r="I28" s="104"/>
      <c r="J28" s="94"/>
    </row>
    <row r="29" spans="1:12" s="95" customFormat="1" ht="21" x14ac:dyDescent="0.35">
      <c r="A29" s="120">
        <v>44442</v>
      </c>
      <c r="B29" s="37">
        <v>106505</v>
      </c>
      <c r="C29" s="37">
        <v>78413</v>
      </c>
      <c r="D29" s="38" t="s">
        <v>37</v>
      </c>
      <c r="E29" s="12" t="s">
        <v>17</v>
      </c>
      <c r="F29" s="16" t="s">
        <v>18</v>
      </c>
      <c r="G29" s="102">
        <v>700</v>
      </c>
      <c r="H29" s="104"/>
      <c r="I29" s="104"/>
      <c r="J29" s="94"/>
    </row>
    <row r="30" spans="1:12" s="95" customFormat="1" ht="21" x14ac:dyDescent="0.35">
      <c r="A30" s="120">
        <v>44442</v>
      </c>
      <c r="B30" s="37">
        <v>106492</v>
      </c>
      <c r="C30" s="37">
        <v>78414</v>
      </c>
      <c r="D30" s="38" t="s">
        <v>2872</v>
      </c>
      <c r="E30" s="12" t="s">
        <v>14</v>
      </c>
      <c r="F30" s="16" t="s">
        <v>15</v>
      </c>
      <c r="G30" s="102">
        <v>2268</v>
      </c>
      <c r="H30" s="104"/>
      <c r="I30" s="104"/>
      <c r="J30" s="94"/>
    </row>
    <row r="31" spans="1:12" s="95" customFormat="1" ht="21" x14ac:dyDescent="0.35">
      <c r="A31" s="120">
        <v>44442</v>
      </c>
      <c r="B31" s="37">
        <v>106506</v>
      </c>
      <c r="C31" s="37">
        <v>78415</v>
      </c>
      <c r="D31" s="38" t="s">
        <v>3009</v>
      </c>
      <c r="E31" s="12" t="s">
        <v>96</v>
      </c>
      <c r="F31" s="16" t="s">
        <v>97</v>
      </c>
      <c r="G31" s="102">
        <v>750</v>
      </c>
      <c r="H31" s="104"/>
      <c r="I31" s="104"/>
      <c r="J31" s="94"/>
    </row>
    <row r="32" spans="1:12" s="95" customFormat="1" ht="21" x14ac:dyDescent="0.35">
      <c r="A32" s="120">
        <v>44442</v>
      </c>
      <c r="B32" s="37">
        <v>106490</v>
      </c>
      <c r="C32" s="37">
        <v>78416</v>
      </c>
      <c r="D32" s="38" t="s">
        <v>2894</v>
      </c>
      <c r="E32" s="12" t="s">
        <v>96</v>
      </c>
      <c r="F32" s="16" t="s">
        <v>97</v>
      </c>
      <c r="G32" s="102">
        <v>750</v>
      </c>
      <c r="H32" s="104"/>
      <c r="I32" s="104"/>
      <c r="J32" s="94"/>
    </row>
    <row r="33" spans="1:12" s="95" customFormat="1" ht="21" x14ac:dyDescent="0.35">
      <c r="A33" s="120">
        <v>44442</v>
      </c>
      <c r="B33" s="37">
        <v>106493</v>
      </c>
      <c r="C33" s="37">
        <v>78417</v>
      </c>
      <c r="D33" s="38" t="s">
        <v>3010</v>
      </c>
      <c r="E33" s="12" t="s">
        <v>14</v>
      </c>
      <c r="F33" s="16" t="s">
        <v>15</v>
      </c>
      <c r="G33" s="102">
        <v>21</v>
      </c>
      <c r="H33" s="104"/>
      <c r="I33" s="104"/>
      <c r="J33" s="94">
        <v>66</v>
      </c>
    </row>
    <row r="34" spans="1:12" s="95" customFormat="1" ht="21" x14ac:dyDescent="0.35">
      <c r="A34" s="120">
        <v>44442</v>
      </c>
      <c r="B34" s="37">
        <v>106495</v>
      </c>
      <c r="C34" s="37">
        <v>78418</v>
      </c>
      <c r="D34" s="38" t="s">
        <v>2894</v>
      </c>
      <c r="E34" s="12" t="s">
        <v>96</v>
      </c>
      <c r="F34" s="16" t="s">
        <v>97</v>
      </c>
      <c r="G34" s="102">
        <v>750</v>
      </c>
      <c r="H34" s="104"/>
      <c r="I34" s="104"/>
      <c r="J34" s="94"/>
    </row>
    <row r="35" spans="1:12" s="95" customFormat="1" ht="21" x14ac:dyDescent="0.35">
      <c r="A35" s="120">
        <v>44442</v>
      </c>
      <c r="B35" s="37">
        <v>106515</v>
      </c>
      <c r="C35" s="37">
        <v>78419</v>
      </c>
      <c r="D35" s="38" t="s">
        <v>325</v>
      </c>
      <c r="E35" s="12" t="s">
        <v>17</v>
      </c>
      <c r="F35" s="16" t="s">
        <v>18</v>
      </c>
      <c r="G35" s="102">
        <v>465</v>
      </c>
      <c r="H35" s="104"/>
      <c r="I35" s="104"/>
      <c r="J35" s="94"/>
      <c r="K35"/>
      <c r="L35"/>
    </row>
    <row r="36" spans="1:12" s="95" customFormat="1" ht="21" x14ac:dyDescent="0.35">
      <c r="A36" s="120">
        <v>44442</v>
      </c>
      <c r="B36" s="37">
        <v>106515</v>
      </c>
      <c r="C36" s="37">
        <v>78419</v>
      </c>
      <c r="D36" s="38" t="s">
        <v>325</v>
      </c>
      <c r="E36" s="12" t="s">
        <v>14</v>
      </c>
      <c r="F36" s="16" t="s">
        <v>15</v>
      </c>
      <c r="G36" s="102">
        <v>435</v>
      </c>
      <c r="H36" s="104"/>
      <c r="I36" s="104"/>
      <c r="J36" s="94"/>
      <c r="K36"/>
      <c r="L36"/>
    </row>
    <row r="37" spans="1:12" s="95" customFormat="1" ht="21" x14ac:dyDescent="0.35">
      <c r="A37" s="120">
        <v>44442</v>
      </c>
      <c r="B37" s="58" t="s">
        <v>520</v>
      </c>
      <c r="C37" s="77" t="s">
        <v>3005</v>
      </c>
      <c r="D37" s="38" t="s">
        <v>3011</v>
      </c>
      <c r="E37" s="12" t="s">
        <v>14</v>
      </c>
      <c r="F37" s="16" t="s">
        <v>15</v>
      </c>
      <c r="G37" s="53">
        <v>0</v>
      </c>
      <c r="H37" s="104">
        <v>12</v>
      </c>
      <c r="I37" s="104"/>
      <c r="J37" s="94"/>
      <c r="K37"/>
      <c r="L37"/>
    </row>
    <row r="38" spans="1:12" s="95" customFormat="1" ht="21" x14ac:dyDescent="0.35">
      <c r="A38" s="120">
        <v>44442</v>
      </c>
      <c r="B38" s="58">
        <v>821834</v>
      </c>
      <c r="C38" s="77" t="s">
        <v>3012</v>
      </c>
      <c r="D38" s="38" t="s">
        <v>3013</v>
      </c>
      <c r="E38" s="12" t="s">
        <v>33</v>
      </c>
      <c r="F38" s="150" t="s">
        <v>1035</v>
      </c>
      <c r="G38" s="53">
        <v>672</v>
      </c>
      <c r="H38" s="104"/>
      <c r="I38" s="104"/>
      <c r="J38" s="94"/>
      <c r="K38"/>
      <c r="L38"/>
    </row>
    <row r="39" spans="1:12" s="95" customFormat="1" ht="21" x14ac:dyDescent="0.35">
      <c r="A39" s="120">
        <v>44442</v>
      </c>
      <c r="B39" s="58">
        <v>821834</v>
      </c>
      <c r="C39" s="77" t="s">
        <v>3014</v>
      </c>
      <c r="D39" s="38" t="s">
        <v>3013</v>
      </c>
      <c r="E39" s="12" t="s">
        <v>96</v>
      </c>
      <c r="F39" s="16" t="s">
        <v>97</v>
      </c>
      <c r="G39" s="53">
        <v>700</v>
      </c>
      <c r="H39" s="104"/>
      <c r="I39" s="104"/>
      <c r="J39" s="94"/>
      <c r="K39"/>
      <c r="L39"/>
    </row>
    <row r="40" spans="1:12" s="95" customFormat="1" ht="21" x14ac:dyDescent="0.35">
      <c r="A40" s="120">
        <v>44442</v>
      </c>
      <c r="B40" s="58">
        <v>821834</v>
      </c>
      <c r="C40" s="77" t="s">
        <v>3015</v>
      </c>
      <c r="D40" s="38" t="s">
        <v>3013</v>
      </c>
      <c r="E40" s="12" t="s">
        <v>135</v>
      </c>
      <c r="F40" s="16" t="s">
        <v>136</v>
      </c>
      <c r="G40" s="53">
        <v>85</v>
      </c>
      <c r="H40" s="104"/>
      <c r="I40" s="104"/>
      <c r="J40" s="94"/>
      <c r="K40"/>
      <c r="L40"/>
    </row>
    <row r="41" spans="1:12" s="95" customFormat="1" ht="21" x14ac:dyDescent="0.35">
      <c r="A41" s="120">
        <v>44442</v>
      </c>
      <c r="B41" s="58">
        <v>821834</v>
      </c>
      <c r="C41" s="77" t="s">
        <v>3015</v>
      </c>
      <c r="D41" s="38" t="s">
        <v>3013</v>
      </c>
      <c r="E41" s="12" t="s">
        <v>384</v>
      </c>
      <c r="F41" s="16" t="s">
        <v>495</v>
      </c>
      <c r="G41" s="53">
        <v>48</v>
      </c>
      <c r="H41" s="104"/>
      <c r="I41" s="104"/>
      <c r="J41" s="94"/>
      <c r="K41"/>
      <c r="L41"/>
    </row>
    <row r="42" spans="1:12" s="95" customFormat="1" ht="21" x14ac:dyDescent="0.35">
      <c r="A42" s="120">
        <v>44442</v>
      </c>
      <c r="B42" s="58">
        <v>821834</v>
      </c>
      <c r="C42" s="77" t="s">
        <v>3015</v>
      </c>
      <c r="D42" s="38" t="s">
        <v>3013</v>
      </c>
      <c r="E42" s="12" t="s">
        <v>96</v>
      </c>
      <c r="F42" s="16" t="s">
        <v>97</v>
      </c>
      <c r="G42" s="53">
        <v>114</v>
      </c>
      <c r="H42" s="104"/>
      <c r="I42" s="104"/>
      <c r="J42" s="94"/>
      <c r="K42"/>
      <c r="L42"/>
    </row>
    <row r="43" spans="1:12" s="95" customFormat="1" ht="21" x14ac:dyDescent="0.35">
      <c r="A43" s="120">
        <v>44442</v>
      </c>
      <c r="B43" s="58">
        <v>821834</v>
      </c>
      <c r="C43" s="77" t="s">
        <v>3015</v>
      </c>
      <c r="D43" s="38" t="s">
        <v>3013</v>
      </c>
      <c r="E43" s="12" t="s">
        <v>17</v>
      </c>
      <c r="F43" s="16" t="s">
        <v>18</v>
      </c>
      <c r="G43" s="53">
        <v>85</v>
      </c>
      <c r="H43" s="104"/>
      <c r="I43" s="104"/>
      <c r="J43" s="94"/>
      <c r="K43"/>
      <c r="L43"/>
    </row>
    <row r="44" spans="1:12" s="95" customFormat="1" ht="21" x14ac:dyDescent="0.35">
      <c r="A44" s="120">
        <v>44442</v>
      </c>
      <c r="B44" s="58">
        <v>821834</v>
      </c>
      <c r="C44" s="77" t="s">
        <v>3015</v>
      </c>
      <c r="D44" s="38" t="s">
        <v>3013</v>
      </c>
      <c r="E44" s="12" t="s">
        <v>173</v>
      </c>
      <c r="F44" s="150" t="s">
        <v>1034</v>
      </c>
      <c r="G44" s="53">
        <v>66</v>
      </c>
      <c r="H44" s="104"/>
      <c r="I44" s="104"/>
      <c r="J44" s="94"/>
      <c r="K44"/>
      <c r="L44"/>
    </row>
    <row r="45" spans="1:12" s="95" customFormat="1" ht="21" x14ac:dyDescent="0.35">
      <c r="A45" s="120">
        <v>44442</v>
      </c>
      <c r="B45" s="58"/>
      <c r="C45" s="77" t="s">
        <v>3016</v>
      </c>
      <c r="D45" s="38" t="s">
        <v>3017</v>
      </c>
      <c r="E45" s="12" t="s">
        <v>135</v>
      </c>
      <c r="F45" s="16" t="s">
        <v>136</v>
      </c>
      <c r="G45" s="53">
        <v>80</v>
      </c>
      <c r="H45" s="104"/>
      <c r="I45" s="104"/>
      <c r="J45" s="94"/>
      <c r="K45"/>
      <c r="L45"/>
    </row>
    <row r="46" spans="1:12" s="95" customFormat="1" ht="21" x14ac:dyDescent="0.35">
      <c r="A46" s="120">
        <v>44442</v>
      </c>
      <c r="B46" s="58"/>
      <c r="C46" s="77" t="s">
        <v>3016</v>
      </c>
      <c r="D46" s="38" t="s">
        <v>3017</v>
      </c>
      <c r="E46" s="12" t="s">
        <v>384</v>
      </c>
      <c r="F46" s="16" t="s">
        <v>495</v>
      </c>
      <c r="G46" s="53">
        <v>37</v>
      </c>
      <c r="H46" s="104"/>
      <c r="I46" s="104"/>
      <c r="J46" s="94"/>
      <c r="K46"/>
      <c r="L46"/>
    </row>
    <row r="47" spans="1:12" ht="21" x14ac:dyDescent="0.35">
      <c r="A47" s="175" t="s">
        <v>26</v>
      </c>
      <c r="B47" s="176"/>
      <c r="C47" s="165" t="s">
        <v>25</v>
      </c>
      <c r="D47" s="168"/>
      <c r="E47" s="168"/>
      <c r="F47" s="169"/>
      <c r="G47" s="27">
        <f>SUM(G9:G46)</f>
        <v>22840</v>
      </c>
      <c r="H47" s="109">
        <f>SUM(H17:H36)</f>
        <v>0</v>
      </c>
      <c r="I47" s="109">
        <f>SUM(I9:I36)</f>
        <v>8</v>
      </c>
      <c r="J47" s="15"/>
    </row>
    <row r="48" spans="1:12" x14ac:dyDescent="0.25">
      <c r="B48"/>
      <c r="C48"/>
      <c r="H48" s="1"/>
      <c r="I48" s="1"/>
      <c r="J48" s="1"/>
    </row>
    <row r="49" spans="2:10" x14ac:dyDescent="0.25">
      <c r="B49"/>
      <c r="C49"/>
      <c r="H49" s="1"/>
      <c r="I49" s="1"/>
      <c r="J49" s="1"/>
    </row>
    <row r="50" spans="2:10" x14ac:dyDescent="0.25">
      <c r="B50"/>
      <c r="C50"/>
      <c r="H50" s="1"/>
      <c r="I50" s="1"/>
      <c r="J50" s="1"/>
    </row>
    <row r="51" spans="2:10" x14ac:dyDescent="0.25">
      <c r="C51"/>
      <c r="H51" s="1"/>
      <c r="I51" s="1"/>
      <c r="J51" s="1"/>
    </row>
    <row r="52" spans="2:10" x14ac:dyDescent="0.25">
      <c r="H52" s="1"/>
      <c r="I52" s="1"/>
      <c r="J52" s="1"/>
    </row>
    <row r="53" spans="2:10" x14ac:dyDescent="0.25">
      <c r="H53" s="1"/>
      <c r="I53" s="1"/>
      <c r="J53" s="1"/>
    </row>
    <row r="54" spans="2:10" x14ac:dyDescent="0.25">
      <c r="H54" s="1"/>
      <c r="I54" s="1"/>
      <c r="J54" s="1"/>
    </row>
    <row r="55" spans="2:10" x14ac:dyDescent="0.25">
      <c r="H55" s="1"/>
      <c r="I55" s="1"/>
      <c r="J55" s="1"/>
    </row>
    <row r="56" spans="2:10" x14ac:dyDescent="0.25">
      <c r="H56" s="1"/>
      <c r="I56" s="1"/>
      <c r="J56" s="1"/>
    </row>
    <row r="57" spans="2:10" x14ac:dyDescent="0.25">
      <c r="H57" s="1"/>
      <c r="I57" s="1"/>
      <c r="J57" s="1"/>
    </row>
    <row r="58" spans="2:10" x14ac:dyDescent="0.25">
      <c r="H58" s="1"/>
      <c r="I58" s="1"/>
      <c r="J58" s="1"/>
    </row>
    <row r="59" spans="2:10" x14ac:dyDescent="0.25">
      <c r="H59" s="1"/>
      <c r="I59" s="1"/>
      <c r="J59" s="1"/>
    </row>
    <row r="60" spans="2:10" x14ac:dyDescent="0.25">
      <c r="H60" s="1"/>
      <c r="I60" s="1"/>
      <c r="J60" s="1"/>
    </row>
    <row r="61" spans="2:10" x14ac:dyDescent="0.25">
      <c r="H61" s="1"/>
      <c r="I61" s="1"/>
      <c r="J61" s="1"/>
    </row>
    <row r="62" spans="2:10" x14ac:dyDescent="0.25">
      <c r="H62" s="1"/>
      <c r="I62" s="1"/>
      <c r="J62" s="1"/>
    </row>
    <row r="63" spans="2:10" x14ac:dyDescent="0.25">
      <c r="H63" s="1"/>
      <c r="I63" s="1"/>
      <c r="J63" s="1"/>
    </row>
    <row r="64" spans="2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3" spans="8:10" x14ac:dyDescent="0.25">
      <c r="H93" s="35"/>
      <c r="I93" s="35"/>
      <c r="J93" s="35"/>
    </row>
  </sheetData>
  <mergeCells count="7">
    <mergeCell ref="K6:L6"/>
    <mergeCell ref="A7:G7"/>
    <mergeCell ref="A47:B47"/>
    <mergeCell ref="C47:F47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7CE43-8026-4A22-8852-BA5168D4A7C8}">
  <dimension ref="A2:L80"/>
  <sheetViews>
    <sheetView topLeftCell="I13" workbookViewId="0">
      <selection activeCell="K8" sqref="K8:L18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44443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 t="shared" ref="L8:L13" si="0">SUMIFS($G$9:$G$33,$F$9:$F$33,K8)</f>
        <v>2200</v>
      </c>
    </row>
    <row r="9" spans="1:12" s="95" customFormat="1" ht="21" x14ac:dyDescent="0.35">
      <c r="A9" s="120">
        <v>44443</v>
      </c>
      <c r="B9" s="37">
        <v>106545</v>
      </c>
      <c r="C9" s="37">
        <v>78420</v>
      </c>
      <c r="D9" s="38" t="s">
        <v>635</v>
      </c>
      <c r="E9" s="12" t="s">
        <v>17</v>
      </c>
      <c r="F9" s="16" t="s">
        <v>18</v>
      </c>
      <c r="G9" s="102">
        <v>1300</v>
      </c>
      <c r="H9" s="104"/>
      <c r="I9" s="104"/>
      <c r="J9" s="94"/>
      <c r="K9" s="150" t="s">
        <v>995</v>
      </c>
      <c r="L9" s="119">
        <f t="shared" si="0"/>
        <v>1000</v>
      </c>
    </row>
    <row r="10" spans="1:12" s="95" customFormat="1" ht="21" x14ac:dyDescent="0.35">
      <c r="A10" s="120">
        <v>44443</v>
      </c>
      <c r="B10" s="37">
        <v>106545</v>
      </c>
      <c r="C10" s="37">
        <v>78420</v>
      </c>
      <c r="D10" s="38" t="s">
        <v>635</v>
      </c>
      <c r="E10" s="12" t="s">
        <v>14</v>
      </c>
      <c r="F10" s="16" t="s">
        <v>15</v>
      </c>
      <c r="G10" s="102">
        <v>1200</v>
      </c>
      <c r="H10" s="104"/>
      <c r="I10" s="104"/>
      <c r="J10" s="94"/>
      <c r="K10" s="16" t="s">
        <v>15</v>
      </c>
      <c r="L10" s="119">
        <f t="shared" si="0"/>
        <v>5150</v>
      </c>
    </row>
    <row r="11" spans="1:12" s="95" customFormat="1" ht="21" x14ac:dyDescent="0.35">
      <c r="A11" s="120">
        <v>44443</v>
      </c>
      <c r="B11" s="37">
        <v>106546</v>
      </c>
      <c r="C11" s="37">
        <v>78421</v>
      </c>
      <c r="D11" s="38" t="s">
        <v>635</v>
      </c>
      <c r="E11" s="12" t="s">
        <v>24</v>
      </c>
      <c r="F11" s="16" t="s">
        <v>947</v>
      </c>
      <c r="G11" s="102">
        <v>300</v>
      </c>
      <c r="H11" s="104"/>
      <c r="I11" s="104"/>
      <c r="J11" s="94"/>
      <c r="K11" s="16" t="s">
        <v>97</v>
      </c>
      <c r="L11" s="119">
        <f t="shared" si="0"/>
        <v>4800</v>
      </c>
    </row>
    <row r="12" spans="1:12" s="95" customFormat="1" ht="21" x14ac:dyDescent="0.35">
      <c r="A12" s="120">
        <v>44443</v>
      </c>
      <c r="B12" s="37">
        <v>106547</v>
      </c>
      <c r="C12" s="37">
        <v>78422</v>
      </c>
      <c r="D12" s="38" t="s">
        <v>2121</v>
      </c>
      <c r="E12" s="12" t="s">
        <v>24</v>
      </c>
      <c r="F12" s="16" t="s">
        <v>947</v>
      </c>
      <c r="G12" s="102">
        <v>2000</v>
      </c>
      <c r="H12" s="104"/>
      <c r="I12" s="104"/>
      <c r="J12" s="94"/>
      <c r="K12" s="16" t="s">
        <v>947</v>
      </c>
      <c r="L12" s="119">
        <f t="shared" si="0"/>
        <v>3400</v>
      </c>
    </row>
    <row r="13" spans="1:12" s="95" customFormat="1" ht="21.75" thickBot="1" x14ac:dyDescent="0.4">
      <c r="A13" s="120">
        <v>44443</v>
      </c>
      <c r="B13" s="37">
        <v>106548</v>
      </c>
      <c r="C13" s="37">
        <v>78423</v>
      </c>
      <c r="D13" s="38" t="s">
        <v>2836</v>
      </c>
      <c r="E13" s="12" t="s">
        <v>14</v>
      </c>
      <c r="F13" s="16" t="s">
        <v>15</v>
      </c>
      <c r="G13" s="102">
        <v>2500</v>
      </c>
      <c r="H13" s="104"/>
      <c r="I13" s="104"/>
      <c r="J13" s="94"/>
      <c r="K13" s="150" t="s">
        <v>64</v>
      </c>
      <c r="L13" s="119">
        <f t="shared" si="0"/>
        <v>5000</v>
      </c>
    </row>
    <row r="14" spans="1:12" s="95" customFormat="1" ht="25.5" thickBot="1" x14ac:dyDescent="0.5">
      <c r="A14" s="120">
        <v>44443</v>
      </c>
      <c r="B14" s="37">
        <v>106549</v>
      </c>
      <c r="C14" s="37">
        <v>78424</v>
      </c>
      <c r="D14" s="38" t="s">
        <v>3018</v>
      </c>
      <c r="E14" s="12" t="s">
        <v>96</v>
      </c>
      <c r="F14" s="16" t="s">
        <v>97</v>
      </c>
      <c r="G14" s="102">
        <v>750</v>
      </c>
      <c r="H14" s="104"/>
      <c r="I14" s="104"/>
      <c r="J14" s="94"/>
      <c r="K14" s="17" t="s">
        <v>21</v>
      </c>
      <c r="L14" s="123">
        <f>SUM(L8:L13)</f>
        <v>21550</v>
      </c>
    </row>
    <row r="15" spans="1:12" s="95" customFormat="1" ht="21.75" thickBot="1" x14ac:dyDescent="0.4">
      <c r="A15" s="120">
        <v>44443</v>
      </c>
      <c r="B15" s="37">
        <v>106549</v>
      </c>
      <c r="C15" s="37">
        <v>78425</v>
      </c>
      <c r="D15" s="38" t="s">
        <v>3018</v>
      </c>
      <c r="E15" s="12" t="s">
        <v>96</v>
      </c>
      <c r="F15" s="16" t="s">
        <v>97</v>
      </c>
      <c r="G15" s="102">
        <v>750</v>
      </c>
      <c r="H15" s="104"/>
      <c r="I15" s="104"/>
      <c r="J15" s="94"/>
    </row>
    <row r="16" spans="1:12" s="95" customFormat="1" ht="21.75" thickBot="1" x14ac:dyDescent="0.4">
      <c r="A16" s="120">
        <v>44443</v>
      </c>
      <c r="B16" s="37">
        <v>106550</v>
      </c>
      <c r="C16" s="37">
        <v>78426</v>
      </c>
      <c r="D16" s="38" t="s">
        <v>115</v>
      </c>
      <c r="E16" s="12" t="s">
        <v>96</v>
      </c>
      <c r="F16" s="16" t="s">
        <v>97</v>
      </c>
      <c r="G16" s="102">
        <v>750</v>
      </c>
      <c r="H16" s="104"/>
      <c r="I16" s="104"/>
      <c r="J16" s="94"/>
      <c r="K16" s="5" t="s">
        <v>2998</v>
      </c>
      <c r="L16" s="5" t="s">
        <v>5</v>
      </c>
    </row>
    <row r="17" spans="1:12" s="95" customFormat="1" ht="21.75" thickBot="1" x14ac:dyDescent="0.4">
      <c r="A17" s="120">
        <v>44443</v>
      </c>
      <c r="B17" s="37">
        <v>106550</v>
      </c>
      <c r="C17" s="37">
        <v>78427</v>
      </c>
      <c r="D17" s="38" t="s">
        <v>115</v>
      </c>
      <c r="E17" s="12" t="s">
        <v>96</v>
      </c>
      <c r="F17" s="16" t="s">
        <v>97</v>
      </c>
      <c r="G17" s="102">
        <v>750</v>
      </c>
      <c r="H17" s="104"/>
      <c r="I17" s="104"/>
      <c r="J17" s="94"/>
      <c r="K17" s="150" t="s">
        <v>1688</v>
      </c>
      <c r="L17" s="8">
        <v>100</v>
      </c>
    </row>
    <row r="18" spans="1:12" s="95" customFormat="1" ht="25.5" thickBot="1" x14ac:dyDescent="0.5">
      <c r="A18" s="120">
        <v>44443</v>
      </c>
      <c r="B18" s="37">
        <v>106552</v>
      </c>
      <c r="C18" s="37">
        <v>78428</v>
      </c>
      <c r="D18" s="38" t="s">
        <v>3019</v>
      </c>
      <c r="E18" s="12" t="s">
        <v>96</v>
      </c>
      <c r="F18" s="16" t="s">
        <v>97</v>
      </c>
      <c r="G18" s="102">
        <v>750</v>
      </c>
      <c r="H18" s="104"/>
      <c r="I18" s="104"/>
      <c r="J18" s="94"/>
      <c r="K18" s="17" t="s">
        <v>21</v>
      </c>
      <c r="L18" s="18">
        <v>100</v>
      </c>
    </row>
    <row r="19" spans="1:12" s="95" customFormat="1" ht="21" x14ac:dyDescent="0.35">
      <c r="A19" s="120">
        <v>44443</v>
      </c>
      <c r="B19" s="37">
        <v>106553</v>
      </c>
      <c r="C19" s="37">
        <v>78429</v>
      </c>
      <c r="D19" s="38" t="s">
        <v>848</v>
      </c>
      <c r="E19" s="12" t="s">
        <v>63</v>
      </c>
      <c r="F19" s="150" t="s">
        <v>64</v>
      </c>
      <c r="G19" s="102">
        <v>1000</v>
      </c>
      <c r="H19" s="104"/>
      <c r="I19" s="104"/>
      <c r="J19" s="94"/>
    </row>
    <row r="20" spans="1:12" s="95" customFormat="1" ht="21" x14ac:dyDescent="0.35">
      <c r="A20" s="120">
        <v>44443</v>
      </c>
      <c r="B20" s="37">
        <v>106553</v>
      </c>
      <c r="C20" s="37">
        <v>78430</v>
      </c>
      <c r="D20" s="38" t="s">
        <v>848</v>
      </c>
      <c r="E20" s="12" t="s">
        <v>63</v>
      </c>
      <c r="F20" s="150" t="s">
        <v>64</v>
      </c>
      <c r="G20" s="102">
        <v>1000</v>
      </c>
      <c r="H20" s="104"/>
      <c r="I20" s="104"/>
      <c r="J20" s="94"/>
    </row>
    <row r="21" spans="1:12" s="95" customFormat="1" ht="21" x14ac:dyDescent="0.35">
      <c r="A21" s="120">
        <v>44443</v>
      </c>
      <c r="B21" s="37">
        <v>106554</v>
      </c>
      <c r="C21" s="37">
        <v>78431</v>
      </c>
      <c r="D21" s="38" t="s">
        <v>272</v>
      </c>
      <c r="E21" s="12" t="s">
        <v>24</v>
      </c>
      <c r="F21" s="16" t="s">
        <v>947</v>
      </c>
      <c r="G21" s="102">
        <v>1000</v>
      </c>
      <c r="H21" s="104"/>
      <c r="I21" s="104"/>
      <c r="J21" s="94"/>
    </row>
    <row r="22" spans="1:12" s="95" customFormat="1" ht="21" x14ac:dyDescent="0.35">
      <c r="A22" s="120">
        <v>44443</v>
      </c>
      <c r="B22" s="37">
        <v>106549</v>
      </c>
      <c r="C22" s="37">
        <v>78432</v>
      </c>
      <c r="D22" s="38" t="s">
        <v>3018</v>
      </c>
      <c r="E22" s="12" t="s">
        <v>96</v>
      </c>
      <c r="F22" s="16" t="s">
        <v>97</v>
      </c>
      <c r="G22" s="102">
        <v>750</v>
      </c>
      <c r="H22" s="104"/>
      <c r="I22" s="104"/>
      <c r="J22" s="94"/>
    </row>
    <row r="23" spans="1:12" s="95" customFormat="1" ht="21" x14ac:dyDescent="0.35">
      <c r="A23" s="120">
        <v>44443</v>
      </c>
      <c r="B23" s="37">
        <v>106553</v>
      </c>
      <c r="C23" s="37">
        <v>78433</v>
      </c>
      <c r="D23" s="38" t="s">
        <v>848</v>
      </c>
      <c r="E23" s="12" t="s">
        <v>63</v>
      </c>
      <c r="F23" s="150" t="s">
        <v>64</v>
      </c>
      <c r="G23" s="102">
        <v>1000</v>
      </c>
      <c r="H23" s="104"/>
      <c r="I23" s="104"/>
      <c r="J23" s="94"/>
    </row>
    <row r="24" spans="1:12" s="95" customFormat="1" ht="21" x14ac:dyDescent="0.35">
      <c r="A24" s="120">
        <v>44443</v>
      </c>
      <c r="B24" s="37">
        <v>106555</v>
      </c>
      <c r="C24" s="37">
        <v>78434</v>
      </c>
      <c r="D24" s="38" t="s">
        <v>1582</v>
      </c>
      <c r="E24" s="12" t="s">
        <v>17</v>
      </c>
      <c r="F24" s="16" t="s">
        <v>18</v>
      </c>
      <c r="G24" s="102">
        <v>900</v>
      </c>
      <c r="H24" s="104"/>
      <c r="I24" s="104"/>
      <c r="J24" s="94"/>
    </row>
    <row r="25" spans="1:12" s="95" customFormat="1" ht="21" x14ac:dyDescent="0.35">
      <c r="A25" s="120">
        <v>44443</v>
      </c>
      <c r="B25" s="37">
        <v>106553</v>
      </c>
      <c r="C25" s="37">
        <v>78435</v>
      </c>
      <c r="D25" s="38" t="s">
        <v>848</v>
      </c>
      <c r="E25" s="12" t="s">
        <v>63</v>
      </c>
      <c r="F25" s="150" t="s">
        <v>64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44443</v>
      </c>
      <c r="B26" s="37">
        <v>106531</v>
      </c>
      <c r="C26" s="37">
        <v>78436</v>
      </c>
      <c r="D26" s="38" t="s">
        <v>1443</v>
      </c>
      <c r="E26" s="12" t="s">
        <v>96</v>
      </c>
      <c r="F26" s="16" t="s">
        <v>97</v>
      </c>
      <c r="G26" s="102">
        <v>300</v>
      </c>
      <c r="H26" s="104"/>
      <c r="I26" s="104"/>
      <c r="J26" s="94"/>
    </row>
    <row r="27" spans="1:12" s="95" customFormat="1" ht="21" x14ac:dyDescent="0.35">
      <c r="A27" s="120">
        <v>44443</v>
      </c>
      <c r="B27" s="37">
        <v>106556</v>
      </c>
      <c r="C27" s="37">
        <v>78437</v>
      </c>
      <c r="D27" s="38" t="s">
        <v>179</v>
      </c>
      <c r="E27" s="12" t="s">
        <v>2854</v>
      </c>
      <c r="F27" s="150" t="s">
        <v>995</v>
      </c>
      <c r="G27" s="102">
        <v>1000</v>
      </c>
      <c r="H27" s="104"/>
      <c r="I27" s="104"/>
      <c r="J27" s="94"/>
    </row>
    <row r="28" spans="1:12" s="95" customFormat="1" ht="21" x14ac:dyDescent="0.35">
      <c r="A28" s="120">
        <v>44443</v>
      </c>
      <c r="B28" s="37">
        <v>106557</v>
      </c>
      <c r="C28" s="37">
        <v>78438</v>
      </c>
      <c r="D28" s="38" t="s">
        <v>37</v>
      </c>
      <c r="E28" s="12" t="s">
        <v>14</v>
      </c>
      <c r="F28" s="16" t="s">
        <v>15</v>
      </c>
      <c r="G28" s="102">
        <v>550</v>
      </c>
      <c r="H28" s="104"/>
      <c r="I28" s="104"/>
      <c r="J28" s="94"/>
    </row>
    <row r="29" spans="1:12" s="95" customFormat="1" ht="21" x14ac:dyDescent="0.35">
      <c r="A29" s="120">
        <v>44443</v>
      </c>
      <c r="B29" s="37">
        <v>106558</v>
      </c>
      <c r="C29" s="37">
        <v>78439</v>
      </c>
      <c r="D29" s="38" t="s">
        <v>3020</v>
      </c>
      <c r="E29" s="12" t="s">
        <v>63</v>
      </c>
      <c r="F29" s="150" t="s">
        <v>64</v>
      </c>
      <c r="G29" s="102">
        <v>1000</v>
      </c>
      <c r="H29" s="104"/>
      <c r="I29" s="104"/>
      <c r="J29" s="94"/>
    </row>
    <row r="30" spans="1:12" s="95" customFormat="1" ht="21" x14ac:dyDescent="0.35">
      <c r="A30" s="120">
        <v>44443</v>
      </c>
      <c r="B30" s="37">
        <v>106559</v>
      </c>
      <c r="C30" s="37">
        <v>78440</v>
      </c>
      <c r="D30" s="38" t="s">
        <v>1275</v>
      </c>
      <c r="E30" s="12" t="s">
        <v>24</v>
      </c>
      <c r="F30" s="16" t="s">
        <v>947</v>
      </c>
      <c r="G30" s="102">
        <v>100</v>
      </c>
      <c r="H30" s="104"/>
      <c r="I30" s="104"/>
      <c r="J30" s="94"/>
    </row>
    <row r="31" spans="1:12" s="95" customFormat="1" ht="21" x14ac:dyDescent="0.35">
      <c r="A31" s="120">
        <v>44443</v>
      </c>
      <c r="B31" s="37">
        <v>106559</v>
      </c>
      <c r="C31" s="37">
        <v>78440</v>
      </c>
      <c r="D31" s="38" t="s">
        <v>1275</v>
      </c>
      <c r="E31" s="12" t="s">
        <v>14</v>
      </c>
      <c r="F31" s="16" t="s">
        <v>15</v>
      </c>
      <c r="G31" s="102">
        <v>700</v>
      </c>
      <c r="H31" s="104"/>
      <c r="I31" s="104"/>
      <c r="J31" s="94"/>
    </row>
    <row r="32" spans="1:12" s="95" customFormat="1" ht="21" x14ac:dyDescent="0.35">
      <c r="A32" s="120">
        <v>44443</v>
      </c>
      <c r="B32" s="37">
        <v>10856</v>
      </c>
      <c r="C32" s="37">
        <v>78441</v>
      </c>
      <c r="D32" s="38" t="s">
        <v>2045</v>
      </c>
      <c r="E32" s="12" t="s">
        <v>14</v>
      </c>
      <c r="F32" s="16" t="s">
        <v>15</v>
      </c>
      <c r="G32" s="102">
        <v>200</v>
      </c>
      <c r="H32" s="104"/>
      <c r="I32" s="104"/>
      <c r="J32" s="94"/>
    </row>
    <row r="33" spans="1:10" s="95" customFormat="1" ht="21" x14ac:dyDescent="0.35">
      <c r="A33" s="120">
        <v>44443</v>
      </c>
      <c r="B33" s="37">
        <v>106535</v>
      </c>
      <c r="C33" s="37">
        <v>78442</v>
      </c>
      <c r="D33" s="38" t="s">
        <v>3021</v>
      </c>
      <c r="E33" s="12" t="s">
        <v>2943</v>
      </c>
      <c r="F33" s="150" t="s">
        <v>1688</v>
      </c>
      <c r="G33" s="102">
        <v>0</v>
      </c>
      <c r="H33" s="104">
        <v>100</v>
      </c>
      <c r="I33" s="104"/>
      <c r="J33" s="94"/>
    </row>
    <row r="34" spans="1:10" ht="21" x14ac:dyDescent="0.35">
      <c r="A34" s="175" t="s">
        <v>26</v>
      </c>
      <c r="B34" s="176"/>
      <c r="C34" s="165" t="s">
        <v>25</v>
      </c>
      <c r="D34" s="168"/>
      <c r="E34" s="168"/>
      <c r="F34" s="169"/>
      <c r="G34" s="27">
        <f>SUM(G9:G33)</f>
        <v>21550</v>
      </c>
      <c r="H34" s="109">
        <f>SUM(H18:H33)</f>
        <v>100</v>
      </c>
      <c r="I34" s="109">
        <f>SUM(I9:I33)</f>
        <v>0</v>
      </c>
      <c r="J34" s="15"/>
    </row>
    <row r="35" spans="1:10" x14ac:dyDescent="0.25">
      <c r="B35"/>
      <c r="C35"/>
      <c r="H35" s="1"/>
      <c r="I35" s="1"/>
      <c r="J35" s="1"/>
    </row>
    <row r="36" spans="1:10" x14ac:dyDescent="0.25">
      <c r="B36"/>
      <c r="C36"/>
      <c r="H36" s="1"/>
      <c r="I36" s="1"/>
      <c r="J36" s="1"/>
    </row>
    <row r="37" spans="1:10" x14ac:dyDescent="0.25">
      <c r="B37"/>
      <c r="C37"/>
      <c r="H37" s="1"/>
      <c r="I37" s="1"/>
      <c r="J37" s="1"/>
    </row>
    <row r="38" spans="1:10" x14ac:dyDescent="0.25">
      <c r="C38"/>
      <c r="H38" s="1"/>
      <c r="I38" s="1"/>
      <c r="J38" s="1"/>
    </row>
    <row r="39" spans="1:10" x14ac:dyDescent="0.25">
      <c r="H39" s="1"/>
      <c r="I39" s="1"/>
      <c r="J39" s="1"/>
    </row>
    <row r="40" spans="1:10" x14ac:dyDescent="0.25">
      <c r="H40" s="1"/>
      <c r="I40" s="1"/>
      <c r="J40" s="1"/>
    </row>
    <row r="41" spans="1:10" x14ac:dyDescent="0.25">
      <c r="H41" s="1"/>
      <c r="I41" s="1"/>
      <c r="J41" s="1"/>
    </row>
    <row r="42" spans="1:10" x14ac:dyDescent="0.25">
      <c r="H42" s="1"/>
      <c r="I42" s="1"/>
      <c r="J42" s="1"/>
    </row>
    <row r="43" spans="1:10" x14ac:dyDescent="0.25">
      <c r="H43" s="1"/>
      <c r="I43" s="1"/>
      <c r="J43" s="1"/>
    </row>
    <row r="44" spans="1:10" x14ac:dyDescent="0.25">
      <c r="H44" s="1"/>
      <c r="I44" s="1"/>
      <c r="J44" s="1"/>
    </row>
    <row r="45" spans="1:10" x14ac:dyDescent="0.25">
      <c r="H45" s="1"/>
      <c r="I45" s="1"/>
      <c r="J45" s="1"/>
    </row>
    <row r="46" spans="1:10" x14ac:dyDescent="0.25">
      <c r="H46" s="1"/>
      <c r="I46" s="1"/>
      <c r="J46" s="1"/>
    </row>
    <row r="47" spans="1:10" x14ac:dyDescent="0.25">
      <c r="H47" s="1"/>
      <c r="I47" s="1"/>
      <c r="J47" s="1"/>
    </row>
    <row r="48" spans="1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80" spans="8:10" x14ac:dyDescent="0.25">
      <c r="H80" s="35"/>
      <c r="I80" s="35"/>
      <c r="J80" s="35"/>
    </row>
  </sheetData>
  <mergeCells count="7">
    <mergeCell ref="K6:L6"/>
    <mergeCell ref="A7:G7"/>
    <mergeCell ref="A34:B34"/>
    <mergeCell ref="C34:F3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90186-A48B-4F14-A878-AAD11D168BFF}">
  <dimension ref="A2:L112"/>
  <sheetViews>
    <sheetView topLeftCell="J6" workbookViewId="0">
      <selection activeCell="K8" sqref="K8:L16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44444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6" t="s">
        <v>18</v>
      </c>
      <c r="L8" s="119">
        <f>SUMIFS($G$9:$G$65,$F$9:$F$65,K8)</f>
        <v>353</v>
      </c>
    </row>
    <row r="9" spans="1:12" s="95" customFormat="1" ht="21" x14ac:dyDescent="0.35">
      <c r="A9" s="120">
        <v>44445</v>
      </c>
      <c r="B9" s="37">
        <v>106609</v>
      </c>
      <c r="C9" s="37">
        <v>78443</v>
      </c>
      <c r="D9" s="38" t="s">
        <v>2770</v>
      </c>
      <c r="E9" s="12" t="s">
        <v>2854</v>
      </c>
      <c r="F9" s="150" t="s">
        <v>995</v>
      </c>
      <c r="G9" s="102">
        <v>1000</v>
      </c>
      <c r="H9" s="104"/>
      <c r="I9" s="104"/>
      <c r="J9" s="94"/>
      <c r="K9" s="150" t="s">
        <v>995</v>
      </c>
      <c r="L9" s="119">
        <f>SUMIFS($G$9:$G$65,$F$9:$F$65,K9)</f>
        <v>39500</v>
      </c>
    </row>
    <row r="10" spans="1:12" s="95" customFormat="1" ht="21" x14ac:dyDescent="0.35">
      <c r="A10" s="120">
        <v>44445</v>
      </c>
      <c r="B10" s="37">
        <v>106610</v>
      </c>
      <c r="C10" s="37">
        <v>78444</v>
      </c>
      <c r="D10" s="38" t="s">
        <v>2770</v>
      </c>
      <c r="E10" s="12" t="s">
        <v>2854</v>
      </c>
      <c r="F10" s="150" t="s">
        <v>995</v>
      </c>
      <c r="G10" s="102">
        <v>2000</v>
      </c>
      <c r="H10" s="104"/>
      <c r="I10" s="104"/>
      <c r="J10" s="94"/>
      <c r="K10" s="16" t="s">
        <v>15</v>
      </c>
      <c r="L10" s="119">
        <f>SUMIFS($G$9:$G$65,$F$9:$F$65,K10)</f>
        <v>5740</v>
      </c>
    </row>
    <row r="11" spans="1:12" s="95" customFormat="1" ht="21" x14ac:dyDescent="0.35">
      <c r="A11" s="120">
        <v>44445</v>
      </c>
      <c r="B11" s="37">
        <v>106611</v>
      </c>
      <c r="C11" s="37">
        <v>78445</v>
      </c>
      <c r="D11" s="38" t="s">
        <v>3022</v>
      </c>
      <c r="E11" s="12" t="s">
        <v>2854</v>
      </c>
      <c r="F11" s="150" t="s">
        <v>995</v>
      </c>
      <c r="G11" s="102">
        <v>900</v>
      </c>
      <c r="H11" s="104"/>
      <c r="I11" s="104"/>
      <c r="J11" s="94"/>
      <c r="K11" s="16" t="s">
        <v>2196</v>
      </c>
      <c r="L11" s="119">
        <f>SUMIFS($G$9:$G$65,$F$9:$F$65,K11)</f>
        <v>1700</v>
      </c>
    </row>
    <row r="12" spans="1:12" s="95" customFormat="1" ht="21.75" thickBot="1" x14ac:dyDescent="0.4">
      <c r="A12" s="120">
        <v>44445</v>
      </c>
      <c r="B12" s="37">
        <v>106612</v>
      </c>
      <c r="C12" s="37">
        <v>78446</v>
      </c>
      <c r="D12" s="38" t="s">
        <v>1090</v>
      </c>
      <c r="E12" s="12" t="s">
        <v>2854</v>
      </c>
      <c r="F12" s="150" t="s">
        <v>995</v>
      </c>
      <c r="G12" s="102">
        <v>900</v>
      </c>
      <c r="H12" s="104"/>
      <c r="I12" s="104"/>
      <c r="J12" s="94"/>
      <c r="K12" s="16" t="s">
        <v>947</v>
      </c>
      <c r="L12" s="119">
        <f>SUMIFS($G$9:$G$65,$F$9:$F$65,K12)</f>
        <v>1800</v>
      </c>
    </row>
    <row r="13" spans="1:12" s="95" customFormat="1" ht="25.5" thickBot="1" x14ac:dyDescent="0.5">
      <c r="A13" s="120">
        <v>44445</v>
      </c>
      <c r="B13" s="37">
        <v>106612</v>
      </c>
      <c r="C13" s="37">
        <v>78447</v>
      </c>
      <c r="D13" s="38" t="s">
        <v>1090</v>
      </c>
      <c r="E13" s="12" t="s">
        <v>2854</v>
      </c>
      <c r="F13" s="150" t="s">
        <v>995</v>
      </c>
      <c r="G13" s="102">
        <v>900</v>
      </c>
      <c r="H13" s="104"/>
      <c r="I13" s="104"/>
      <c r="J13" s="94"/>
      <c r="K13" s="17" t="s">
        <v>21</v>
      </c>
      <c r="L13" s="123">
        <f ca="1">SUM(L8:L13)</f>
        <v>49093</v>
      </c>
    </row>
    <row r="14" spans="1:12" s="95" customFormat="1" ht="21.75" thickBot="1" x14ac:dyDescent="0.4">
      <c r="A14" s="120">
        <v>44445</v>
      </c>
      <c r="B14" s="37">
        <v>106611</v>
      </c>
      <c r="C14" s="37">
        <v>78448</v>
      </c>
      <c r="D14" s="38" t="s">
        <v>3022</v>
      </c>
      <c r="E14" s="12" t="s">
        <v>2854</v>
      </c>
      <c r="F14" s="150" t="s">
        <v>995</v>
      </c>
      <c r="G14" s="102">
        <v>900</v>
      </c>
      <c r="H14" s="104"/>
      <c r="I14" s="104"/>
      <c r="J14" s="94"/>
    </row>
    <row r="15" spans="1:12" s="95" customFormat="1" ht="21.75" thickBot="1" x14ac:dyDescent="0.4">
      <c r="A15" s="120">
        <v>44445</v>
      </c>
      <c r="B15" s="37">
        <v>106612</v>
      </c>
      <c r="C15" s="37">
        <v>78449</v>
      </c>
      <c r="D15" s="38" t="s">
        <v>1090</v>
      </c>
      <c r="E15" s="12" t="s">
        <v>2854</v>
      </c>
      <c r="F15" s="150" t="s">
        <v>995</v>
      </c>
      <c r="G15" s="102">
        <v>900</v>
      </c>
      <c r="H15" s="104"/>
      <c r="I15" s="104"/>
      <c r="J15" s="94"/>
      <c r="K15" s="5" t="s">
        <v>2998</v>
      </c>
      <c r="L15" s="5" t="s">
        <v>5</v>
      </c>
    </row>
    <row r="16" spans="1:12" s="95" customFormat="1" ht="21.75" thickBot="1" x14ac:dyDescent="0.4">
      <c r="A16" s="120">
        <v>44445</v>
      </c>
      <c r="B16" s="37">
        <v>106612</v>
      </c>
      <c r="C16" s="37">
        <v>78450</v>
      </c>
      <c r="D16" s="38" t="s">
        <v>1090</v>
      </c>
      <c r="E16" s="12" t="s">
        <v>2854</v>
      </c>
      <c r="F16" s="150" t="s">
        <v>995</v>
      </c>
      <c r="G16" s="102">
        <v>900</v>
      </c>
      <c r="H16" s="104"/>
      <c r="I16" s="104"/>
      <c r="J16" s="94"/>
      <c r="K16" s="16" t="s">
        <v>288</v>
      </c>
      <c r="L16" s="8">
        <v>100</v>
      </c>
    </row>
    <row r="17" spans="1:12" s="95" customFormat="1" ht="25.5" thickBot="1" x14ac:dyDescent="0.5">
      <c r="A17" s="120">
        <v>44445</v>
      </c>
      <c r="B17" s="37">
        <v>106613</v>
      </c>
      <c r="C17" s="37">
        <v>78451</v>
      </c>
      <c r="D17" s="38" t="s">
        <v>184</v>
      </c>
      <c r="E17" s="12" t="s">
        <v>24</v>
      </c>
      <c r="F17" s="16" t="s">
        <v>947</v>
      </c>
      <c r="G17" s="102">
        <v>100</v>
      </c>
      <c r="H17" s="104"/>
      <c r="I17" s="104"/>
      <c r="J17" s="94"/>
      <c r="K17" s="17" t="s">
        <v>21</v>
      </c>
      <c r="L17" s="18">
        <v>100</v>
      </c>
    </row>
    <row r="18" spans="1:12" s="95" customFormat="1" ht="21" x14ac:dyDescent="0.35">
      <c r="A18" s="120">
        <v>44445</v>
      </c>
      <c r="B18" s="37">
        <v>106613</v>
      </c>
      <c r="C18" s="37">
        <v>78451</v>
      </c>
      <c r="D18" s="38" t="s">
        <v>184</v>
      </c>
      <c r="E18" s="12" t="s">
        <v>2854</v>
      </c>
      <c r="F18" s="150" t="s">
        <v>995</v>
      </c>
      <c r="G18" s="102">
        <v>600</v>
      </c>
      <c r="H18" s="104"/>
      <c r="I18" s="104"/>
      <c r="J18" s="94"/>
    </row>
    <row r="19" spans="1:12" s="95" customFormat="1" ht="21" x14ac:dyDescent="0.35">
      <c r="A19" s="120">
        <v>44445</v>
      </c>
      <c r="B19" s="37">
        <v>106612</v>
      </c>
      <c r="C19" s="37">
        <v>78452</v>
      </c>
      <c r="D19" s="38" t="s">
        <v>1090</v>
      </c>
      <c r="E19" s="12" t="s">
        <v>2854</v>
      </c>
      <c r="F19" s="150" t="s">
        <v>995</v>
      </c>
      <c r="G19" s="102">
        <v>900</v>
      </c>
      <c r="H19" s="104"/>
      <c r="I19" s="104"/>
      <c r="J19" s="94"/>
    </row>
    <row r="20" spans="1:12" s="95" customFormat="1" ht="21" x14ac:dyDescent="0.35">
      <c r="A20" s="120">
        <v>44445</v>
      </c>
      <c r="B20" s="37">
        <v>106614</v>
      </c>
      <c r="C20" s="37">
        <v>78453</v>
      </c>
      <c r="D20" s="38" t="s">
        <v>295</v>
      </c>
      <c r="E20" s="12" t="s">
        <v>2854</v>
      </c>
      <c r="F20" s="150" t="s">
        <v>995</v>
      </c>
      <c r="G20" s="102">
        <v>900</v>
      </c>
      <c r="H20" s="104"/>
      <c r="I20" s="104"/>
      <c r="J20" s="94"/>
    </row>
    <row r="21" spans="1:12" s="95" customFormat="1" ht="21" x14ac:dyDescent="0.35">
      <c r="A21" s="120">
        <v>44445</v>
      </c>
      <c r="B21" s="37">
        <v>106615</v>
      </c>
      <c r="C21" s="37">
        <v>78454</v>
      </c>
      <c r="D21" s="38" t="s">
        <v>295</v>
      </c>
      <c r="E21" s="12" t="s">
        <v>2854</v>
      </c>
      <c r="F21" s="150" t="s">
        <v>995</v>
      </c>
      <c r="G21" s="102">
        <v>900</v>
      </c>
      <c r="H21" s="104"/>
      <c r="I21" s="104"/>
      <c r="J21" s="94"/>
    </row>
    <row r="22" spans="1:12" s="95" customFormat="1" ht="21" x14ac:dyDescent="0.35">
      <c r="A22" s="120">
        <v>44445</v>
      </c>
      <c r="B22" s="37">
        <v>106616</v>
      </c>
      <c r="C22" s="37">
        <v>78455</v>
      </c>
      <c r="D22" s="38" t="s">
        <v>2990</v>
      </c>
      <c r="E22" s="12" t="s">
        <v>287</v>
      </c>
      <c r="F22" s="16" t="s">
        <v>288</v>
      </c>
      <c r="G22" s="102">
        <v>0</v>
      </c>
      <c r="H22" s="104">
        <v>100</v>
      </c>
      <c r="I22" s="104"/>
      <c r="J22" s="94"/>
    </row>
    <row r="23" spans="1:12" s="95" customFormat="1" ht="21" x14ac:dyDescent="0.35">
      <c r="A23" s="120">
        <v>44445</v>
      </c>
      <c r="B23" s="37">
        <v>106612</v>
      </c>
      <c r="C23" s="37">
        <v>78456</v>
      </c>
      <c r="D23" s="38" t="s">
        <v>1090</v>
      </c>
      <c r="E23" s="12" t="s">
        <v>2854</v>
      </c>
      <c r="F23" s="150" t="s">
        <v>995</v>
      </c>
      <c r="G23" s="102">
        <v>900</v>
      </c>
      <c r="H23" s="104"/>
      <c r="I23" s="104"/>
      <c r="J23" s="94"/>
    </row>
    <row r="24" spans="1:12" s="95" customFormat="1" ht="21" x14ac:dyDescent="0.35">
      <c r="A24" s="120">
        <v>44445</v>
      </c>
      <c r="B24" s="37">
        <v>106617</v>
      </c>
      <c r="C24" s="37">
        <v>78457</v>
      </c>
      <c r="D24" s="38" t="s">
        <v>2836</v>
      </c>
      <c r="E24" s="12" t="s">
        <v>14</v>
      </c>
      <c r="F24" s="16" t="s">
        <v>15</v>
      </c>
      <c r="G24" s="102">
        <v>2500</v>
      </c>
      <c r="H24" s="104"/>
      <c r="I24" s="104"/>
      <c r="J24" s="94"/>
    </row>
    <row r="25" spans="1:12" s="95" customFormat="1" ht="21" x14ac:dyDescent="0.35">
      <c r="A25" s="120">
        <v>44445</v>
      </c>
      <c r="B25" s="37" t="s">
        <v>2763</v>
      </c>
      <c r="C25" s="37">
        <v>78458</v>
      </c>
      <c r="D25" s="38" t="s">
        <v>2826</v>
      </c>
      <c r="E25" s="12" t="s">
        <v>2854</v>
      </c>
      <c r="F25" s="150" t="s">
        <v>995</v>
      </c>
      <c r="G25" s="102">
        <v>1000</v>
      </c>
      <c r="H25" s="104"/>
      <c r="I25" s="104"/>
      <c r="J25" s="94"/>
    </row>
    <row r="26" spans="1:12" s="95" customFormat="1" ht="21" x14ac:dyDescent="0.35">
      <c r="A26" s="120">
        <v>44445</v>
      </c>
      <c r="B26" s="37" t="s">
        <v>2763</v>
      </c>
      <c r="C26" s="37">
        <v>78459</v>
      </c>
      <c r="D26" s="38" t="s">
        <v>2826</v>
      </c>
      <c r="E26" s="12" t="s">
        <v>2854</v>
      </c>
      <c r="F26" s="150" t="s">
        <v>995</v>
      </c>
      <c r="G26" s="102">
        <v>1000</v>
      </c>
      <c r="H26" s="104"/>
      <c r="I26" s="104"/>
      <c r="J26" s="94"/>
    </row>
    <row r="27" spans="1:12" s="95" customFormat="1" ht="21" x14ac:dyDescent="0.35">
      <c r="A27" s="120">
        <v>44445</v>
      </c>
      <c r="B27" s="37" t="s">
        <v>2763</v>
      </c>
      <c r="C27" s="37">
        <v>78460</v>
      </c>
      <c r="D27" s="38" t="s">
        <v>2826</v>
      </c>
      <c r="E27" s="12" t="s">
        <v>2854</v>
      </c>
      <c r="F27" s="150" t="s">
        <v>995</v>
      </c>
      <c r="G27" s="102">
        <v>1000</v>
      </c>
      <c r="H27" s="104"/>
      <c r="I27" s="104"/>
      <c r="J27" s="94"/>
    </row>
    <row r="28" spans="1:12" s="95" customFormat="1" ht="21" x14ac:dyDescent="0.35">
      <c r="A28" s="120">
        <v>44445</v>
      </c>
      <c r="B28" s="37" t="s">
        <v>2763</v>
      </c>
      <c r="C28" s="37">
        <v>78461</v>
      </c>
      <c r="D28" s="38" t="s">
        <v>2826</v>
      </c>
      <c r="E28" s="12" t="s">
        <v>2854</v>
      </c>
      <c r="F28" s="150" t="s">
        <v>995</v>
      </c>
      <c r="G28" s="102">
        <v>1000</v>
      </c>
      <c r="H28" s="104"/>
      <c r="I28" s="104"/>
      <c r="J28" s="94"/>
    </row>
    <row r="29" spans="1:12" s="95" customFormat="1" ht="21" x14ac:dyDescent="0.35">
      <c r="A29" s="120">
        <v>44445</v>
      </c>
      <c r="B29" s="37">
        <v>106618</v>
      </c>
      <c r="C29" s="37">
        <v>78462</v>
      </c>
      <c r="D29" s="38" t="s">
        <v>169</v>
      </c>
      <c r="E29" s="12" t="s">
        <v>17</v>
      </c>
      <c r="F29" s="16" t="s">
        <v>18</v>
      </c>
      <c r="G29" s="102">
        <v>200</v>
      </c>
      <c r="H29" s="104"/>
      <c r="I29" s="104"/>
      <c r="J29" s="94"/>
    </row>
    <row r="30" spans="1:12" s="95" customFormat="1" ht="21" x14ac:dyDescent="0.35">
      <c r="A30" s="120">
        <v>44445</v>
      </c>
      <c r="B30" s="37" t="s">
        <v>2763</v>
      </c>
      <c r="C30" s="37">
        <v>78463</v>
      </c>
      <c r="D30" s="38" t="s">
        <v>2826</v>
      </c>
      <c r="E30" s="12" t="s">
        <v>2854</v>
      </c>
      <c r="F30" s="150" t="s">
        <v>995</v>
      </c>
      <c r="G30" s="102">
        <v>1000</v>
      </c>
      <c r="H30" s="104"/>
      <c r="I30" s="104"/>
      <c r="J30" s="94"/>
    </row>
    <row r="31" spans="1:12" s="95" customFormat="1" ht="21" x14ac:dyDescent="0.35">
      <c r="A31" s="120">
        <v>44445</v>
      </c>
      <c r="B31" s="37" t="s">
        <v>2763</v>
      </c>
      <c r="C31" s="37">
        <v>78464</v>
      </c>
      <c r="D31" s="38" t="s">
        <v>2826</v>
      </c>
      <c r="E31" s="12" t="s">
        <v>2854</v>
      </c>
      <c r="F31" s="150" t="s">
        <v>995</v>
      </c>
      <c r="G31" s="102">
        <v>1000</v>
      </c>
      <c r="H31" s="104"/>
      <c r="I31" s="104"/>
      <c r="J31" s="94"/>
    </row>
    <row r="32" spans="1:12" s="95" customFormat="1" ht="21" x14ac:dyDescent="0.35">
      <c r="A32" s="120">
        <v>44445</v>
      </c>
      <c r="B32" s="37" t="s">
        <v>2763</v>
      </c>
      <c r="C32" s="37">
        <v>78465</v>
      </c>
      <c r="D32" s="38" t="s">
        <v>2826</v>
      </c>
      <c r="E32" s="12" t="s">
        <v>2854</v>
      </c>
      <c r="F32" s="150" t="s">
        <v>995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44445</v>
      </c>
      <c r="B33" s="37" t="s">
        <v>2763</v>
      </c>
      <c r="C33" s="37">
        <v>78466</v>
      </c>
      <c r="D33" s="38" t="s">
        <v>2826</v>
      </c>
      <c r="E33" s="12" t="s">
        <v>2854</v>
      </c>
      <c r="F33" s="150" t="s">
        <v>995</v>
      </c>
      <c r="G33" s="102">
        <v>1000</v>
      </c>
      <c r="H33" s="104"/>
      <c r="I33" s="104"/>
      <c r="J33" s="94"/>
    </row>
    <row r="34" spans="1:10" s="95" customFormat="1" ht="21" x14ac:dyDescent="0.35">
      <c r="A34" s="120">
        <v>44445</v>
      </c>
      <c r="B34" s="37" t="s">
        <v>2763</v>
      </c>
      <c r="C34" s="37">
        <v>78467</v>
      </c>
      <c r="D34" s="38" t="s">
        <v>2826</v>
      </c>
      <c r="E34" s="12" t="s">
        <v>2854</v>
      </c>
      <c r="F34" s="150" t="s">
        <v>995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44445</v>
      </c>
      <c r="B35" s="37">
        <v>19062</v>
      </c>
      <c r="C35" s="37">
        <v>78468</v>
      </c>
      <c r="D35" s="38" t="s">
        <v>1995</v>
      </c>
      <c r="E35" s="12" t="s">
        <v>1998</v>
      </c>
      <c r="F35" s="16" t="s">
        <v>2196</v>
      </c>
      <c r="G35" s="102">
        <v>1700</v>
      </c>
      <c r="H35" s="104"/>
      <c r="I35" s="104"/>
      <c r="J35" s="94"/>
    </row>
    <row r="36" spans="1:10" s="95" customFormat="1" ht="21" x14ac:dyDescent="0.35">
      <c r="A36" s="120">
        <v>44445</v>
      </c>
      <c r="B36" s="37">
        <v>19063</v>
      </c>
      <c r="C36" s="37">
        <v>78469</v>
      </c>
      <c r="D36" s="38" t="s">
        <v>1995</v>
      </c>
      <c r="E36" s="12">
        <v>98000001</v>
      </c>
      <c r="F36" s="16" t="s">
        <v>91</v>
      </c>
      <c r="G36" s="102">
        <v>0</v>
      </c>
      <c r="H36" s="104"/>
      <c r="I36" s="104"/>
      <c r="J36" s="94"/>
    </row>
    <row r="37" spans="1:10" s="95" customFormat="1" ht="21" x14ac:dyDescent="0.35">
      <c r="A37" s="120">
        <v>44445</v>
      </c>
      <c r="B37" s="37">
        <v>106618</v>
      </c>
      <c r="C37" s="37">
        <v>78470</v>
      </c>
      <c r="D37" s="38" t="s">
        <v>169</v>
      </c>
      <c r="E37" s="12" t="s">
        <v>17</v>
      </c>
      <c r="F37" s="16" t="s">
        <v>18</v>
      </c>
      <c r="G37" s="102">
        <v>153</v>
      </c>
      <c r="H37" s="104"/>
      <c r="I37" s="104"/>
      <c r="J37" s="94"/>
    </row>
    <row r="38" spans="1:10" s="95" customFormat="1" ht="21" x14ac:dyDescent="0.35">
      <c r="A38" s="120">
        <v>44445</v>
      </c>
      <c r="B38" s="37" t="s">
        <v>2763</v>
      </c>
      <c r="C38" s="37">
        <v>78471</v>
      </c>
      <c r="D38" s="38" t="s">
        <v>2826</v>
      </c>
      <c r="E38" s="12" t="s">
        <v>2854</v>
      </c>
      <c r="F38" s="150" t="s">
        <v>995</v>
      </c>
      <c r="G38" s="102">
        <v>1000</v>
      </c>
      <c r="H38" s="104"/>
      <c r="I38" s="104"/>
      <c r="J38" s="94"/>
    </row>
    <row r="39" spans="1:10" s="95" customFormat="1" ht="21" x14ac:dyDescent="0.35">
      <c r="A39" s="120">
        <v>44445</v>
      </c>
      <c r="B39" s="37">
        <v>106619</v>
      </c>
      <c r="C39" s="37">
        <v>78472</v>
      </c>
      <c r="D39" s="38" t="s">
        <v>2872</v>
      </c>
      <c r="E39" s="12" t="s">
        <v>24</v>
      </c>
      <c r="F39" s="16" t="s">
        <v>947</v>
      </c>
      <c r="G39" s="102">
        <v>1300</v>
      </c>
      <c r="H39" s="104"/>
      <c r="I39" s="104"/>
      <c r="J39" s="94"/>
    </row>
    <row r="40" spans="1:10" s="95" customFormat="1" ht="21" x14ac:dyDescent="0.35">
      <c r="A40" s="120">
        <v>44445</v>
      </c>
      <c r="B40" s="37">
        <v>106620</v>
      </c>
      <c r="C40" s="37">
        <v>78473</v>
      </c>
      <c r="D40" s="38" t="s">
        <v>2872</v>
      </c>
      <c r="E40" s="12" t="s">
        <v>24</v>
      </c>
      <c r="F40" s="16" t="s">
        <v>947</v>
      </c>
      <c r="G40" s="102">
        <v>400</v>
      </c>
      <c r="H40" s="104"/>
      <c r="I40" s="104"/>
      <c r="J40" s="94"/>
    </row>
    <row r="41" spans="1:10" s="95" customFormat="1" ht="21" x14ac:dyDescent="0.35">
      <c r="A41" s="120">
        <v>44445</v>
      </c>
      <c r="B41" s="37">
        <v>106587</v>
      </c>
      <c r="C41" s="37">
        <v>78474</v>
      </c>
      <c r="D41" s="38" t="s">
        <v>3023</v>
      </c>
      <c r="E41" s="12" t="s">
        <v>2854</v>
      </c>
      <c r="F41" s="150" t="s">
        <v>995</v>
      </c>
      <c r="G41" s="102">
        <v>100</v>
      </c>
      <c r="H41" s="104"/>
      <c r="I41" s="104"/>
      <c r="J41" s="94"/>
    </row>
    <row r="42" spans="1:10" s="95" customFormat="1" ht="21" x14ac:dyDescent="0.35">
      <c r="A42" s="120">
        <v>44445</v>
      </c>
      <c r="B42" s="37">
        <v>106623</v>
      </c>
      <c r="C42" s="37">
        <v>78475</v>
      </c>
      <c r="D42" s="38" t="s">
        <v>2825</v>
      </c>
      <c r="E42" s="12" t="s">
        <v>2854</v>
      </c>
      <c r="F42" s="150" t="s">
        <v>995</v>
      </c>
      <c r="G42" s="102">
        <v>900</v>
      </c>
      <c r="H42" s="104"/>
      <c r="I42" s="104"/>
      <c r="J42" s="94"/>
    </row>
    <row r="43" spans="1:10" s="95" customFormat="1" ht="21" x14ac:dyDescent="0.35">
      <c r="A43" s="120">
        <v>44445</v>
      </c>
      <c r="B43" s="37">
        <v>106623</v>
      </c>
      <c r="C43" s="37">
        <v>78476</v>
      </c>
      <c r="D43" s="38" t="s">
        <v>2825</v>
      </c>
      <c r="E43" s="12" t="s">
        <v>2854</v>
      </c>
      <c r="F43" s="150" t="s">
        <v>995</v>
      </c>
      <c r="G43" s="102">
        <v>900</v>
      </c>
      <c r="H43" s="104"/>
      <c r="I43" s="104"/>
      <c r="J43" s="94"/>
    </row>
    <row r="44" spans="1:10" s="95" customFormat="1" ht="21" x14ac:dyDescent="0.35">
      <c r="A44" s="120">
        <v>44445</v>
      </c>
      <c r="B44" s="37">
        <v>106623</v>
      </c>
      <c r="C44" s="37">
        <v>78477</v>
      </c>
      <c r="D44" s="38" t="s">
        <v>2825</v>
      </c>
      <c r="E44" s="12" t="s">
        <v>2854</v>
      </c>
      <c r="F44" s="150" t="s">
        <v>995</v>
      </c>
      <c r="G44" s="102">
        <v>900</v>
      </c>
      <c r="H44" s="104"/>
      <c r="I44" s="104"/>
      <c r="J44" s="94"/>
    </row>
    <row r="45" spans="1:10" s="95" customFormat="1" ht="21" x14ac:dyDescent="0.35">
      <c r="A45" s="120">
        <v>44445</v>
      </c>
      <c r="B45" s="37">
        <v>106623</v>
      </c>
      <c r="C45" s="37">
        <v>78478</v>
      </c>
      <c r="D45" s="38" t="s">
        <v>2825</v>
      </c>
      <c r="E45" s="12" t="s">
        <v>2854</v>
      </c>
      <c r="F45" s="150" t="s">
        <v>995</v>
      </c>
      <c r="G45" s="102">
        <v>900</v>
      </c>
      <c r="H45" s="104"/>
      <c r="I45" s="104"/>
      <c r="J45" s="94"/>
    </row>
    <row r="46" spans="1:10" s="95" customFormat="1" ht="21" x14ac:dyDescent="0.35">
      <c r="A46" s="120">
        <v>44445</v>
      </c>
      <c r="B46" s="37">
        <v>106623</v>
      </c>
      <c r="C46" s="37">
        <v>78479</v>
      </c>
      <c r="D46" s="38" t="s">
        <v>2825</v>
      </c>
      <c r="E46" s="12" t="s">
        <v>2854</v>
      </c>
      <c r="F46" s="150" t="s">
        <v>995</v>
      </c>
      <c r="G46" s="102">
        <v>900</v>
      </c>
      <c r="H46" s="104"/>
      <c r="I46" s="104"/>
      <c r="J46" s="94"/>
    </row>
    <row r="47" spans="1:10" s="95" customFormat="1" ht="21" x14ac:dyDescent="0.35">
      <c r="A47" s="120">
        <v>44445</v>
      </c>
      <c r="B47" s="37">
        <v>106623</v>
      </c>
      <c r="C47" s="37">
        <v>78480</v>
      </c>
      <c r="D47" s="38" t="s">
        <v>2825</v>
      </c>
      <c r="E47" s="12" t="s">
        <v>2854</v>
      </c>
      <c r="F47" s="150" t="s">
        <v>995</v>
      </c>
      <c r="G47" s="102">
        <v>900</v>
      </c>
      <c r="H47" s="104"/>
      <c r="I47" s="104"/>
      <c r="J47" s="94"/>
    </row>
    <row r="48" spans="1:10" s="95" customFormat="1" ht="21" x14ac:dyDescent="0.35">
      <c r="A48" s="120">
        <v>44445</v>
      </c>
      <c r="B48" s="37">
        <v>106624</v>
      </c>
      <c r="C48" s="37">
        <v>78481</v>
      </c>
      <c r="D48" s="38" t="s">
        <v>3024</v>
      </c>
      <c r="E48" s="12" t="s">
        <v>14</v>
      </c>
      <c r="F48" s="16" t="s">
        <v>15</v>
      </c>
      <c r="G48" s="102">
        <v>2400</v>
      </c>
      <c r="H48" s="104"/>
      <c r="I48" s="104"/>
      <c r="J48" s="94"/>
    </row>
    <row r="49" spans="1:10" s="95" customFormat="1" ht="21" x14ac:dyDescent="0.35">
      <c r="A49" s="120">
        <v>44445</v>
      </c>
      <c r="B49" s="37">
        <v>106623</v>
      </c>
      <c r="C49" s="37">
        <v>78482</v>
      </c>
      <c r="D49" s="38" t="s">
        <v>2825</v>
      </c>
      <c r="E49" s="12" t="s">
        <v>2854</v>
      </c>
      <c r="F49" s="150" t="s">
        <v>995</v>
      </c>
      <c r="G49" s="102">
        <v>900</v>
      </c>
      <c r="H49" s="104"/>
      <c r="I49" s="104"/>
      <c r="J49" s="94"/>
    </row>
    <row r="50" spans="1:10" s="95" customFormat="1" ht="21" x14ac:dyDescent="0.35">
      <c r="A50" s="120">
        <v>44445</v>
      </c>
      <c r="B50" s="37">
        <v>106623</v>
      </c>
      <c r="C50" s="37">
        <v>78483</v>
      </c>
      <c r="D50" s="38" t="s">
        <v>2825</v>
      </c>
      <c r="E50" s="12" t="s">
        <v>2854</v>
      </c>
      <c r="F50" s="150" t="s">
        <v>995</v>
      </c>
      <c r="G50" s="102">
        <v>900</v>
      </c>
      <c r="H50" s="104"/>
      <c r="I50" s="104"/>
      <c r="J50" s="94"/>
    </row>
    <row r="51" spans="1:10" s="95" customFormat="1" ht="21" x14ac:dyDescent="0.35">
      <c r="A51" s="120">
        <v>44445</v>
      </c>
      <c r="B51" s="37">
        <v>106625</v>
      </c>
      <c r="C51" s="37">
        <v>78484</v>
      </c>
      <c r="D51" s="38" t="s">
        <v>2825</v>
      </c>
      <c r="E51" s="12" t="s">
        <v>2854</v>
      </c>
      <c r="F51" s="150" t="s">
        <v>995</v>
      </c>
      <c r="G51" s="102">
        <v>600</v>
      </c>
      <c r="H51" s="104"/>
      <c r="I51" s="104"/>
      <c r="J51" s="94"/>
    </row>
    <row r="52" spans="1:10" s="95" customFormat="1" ht="21" x14ac:dyDescent="0.35">
      <c r="A52" s="120">
        <v>44445</v>
      </c>
      <c r="B52" s="37">
        <v>106623</v>
      </c>
      <c r="C52" s="37">
        <v>78485</v>
      </c>
      <c r="D52" s="38" t="s">
        <v>2825</v>
      </c>
      <c r="E52" s="12" t="s">
        <v>2854</v>
      </c>
      <c r="F52" s="150" t="s">
        <v>995</v>
      </c>
      <c r="G52" s="102">
        <v>900</v>
      </c>
      <c r="H52" s="104"/>
      <c r="I52" s="104"/>
      <c r="J52" s="94"/>
    </row>
    <row r="53" spans="1:10" s="95" customFormat="1" ht="21" x14ac:dyDescent="0.35">
      <c r="A53" s="120">
        <v>44445</v>
      </c>
      <c r="B53" s="37">
        <v>106623</v>
      </c>
      <c r="C53" s="37">
        <v>78486</v>
      </c>
      <c r="D53" s="38" t="s">
        <v>2825</v>
      </c>
      <c r="E53" s="12" t="s">
        <v>2854</v>
      </c>
      <c r="F53" s="150" t="s">
        <v>995</v>
      </c>
      <c r="G53" s="102">
        <v>900</v>
      </c>
      <c r="H53" s="104"/>
      <c r="I53" s="104"/>
      <c r="J53" s="94"/>
    </row>
    <row r="54" spans="1:10" s="95" customFormat="1" ht="21" x14ac:dyDescent="0.35">
      <c r="A54" s="120">
        <v>44445</v>
      </c>
      <c r="B54" s="37">
        <v>106587</v>
      </c>
      <c r="C54" s="37">
        <v>78487</v>
      </c>
      <c r="D54" s="38" t="s">
        <v>2825</v>
      </c>
      <c r="E54" s="12" t="s">
        <v>2854</v>
      </c>
      <c r="F54" s="150" t="s">
        <v>995</v>
      </c>
      <c r="G54" s="102">
        <v>100</v>
      </c>
      <c r="H54" s="104"/>
      <c r="I54" s="104"/>
      <c r="J54" s="94"/>
    </row>
    <row r="55" spans="1:10" s="95" customFormat="1" ht="21" x14ac:dyDescent="0.35">
      <c r="A55" s="120">
        <v>44445</v>
      </c>
      <c r="B55" s="37">
        <v>106623</v>
      </c>
      <c r="C55" s="37">
        <v>78488</v>
      </c>
      <c r="D55" s="38" t="s">
        <v>2825</v>
      </c>
      <c r="E55" s="12" t="s">
        <v>2854</v>
      </c>
      <c r="F55" s="150" t="s">
        <v>995</v>
      </c>
      <c r="G55" s="102">
        <v>900</v>
      </c>
      <c r="H55" s="104"/>
      <c r="I55" s="104"/>
      <c r="J55" s="94"/>
    </row>
    <row r="56" spans="1:10" s="95" customFormat="1" ht="21" x14ac:dyDescent="0.35">
      <c r="A56" s="120">
        <v>44445</v>
      </c>
      <c r="B56" s="37">
        <v>106623</v>
      </c>
      <c r="C56" s="37">
        <v>78489</v>
      </c>
      <c r="D56" s="38" t="s">
        <v>2825</v>
      </c>
      <c r="E56" s="12" t="s">
        <v>2854</v>
      </c>
      <c r="F56" s="150" t="s">
        <v>995</v>
      </c>
      <c r="G56" s="102">
        <v>900</v>
      </c>
      <c r="H56" s="104"/>
      <c r="I56" s="104"/>
      <c r="J56" s="94"/>
    </row>
    <row r="57" spans="1:10" s="95" customFormat="1" ht="21" x14ac:dyDescent="0.35">
      <c r="A57" s="120">
        <v>44445</v>
      </c>
      <c r="B57" s="37">
        <v>106626</v>
      </c>
      <c r="C57" s="37">
        <v>78490</v>
      </c>
      <c r="D57" s="38" t="s">
        <v>3025</v>
      </c>
      <c r="E57" s="12" t="s">
        <v>14</v>
      </c>
      <c r="F57" s="16" t="s">
        <v>15</v>
      </c>
      <c r="G57" s="102">
        <v>740</v>
      </c>
      <c r="H57" s="104"/>
      <c r="I57" s="104"/>
      <c r="J57" s="94"/>
    </row>
    <row r="58" spans="1:10" s="95" customFormat="1" ht="21" x14ac:dyDescent="0.35">
      <c r="A58" s="120">
        <v>44445</v>
      </c>
      <c r="B58" s="37">
        <v>106623</v>
      </c>
      <c r="C58" s="37">
        <v>78491</v>
      </c>
      <c r="D58" s="38" t="s">
        <v>2825</v>
      </c>
      <c r="E58" s="12" t="s">
        <v>2854</v>
      </c>
      <c r="F58" s="150" t="s">
        <v>995</v>
      </c>
      <c r="G58" s="102">
        <v>900</v>
      </c>
      <c r="H58" s="104"/>
      <c r="I58" s="104"/>
      <c r="J58" s="94"/>
    </row>
    <row r="59" spans="1:10" s="95" customFormat="1" ht="21" x14ac:dyDescent="0.35">
      <c r="A59" s="120">
        <v>44445</v>
      </c>
      <c r="B59" s="37">
        <v>106623</v>
      </c>
      <c r="C59" s="37">
        <v>78492</v>
      </c>
      <c r="D59" s="38" t="s">
        <v>2825</v>
      </c>
      <c r="E59" s="12" t="s">
        <v>2854</v>
      </c>
      <c r="F59" s="150" t="s">
        <v>995</v>
      </c>
      <c r="G59" s="102">
        <v>900</v>
      </c>
      <c r="H59" s="104"/>
      <c r="I59" s="104"/>
      <c r="J59" s="94"/>
    </row>
    <row r="60" spans="1:10" s="95" customFormat="1" ht="21" x14ac:dyDescent="0.35">
      <c r="A60" s="120">
        <v>44445</v>
      </c>
      <c r="B60" s="37">
        <v>106627</v>
      </c>
      <c r="C60" s="37">
        <v>78493</v>
      </c>
      <c r="D60" s="38" t="s">
        <v>3026</v>
      </c>
      <c r="E60" s="12" t="s">
        <v>2854</v>
      </c>
      <c r="F60" s="150" t="s">
        <v>995</v>
      </c>
      <c r="G60" s="102">
        <v>800</v>
      </c>
      <c r="H60" s="104"/>
      <c r="I60" s="104"/>
      <c r="J60" s="94"/>
    </row>
    <row r="61" spans="1:10" s="95" customFormat="1" ht="21" x14ac:dyDescent="0.35">
      <c r="A61" s="120">
        <v>44445</v>
      </c>
      <c r="B61" s="37">
        <v>106623</v>
      </c>
      <c r="C61" s="37">
        <v>78494</v>
      </c>
      <c r="D61" s="38" t="s">
        <v>2825</v>
      </c>
      <c r="E61" s="12" t="s">
        <v>2854</v>
      </c>
      <c r="F61" s="150" t="s">
        <v>995</v>
      </c>
      <c r="G61" s="102">
        <v>900</v>
      </c>
      <c r="H61" s="104"/>
      <c r="I61" s="104"/>
      <c r="J61" s="94"/>
    </row>
    <row r="62" spans="1:10" s="95" customFormat="1" ht="21" x14ac:dyDescent="0.35">
      <c r="A62" s="120">
        <v>44445</v>
      </c>
      <c r="B62" s="37">
        <v>106628</v>
      </c>
      <c r="C62" s="37">
        <v>78495</v>
      </c>
      <c r="D62" s="38" t="s">
        <v>206</v>
      </c>
      <c r="E62" s="12" t="s">
        <v>2854</v>
      </c>
      <c r="F62" s="150" t="s">
        <v>995</v>
      </c>
      <c r="G62" s="102">
        <v>900</v>
      </c>
      <c r="H62" s="104"/>
      <c r="I62" s="104"/>
      <c r="J62" s="94"/>
    </row>
    <row r="63" spans="1:10" s="95" customFormat="1" ht="21" x14ac:dyDescent="0.35">
      <c r="A63" s="120">
        <v>44445</v>
      </c>
      <c r="B63" s="37">
        <v>106623</v>
      </c>
      <c r="C63" s="37">
        <v>78496</v>
      </c>
      <c r="D63" s="38" t="s">
        <v>2825</v>
      </c>
      <c r="E63" s="12" t="s">
        <v>2854</v>
      </c>
      <c r="F63" s="150" t="s">
        <v>995</v>
      </c>
      <c r="G63" s="102">
        <v>900</v>
      </c>
      <c r="H63" s="104"/>
      <c r="I63" s="104"/>
      <c r="J63" s="94"/>
    </row>
    <row r="64" spans="1:10" s="95" customFormat="1" ht="21" x14ac:dyDescent="0.35">
      <c r="A64" s="120">
        <v>44445</v>
      </c>
      <c r="B64" s="37">
        <v>106597</v>
      </c>
      <c r="C64" s="37">
        <v>78497</v>
      </c>
      <c r="D64" s="38" t="s">
        <v>616</v>
      </c>
      <c r="E64" s="12" t="s">
        <v>14</v>
      </c>
      <c r="F64" s="16" t="s">
        <v>15</v>
      </c>
      <c r="G64" s="102">
        <v>100</v>
      </c>
      <c r="H64" s="104"/>
      <c r="I64" s="104"/>
      <c r="J64" s="94"/>
    </row>
    <row r="65" spans="1:10" s="95" customFormat="1" ht="21" x14ac:dyDescent="0.35">
      <c r="A65" s="120">
        <v>44445</v>
      </c>
      <c r="B65" s="37"/>
      <c r="C65" s="77" t="s">
        <v>3027</v>
      </c>
      <c r="D65" s="38" t="s">
        <v>3028</v>
      </c>
      <c r="E65" s="12" t="s">
        <v>3029</v>
      </c>
      <c r="F65" s="16" t="s">
        <v>3030</v>
      </c>
      <c r="G65" s="102">
        <v>0</v>
      </c>
      <c r="H65" s="104"/>
      <c r="I65" s="104">
        <v>5</v>
      </c>
      <c r="J65" s="94"/>
    </row>
    <row r="66" spans="1:10" ht="21" x14ac:dyDescent="0.35">
      <c r="A66" s="175" t="s">
        <v>26</v>
      </c>
      <c r="B66" s="176"/>
      <c r="C66" s="165" t="s">
        <v>25</v>
      </c>
      <c r="D66" s="168"/>
      <c r="E66" s="168"/>
      <c r="F66" s="169"/>
      <c r="G66" s="27">
        <f>SUM(G9:G65)</f>
        <v>49093</v>
      </c>
      <c r="H66" s="109">
        <f>SUM(H19:H65)</f>
        <v>100</v>
      </c>
      <c r="I66" s="109">
        <f>SUM(I9:I65)</f>
        <v>5</v>
      </c>
      <c r="J66" s="15"/>
    </row>
    <row r="67" spans="1:10" x14ac:dyDescent="0.25">
      <c r="B67"/>
      <c r="C67"/>
      <c r="H67" s="1"/>
      <c r="I67" s="1"/>
      <c r="J67" s="1"/>
    </row>
    <row r="68" spans="1:10" x14ac:dyDescent="0.25">
      <c r="B68"/>
      <c r="C68"/>
      <c r="H68" s="1"/>
      <c r="I68" s="1"/>
      <c r="J68" s="1"/>
    </row>
    <row r="69" spans="1:10" x14ac:dyDescent="0.25">
      <c r="B69"/>
      <c r="C69"/>
      <c r="H69" s="1"/>
      <c r="I69" s="1"/>
      <c r="J69" s="1"/>
    </row>
    <row r="70" spans="1:10" x14ac:dyDescent="0.25">
      <c r="C70"/>
      <c r="H70" s="1"/>
      <c r="I70" s="1"/>
      <c r="J70" s="1"/>
    </row>
    <row r="71" spans="1:10" x14ac:dyDescent="0.25">
      <c r="H71" s="1"/>
      <c r="I71" s="1"/>
      <c r="J71" s="1"/>
    </row>
    <row r="72" spans="1:10" x14ac:dyDescent="0.25">
      <c r="H72" s="1"/>
      <c r="I72" s="1"/>
      <c r="J72" s="1"/>
    </row>
    <row r="73" spans="1:10" x14ac:dyDescent="0.25">
      <c r="H73" s="1"/>
      <c r="I73" s="1"/>
      <c r="J73" s="1"/>
    </row>
    <row r="74" spans="1:10" x14ac:dyDescent="0.25">
      <c r="H74" s="1"/>
      <c r="I74" s="1"/>
      <c r="J74" s="1"/>
    </row>
    <row r="75" spans="1:10" x14ac:dyDescent="0.25">
      <c r="H75" s="1"/>
      <c r="I75" s="1"/>
      <c r="J75" s="1"/>
    </row>
    <row r="76" spans="1:10" x14ac:dyDescent="0.25">
      <c r="H76" s="1"/>
      <c r="I76" s="1"/>
      <c r="J76" s="1"/>
    </row>
    <row r="77" spans="1:10" x14ac:dyDescent="0.25">
      <c r="H77" s="1"/>
      <c r="I77" s="1"/>
      <c r="J77" s="1"/>
    </row>
    <row r="78" spans="1:10" x14ac:dyDescent="0.25">
      <c r="H78" s="1"/>
      <c r="I78" s="1"/>
      <c r="J78" s="1"/>
    </row>
    <row r="79" spans="1:10" x14ac:dyDescent="0.25"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2" spans="8:10" x14ac:dyDescent="0.25">
      <c r="H112" s="35"/>
      <c r="I112" s="35"/>
      <c r="J112" s="35"/>
    </row>
  </sheetData>
  <mergeCells count="7">
    <mergeCell ref="K6:L6"/>
    <mergeCell ref="A7:G7"/>
    <mergeCell ref="A66:B66"/>
    <mergeCell ref="C66:F6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752D-E56E-43BC-AB01-F40B1ABD2F55}">
  <dimension ref="A2:N116"/>
  <sheetViews>
    <sheetView topLeftCell="J4" workbookViewId="0">
      <selection activeCell="K8" sqref="K8:L17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ht="20.100000000000001" customHeight="1" x14ac:dyDescent="0.25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44446</v>
      </c>
      <c r="L6" s="173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0" t="s">
        <v>995</v>
      </c>
      <c r="L8" s="119">
        <f>SUMIFS($G$9:$G$69,$F$9:$F$69,K8)</f>
        <v>32696</v>
      </c>
      <c r="N8" s="95"/>
    </row>
    <row r="9" spans="1:14" s="95" customFormat="1" ht="21" x14ac:dyDescent="0.35">
      <c r="A9" s="120">
        <v>44446</v>
      </c>
      <c r="B9" s="37">
        <v>106703</v>
      </c>
      <c r="C9" s="37">
        <v>78498</v>
      </c>
      <c r="D9" s="38" t="s">
        <v>2395</v>
      </c>
      <c r="E9" s="12" t="s">
        <v>22</v>
      </c>
      <c r="F9" s="150" t="s">
        <v>995</v>
      </c>
      <c r="G9" s="102">
        <v>900</v>
      </c>
      <c r="H9" s="104"/>
      <c r="I9" s="104"/>
      <c r="J9" s="94"/>
      <c r="K9" s="150" t="s">
        <v>596</v>
      </c>
      <c r="L9" s="119">
        <f>SUMIFS($G$9:$G$69,$F$9:$F$69,K9)</f>
        <v>2500</v>
      </c>
    </row>
    <row r="10" spans="1:14" s="95" customFormat="1" ht="21" x14ac:dyDescent="0.35">
      <c r="A10" s="120">
        <v>44446</v>
      </c>
      <c r="B10" s="37">
        <v>106703</v>
      </c>
      <c r="C10" s="37">
        <v>78499</v>
      </c>
      <c r="D10" s="38" t="s">
        <v>2395</v>
      </c>
      <c r="E10" s="12" t="s">
        <v>22</v>
      </c>
      <c r="F10" s="150" t="s">
        <v>995</v>
      </c>
      <c r="G10" s="102">
        <v>900</v>
      </c>
      <c r="H10" s="104"/>
      <c r="I10" s="104"/>
      <c r="J10" s="94"/>
      <c r="K10" s="16" t="s">
        <v>15</v>
      </c>
      <c r="L10" s="119">
        <f>SUMIFS($G$9:$G$69,$F$9:$F$69,K10)</f>
        <v>5718</v>
      </c>
    </row>
    <row r="11" spans="1:14" s="95" customFormat="1" ht="21" x14ac:dyDescent="0.35">
      <c r="A11" s="120">
        <v>44446</v>
      </c>
      <c r="B11" s="37">
        <v>106704</v>
      </c>
      <c r="C11" s="37">
        <v>78500</v>
      </c>
      <c r="D11" s="38" t="s">
        <v>2836</v>
      </c>
      <c r="E11" s="12" t="s">
        <v>394</v>
      </c>
      <c r="F11" s="150" t="s">
        <v>596</v>
      </c>
      <c r="G11" s="102">
        <v>2500</v>
      </c>
      <c r="H11" s="104"/>
      <c r="I11" s="104"/>
      <c r="J11" s="94"/>
      <c r="K11" s="16" t="s">
        <v>97</v>
      </c>
      <c r="L11" s="119">
        <f>SUMIFS($G$9:$G$69,$F$9:$F$69,K11)</f>
        <v>5400</v>
      </c>
    </row>
    <row r="12" spans="1:14" s="95" customFormat="1" ht="21" x14ac:dyDescent="0.35">
      <c r="A12" s="120">
        <v>44446</v>
      </c>
      <c r="B12" s="37">
        <v>106705</v>
      </c>
      <c r="C12" s="37">
        <v>78501</v>
      </c>
      <c r="D12" s="38" t="s">
        <v>3031</v>
      </c>
      <c r="E12" s="12" t="s">
        <v>14</v>
      </c>
      <c r="F12" s="150" t="s">
        <v>15</v>
      </c>
      <c r="G12" s="102">
        <v>2500</v>
      </c>
      <c r="H12" s="104"/>
      <c r="I12" s="104"/>
      <c r="J12" s="94"/>
      <c r="K12" s="16" t="s">
        <v>18</v>
      </c>
      <c r="L12" s="119">
        <f>SUMIFS($G$9:$G$69,$F$9:$F$69,K12)</f>
        <v>5700</v>
      </c>
    </row>
    <row r="13" spans="1:14" s="95" customFormat="1" ht="21" x14ac:dyDescent="0.35">
      <c r="A13" s="120">
        <v>44446</v>
      </c>
      <c r="B13" s="37" t="s">
        <v>3032</v>
      </c>
      <c r="C13" s="37">
        <v>78502</v>
      </c>
      <c r="D13" s="38" t="s">
        <v>3033</v>
      </c>
      <c r="E13" s="12" t="s">
        <v>22</v>
      </c>
      <c r="F13" s="150" t="s">
        <v>995</v>
      </c>
      <c r="G13" s="102">
        <v>1000</v>
      </c>
      <c r="H13" s="104"/>
      <c r="I13" s="104"/>
      <c r="J13" s="94"/>
      <c r="K13" s="16" t="s">
        <v>64</v>
      </c>
      <c r="L13" s="119">
        <f t="shared" ref="L13:L17" si="0">SUMIFS($G$9:$G$69,$F$9:$F$69,K13)</f>
        <v>3000</v>
      </c>
      <c r="N13"/>
    </row>
    <row r="14" spans="1:14" s="95" customFormat="1" ht="21" x14ac:dyDescent="0.35">
      <c r="A14" s="120">
        <v>44446</v>
      </c>
      <c r="B14" s="37" t="s">
        <v>2331</v>
      </c>
      <c r="C14" s="37">
        <v>78503</v>
      </c>
      <c r="D14" s="38" t="s">
        <v>2331</v>
      </c>
      <c r="E14" s="12" t="s">
        <v>2331</v>
      </c>
      <c r="F14" s="150" t="s">
        <v>2331</v>
      </c>
      <c r="G14" s="102"/>
      <c r="H14" s="104"/>
      <c r="I14" s="104"/>
      <c r="J14" s="94"/>
      <c r="K14" s="16" t="s">
        <v>195</v>
      </c>
      <c r="L14" s="119">
        <f t="shared" si="0"/>
        <v>2000</v>
      </c>
      <c r="N14"/>
    </row>
    <row r="15" spans="1:14" s="95" customFormat="1" ht="21" x14ac:dyDescent="0.35">
      <c r="A15" s="120">
        <v>44446</v>
      </c>
      <c r="B15" s="37" t="s">
        <v>2331</v>
      </c>
      <c r="C15" s="37">
        <v>78504</v>
      </c>
      <c r="D15" s="38" t="s">
        <v>2331</v>
      </c>
      <c r="E15" s="12" t="s">
        <v>2331</v>
      </c>
      <c r="F15" s="150" t="s">
        <v>2331</v>
      </c>
      <c r="G15" s="102"/>
      <c r="H15" s="104"/>
      <c r="I15" s="104"/>
      <c r="J15" s="94"/>
      <c r="K15" s="16" t="s">
        <v>2570</v>
      </c>
      <c r="L15" s="119">
        <f t="shared" si="0"/>
        <v>132</v>
      </c>
      <c r="N15"/>
    </row>
    <row r="16" spans="1:14" s="95" customFormat="1" ht="21" x14ac:dyDescent="0.35">
      <c r="A16" s="120">
        <v>44446</v>
      </c>
      <c r="B16" s="37" t="s">
        <v>3032</v>
      </c>
      <c r="C16" s="37">
        <v>78505</v>
      </c>
      <c r="D16" s="38" t="s">
        <v>3033</v>
      </c>
      <c r="E16" s="12" t="s">
        <v>22</v>
      </c>
      <c r="F16" s="150" t="s">
        <v>995</v>
      </c>
      <c r="G16" s="102">
        <v>1000</v>
      </c>
      <c r="H16" s="104"/>
      <c r="I16" s="104"/>
      <c r="J16" s="94"/>
      <c r="K16" s="16" t="s">
        <v>136</v>
      </c>
      <c r="L16" s="119">
        <f t="shared" si="0"/>
        <v>2200</v>
      </c>
      <c r="N16"/>
    </row>
    <row r="17" spans="1:14" s="95" customFormat="1" ht="21.75" thickBot="1" x14ac:dyDescent="0.4">
      <c r="A17" s="120">
        <v>44446</v>
      </c>
      <c r="B17" s="37" t="s">
        <v>3032</v>
      </c>
      <c r="C17" s="37">
        <v>78506</v>
      </c>
      <c r="D17" s="38" t="s">
        <v>3033</v>
      </c>
      <c r="E17" s="12" t="s">
        <v>22</v>
      </c>
      <c r="F17" s="150" t="s">
        <v>995</v>
      </c>
      <c r="G17" s="102">
        <v>1000</v>
      </c>
      <c r="H17" s="104"/>
      <c r="I17" s="104"/>
      <c r="J17" s="94"/>
      <c r="K17" s="16" t="s">
        <v>3037</v>
      </c>
      <c r="L17" s="119">
        <f t="shared" si="0"/>
        <v>1700</v>
      </c>
      <c r="N17"/>
    </row>
    <row r="18" spans="1:14" s="95" customFormat="1" ht="25.5" thickBot="1" x14ac:dyDescent="0.5">
      <c r="A18" s="120">
        <v>44446</v>
      </c>
      <c r="B18" s="37" t="s">
        <v>3032</v>
      </c>
      <c r="C18" s="37">
        <v>78507</v>
      </c>
      <c r="D18" s="38" t="s">
        <v>3033</v>
      </c>
      <c r="E18" s="12" t="s">
        <v>22</v>
      </c>
      <c r="F18" s="150" t="s">
        <v>995</v>
      </c>
      <c r="G18" s="102">
        <v>1000</v>
      </c>
      <c r="H18" s="104"/>
      <c r="I18" s="104"/>
      <c r="J18" s="94"/>
      <c r="K18" s="17" t="s">
        <v>21</v>
      </c>
      <c r="L18" s="123">
        <f>SUM(L8:L17)</f>
        <v>61046</v>
      </c>
      <c r="N18"/>
    </row>
    <row r="19" spans="1:14" s="95" customFormat="1" ht="21" x14ac:dyDescent="0.35">
      <c r="A19" s="120">
        <v>44446</v>
      </c>
      <c r="B19" s="37" t="s">
        <v>3032</v>
      </c>
      <c r="C19" s="37">
        <v>78508</v>
      </c>
      <c r="D19" s="38" t="s">
        <v>3033</v>
      </c>
      <c r="E19" s="12" t="s">
        <v>22</v>
      </c>
      <c r="F19" s="150" t="s">
        <v>995</v>
      </c>
      <c r="G19" s="102">
        <v>1000</v>
      </c>
      <c r="H19" s="104"/>
      <c r="I19" s="104"/>
      <c r="J19" s="94"/>
      <c r="K19"/>
      <c r="L19"/>
      <c r="N19"/>
    </row>
    <row r="20" spans="1:14" s="95" customFormat="1" ht="21" x14ac:dyDescent="0.35">
      <c r="A20" s="120">
        <v>44446</v>
      </c>
      <c r="B20" s="37" t="s">
        <v>3032</v>
      </c>
      <c r="C20" s="37">
        <v>78509</v>
      </c>
      <c r="D20" s="38" t="s">
        <v>3033</v>
      </c>
      <c r="E20" s="12" t="s">
        <v>22</v>
      </c>
      <c r="F20" s="150" t="s">
        <v>995</v>
      </c>
      <c r="G20" s="102">
        <v>1000</v>
      </c>
      <c r="H20" s="104"/>
      <c r="I20" s="104"/>
      <c r="J20" s="94"/>
      <c r="K20"/>
      <c r="L20"/>
      <c r="N20"/>
    </row>
    <row r="21" spans="1:14" s="95" customFormat="1" ht="21" x14ac:dyDescent="0.35">
      <c r="A21" s="120">
        <v>44446</v>
      </c>
      <c r="B21" s="37" t="s">
        <v>3032</v>
      </c>
      <c r="C21" s="37">
        <v>78510</v>
      </c>
      <c r="D21" s="38" t="s">
        <v>3033</v>
      </c>
      <c r="E21" s="12" t="s">
        <v>22</v>
      </c>
      <c r="F21" s="150" t="s">
        <v>995</v>
      </c>
      <c r="G21" s="102">
        <v>1000</v>
      </c>
      <c r="H21" s="104"/>
      <c r="I21" s="104"/>
      <c r="J21" s="94"/>
      <c r="K21"/>
      <c r="L21"/>
      <c r="N21"/>
    </row>
    <row r="22" spans="1:14" s="95" customFormat="1" ht="21" x14ac:dyDescent="0.35">
      <c r="A22" s="120">
        <v>44446</v>
      </c>
      <c r="B22" s="37" t="s">
        <v>3032</v>
      </c>
      <c r="C22" s="37">
        <v>78511</v>
      </c>
      <c r="D22" s="38" t="s">
        <v>3033</v>
      </c>
      <c r="E22" s="12" t="s">
        <v>22</v>
      </c>
      <c r="F22" s="150" t="s">
        <v>995</v>
      </c>
      <c r="G22" s="102">
        <v>1000</v>
      </c>
      <c r="H22" s="104"/>
      <c r="I22" s="104"/>
      <c r="J22" s="94"/>
      <c r="N22"/>
    </row>
    <row r="23" spans="1:14" s="95" customFormat="1" ht="21" x14ac:dyDescent="0.35">
      <c r="A23" s="120">
        <v>44446</v>
      </c>
      <c r="B23" s="37">
        <v>106706</v>
      </c>
      <c r="C23" s="37">
        <v>78512</v>
      </c>
      <c r="D23" s="38" t="s">
        <v>272</v>
      </c>
      <c r="E23" s="12" t="s">
        <v>22</v>
      </c>
      <c r="F23" s="150" t="s">
        <v>995</v>
      </c>
      <c r="G23" s="102">
        <v>1944</v>
      </c>
      <c r="H23" s="104"/>
      <c r="I23" s="104"/>
      <c r="J23" s="94"/>
      <c r="N23"/>
    </row>
    <row r="24" spans="1:14" s="95" customFormat="1" ht="21" x14ac:dyDescent="0.35">
      <c r="A24" s="120">
        <v>44446</v>
      </c>
      <c r="B24" s="37">
        <v>106707</v>
      </c>
      <c r="C24" s="37">
        <v>78513</v>
      </c>
      <c r="D24" s="38" t="s">
        <v>2671</v>
      </c>
      <c r="E24" s="12" t="s">
        <v>22</v>
      </c>
      <c r="F24" s="150" t="s">
        <v>995</v>
      </c>
      <c r="G24" s="102">
        <v>3000</v>
      </c>
      <c r="H24" s="104"/>
      <c r="I24" s="104"/>
      <c r="J24" s="94"/>
      <c r="N24"/>
    </row>
    <row r="25" spans="1:14" s="95" customFormat="1" ht="21" x14ac:dyDescent="0.35">
      <c r="A25" s="120">
        <v>44446</v>
      </c>
      <c r="B25" s="37">
        <v>106708</v>
      </c>
      <c r="C25" s="37">
        <v>78514</v>
      </c>
      <c r="D25" s="38" t="s">
        <v>2797</v>
      </c>
      <c r="E25" s="12" t="s">
        <v>22</v>
      </c>
      <c r="F25" s="150" t="s">
        <v>995</v>
      </c>
      <c r="G25" s="102">
        <v>1102</v>
      </c>
      <c r="H25" s="104"/>
      <c r="I25" s="104"/>
      <c r="J25" s="94"/>
      <c r="N25"/>
    </row>
    <row r="26" spans="1:14" s="95" customFormat="1" ht="21" x14ac:dyDescent="0.35">
      <c r="A26" s="120">
        <v>44446</v>
      </c>
      <c r="B26" s="37">
        <v>106709</v>
      </c>
      <c r="C26" s="37">
        <v>78515</v>
      </c>
      <c r="D26" s="38" t="s">
        <v>3034</v>
      </c>
      <c r="E26" s="12" t="s">
        <v>96</v>
      </c>
      <c r="F26" s="150" t="s">
        <v>97</v>
      </c>
      <c r="G26" s="102">
        <v>900</v>
      </c>
      <c r="H26" s="104"/>
      <c r="I26" s="104"/>
      <c r="J26" s="94"/>
      <c r="N26"/>
    </row>
    <row r="27" spans="1:14" s="95" customFormat="1" ht="21" x14ac:dyDescent="0.35">
      <c r="A27" s="120">
        <v>44446</v>
      </c>
      <c r="B27" s="37">
        <v>106694</v>
      </c>
      <c r="C27" s="37">
        <v>78516</v>
      </c>
      <c r="D27" s="38" t="s">
        <v>2872</v>
      </c>
      <c r="E27" s="12" t="s">
        <v>17</v>
      </c>
      <c r="F27" s="150" t="s">
        <v>18</v>
      </c>
      <c r="G27" s="102">
        <v>3000</v>
      </c>
      <c r="H27" s="104"/>
      <c r="I27" s="104"/>
      <c r="J27" s="94"/>
      <c r="N27"/>
    </row>
    <row r="28" spans="1:14" s="95" customFormat="1" ht="21" x14ac:dyDescent="0.35">
      <c r="A28" s="120">
        <v>44446</v>
      </c>
      <c r="B28" s="37">
        <v>106695</v>
      </c>
      <c r="C28" s="37">
        <v>78517</v>
      </c>
      <c r="D28" s="38" t="s">
        <v>2872</v>
      </c>
      <c r="E28" s="12" t="s">
        <v>14</v>
      </c>
      <c r="F28" s="150" t="s">
        <v>15</v>
      </c>
      <c r="G28" s="102">
        <v>1452</v>
      </c>
      <c r="H28" s="104"/>
      <c r="I28" s="104"/>
      <c r="J28" s="94"/>
      <c r="N28"/>
    </row>
    <row r="29" spans="1:14" s="95" customFormat="1" ht="21" x14ac:dyDescent="0.35">
      <c r="A29" s="120">
        <v>44446</v>
      </c>
      <c r="B29" s="37">
        <v>106696</v>
      </c>
      <c r="C29" s="37">
        <v>78518</v>
      </c>
      <c r="D29" s="38" t="s">
        <v>2872</v>
      </c>
      <c r="E29" s="12" t="s">
        <v>14</v>
      </c>
      <c r="F29" s="150" t="s">
        <v>15</v>
      </c>
      <c r="G29" s="102">
        <v>816</v>
      </c>
      <c r="H29" s="104"/>
      <c r="I29" s="104"/>
      <c r="J29" s="94"/>
      <c r="N29"/>
    </row>
    <row r="30" spans="1:14" s="95" customFormat="1" ht="21" x14ac:dyDescent="0.35">
      <c r="A30" s="120">
        <v>44446</v>
      </c>
      <c r="B30" s="37" t="s">
        <v>3032</v>
      </c>
      <c r="C30" s="37">
        <v>78519</v>
      </c>
      <c r="D30" s="38" t="s">
        <v>3033</v>
      </c>
      <c r="E30" s="12" t="s">
        <v>22</v>
      </c>
      <c r="F30" s="150" t="s">
        <v>995</v>
      </c>
      <c r="G30" s="102">
        <v>1000</v>
      </c>
      <c r="H30" s="104"/>
      <c r="I30" s="104"/>
      <c r="J30" s="94"/>
      <c r="N30"/>
    </row>
    <row r="31" spans="1:14" s="95" customFormat="1" ht="21" x14ac:dyDescent="0.35">
      <c r="A31" s="120">
        <v>44446</v>
      </c>
      <c r="B31" s="37" t="s">
        <v>3032</v>
      </c>
      <c r="C31" s="37">
        <v>78520</v>
      </c>
      <c r="D31" s="38" t="s">
        <v>3033</v>
      </c>
      <c r="E31" s="12" t="s">
        <v>22</v>
      </c>
      <c r="F31" s="150" t="s">
        <v>995</v>
      </c>
      <c r="G31" s="102">
        <v>1000</v>
      </c>
      <c r="H31" s="104"/>
      <c r="I31" s="104"/>
      <c r="J31" s="94"/>
      <c r="N31"/>
    </row>
    <row r="32" spans="1:14" s="95" customFormat="1" ht="21" x14ac:dyDescent="0.35">
      <c r="A32" s="120">
        <v>44446</v>
      </c>
      <c r="B32" s="37">
        <v>106710</v>
      </c>
      <c r="C32" s="37">
        <v>78521</v>
      </c>
      <c r="D32" s="38" t="s">
        <v>153</v>
      </c>
      <c r="E32" s="12" t="s">
        <v>96</v>
      </c>
      <c r="F32" s="150" t="s">
        <v>97</v>
      </c>
      <c r="G32" s="102">
        <v>2200</v>
      </c>
      <c r="H32" s="104"/>
      <c r="I32" s="104"/>
      <c r="J32" s="94"/>
      <c r="N32"/>
    </row>
    <row r="33" spans="1:14" s="95" customFormat="1" ht="21" x14ac:dyDescent="0.35">
      <c r="A33" s="120">
        <v>44446</v>
      </c>
      <c r="B33" s="37">
        <v>106711</v>
      </c>
      <c r="C33" s="37">
        <v>78522</v>
      </c>
      <c r="D33" s="38" t="s">
        <v>2819</v>
      </c>
      <c r="E33" s="12" t="s">
        <v>22</v>
      </c>
      <c r="F33" s="150" t="s">
        <v>995</v>
      </c>
      <c r="G33" s="102">
        <v>900</v>
      </c>
      <c r="H33" s="104"/>
      <c r="I33" s="104"/>
      <c r="J33" s="94"/>
      <c r="N33"/>
    </row>
    <row r="34" spans="1:14" s="95" customFormat="1" ht="21" x14ac:dyDescent="0.35">
      <c r="A34" s="120">
        <v>44446</v>
      </c>
      <c r="B34" s="37">
        <v>106712</v>
      </c>
      <c r="C34" s="37">
        <v>78523</v>
      </c>
      <c r="D34" s="38" t="s">
        <v>1582</v>
      </c>
      <c r="E34" s="12" t="s">
        <v>17</v>
      </c>
      <c r="F34" s="150" t="s">
        <v>18</v>
      </c>
      <c r="G34" s="102">
        <v>900</v>
      </c>
      <c r="H34" s="104"/>
      <c r="I34" s="104"/>
      <c r="J34" s="94"/>
      <c r="N34"/>
    </row>
    <row r="35" spans="1:14" s="95" customFormat="1" ht="21" x14ac:dyDescent="0.35">
      <c r="A35" s="120">
        <v>44446</v>
      </c>
      <c r="B35" s="37">
        <v>106711</v>
      </c>
      <c r="C35" s="37">
        <v>78524</v>
      </c>
      <c r="D35" s="38" t="s">
        <v>2819</v>
      </c>
      <c r="E35" s="12" t="s">
        <v>22</v>
      </c>
      <c r="F35" s="16" t="s">
        <v>995</v>
      </c>
      <c r="G35" s="102">
        <v>900</v>
      </c>
      <c r="H35" s="104"/>
      <c r="I35" s="104"/>
      <c r="J35" s="94"/>
      <c r="N35"/>
    </row>
    <row r="36" spans="1:14" s="95" customFormat="1" ht="21" x14ac:dyDescent="0.35">
      <c r="A36" s="120">
        <v>44446</v>
      </c>
      <c r="B36" s="37">
        <v>106711</v>
      </c>
      <c r="C36" s="37">
        <v>78525</v>
      </c>
      <c r="D36" s="38" t="s">
        <v>2819</v>
      </c>
      <c r="E36" s="12" t="s">
        <v>22</v>
      </c>
      <c r="F36" s="16" t="s">
        <v>995</v>
      </c>
      <c r="G36" s="102">
        <v>900</v>
      </c>
      <c r="H36" s="104"/>
      <c r="I36" s="104"/>
      <c r="J36" s="94"/>
      <c r="N36"/>
    </row>
    <row r="37" spans="1:14" s="95" customFormat="1" ht="21" x14ac:dyDescent="0.35">
      <c r="A37" s="120">
        <v>44446</v>
      </c>
      <c r="B37" s="37">
        <v>106713</v>
      </c>
      <c r="C37" s="37">
        <v>78526</v>
      </c>
      <c r="D37" s="38" t="s">
        <v>179</v>
      </c>
      <c r="E37" s="12" t="s">
        <v>17</v>
      </c>
      <c r="F37" s="16" t="s">
        <v>18</v>
      </c>
      <c r="G37" s="102">
        <v>1200</v>
      </c>
      <c r="H37" s="104"/>
      <c r="I37" s="104"/>
      <c r="J37" s="94"/>
      <c r="N37"/>
    </row>
    <row r="38" spans="1:14" s="95" customFormat="1" ht="21" x14ac:dyDescent="0.35">
      <c r="A38" s="120">
        <v>44446</v>
      </c>
      <c r="B38" s="37">
        <v>106714</v>
      </c>
      <c r="C38" s="37">
        <v>78527</v>
      </c>
      <c r="D38" s="38" t="s">
        <v>848</v>
      </c>
      <c r="E38" s="12" t="s">
        <v>63</v>
      </c>
      <c r="F38" s="150" t="s">
        <v>64</v>
      </c>
      <c r="G38" s="102">
        <v>1000</v>
      </c>
      <c r="H38" s="104"/>
      <c r="I38" s="104"/>
      <c r="J38" s="94"/>
      <c r="N38"/>
    </row>
    <row r="39" spans="1:14" s="95" customFormat="1" ht="21" x14ac:dyDescent="0.35">
      <c r="A39" s="120">
        <v>44446</v>
      </c>
      <c r="B39" s="37">
        <v>106714</v>
      </c>
      <c r="C39" s="37">
        <v>78528</v>
      </c>
      <c r="D39" s="38" t="s">
        <v>848</v>
      </c>
      <c r="E39" s="12" t="s">
        <v>63</v>
      </c>
      <c r="F39" s="150" t="s">
        <v>64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120">
        <v>44446</v>
      </c>
      <c r="B40" s="37">
        <v>106714</v>
      </c>
      <c r="C40" s="37">
        <v>78529</v>
      </c>
      <c r="D40" s="38" t="s">
        <v>848</v>
      </c>
      <c r="E40" s="12" t="s">
        <v>63</v>
      </c>
      <c r="F40" s="150" t="s">
        <v>64</v>
      </c>
      <c r="G40" s="102">
        <v>1000</v>
      </c>
      <c r="H40" s="104"/>
      <c r="I40" s="104"/>
      <c r="J40" s="94"/>
      <c r="N40"/>
    </row>
    <row r="41" spans="1:14" s="95" customFormat="1" ht="21" x14ac:dyDescent="0.35">
      <c r="A41" s="120">
        <v>44446</v>
      </c>
      <c r="B41" s="37">
        <v>106715</v>
      </c>
      <c r="C41" s="37">
        <v>78530</v>
      </c>
      <c r="D41" s="38" t="s">
        <v>768</v>
      </c>
      <c r="E41" s="12" t="s">
        <v>14</v>
      </c>
      <c r="F41" s="150" t="s">
        <v>15</v>
      </c>
      <c r="G41" s="102">
        <v>100</v>
      </c>
      <c r="H41" s="104"/>
      <c r="I41" s="104"/>
      <c r="J41" s="94"/>
      <c r="N41"/>
    </row>
    <row r="42" spans="1:14" s="95" customFormat="1" ht="21" x14ac:dyDescent="0.35">
      <c r="A42" s="120">
        <v>44446</v>
      </c>
      <c r="B42" s="37">
        <v>106716</v>
      </c>
      <c r="C42" s="37">
        <v>78531</v>
      </c>
      <c r="D42" s="38" t="s">
        <v>1090</v>
      </c>
      <c r="E42" s="12" t="s">
        <v>22</v>
      </c>
      <c r="F42" s="150" t="s">
        <v>995</v>
      </c>
      <c r="G42" s="102">
        <v>900</v>
      </c>
      <c r="H42" s="104"/>
      <c r="I42" s="104"/>
      <c r="J42" s="94"/>
      <c r="N42"/>
    </row>
    <row r="43" spans="1:14" s="95" customFormat="1" ht="21" x14ac:dyDescent="0.35">
      <c r="A43" s="120">
        <v>44446</v>
      </c>
      <c r="B43" s="37">
        <v>106717</v>
      </c>
      <c r="C43" s="37">
        <v>78532</v>
      </c>
      <c r="D43" s="38" t="s">
        <v>272</v>
      </c>
      <c r="E43" s="12" t="s">
        <v>423</v>
      </c>
      <c r="F43" s="150" t="s">
        <v>195</v>
      </c>
      <c r="G43" s="102">
        <v>2000</v>
      </c>
      <c r="H43" s="104"/>
      <c r="I43" s="104"/>
      <c r="J43" s="94"/>
      <c r="N43"/>
    </row>
    <row r="44" spans="1:14" s="95" customFormat="1" ht="21" x14ac:dyDescent="0.35">
      <c r="A44" s="120">
        <v>44446</v>
      </c>
      <c r="B44" s="37">
        <v>106718</v>
      </c>
      <c r="C44" s="37">
        <v>78533</v>
      </c>
      <c r="D44" s="38" t="s">
        <v>37</v>
      </c>
      <c r="E44" s="12" t="s">
        <v>22</v>
      </c>
      <c r="F44" s="150" t="s">
        <v>995</v>
      </c>
      <c r="G44" s="102">
        <v>600</v>
      </c>
      <c r="H44" s="104"/>
      <c r="I44" s="104"/>
      <c r="J44" s="94"/>
      <c r="N44"/>
    </row>
    <row r="45" spans="1:14" s="95" customFormat="1" ht="21" x14ac:dyDescent="0.35">
      <c r="A45" s="120">
        <v>44446</v>
      </c>
      <c r="B45" s="37">
        <v>106716</v>
      </c>
      <c r="C45" s="37">
        <v>78534</v>
      </c>
      <c r="D45" s="38" t="s">
        <v>1090</v>
      </c>
      <c r="E45" s="12" t="s">
        <v>22</v>
      </c>
      <c r="F45" s="150" t="s">
        <v>995</v>
      </c>
      <c r="G45" s="102">
        <v>900</v>
      </c>
      <c r="H45" s="104"/>
      <c r="I45" s="104"/>
      <c r="J45" s="94"/>
      <c r="N45"/>
    </row>
    <row r="46" spans="1:14" s="95" customFormat="1" ht="21" x14ac:dyDescent="0.35">
      <c r="A46" s="120">
        <v>44446</v>
      </c>
      <c r="B46" s="37">
        <v>106719</v>
      </c>
      <c r="C46" s="37">
        <v>78535</v>
      </c>
      <c r="D46" s="38" t="s">
        <v>715</v>
      </c>
      <c r="E46" s="12" t="s">
        <v>22</v>
      </c>
      <c r="F46" s="150" t="s">
        <v>995</v>
      </c>
      <c r="G46" s="102">
        <v>900</v>
      </c>
      <c r="H46" s="104"/>
      <c r="I46" s="104"/>
      <c r="J46" s="94"/>
      <c r="N46"/>
    </row>
    <row r="47" spans="1:14" s="95" customFormat="1" ht="21" x14ac:dyDescent="0.35">
      <c r="A47" s="120">
        <v>44446</v>
      </c>
      <c r="B47" s="37">
        <v>106720</v>
      </c>
      <c r="C47" s="37">
        <v>78536</v>
      </c>
      <c r="D47" s="38" t="s">
        <v>3035</v>
      </c>
      <c r="E47" s="12" t="s">
        <v>17</v>
      </c>
      <c r="F47" s="150" t="s">
        <v>18</v>
      </c>
      <c r="G47" s="102">
        <v>600</v>
      </c>
      <c r="H47" s="104"/>
      <c r="I47" s="104"/>
      <c r="J47" s="94"/>
      <c r="N47"/>
    </row>
    <row r="48" spans="1:14" s="95" customFormat="1" ht="21" x14ac:dyDescent="0.35">
      <c r="A48" s="120">
        <v>44446</v>
      </c>
      <c r="B48" s="37">
        <v>106720</v>
      </c>
      <c r="C48" s="37">
        <v>78536</v>
      </c>
      <c r="D48" s="38" t="s">
        <v>3035</v>
      </c>
      <c r="E48" s="12" t="s">
        <v>22</v>
      </c>
      <c r="F48" s="150" t="s">
        <v>995</v>
      </c>
      <c r="G48" s="102">
        <v>400</v>
      </c>
      <c r="H48" s="104"/>
      <c r="I48" s="104"/>
      <c r="J48" s="94"/>
      <c r="N48"/>
    </row>
    <row r="49" spans="1:14" s="95" customFormat="1" ht="21" x14ac:dyDescent="0.35">
      <c r="A49" s="120">
        <v>44446</v>
      </c>
      <c r="B49" s="37">
        <v>106721</v>
      </c>
      <c r="C49" s="37">
        <v>78537</v>
      </c>
      <c r="D49" s="38" t="s">
        <v>2772</v>
      </c>
      <c r="E49" s="12" t="s">
        <v>22</v>
      </c>
      <c r="F49" s="150" t="s">
        <v>995</v>
      </c>
      <c r="G49" s="102">
        <v>900</v>
      </c>
      <c r="H49" s="104"/>
      <c r="I49" s="104"/>
      <c r="J49" s="94"/>
      <c r="N49"/>
    </row>
    <row r="50" spans="1:14" s="95" customFormat="1" ht="21" x14ac:dyDescent="0.35">
      <c r="A50" s="120">
        <v>44446</v>
      </c>
      <c r="B50" s="37">
        <v>106722</v>
      </c>
      <c r="C50" s="37">
        <v>78538</v>
      </c>
      <c r="D50" s="38" t="s">
        <v>733</v>
      </c>
      <c r="E50" s="12" t="s">
        <v>14</v>
      </c>
      <c r="F50" s="150" t="s">
        <v>15</v>
      </c>
      <c r="G50" s="102">
        <v>850</v>
      </c>
      <c r="H50" s="104"/>
      <c r="I50" s="104"/>
      <c r="J50" s="94"/>
      <c r="N50"/>
    </row>
    <row r="51" spans="1:14" s="95" customFormat="1" ht="21" x14ac:dyDescent="0.35">
      <c r="A51" s="120">
        <v>44446</v>
      </c>
      <c r="B51" s="37">
        <v>106716</v>
      </c>
      <c r="C51" s="37">
        <v>78539</v>
      </c>
      <c r="D51" s="38" t="s">
        <v>1090</v>
      </c>
      <c r="E51" s="12" t="s">
        <v>22</v>
      </c>
      <c r="F51" s="150" t="s">
        <v>995</v>
      </c>
      <c r="G51" s="102">
        <v>900</v>
      </c>
      <c r="H51" s="104"/>
      <c r="I51" s="104"/>
      <c r="J51" s="94"/>
      <c r="N51"/>
    </row>
    <row r="52" spans="1:14" s="95" customFormat="1" ht="21" x14ac:dyDescent="0.35">
      <c r="A52" s="120">
        <v>44446</v>
      </c>
      <c r="B52" s="37">
        <v>106723</v>
      </c>
      <c r="C52" s="37">
        <v>78540</v>
      </c>
      <c r="D52" s="38" t="s">
        <v>2976</v>
      </c>
      <c r="E52" s="12" t="s">
        <v>22</v>
      </c>
      <c r="F52" s="150" t="s">
        <v>995</v>
      </c>
      <c r="G52" s="102">
        <v>900</v>
      </c>
      <c r="H52" s="104"/>
      <c r="I52" s="104"/>
      <c r="J52" s="94"/>
      <c r="N52"/>
    </row>
    <row r="53" spans="1:14" s="95" customFormat="1" ht="21" x14ac:dyDescent="0.35">
      <c r="A53" s="120">
        <v>44446</v>
      </c>
      <c r="B53" s="37">
        <v>106723</v>
      </c>
      <c r="C53" s="37">
        <v>78541</v>
      </c>
      <c r="D53" s="38" t="s">
        <v>2976</v>
      </c>
      <c r="E53" s="12" t="s">
        <v>22</v>
      </c>
      <c r="F53" s="150" t="s">
        <v>995</v>
      </c>
      <c r="G53" s="102">
        <v>900</v>
      </c>
      <c r="H53" s="104"/>
      <c r="I53" s="104"/>
      <c r="J53" s="94"/>
      <c r="N53"/>
    </row>
    <row r="54" spans="1:14" s="95" customFormat="1" ht="21" x14ac:dyDescent="0.35">
      <c r="A54" s="120">
        <v>44446</v>
      </c>
      <c r="B54" s="37">
        <v>106737</v>
      </c>
      <c r="C54" s="37">
        <v>78542</v>
      </c>
      <c r="D54" s="38" t="s">
        <v>1995</v>
      </c>
      <c r="E54" s="12" t="s">
        <v>1485</v>
      </c>
      <c r="F54" s="150" t="s">
        <v>2570</v>
      </c>
      <c r="G54" s="102">
        <v>66</v>
      </c>
      <c r="H54" s="104"/>
      <c r="I54" s="104"/>
      <c r="J54" s="94"/>
      <c r="N54"/>
    </row>
    <row r="55" spans="1:14" s="95" customFormat="1" ht="21" x14ac:dyDescent="0.35">
      <c r="A55" s="120">
        <v>44446</v>
      </c>
      <c r="B55" s="37">
        <v>19112</v>
      </c>
      <c r="C55" s="37">
        <v>78543</v>
      </c>
      <c r="D55" s="38" t="s">
        <v>1995</v>
      </c>
      <c r="E55" s="12">
        <v>9800002</v>
      </c>
      <c r="F55" s="150" t="s">
        <v>3036</v>
      </c>
      <c r="G55" s="102"/>
      <c r="H55" s="104"/>
      <c r="I55" s="104"/>
      <c r="J55" s="94"/>
      <c r="N55"/>
    </row>
    <row r="56" spans="1:14" s="95" customFormat="1" ht="21" x14ac:dyDescent="0.35">
      <c r="A56" s="120">
        <v>44446</v>
      </c>
      <c r="B56" s="37" t="s">
        <v>2331</v>
      </c>
      <c r="C56" s="37">
        <v>78544</v>
      </c>
      <c r="D56" s="38" t="s">
        <v>2331</v>
      </c>
      <c r="E56" s="12" t="s">
        <v>2331</v>
      </c>
      <c r="F56" s="150" t="s">
        <v>2331</v>
      </c>
      <c r="G56" s="102"/>
      <c r="H56" s="104"/>
      <c r="I56" s="104"/>
      <c r="J56" s="94"/>
      <c r="N56"/>
    </row>
    <row r="57" spans="1:14" s="95" customFormat="1" ht="21" x14ac:dyDescent="0.35">
      <c r="A57" s="120">
        <v>44446</v>
      </c>
      <c r="B57" s="37" t="s">
        <v>2331</v>
      </c>
      <c r="C57" s="37">
        <v>78545</v>
      </c>
      <c r="D57" s="38" t="s">
        <v>2331</v>
      </c>
      <c r="E57" s="12" t="s">
        <v>2331</v>
      </c>
      <c r="F57" s="150" t="s">
        <v>2331</v>
      </c>
      <c r="G57" s="102"/>
      <c r="H57" s="104"/>
      <c r="I57" s="104"/>
      <c r="J57" s="94"/>
      <c r="N57"/>
    </row>
    <row r="58" spans="1:14" s="95" customFormat="1" ht="21" x14ac:dyDescent="0.35">
      <c r="A58" s="120">
        <v>44446</v>
      </c>
      <c r="B58" s="37">
        <v>106718</v>
      </c>
      <c r="C58" s="37">
        <v>78546</v>
      </c>
      <c r="D58" s="38" t="s">
        <v>37</v>
      </c>
      <c r="E58" s="12" t="s">
        <v>22</v>
      </c>
      <c r="F58" s="16" t="s">
        <v>995</v>
      </c>
      <c r="G58" s="102">
        <v>600</v>
      </c>
      <c r="H58" s="104"/>
      <c r="I58" s="104"/>
      <c r="J58" s="94"/>
      <c r="N58"/>
    </row>
    <row r="59" spans="1:14" s="95" customFormat="1" ht="21" x14ac:dyDescent="0.35">
      <c r="A59" s="120">
        <v>44446</v>
      </c>
      <c r="B59" s="37">
        <v>106724</v>
      </c>
      <c r="C59" s="37">
        <v>78547</v>
      </c>
      <c r="D59" s="38" t="s">
        <v>154</v>
      </c>
      <c r="E59" s="12" t="s">
        <v>96</v>
      </c>
      <c r="F59" s="150" t="s">
        <v>97</v>
      </c>
      <c r="G59" s="102">
        <v>2300</v>
      </c>
      <c r="H59" s="104"/>
      <c r="I59" s="104"/>
      <c r="J59" s="94"/>
      <c r="N59"/>
    </row>
    <row r="60" spans="1:14" s="95" customFormat="1" ht="21" x14ac:dyDescent="0.35">
      <c r="A60" s="120">
        <v>44446</v>
      </c>
      <c r="B60" s="37">
        <v>106719</v>
      </c>
      <c r="C60" s="37">
        <v>78548</v>
      </c>
      <c r="D60" s="38" t="s">
        <v>715</v>
      </c>
      <c r="E60" s="12" t="s">
        <v>22</v>
      </c>
      <c r="F60" s="150" t="s">
        <v>995</v>
      </c>
      <c r="G60" s="102">
        <v>900</v>
      </c>
      <c r="H60" s="104"/>
      <c r="I60" s="104"/>
      <c r="J60" s="94"/>
      <c r="N60"/>
    </row>
    <row r="61" spans="1:14" s="95" customFormat="1" ht="21" x14ac:dyDescent="0.35">
      <c r="A61" s="120">
        <v>44446</v>
      </c>
      <c r="B61" s="37">
        <v>106725</v>
      </c>
      <c r="C61" s="37">
        <v>78549</v>
      </c>
      <c r="D61" s="38" t="s">
        <v>1125</v>
      </c>
      <c r="E61" s="12" t="s">
        <v>135</v>
      </c>
      <c r="F61" s="150" t="s">
        <v>136</v>
      </c>
      <c r="G61" s="102">
        <v>2200</v>
      </c>
      <c r="H61" s="104"/>
      <c r="I61" s="104"/>
      <c r="J61" s="94"/>
      <c r="N61"/>
    </row>
    <row r="62" spans="1:14" s="95" customFormat="1" ht="21" x14ac:dyDescent="0.35">
      <c r="A62" s="120">
        <v>44446</v>
      </c>
      <c r="B62" s="37">
        <v>106703</v>
      </c>
      <c r="C62" s="37">
        <v>78550</v>
      </c>
      <c r="D62" s="38" t="s">
        <v>2395</v>
      </c>
      <c r="E62" s="12" t="s">
        <v>22</v>
      </c>
      <c r="F62" s="150" t="s">
        <v>995</v>
      </c>
      <c r="G62" s="102">
        <v>900</v>
      </c>
      <c r="H62" s="104"/>
      <c r="I62" s="104"/>
      <c r="J62" s="94"/>
      <c r="N62"/>
    </row>
    <row r="63" spans="1:14" s="95" customFormat="1" ht="21" x14ac:dyDescent="0.35">
      <c r="A63" s="120">
        <v>44446</v>
      </c>
      <c r="B63" s="37">
        <v>106726</v>
      </c>
      <c r="C63" s="37">
        <v>78551</v>
      </c>
      <c r="D63" s="38" t="s">
        <v>3026</v>
      </c>
      <c r="E63" s="12" t="s">
        <v>22</v>
      </c>
      <c r="F63" s="150" t="s">
        <v>995</v>
      </c>
      <c r="G63" s="102">
        <v>800</v>
      </c>
      <c r="H63" s="104"/>
      <c r="I63" s="104"/>
      <c r="J63" s="94"/>
      <c r="N63"/>
    </row>
    <row r="64" spans="1:14" s="95" customFormat="1" ht="21" x14ac:dyDescent="0.35">
      <c r="A64" s="120">
        <v>44446</v>
      </c>
      <c r="B64" s="37">
        <v>106636</v>
      </c>
      <c r="C64" s="37">
        <v>2078</v>
      </c>
      <c r="D64" s="38" t="s">
        <v>1995</v>
      </c>
      <c r="E64" s="12" t="s">
        <v>1998</v>
      </c>
      <c r="F64" s="150" t="s">
        <v>3037</v>
      </c>
      <c r="G64" s="102">
        <v>1700</v>
      </c>
      <c r="H64" s="104"/>
      <c r="I64" s="104"/>
      <c r="J64" s="94"/>
      <c r="N64"/>
    </row>
    <row r="65" spans="1:14" s="95" customFormat="1" ht="21" x14ac:dyDescent="0.35">
      <c r="A65" s="120">
        <v>44446</v>
      </c>
      <c r="B65" s="37">
        <v>19063</v>
      </c>
      <c r="C65" s="37">
        <v>2079</v>
      </c>
      <c r="D65" s="38" t="s">
        <v>1995</v>
      </c>
      <c r="E65" s="12">
        <v>9800001</v>
      </c>
      <c r="F65" s="150" t="s">
        <v>458</v>
      </c>
      <c r="G65" s="102"/>
      <c r="H65" s="104"/>
      <c r="I65" s="104"/>
      <c r="J65" s="94"/>
      <c r="N65"/>
    </row>
    <row r="66" spans="1:14" s="95" customFormat="1" ht="21" x14ac:dyDescent="0.35">
      <c r="A66" s="120">
        <v>44446</v>
      </c>
      <c r="B66" s="37">
        <v>106690</v>
      </c>
      <c r="C66" s="37">
        <v>2080</v>
      </c>
      <c r="D66" s="38" t="s">
        <v>1995</v>
      </c>
      <c r="E66" s="12" t="s">
        <v>1485</v>
      </c>
      <c r="F66" s="150" t="s">
        <v>2570</v>
      </c>
      <c r="G66" s="102">
        <v>66</v>
      </c>
      <c r="H66" s="102"/>
      <c r="I66" s="104"/>
      <c r="J66" s="94"/>
      <c r="N66"/>
    </row>
    <row r="67" spans="1:14" s="95" customFormat="1" ht="21" x14ac:dyDescent="0.35">
      <c r="A67" s="120">
        <v>44446</v>
      </c>
      <c r="B67" s="37">
        <v>19112</v>
      </c>
      <c r="C67" s="37">
        <v>2081</v>
      </c>
      <c r="D67" s="38" t="s">
        <v>1995</v>
      </c>
      <c r="E67" s="12">
        <v>9800001</v>
      </c>
      <c r="F67" s="150" t="s">
        <v>458</v>
      </c>
      <c r="G67" s="102"/>
      <c r="H67" s="104"/>
      <c r="I67" s="104"/>
      <c r="J67" s="94"/>
      <c r="N67"/>
    </row>
    <row r="68" spans="1:14" s="95" customFormat="1" ht="21" x14ac:dyDescent="0.35">
      <c r="A68" s="120">
        <v>44446</v>
      </c>
      <c r="B68" s="37">
        <v>106700</v>
      </c>
      <c r="C68" s="37">
        <v>2082</v>
      </c>
      <c r="D68" s="38" t="s">
        <v>546</v>
      </c>
      <c r="E68" s="12" t="s">
        <v>22</v>
      </c>
      <c r="F68" s="16" t="s">
        <v>995</v>
      </c>
      <c r="G68" s="102">
        <v>900</v>
      </c>
      <c r="H68" s="104"/>
      <c r="I68" s="104"/>
      <c r="J68" s="94"/>
      <c r="N68"/>
    </row>
    <row r="69" spans="1:14" s="95" customFormat="1" ht="21" x14ac:dyDescent="0.35">
      <c r="A69" s="120">
        <v>44446</v>
      </c>
      <c r="B69" s="37">
        <v>106701</v>
      </c>
      <c r="C69" s="37">
        <v>2083</v>
      </c>
      <c r="D69" s="38" t="s">
        <v>3038</v>
      </c>
      <c r="E69" s="12" t="s">
        <v>22</v>
      </c>
      <c r="F69" s="16" t="s">
        <v>995</v>
      </c>
      <c r="G69" s="102">
        <v>750</v>
      </c>
      <c r="H69" s="104"/>
      <c r="I69" s="104"/>
      <c r="J69" s="94"/>
      <c r="N69"/>
    </row>
    <row r="70" spans="1:14" ht="21" x14ac:dyDescent="0.35">
      <c r="A70" s="175" t="s">
        <v>26</v>
      </c>
      <c r="B70" s="176"/>
      <c r="C70" s="165" t="s">
        <v>25</v>
      </c>
      <c r="D70" s="168"/>
      <c r="E70" s="168"/>
      <c r="F70" s="169"/>
      <c r="G70" s="27">
        <f>SUM(G9:G69)</f>
        <v>61046</v>
      </c>
      <c r="H70" s="109">
        <f>SUM(H19:H69)</f>
        <v>0</v>
      </c>
      <c r="I70" s="109"/>
      <c r="J70" s="15"/>
    </row>
    <row r="71" spans="1:14" x14ac:dyDescent="0.25">
      <c r="B71"/>
      <c r="C71"/>
      <c r="H71" s="1"/>
      <c r="I71" s="1"/>
      <c r="J71" s="1"/>
    </row>
    <row r="72" spans="1:14" x14ac:dyDescent="0.25">
      <c r="B72"/>
      <c r="C72"/>
      <c r="H72" s="1"/>
      <c r="I72" s="1"/>
      <c r="J72" s="1"/>
    </row>
    <row r="73" spans="1:14" x14ac:dyDescent="0.25">
      <c r="B73"/>
      <c r="C73"/>
      <c r="H73" s="1"/>
      <c r="I73" s="1"/>
      <c r="J73" s="1"/>
    </row>
    <row r="74" spans="1:14" x14ac:dyDescent="0.25">
      <c r="C74"/>
      <c r="H74" s="1"/>
      <c r="I74" s="1"/>
      <c r="J74" s="1"/>
    </row>
    <row r="75" spans="1:14" x14ac:dyDescent="0.25">
      <c r="H75" s="1"/>
      <c r="I75" s="1"/>
      <c r="J75" s="1"/>
    </row>
    <row r="76" spans="1:14" x14ac:dyDescent="0.25">
      <c r="H76" s="1"/>
      <c r="I76" s="1"/>
      <c r="J76" s="1"/>
    </row>
    <row r="77" spans="1:14" x14ac:dyDescent="0.25">
      <c r="H77" s="1"/>
      <c r="I77" s="1"/>
      <c r="J77" s="1"/>
    </row>
    <row r="78" spans="1:14" x14ac:dyDescent="0.25">
      <c r="H78" s="1"/>
      <c r="I78" s="1"/>
      <c r="J78" s="1"/>
    </row>
    <row r="79" spans="1:14" x14ac:dyDescent="0.25">
      <c r="H79" s="1"/>
      <c r="I79" s="1"/>
      <c r="J79" s="1"/>
    </row>
    <row r="80" spans="1:14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6" spans="8:10" x14ac:dyDescent="0.25">
      <c r="H116" s="35"/>
      <c r="I116" s="35"/>
      <c r="J116" s="35"/>
    </row>
  </sheetData>
  <mergeCells count="7">
    <mergeCell ref="K6:L6"/>
    <mergeCell ref="A7:G7"/>
    <mergeCell ref="A70:B70"/>
    <mergeCell ref="C70:F70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DE78-EC19-41FA-8B44-B71FB1D2DF05}">
  <dimension ref="A2:L107"/>
  <sheetViews>
    <sheetView topLeftCell="I1" workbookViewId="0">
      <selection activeCell="K8" sqref="K8:L1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2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2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2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2" ht="20.100000000000001" customHeight="1" x14ac:dyDescent="0.25">
      <c r="H5" s="1"/>
      <c r="I5" s="1"/>
      <c r="J5" s="1"/>
    </row>
    <row r="6" spans="1:12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4">
        <v>44447</v>
      </c>
      <c r="L6" s="173"/>
    </row>
    <row r="7" spans="1:12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2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0" t="s">
        <v>947</v>
      </c>
      <c r="L8" s="119">
        <f>SUMIFS($G$9:$G$60,$F$9:$F$60,K8)</f>
        <v>6000</v>
      </c>
    </row>
    <row r="9" spans="1:12" s="95" customFormat="1" ht="21" x14ac:dyDescent="0.35">
      <c r="A9" s="120">
        <v>44447</v>
      </c>
      <c r="B9" s="37">
        <v>18900</v>
      </c>
      <c r="C9" s="37">
        <v>78552</v>
      </c>
      <c r="D9" s="38" t="s">
        <v>199</v>
      </c>
      <c r="E9" s="12" t="s">
        <v>24</v>
      </c>
      <c r="F9" s="150" t="s">
        <v>947</v>
      </c>
      <c r="G9" s="102">
        <v>550</v>
      </c>
      <c r="H9" s="104"/>
      <c r="I9" s="104"/>
      <c r="J9" s="94"/>
      <c r="K9" s="150" t="s">
        <v>995</v>
      </c>
      <c r="L9" s="119">
        <f>SUMIFS($G$9:$G$60,$F$9:$F$60,K9)</f>
        <v>33668</v>
      </c>
    </row>
    <row r="10" spans="1:12" s="95" customFormat="1" ht="21" x14ac:dyDescent="0.35">
      <c r="A10" s="120">
        <v>44447</v>
      </c>
      <c r="B10" s="37">
        <v>18900</v>
      </c>
      <c r="C10" s="37">
        <v>78553</v>
      </c>
      <c r="D10" s="38" t="s">
        <v>199</v>
      </c>
      <c r="E10" s="12" t="s">
        <v>24</v>
      </c>
      <c r="F10" s="150" t="s">
        <v>947</v>
      </c>
      <c r="G10" s="102">
        <v>550</v>
      </c>
      <c r="H10" s="104"/>
      <c r="I10" s="104"/>
      <c r="J10" s="94"/>
      <c r="K10" s="16" t="s">
        <v>15</v>
      </c>
      <c r="L10" s="119">
        <f>SUMIFS($G$9:$G$60,$F$9:$F$60,K10)</f>
        <v>4570</v>
      </c>
    </row>
    <row r="11" spans="1:12" s="95" customFormat="1" ht="21" x14ac:dyDescent="0.35">
      <c r="A11" s="120">
        <v>44447</v>
      </c>
      <c r="B11" s="37">
        <v>18900</v>
      </c>
      <c r="C11" s="37">
        <v>78554</v>
      </c>
      <c r="D11" s="38" t="s">
        <v>199</v>
      </c>
      <c r="E11" s="12" t="s">
        <v>24</v>
      </c>
      <c r="F11" s="150" t="s">
        <v>947</v>
      </c>
      <c r="G11" s="102">
        <v>550</v>
      </c>
      <c r="H11" s="104"/>
      <c r="I11" s="104"/>
      <c r="J11" s="94"/>
      <c r="K11" s="16" t="s">
        <v>97</v>
      </c>
      <c r="L11" s="119">
        <f>SUMIFS($G$9:$G$60,$F$9:$F$60,K11)</f>
        <v>1200</v>
      </c>
    </row>
    <row r="12" spans="1:12" s="95" customFormat="1" ht="21.75" thickBot="1" x14ac:dyDescent="0.4">
      <c r="A12" s="120">
        <v>44447</v>
      </c>
      <c r="B12" s="37">
        <v>18900</v>
      </c>
      <c r="C12" s="37">
        <v>78555</v>
      </c>
      <c r="D12" s="38" t="s">
        <v>199</v>
      </c>
      <c r="E12" s="12" t="s">
        <v>24</v>
      </c>
      <c r="F12" s="150" t="s">
        <v>947</v>
      </c>
      <c r="G12" s="102">
        <v>550</v>
      </c>
      <c r="H12" s="104"/>
      <c r="I12" s="104"/>
      <c r="J12" s="94"/>
      <c r="K12" s="16" t="s">
        <v>18</v>
      </c>
      <c r="L12" s="119">
        <f>SUMIFS($G$9:$G$60,$F$9:$F$60,K12)</f>
        <v>4690</v>
      </c>
    </row>
    <row r="13" spans="1:12" s="95" customFormat="1" ht="25.5" thickBot="1" x14ac:dyDescent="0.5">
      <c r="A13" s="120">
        <v>44447</v>
      </c>
      <c r="B13" s="37">
        <v>18900</v>
      </c>
      <c r="C13" s="37">
        <v>78556</v>
      </c>
      <c r="D13" s="38" t="s">
        <v>199</v>
      </c>
      <c r="E13" s="12" t="s">
        <v>24</v>
      </c>
      <c r="F13" s="150" t="s">
        <v>947</v>
      </c>
      <c r="G13" s="102">
        <v>550</v>
      </c>
      <c r="H13" s="104"/>
      <c r="I13" s="104"/>
      <c r="J13" s="94"/>
      <c r="K13" s="17" t="s">
        <v>21</v>
      </c>
      <c r="L13" s="123">
        <f ca="1">SUM(L8:L16)</f>
        <v>50128</v>
      </c>
    </row>
    <row r="14" spans="1:12" s="95" customFormat="1" ht="21" x14ac:dyDescent="0.35">
      <c r="A14" s="120">
        <v>44447</v>
      </c>
      <c r="B14" s="37">
        <v>18900</v>
      </c>
      <c r="C14" s="37">
        <v>78557</v>
      </c>
      <c r="D14" s="38" t="s">
        <v>199</v>
      </c>
      <c r="E14" s="12" t="s">
        <v>24</v>
      </c>
      <c r="F14" s="150" t="s">
        <v>947</v>
      </c>
      <c r="G14" s="102">
        <v>550</v>
      </c>
      <c r="H14" s="104"/>
      <c r="I14" s="104"/>
      <c r="J14" s="94"/>
      <c r="K14"/>
      <c r="L14"/>
    </row>
    <row r="15" spans="1:12" s="95" customFormat="1" ht="21" x14ac:dyDescent="0.35">
      <c r="A15" s="120">
        <v>44447</v>
      </c>
      <c r="B15" s="37">
        <v>18900</v>
      </c>
      <c r="C15" s="37">
        <v>78558</v>
      </c>
      <c r="D15" s="38" t="s">
        <v>199</v>
      </c>
      <c r="E15" s="12" t="s">
        <v>24</v>
      </c>
      <c r="F15" s="150" t="s">
        <v>947</v>
      </c>
      <c r="G15" s="102">
        <v>550</v>
      </c>
      <c r="H15" s="104"/>
      <c r="I15" s="104"/>
      <c r="J15" s="94"/>
      <c r="K15"/>
      <c r="L15"/>
    </row>
    <row r="16" spans="1:12" s="95" customFormat="1" ht="21" x14ac:dyDescent="0.35">
      <c r="A16" s="120">
        <v>44447</v>
      </c>
      <c r="B16" s="37">
        <v>18900</v>
      </c>
      <c r="C16" s="37">
        <v>78559</v>
      </c>
      <c r="D16" s="38" t="s">
        <v>199</v>
      </c>
      <c r="E16" s="12">
        <v>9800001</v>
      </c>
      <c r="F16" s="150" t="s">
        <v>458</v>
      </c>
      <c r="G16" s="102"/>
      <c r="H16" s="104"/>
      <c r="I16" s="104"/>
      <c r="J16" s="94"/>
      <c r="K16"/>
      <c r="L16"/>
    </row>
    <row r="17" spans="1:12" s="95" customFormat="1" ht="21" x14ac:dyDescent="0.35">
      <c r="A17" s="120">
        <v>44447</v>
      </c>
      <c r="B17" s="37">
        <v>18900</v>
      </c>
      <c r="C17" s="37">
        <v>78560</v>
      </c>
      <c r="D17" s="38" t="s">
        <v>199</v>
      </c>
      <c r="E17" s="12" t="s">
        <v>24</v>
      </c>
      <c r="F17" s="150" t="s">
        <v>947</v>
      </c>
      <c r="G17" s="102">
        <v>550</v>
      </c>
      <c r="H17" s="104"/>
      <c r="I17" s="104"/>
      <c r="J17" s="94"/>
    </row>
    <row r="18" spans="1:12" s="95" customFormat="1" ht="21" x14ac:dyDescent="0.35">
      <c r="A18" s="120">
        <v>44447</v>
      </c>
      <c r="B18" s="37">
        <v>18900</v>
      </c>
      <c r="C18" s="37">
        <v>78561</v>
      </c>
      <c r="D18" s="38" t="s">
        <v>199</v>
      </c>
      <c r="E18" s="12" t="s">
        <v>24</v>
      </c>
      <c r="F18" s="150" t="s">
        <v>947</v>
      </c>
      <c r="G18" s="102">
        <v>550</v>
      </c>
      <c r="H18" s="104"/>
      <c r="I18" s="104"/>
      <c r="J18" s="94"/>
      <c r="K18"/>
      <c r="L18"/>
    </row>
    <row r="19" spans="1:12" s="95" customFormat="1" ht="21" x14ac:dyDescent="0.35">
      <c r="A19" s="120">
        <v>44447</v>
      </c>
      <c r="B19" s="37">
        <v>18900</v>
      </c>
      <c r="C19" s="37">
        <v>78562</v>
      </c>
      <c r="D19" s="38" t="s">
        <v>199</v>
      </c>
      <c r="E19" s="12" t="s">
        <v>24</v>
      </c>
      <c r="F19" s="150" t="s">
        <v>947</v>
      </c>
      <c r="G19" s="102">
        <v>550</v>
      </c>
      <c r="H19" s="104"/>
      <c r="I19" s="104"/>
      <c r="J19" s="94"/>
      <c r="K19"/>
      <c r="L19"/>
    </row>
    <row r="20" spans="1:12" s="95" customFormat="1" ht="21" x14ac:dyDescent="0.35">
      <c r="A20" s="120">
        <v>44447</v>
      </c>
      <c r="B20" s="37">
        <v>106771</v>
      </c>
      <c r="C20" s="37">
        <v>78563</v>
      </c>
      <c r="D20" s="38" t="s">
        <v>950</v>
      </c>
      <c r="E20" s="12" t="s">
        <v>22</v>
      </c>
      <c r="F20" s="150" t="s">
        <v>995</v>
      </c>
      <c r="G20" s="102">
        <v>2095</v>
      </c>
      <c r="H20" s="104"/>
      <c r="I20" s="104"/>
      <c r="J20" s="94"/>
      <c r="K20"/>
      <c r="L20"/>
    </row>
    <row r="21" spans="1:12" s="95" customFormat="1" ht="21" x14ac:dyDescent="0.35">
      <c r="A21" s="120">
        <v>44447</v>
      </c>
      <c r="B21" s="37">
        <v>106775</v>
      </c>
      <c r="C21" s="37">
        <v>78564</v>
      </c>
      <c r="D21" s="38" t="s">
        <v>2671</v>
      </c>
      <c r="E21" s="12" t="s">
        <v>22</v>
      </c>
      <c r="F21" s="150" t="s">
        <v>995</v>
      </c>
      <c r="G21" s="102">
        <v>3000</v>
      </c>
      <c r="H21" s="104"/>
      <c r="I21" s="104"/>
      <c r="J21" s="94"/>
    </row>
    <row r="22" spans="1:12" s="95" customFormat="1" ht="21" x14ac:dyDescent="0.35">
      <c r="A22" s="120">
        <v>44447</v>
      </c>
      <c r="B22" s="37">
        <v>18900</v>
      </c>
      <c r="C22" s="37">
        <v>78565</v>
      </c>
      <c r="D22" s="38" t="s">
        <v>199</v>
      </c>
      <c r="E22" s="12" t="s">
        <v>24</v>
      </c>
      <c r="F22" s="150" t="s">
        <v>947</v>
      </c>
      <c r="G22" s="102">
        <v>500</v>
      </c>
      <c r="H22" s="104"/>
      <c r="I22" s="104"/>
      <c r="J22" s="94"/>
    </row>
    <row r="23" spans="1:12" s="95" customFormat="1" ht="21" x14ac:dyDescent="0.35">
      <c r="A23" s="120">
        <v>44447</v>
      </c>
      <c r="B23" s="37">
        <v>106777</v>
      </c>
      <c r="C23" s="37">
        <v>78566</v>
      </c>
      <c r="D23" s="38" t="s">
        <v>88</v>
      </c>
      <c r="E23" s="12" t="s">
        <v>22</v>
      </c>
      <c r="F23" s="150" t="s">
        <v>995</v>
      </c>
      <c r="G23" s="102">
        <v>900</v>
      </c>
      <c r="H23" s="104"/>
      <c r="I23" s="104"/>
      <c r="J23" s="94"/>
    </row>
    <row r="24" spans="1:12" s="95" customFormat="1" ht="21" x14ac:dyDescent="0.35">
      <c r="A24" s="120">
        <v>44447</v>
      </c>
      <c r="B24" s="37">
        <v>106778</v>
      </c>
      <c r="C24" s="37">
        <v>78567</v>
      </c>
      <c r="D24" s="38" t="s">
        <v>950</v>
      </c>
      <c r="E24" s="12" t="s">
        <v>22</v>
      </c>
      <c r="F24" s="150" t="s">
        <v>995</v>
      </c>
      <c r="G24" s="102">
        <v>1990</v>
      </c>
      <c r="H24" s="104"/>
      <c r="I24" s="104"/>
      <c r="J24" s="94"/>
    </row>
    <row r="25" spans="1:12" s="95" customFormat="1" ht="21" x14ac:dyDescent="0.35">
      <c r="A25" s="120">
        <v>44447</v>
      </c>
      <c r="B25" s="37">
        <v>106779</v>
      </c>
      <c r="C25" s="37">
        <v>78568</v>
      </c>
      <c r="D25" s="38" t="s">
        <v>950</v>
      </c>
      <c r="E25" s="12" t="s">
        <v>22</v>
      </c>
      <c r="F25" s="150" t="s">
        <v>995</v>
      </c>
      <c r="G25" s="102">
        <v>2095</v>
      </c>
      <c r="H25" s="104"/>
      <c r="I25" s="104"/>
      <c r="J25" s="94"/>
    </row>
    <row r="26" spans="1:12" s="95" customFormat="1" ht="21" x14ac:dyDescent="0.35">
      <c r="A26" s="120">
        <v>44447</v>
      </c>
      <c r="B26" s="37">
        <v>106779</v>
      </c>
      <c r="C26" s="37">
        <v>78568</v>
      </c>
      <c r="D26" s="38" t="s">
        <v>950</v>
      </c>
      <c r="E26" s="12" t="s">
        <v>14</v>
      </c>
      <c r="F26" s="150" t="s">
        <v>15</v>
      </c>
      <c r="G26" s="102">
        <v>270</v>
      </c>
      <c r="H26" s="104"/>
      <c r="I26" s="104"/>
      <c r="J26" s="94"/>
    </row>
    <row r="27" spans="1:12" s="95" customFormat="1" ht="21" x14ac:dyDescent="0.35">
      <c r="A27" s="120">
        <v>44447</v>
      </c>
      <c r="B27" s="37">
        <v>106781</v>
      </c>
      <c r="C27" s="37">
        <v>78569</v>
      </c>
      <c r="D27" s="38" t="s">
        <v>2561</v>
      </c>
      <c r="E27" s="12" t="s">
        <v>14</v>
      </c>
      <c r="F27" s="150" t="s">
        <v>15</v>
      </c>
      <c r="G27" s="102">
        <v>1300</v>
      </c>
      <c r="H27" s="104"/>
      <c r="I27" s="104"/>
      <c r="J27" s="94"/>
    </row>
    <row r="28" spans="1:12" s="95" customFormat="1" ht="21" x14ac:dyDescent="0.35">
      <c r="A28" s="120">
        <v>44447</v>
      </c>
      <c r="B28" s="37">
        <v>106782</v>
      </c>
      <c r="C28" s="37">
        <v>78570</v>
      </c>
      <c r="D28" s="38" t="s">
        <v>2561</v>
      </c>
      <c r="E28" s="12" t="s">
        <v>96</v>
      </c>
      <c r="F28" s="150" t="s">
        <v>97</v>
      </c>
      <c r="G28" s="102">
        <v>350</v>
      </c>
      <c r="H28" s="104"/>
      <c r="I28" s="104"/>
      <c r="J28" s="94"/>
    </row>
    <row r="29" spans="1:12" s="95" customFormat="1" ht="21" x14ac:dyDescent="0.35">
      <c r="A29" s="120">
        <v>44447</v>
      </c>
      <c r="B29" s="37">
        <v>106783</v>
      </c>
      <c r="C29" s="37">
        <v>78571</v>
      </c>
      <c r="D29" s="38" t="s">
        <v>2561</v>
      </c>
      <c r="E29" s="12" t="s">
        <v>96</v>
      </c>
      <c r="F29" s="150" t="s">
        <v>97</v>
      </c>
      <c r="G29" s="102">
        <v>850</v>
      </c>
      <c r="H29" s="104"/>
      <c r="I29" s="104"/>
      <c r="J29" s="94"/>
    </row>
    <row r="30" spans="1:12" s="95" customFormat="1" ht="21" x14ac:dyDescent="0.35">
      <c r="A30" s="120">
        <v>44447</v>
      </c>
      <c r="B30" s="37" t="s">
        <v>2763</v>
      </c>
      <c r="C30" s="37">
        <v>78572</v>
      </c>
      <c r="D30" s="38" t="s">
        <v>3039</v>
      </c>
      <c r="E30" s="12" t="s">
        <v>22</v>
      </c>
      <c r="F30" s="150" t="s">
        <v>995</v>
      </c>
      <c r="G30" s="102">
        <v>1000</v>
      </c>
      <c r="H30" s="104"/>
      <c r="I30" s="104"/>
      <c r="J30" s="94"/>
    </row>
    <row r="31" spans="1:12" s="95" customFormat="1" ht="21" x14ac:dyDescent="0.35">
      <c r="A31" s="120">
        <v>44447</v>
      </c>
      <c r="B31" s="37" t="s">
        <v>2763</v>
      </c>
      <c r="C31" s="37">
        <v>78573</v>
      </c>
      <c r="D31" s="38" t="s">
        <v>3039</v>
      </c>
      <c r="E31" s="12" t="s">
        <v>22</v>
      </c>
      <c r="F31" s="150" t="s">
        <v>995</v>
      </c>
      <c r="G31" s="102">
        <v>1000</v>
      </c>
      <c r="H31" s="104"/>
      <c r="I31" s="104"/>
      <c r="J31" s="94"/>
    </row>
    <row r="32" spans="1:12" s="95" customFormat="1" ht="21" x14ac:dyDescent="0.35">
      <c r="A32" s="120">
        <v>44447</v>
      </c>
      <c r="B32" s="37" t="s">
        <v>2763</v>
      </c>
      <c r="C32" s="37">
        <v>78574</v>
      </c>
      <c r="D32" s="38" t="s">
        <v>3039</v>
      </c>
      <c r="E32" s="12" t="s">
        <v>22</v>
      </c>
      <c r="F32" s="150" t="s">
        <v>995</v>
      </c>
      <c r="G32" s="102">
        <v>1000</v>
      </c>
      <c r="H32" s="104"/>
      <c r="I32" s="104"/>
      <c r="J32" s="94"/>
    </row>
    <row r="33" spans="1:10" s="95" customFormat="1" ht="21" x14ac:dyDescent="0.35">
      <c r="A33" s="120">
        <v>44447</v>
      </c>
      <c r="B33" s="37" t="s">
        <v>2763</v>
      </c>
      <c r="C33" s="37">
        <v>78575</v>
      </c>
      <c r="D33" s="38" t="s">
        <v>3039</v>
      </c>
      <c r="E33" s="12" t="s">
        <v>22</v>
      </c>
      <c r="F33" s="150" t="s">
        <v>995</v>
      </c>
      <c r="G33" s="102">
        <v>1000</v>
      </c>
      <c r="H33" s="104"/>
      <c r="I33" s="104"/>
      <c r="J33" s="94"/>
    </row>
    <row r="34" spans="1:10" s="95" customFormat="1" ht="21" x14ac:dyDescent="0.35">
      <c r="A34" s="120">
        <v>44447</v>
      </c>
      <c r="B34" s="37" t="s">
        <v>2763</v>
      </c>
      <c r="C34" s="37">
        <v>78576</v>
      </c>
      <c r="D34" s="38" t="s">
        <v>3039</v>
      </c>
      <c r="E34" s="12" t="s">
        <v>22</v>
      </c>
      <c r="F34" s="150" t="s">
        <v>995</v>
      </c>
      <c r="G34" s="102">
        <v>1000</v>
      </c>
      <c r="H34" s="104"/>
      <c r="I34" s="104"/>
      <c r="J34" s="94"/>
    </row>
    <row r="35" spans="1:10" s="95" customFormat="1" ht="21" x14ac:dyDescent="0.35">
      <c r="A35" s="120">
        <v>44447</v>
      </c>
      <c r="B35" s="37" t="s">
        <v>2763</v>
      </c>
      <c r="C35" s="37">
        <v>78577</v>
      </c>
      <c r="D35" s="38" t="s">
        <v>3039</v>
      </c>
      <c r="E35" s="12" t="s">
        <v>22</v>
      </c>
      <c r="F35" s="150" t="s">
        <v>995</v>
      </c>
      <c r="G35" s="102">
        <v>1000</v>
      </c>
      <c r="H35" s="104"/>
      <c r="I35" s="104"/>
      <c r="J35" s="94"/>
    </row>
    <row r="36" spans="1:10" s="95" customFormat="1" ht="21" x14ac:dyDescent="0.35">
      <c r="A36" s="120">
        <v>44447</v>
      </c>
      <c r="B36" s="37" t="s">
        <v>2763</v>
      </c>
      <c r="C36" s="37">
        <v>78578</v>
      </c>
      <c r="D36" s="38" t="s">
        <v>3039</v>
      </c>
      <c r="E36" s="12" t="s">
        <v>22</v>
      </c>
      <c r="F36" s="150" t="s">
        <v>995</v>
      </c>
      <c r="G36" s="102">
        <v>1000</v>
      </c>
      <c r="H36" s="104"/>
      <c r="I36" s="104"/>
      <c r="J36" s="94"/>
    </row>
    <row r="37" spans="1:10" s="95" customFormat="1" ht="21" x14ac:dyDescent="0.35">
      <c r="A37" s="120">
        <v>44447</v>
      </c>
      <c r="B37" s="37" t="s">
        <v>2763</v>
      </c>
      <c r="C37" s="37">
        <v>78579</v>
      </c>
      <c r="D37" s="38" t="s">
        <v>3039</v>
      </c>
      <c r="E37" s="12" t="s">
        <v>22</v>
      </c>
      <c r="F37" s="150" t="s">
        <v>995</v>
      </c>
      <c r="G37" s="102">
        <v>1000</v>
      </c>
      <c r="H37" s="104"/>
      <c r="I37" s="104"/>
      <c r="J37" s="94"/>
    </row>
    <row r="38" spans="1:10" s="95" customFormat="1" ht="21" x14ac:dyDescent="0.35">
      <c r="A38" s="120">
        <v>44447</v>
      </c>
      <c r="B38" s="37" t="s">
        <v>2763</v>
      </c>
      <c r="C38" s="37">
        <v>78580</v>
      </c>
      <c r="D38" s="38" t="s">
        <v>3039</v>
      </c>
      <c r="E38" s="12" t="s">
        <v>22</v>
      </c>
      <c r="F38" s="150" t="s">
        <v>995</v>
      </c>
      <c r="G38" s="102">
        <v>1000</v>
      </c>
      <c r="H38" s="104"/>
      <c r="I38" s="104"/>
      <c r="J38" s="94"/>
    </row>
    <row r="39" spans="1:10" s="95" customFormat="1" ht="21" x14ac:dyDescent="0.35">
      <c r="A39" s="120">
        <v>44447</v>
      </c>
      <c r="B39" s="37">
        <v>106785</v>
      </c>
      <c r="C39" s="37">
        <v>78581</v>
      </c>
      <c r="D39" s="38" t="s">
        <v>272</v>
      </c>
      <c r="E39" s="12" t="s">
        <v>22</v>
      </c>
      <c r="F39" s="150" t="s">
        <v>995</v>
      </c>
      <c r="G39" s="102">
        <v>1944</v>
      </c>
      <c r="H39" s="104"/>
      <c r="I39" s="104"/>
      <c r="J39" s="94"/>
    </row>
    <row r="40" spans="1:10" s="95" customFormat="1" ht="21" x14ac:dyDescent="0.35">
      <c r="A40" s="120">
        <v>44447</v>
      </c>
      <c r="B40" s="37">
        <v>106748</v>
      </c>
      <c r="C40" s="37">
        <v>78582</v>
      </c>
      <c r="D40" s="38" t="s">
        <v>3040</v>
      </c>
      <c r="E40" s="12" t="s">
        <v>17</v>
      </c>
      <c r="F40" s="150" t="s">
        <v>18</v>
      </c>
      <c r="G40" s="102">
        <v>100</v>
      </c>
      <c r="H40" s="104"/>
      <c r="I40" s="104"/>
      <c r="J40" s="94"/>
    </row>
    <row r="41" spans="1:10" s="95" customFormat="1" ht="21" x14ac:dyDescent="0.35">
      <c r="A41" s="120">
        <v>44447</v>
      </c>
      <c r="B41" s="37">
        <v>106786</v>
      </c>
      <c r="C41" s="37">
        <v>78583</v>
      </c>
      <c r="D41" s="38" t="s">
        <v>156</v>
      </c>
      <c r="E41" s="12" t="s">
        <v>22</v>
      </c>
      <c r="F41" s="150" t="s">
        <v>995</v>
      </c>
      <c r="G41" s="102">
        <v>900</v>
      </c>
      <c r="H41" s="104"/>
      <c r="I41" s="104"/>
      <c r="J41" s="94"/>
    </row>
    <row r="42" spans="1:10" s="95" customFormat="1" ht="21" x14ac:dyDescent="0.35">
      <c r="A42" s="120">
        <v>44447</v>
      </c>
      <c r="B42" s="37" t="s">
        <v>2763</v>
      </c>
      <c r="C42" s="37">
        <v>78584</v>
      </c>
      <c r="D42" s="38" t="s">
        <v>3039</v>
      </c>
      <c r="E42" s="12" t="s">
        <v>22</v>
      </c>
      <c r="F42" s="150" t="s">
        <v>995</v>
      </c>
      <c r="G42" s="102">
        <v>1000</v>
      </c>
      <c r="H42" s="104"/>
      <c r="I42" s="104"/>
      <c r="J42" s="94"/>
    </row>
    <row r="43" spans="1:10" s="95" customFormat="1" ht="21" x14ac:dyDescent="0.35">
      <c r="A43" s="120">
        <v>44447</v>
      </c>
      <c r="B43" s="37" t="s">
        <v>2763</v>
      </c>
      <c r="C43" s="37">
        <v>78585</v>
      </c>
      <c r="D43" s="38" t="s">
        <v>3039</v>
      </c>
      <c r="E43" s="12" t="s">
        <v>22</v>
      </c>
      <c r="F43" s="150" t="s">
        <v>995</v>
      </c>
      <c r="G43" s="102">
        <v>1000</v>
      </c>
      <c r="H43" s="104"/>
      <c r="I43" s="104"/>
      <c r="J43" s="94"/>
    </row>
    <row r="44" spans="1:10" s="95" customFormat="1" ht="21" x14ac:dyDescent="0.35">
      <c r="A44" s="120">
        <v>44447</v>
      </c>
      <c r="B44" s="37">
        <v>106787</v>
      </c>
      <c r="C44" s="37">
        <v>78586</v>
      </c>
      <c r="D44" s="38" t="s">
        <v>1090</v>
      </c>
      <c r="E44" s="12" t="s">
        <v>22</v>
      </c>
      <c r="F44" s="150" t="s">
        <v>995</v>
      </c>
      <c r="G44" s="102">
        <v>900</v>
      </c>
      <c r="H44" s="104"/>
      <c r="I44" s="104"/>
      <c r="J44" s="94"/>
    </row>
    <row r="45" spans="1:10" s="95" customFormat="1" ht="21" x14ac:dyDescent="0.35">
      <c r="A45" s="120">
        <v>44447</v>
      </c>
      <c r="B45" s="37">
        <v>106787</v>
      </c>
      <c r="C45" s="37">
        <v>78587</v>
      </c>
      <c r="D45" s="38" t="s">
        <v>1090</v>
      </c>
      <c r="E45" s="12" t="s">
        <v>22</v>
      </c>
      <c r="F45" s="150" t="s">
        <v>995</v>
      </c>
      <c r="G45" s="102">
        <v>900</v>
      </c>
      <c r="H45" s="104"/>
      <c r="I45" s="104"/>
      <c r="J45" s="94"/>
    </row>
    <row r="46" spans="1:10" s="95" customFormat="1" ht="21" x14ac:dyDescent="0.35">
      <c r="A46" s="120">
        <v>44447</v>
      </c>
      <c r="B46" s="37">
        <v>106788</v>
      </c>
      <c r="C46" s="37">
        <v>78588</v>
      </c>
      <c r="D46" s="38" t="s">
        <v>886</v>
      </c>
      <c r="E46" s="12" t="s">
        <v>17</v>
      </c>
      <c r="F46" s="150" t="s">
        <v>18</v>
      </c>
      <c r="G46" s="102">
        <v>1000</v>
      </c>
      <c r="H46" s="104"/>
      <c r="I46" s="104"/>
      <c r="J46" s="94"/>
    </row>
    <row r="47" spans="1:10" s="95" customFormat="1" ht="21" x14ac:dyDescent="0.35">
      <c r="A47" s="120">
        <v>44447</v>
      </c>
      <c r="B47" s="37">
        <v>106787</v>
      </c>
      <c r="C47" s="37">
        <v>78589</v>
      </c>
      <c r="D47" s="38" t="s">
        <v>1090</v>
      </c>
      <c r="E47" s="12" t="s">
        <v>22</v>
      </c>
      <c r="F47" s="150" t="s">
        <v>995</v>
      </c>
      <c r="G47" s="102">
        <v>900</v>
      </c>
      <c r="H47" s="104"/>
      <c r="I47" s="104"/>
      <c r="J47" s="94"/>
    </row>
    <row r="48" spans="1:10" s="95" customFormat="1" ht="21" x14ac:dyDescent="0.35">
      <c r="A48" s="120">
        <v>44447</v>
      </c>
      <c r="B48" s="37">
        <v>106789</v>
      </c>
      <c r="C48" s="37">
        <v>78590</v>
      </c>
      <c r="D48" s="38" t="s">
        <v>3041</v>
      </c>
      <c r="E48" s="12" t="s">
        <v>22</v>
      </c>
      <c r="F48" s="150" t="s">
        <v>995</v>
      </c>
      <c r="G48" s="102">
        <v>900</v>
      </c>
      <c r="H48" s="104"/>
      <c r="I48" s="104"/>
      <c r="J48" s="94"/>
    </row>
    <row r="49" spans="1:10" s="95" customFormat="1" ht="21" x14ac:dyDescent="0.35">
      <c r="A49" s="120">
        <v>44447</v>
      </c>
      <c r="B49" s="37">
        <v>106790</v>
      </c>
      <c r="C49" s="37">
        <v>78591</v>
      </c>
      <c r="D49" s="38" t="s">
        <v>31</v>
      </c>
      <c r="E49" s="12" t="s">
        <v>17</v>
      </c>
      <c r="F49" s="150" t="s">
        <v>18</v>
      </c>
      <c r="G49" s="102">
        <v>524</v>
      </c>
      <c r="H49" s="104"/>
      <c r="I49" s="104"/>
      <c r="J49" s="94"/>
    </row>
    <row r="50" spans="1:10" s="95" customFormat="1" ht="21" x14ac:dyDescent="0.35">
      <c r="A50" s="120">
        <v>44447</v>
      </c>
      <c r="B50" s="37">
        <v>106791</v>
      </c>
      <c r="C50" s="37">
        <v>78592</v>
      </c>
      <c r="D50" s="38" t="s">
        <v>31</v>
      </c>
      <c r="E50" s="12" t="s">
        <v>17</v>
      </c>
      <c r="F50" s="150" t="s">
        <v>18</v>
      </c>
      <c r="G50" s="102">
        <v>3000</v>
      </c>
      <c r="H50" s="104"/>
      <c r="I50" s="104"/>
      <c r="J50" s="94"/>
    </row>
    <row r="51" spans="1:10" s="95" customFormat="1" ht="21" x14ac:dyDescent="0.35">
      <c r="A51" s="120">
        <v>44447</v>
      </c>
      <c r="B51" s="37">
        <v>106777</v>
      </c>
      <c r="C51" s="37">
        <v>78593</v>
      </c>
      <c r="D51" s="38" t="s">
        <v>88</v>
      </c>
      <c r="E51" s="12" t="s">
        <v>22</v>
      </c>
      <c r="F51" s="150" t="s">
        <v>995</v>
      </c>
      <c r="G51" s="102">
        <v>650</v>
      </c>
      <c r="H51" s="104"/>
      <c r="I51" s="104"/>
      <c r="J51" s="94"/>
    </row>
    <row r="52" spans="1:10" s="95" customFormat="1" ht="21" x14ac:dyDescent="0.35">
      <c r="A52" s="120">
        <v>44447</v>
      </c>
      <c r="B52" s="37">
        <v>106792</v>
      </c>
      <c r="C52" s="37">
        <v>78594</v>
      </c>
      <c r="D52" s="38" t="s">
        <v>88</v>
      </c>
      <c r="E52" s="12" t="s">
        <v>22</v>
      </c>
      <c r="F52" s="150" t="s">
        <v>995</v>
      </c>
      <c r="G52" s="102">
        <v>250</v>
      </c>
      <c r="H52" s="104"/>
      <c r="I52" s="104"/>
      <c r="J52" s="94"/>
    </row>
    <row r="53" spans="1:10" s="95" customFormat="1" ht="21" x14ac:dyDescent="0.35">
      <c r="A53" s="120">
        <v>44447</v>
      </c>
      <c r="B53" s="37">
        <v>106793</v>
      </c>
      <c r="C53" s="37">
        <v>78595</v>
      </c>
      <c r="D53" s="38" t="s">
        <v>37</v>
      </c>
      <c r="E53" s="12" t="s">
        <v>22</v>
      </c>
      <c r="F53" s="150" t="s">
        <v>995</v>
      </c>
      <c r="G53" s="102">
        <v>600</v>
      </c>
      <c r="H53" s="104"/>
      <c r="I53" s="104"/>
      <c r="J53" s="94"/>
    </row>
    <row r="54" spans="1:10" s="95" customFormat="1" ht="21" x14ac:dyDescent="0.35">
      <c r="A54" s="120">
        <v>44447</v>
      </c>
      <c r="B54" s="37">
        <v>106785</v>
      </c>
      <c r="C54" s="37">
        <v>78596</v>
      </c>
      <c r="D54" s="38" t="s">
        <v>272</v>
      </c>
      <c r="E54" s="12" t="s">
        <v>22</v>
      </c>
      <c r="F54" s="150" t="s">
        <v>995</v>
      </c>
      <c r="G54" s="102">
        <v>1944</v>
      </c>
      <c r="H54" s="104"/>
      <c r="I54" s="104"/>
      <c r="J54" s="94"/>
    </row>
    <row r="55" spans="1:10" s="95" customFormat="1" ht="21" x14ac:dyDescent="0.35">
      <c r="A55" s="120">
        <v>44447</v>
      </c>
      <c r="B55" s="37">
        <v>106794</v>
      </c>
      <c r="C55" s="37">
        <v>78597</v>
      </c>
      <c r="D55" s="38" t="s">
        <v>179</v>
      </c>
      <c r="E55" s="12" t="s">
        <v>14</v>
      </c>
      <c r="F55" s="150" t="s">
        <v>15</v>
      </c>
      <c r="G55" s="102">
        <v>500</v>
      </c>
      <c r="H55" s="104"/>
      <c r="I55" s="104"/>
      <c r="J55" s="94"/>
    </row>
    <row r="56" spans="1:10" s="95" customFormat="1" ht="21" x14ac:dyDescent="0.35">
      <c r="A56" s="120">
        <v>44447</v>
      </c>
      <c r="B56" s="37">
        <v>106795</v>
      </c>
      <c r="C56" s="37">
        <v>78598</v>
      </c>
      <c r="D56" s="38" t="s">
        <v>2871</v>
      </c>
      <c r="E56" s="12" t="s">
        <v>14</v>
      </c>
      <c r="F56" s="150" t="s">
        <v>15</v>
      </c>
      <c r="G56" s="102">
        <v>2500</v>
      </c>
      <c r="H56" s="104"/>
      <c r="I56" s="104"/>
      <c r="J56" s="94"/>
    </row>
    <row r="57" spans="1:10" s="95" customFormat="1" ht="21" x14ac:dyDescent="0.35">
      <c r="A57" s="120">
        <v>44447</v>
      </c>
      <c r="B57" s="37">
        <v>106752</v>
      </c>
      <c r="C57" s="37">
        <v>78599</v>
      </c>
      <c r="D57" s="38" t="s">
        <v>2026</v>
      </c>
      <c r="E57" s="12" t="s">
        <v>17</v>
      </c>
      <c r="F57" s="150" t="s">
        <v>18</v>
      </c>
      <c r="G57" s="102">
        <v>66</v>
      </c>
      <c r="H57" s="104"/>
      <c r="I57" s="104"/>
      <c r="J57" s="94"/>
    </row>
    <row r="58" spans="1:10" s="95" customFormat="1" ht="21" x14ac:dyDescent="0.35">
      <c r="A58" s="120">
        <v>44447</v>
      </c>
      <c r="B58" s="37">
        <v>106796</v>
      </c>
      <c r="C58" s="37">
        <v>78600</v>
      </c>
      <c r="D58" s="38" t="s">
        <v>3042</v>
      </c>
      <c r="E58" s="12" t="s">
        <v>22</v>
      </c>
      <c r="F58" s="16" t="s">
        <v>995</v>
      </c>
      <c r="G58" s="102">
        <v>900</v>
      </c>
      <c r="H58" s="104"/>
      <c r="I58" s="104"/>
      <c r="J58" s="94"/>
    </row>
    <row r="59" spans="1:10" s="95" customFormat="1" ht="21" x14ac:dyDescent="0.35">
      <c r="A59" s="120">
        <v>44447</v>
      </c>
      <c r="B59" s="37">
        <v>106796</v>
      </c>
      <c r="C59" s="37">
        <v>78601</v>
      </c>
      <c r="D59" s="38" t="s">
        <v>3042</v>
      </c>
      <c r="E59" s="12" t="s">
        <v>22</v>
      </c>
      <c r="F59" s="16" t="s">
        <v>995</v>
      </c>
      <c r="G59" s="102">
        <v>900</v>
      </c>
      <c r="H59" s="104"/>
      <c r="I59" s="104"/>
      <c r="J59" s="94"/>
    </row>
    <row r="60" spans="1:10" s="95" customFormat="1" ht="21" x14ac:dyDescent="0.35">
      <c r="A60" s="120">
        <v>44447</v>
      </c>
      <c r="B60" s="37">
        <v>106796</v>
      </c>
      <c r="C60" s="37">
        <v>78602</v>
      </c>
      <c r="D60" s="38" t="s">
        <v>3042</v>
      </c>
      <c r="E60" s="12" t="s">
        <v>22</v>
      </c>
      <c r="F60" s="16" t="s">
        <v>995</v>
      </c>
      <c r="G60" s="102">
        <v>900</v>
      </c>
      <c r="H60" s="104"/>
      <c r="I60" s="104"/>
      <c r="J60" s="94"/>
    </row>
    <row r="61" spans="1:10" ht="21" x14ac:dyDescent="0.35">
      <c r="A61" s="175" t="s">
        <v>26</v>
      </c>
      <c r="B61" s="176"/>
      <c r="C61" s="165" t="s">
        <v>25</v>
      </c>
      <c r="D61" s="168"/>
      <c r="E61" s="168"/>
      <c r="F61" s="169"/>
      <c r="G61" s="27">
        <f>SUM(G9:G60)</f>
        <v>50128</v>
      </c>
      <c r="H61" s="109">
        <f>SUM(H18:H60)</f>
        <v>0</v>
      </c>
      <c r="I61" s="109"/>
      <c r="J61" s="15"/>
    </row>
    <row r="62" spans="1:10" x14ac:dyDescent="0.25">
      <c r="B62"/>
      <c r="C62"/>
      <c r="H62" s="1"/>
      <c r="I62" s="1"/>
      <c r="J62" s="1"/>
    </row>
    <row r="63" spans="1:10" x14ac:dyDescent="0.25">
      <c r="B63"/>
      <c r="C63"/>
      <c r="H63" s="1"/>
      <c r="I63" s="1"/>
      <c r="J63" s="1"/>
    </row>
    <row r="64" spans="1:10" x14ac:dyDescent="0.25">
      <c r="B64"/>
      <c r="C64"/>
      <c r="H64" s="1"/>
      <c r="I64" s="1"/>
      <c r="J64" s="1"/>
    </row>
    <row r="65" spans="3:10" x14ac:dyDescent="0.25">
      <c r="C65"/>
      <c r="H65" s="1"/>
      <c r="I65" s="1"/>
      <c r="J65" s="1"/>
    </row>
    <row r="66" spans="3:10" x14ac:dyDescent="0.25">
      <c r="H66" s="1"/>
      <c r="I66" s="1"/>
      <c r="J66" s="1"/>
    </row>
    <row r="67" spans="3:10" x14ac:dyDescent="0.25">
      <c r="H67" s="1"/>
      <c r="I67" s="1"/>
      <c r="J67" s="1"/>
    </row>
    <row r="68" spans="3:10" x14ac:dyDescent="0.25">
      <c r="H68" s="1"/>
      <c r="I68" s="1"/>
      <c r="J68" s="1"/>
    </row>
    <row r="69" spans="3:10" x14ac:dyDescent="0.25">
      <c r="H69" s="1"/>
      <c r="I69" s="1"/>
      <c r="J69" s="1"/>
    </row>
    <row r="70" spans="3:10" x14ac:dyDescent="0.25">
      <c r="H70" s="1"/>
      <c r="I70" s="1"/>
      <c r="J70" s="1"/>
    </row>
    <row r="71" spans="3:10" x14ac:dyDescent="0.25">
      <c r="H71" s="1"/>
      <c r="I71" s="1"/>
      <c r="J71" s="1"/>
    </row>
    <row r="72" spans="3:10" x14ac:dyDescent="0.25">
      <c r="H72" s="1"/>
      <c r="I72" s="1"/>
      <c r="J72" s="1"/>
    </row>
    <row r="73" spans="3:10" x14ac:dyDescent="0.25">
      <c r="H73" s="1"/>
      <c r="I73" s="1"/>
      <c r="J73" s="1"/>
    </row>
    <row r="74" spans="3:10" x14ac:dyDescent="0.25">
      <c r="H74" s="1"/>
      <c r="I74" s="1"/>
      <c r="J74" s="1"/>
    </row>
    <row r="75" spans="3:10" x14ac:dyDescent="0.25">
      <c r="H75" s="1"/>
      <c r="I75" s="1"/>
      <c r="J75" s="1"/>
    </row>
    <row r="76" spans="3:10" x14ac:dyDescent="0.25">
      <c r="H76" s="1"/>
      <c r="I76" s="1"/>
      <c r="J76" s="1"/>
    </row>
    <row r="77" spans="3:10" x14ac:dyDescent="0.25">
      <c r="H77" s="1"/>
      <c r="I77" s="1"/>
      <c r="J77" s="1"/>
    </row>
    <row r="78" spans="3:10" x14ac:dyDescent="0.25">
      <c r="H78" s="1"/>
      <c r="I78" s="1"/>
      <c r="J78" s="1"/>
    </row>
    <row r="79" spans="3:10" x14ac:dyDescent="0.25">
      <c r="H79" s="1"/>
      <c r="I79" s="1"/>
      <c r="J79" s="1"/>
    </row>
    <row r="80" spans="3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7" spans="8:10" x14ac:dyDescent="0.25">
      <c r="H107" s="35"/>
      <c r="I107" s="35"/>
      <c r="J107" s="35"/>
    </row>
  </sheetData>
  <mergeCells count="7">
    <mergeCell ref="K6:L6"/>
    <mergeCell ref="A7:G7"/>
    <mergeCell ref="A61:B61"/>
    <mergeCell ref="C61:F61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B1E2B-24B8-4D70-8578-1938073D2FD4}">
  <dimension ref="A2:N112"/>
  <sheetViews>
    <sheetView topLeftCell="J7" workbookViewId="0">
      <selection activeCell="K24" sqref="K24:L24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  <c r="N3" s="95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  <c r="N4" s="95"/>
    </row>
    <row r="5" spans="1:14" ht="20.100000000000001" customHeight="1" thickBot="1" x14ac:dyDescent="0.3">
      <c r="H5" s="1"/>
      <c r="I5" s="1"/>
      <c r="J5" s="1"/>
      <c r="N5" s="95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44448</v>
      </c>
      <c r="L6" s="178"/>
      <c r="N6" s="95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  <c r="N7" s="95"/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15</v>
      </c>
      <c r="L8" s="119">
        <f>SUMIFS($G$9:$G$65,$F$9:$F$65,K8)</f>
        <v>5048</v>
      </c>
      <c r="N8" s="95"/>
    </row>
    <row r="9" spans="1:14" s="95" customFormat="1" ht="21" x14ac:dyDescent="0.35">
      <c r="A9" s="120">
        <v>44448</v>
      </c>
      <c r="B9" s="37">
        <v>18572</v>
      </c>
      <c r="C9" s="37">
        <v>78603</v>
      </c>
      <c r="D9" s="38" t="s">
        <v>3043</v>
      </c>
      <c r="E9" s="12" t="s">
        <v>14</v>
      </c>
      <c r="F9" s="150" t="s">
        <v>15</v>
      </c>
      <c r="G9" s="102">
        <v>850</v>
      </c>
      <c r="H9" s="104"/>
      <c r="I9" s="104"/>
      <c r="J9" s="94"/>
      <c r="K9" s="155" t="s">
        <v>995</v>
      </c>
      <c r="L9" s="119">
        <f>SUMIFS($G$9:$G$65,$F$9:$F$65,K9)</f>
        <v>32445</v>
      </c>
    </row>
    <row r="10" spans="1:14" s="95" customFormat="1" ht="21" x14ac:dyDescent="0.35">
      <c r="A10" s="120">
        <v>44448</v>
      </c>
      <c r="B10" s="37">
        <v>18573</v>
      </c>
      <c r="C10" s="37">
        <v>78604</v>
      </c>
      <c r="D10" s="38" t="s">
        <v>3043</v>
      </c>
      <c r="E10" s="12">
        <v>9800001</v>
      </c>
      <c r="F10" s="150" t="s">
        <v>3044</v>
      </c>
      <c r="G10" s="102"/>
      <c r="H10" s="104"/>
      <c r="I10" s="104"/>
      <c r="J10" s="94"/>
      <c r="K10" s="156" t="s">
        <v>64</v>
      </c>
      <c r="L10" s="119">
        <f>SUMIFS($G$9:$G$65,$F$9:$F$65,K10)</f>
        <v>4462</v>
      </c>
    </row>
    <row r="11" spans="1:14" s="95" customFormat="1" ht="21" x14ac:dyDescent="0.35">
      <c r="A11" s="120">
        <v>44448</v>
      </c>
      <c r="B11" s="37" t="s">
        <v>2331</v>
      </c>
      <c r="C11" s="37">
        <v>78605</v>
      </c>
      <c r="D11" s="38" t="s">
        <v>2331</v>
      </c>
      <c r="E11" s="12" t="s">
        <v>2331</v>
      </c>
      <c r="F11" s="150" t="s">
        <v>2331</v>
      </c>
      <c r="G11" s="102"/>
      <c r="H11" s="104"/>
      <c r="I11" s="104"/>
      <c r="J11" s="94"/>
      <c r="K11" s="156" t="s">
        <v>97</v>
      </c>
      <c r="L11" s="119">
        <f>SUMIFS($G$9:$G$65,$F$9:$F$65,K11)</f>
        <v>2200</v>
      </c>
    </row>
    <row r="12" spans="1:14" s="95" customFormat="1" ht="21" x14ac:dyDescent="0.35">
      <c r="A12" s="120">
        <v>44448</v>
      </c>
      <c r="B12" s="37" t="s">
        <v>2331</v>
      </c>
      <c r="C12" s="37">
        <v>78606</v>
      </c>
      <c r="D12" s="38" t="s">
        <v>2331</v>
      </c>
      <c r="E12" s="12" t="s">
        <v>2331</v>
      </c>
      <c r="F12" s="150" t="s">
        <v>2331</v>
      </c>
      <c r="G12" s="102"/>
      <c r="H12" s="104"/>
      <c r="I12" s="104"/>
      <c r="J12" s="94"/>
      <c r="K12" s="156" t="s">
        <v>947</v>
      </c>
      <c r="L12" s="119">
        <f t="shared" ref="L12:L14" si="0">SUMIFS($G$9:$G$65,$F$9:$F$65,K12)</f>
        <v>1100</v>
      </c>
      <c r="N12"/>
    </row>
    <row r="13" spans="1:14" s="95" customFormat="1" ht="21" x14ac:dyDescent="0.35">
      <c r="A13" s="120">
        <v>44448</v>
      </c>
      <c r="B13" s="37" t="s">
        <v>2763</v>
      </c>
      <c r="C13" s="37">
        <v>78607</v>
      </c>
      <c r="D13" s="38" t="s">
        <v>3045</v>
      </c>
      <c r="E13" s="12" t="s">
        <v>22</v>
      </c>
      <c r="F13" s="150" t="s">
        <v>995</v>
      </c>
      <c r="G13" s="102">
        <v>1000</v>
      </c>
      <c r="H13" s="104"/>
      <c r="I13" s="104"/>
      <c r="J13" s="94"/>
      <c r="K13" s="156" t="s">
        <v>44</v>
      </c>
      <c r="L13" s="119">
        <f t="shared" si="0"/>
        <v>1000</v>
      </c>
      <c r="N13"/>
    </row>
    <row r="14" spans="1:14" s="95" customFormat="1" ht="21.75" thickBot="1" x14ac:dyDescent="0.4">
      <c r="A14" s="120">
        <v>44448</v>
      </c>
      <c r="B14" s="37" t="s">
        <v>2763</v>
      </c>
      <c r="C14" s="37">
        <v>78608</v>
      </c>
      <c r="D14" s="38" t="s">
        <v>3045</v>
      </c>
      <c r="E14" s="12" t="s">
        <v>22</v>
      </c>
      <c r="F14" s="150" t="s">
        <v>995</v>
      </c>
      <c r="G14" s="102">
        <v>1000</v>
      </c>
      <c r="H14" s="104"/>
      <c r="I14" s="104"/>
      <c r="J14" s="94"/>
      <c r="K14" s="87" t="s">
        <v>298</v>
      </c>
      <c r="L14" s="119">
        <f t="shared" si="0"/>
        <v>2000</v>
      </c>
      <c r="N14"/>
    </row>
    <row r="15" spans="1:14" s="95" customFormat="1" ht="21.75" thickBot="1" x14ac:dyDescent="0.4">
      <c r="A15" s="120">
        <v>44448</v>
      </c>
      <c r="B15" s="37" t="s">
        <v>2763</v>
      </c>
      <c r="C15" s="37">
        <v>78609</v>
      </c>
      <c r="D15" s="38" t="s">
        <v>3045</v>
      </c>
      <c r="E15" s="12" t="s">
        <v>22</v>
      </c>
      <c r="F15" s="150" t="s">
        <v>995</v>
      </c>
      <c r="G15" s="102">
        <v>1000</v>
      </c>
      <c r="H15" s="104"/>
      <c r="I15" s="104"/>
      <c r="J15" s="94"/>
      <c r="K15" s="151" t="s">
        <v>21</v>
      </c>
      <c r="L15" s="152">
        <f>SUM(L8:L14)</f>
        <v>48255</v>
      </c>
      <c r="N15"/>
    </row>
    <row r="16" spans="1:14" s="95" customFormat="1" ht="21.75" thickBot="1" x14ac:dyDescent="0.4">
      <c r="A16" s="120">
        <v>44448</v>
      </c>
      <c r="B16" s="37" t="s">
        <v>2763</v>
      </c>
      <c r="C16" s="37">
        <v>78610</v>
      </c>
      <c r="D16" s="38" t="s">
        <v>3045</v>
      </c>
      <c r="E16" s="12" t="s">
        <v>22</v>
      </c>
      <c r="F16" s="150" t="s">
        <v>995</v>
      </c>
      <c r="G16" s="102">
        <v>1000</v>
      </c>
      <c r="H16" s="104"/>
      <c r="I16" s="104"/>
      <c r="J16" s="94"/>
      <c r="K16"/>
      <c r="L16"/>
      <c r="N16"/>
    </row>
    <row r="17" spans="1:14" s="95" customFormat="1" ht="21.75" thickBot="1" x14ac:dyDescent="0.4">
      <c r="A17" s="120">
        <v>44448</v>
      </c>
      <c r="B17" s="37" t="s">
        <v>2763</v>
      </c>
      <c r="C17" s="37">
        <v>78611</v>
      </c>
      <c r="D17" s="38" t="s">
        <v>3045</v>
      </c>
      <c r="E17" s="12" t="s">
        <v>22</v>
      </c>
      <c r="F17" s="150" t="s">
        <v>995</v>
      </c>
      <c r="G17" s="102">
        <v>1000</v>
      </c>
      <c r="H17" s="104"/>
      <c r="I17" s="104"/>
      <c r="J17" s="94"/>
      <c r="K17" s="177" t="s">
        <v>144</v>
      </c>
      <c r="L17" s="178"/>
      <c r="N17"/>
    </row>
    <row r="18" spans="1:14" s="95" customFormat="1" ht="21.75" thickBot="1" x14ac:dyDescent="0.4">
      <c r="A18" s="120">
        <v>44448</v>
      </c>
      <c r="B18" s="37">
        <v>106872</v>
      </c>
      <c r="C18" s="37">
        <v>78612</v>
      </c>
      <c r="D18" s="38" t="s">
        <v>848</v>
      </c>
      <c r="E18" s="12" t="s">
        <v>63</v>
      </c>
      <c r="F18" s="150" t="s">
        <v>64</v>
      </c>
      <c r="G18" s="102">
        <v>1000</v>
      </c>
      <c r="H18" s="104"/>
      <c r="I18" s="104"/>
      <c r="J18" s="94"/>
      <c r="K18" s="5" t="s">
        <v>4</v>
      </c>
      <c r="L18" s="5" t="s">
        <v>5</v>
      </c>
      <c r="N18"/>
    </row>
    <row r="19" spans="1:14" s="95" customFormat="1" ht="21.75" thickBot="1" x14ac:dyDescent="0.4">
      <c r="A19" s="120">
        <v>44448</v>
      </c>
      <c r="B19" s="37">
        <v>106873</v>
      </c>
      <c r="C19" s="37">
        <v>78613</v>
      </c>
      <c r="D19" s="38" t="s">
        <v>959</v>
      </c>
      <c r="E19" s="12" t="s">
        <v>63</v>
      </c>
      <c r="F19" s="150" t="s">
        <v>64</v>
      </c>
      <c r="G19" s="102">
        <v>954</v>
      </c>
      <c r="H19" s="104"/>
      <c r="I19" s="104"/>
      <c r="J19" s="94"/>
      <c r="K19" s="155" t="s">
        <v>964</v>
      </c>
      <c r="L19" s="119">
        <v>1</v>
      </c>
      <c r="N19"/>
    </row>
    <row r="20" spans="1:14" s="95" customFormat="1" ht="21.75" thickBot="1" x14ac:dyDescent="0.4">
      <c r="A20" s="120">
        <v>44448</v>
      </c>
      <c r="B20" s="37">
        <v>106873</v>
      </c>
      <c r="C20" s="37">
        <v>78614</v>
      </c>
      <c r="D20" s="38" t="s">
        <v>959</v>
      </c>
      <c r="E20" s="12" t="s">
        <v>63</v>
      </c>
      <c r="F20" s="150" t="s">
        <v>64</v>
      </c>
      <c r="G20" s="102">
        <v>954</v>
      </c>
      <c r="H20" s="104"/>
      <c r="I20" s="104"/>
      <c r="J20" s="94"/>
      <c r="K20" s="151" t="s">
        <v>21</v>
      </c>
      <c r="L20" s="152">
        <v>1</v>
      </c>
      <c r="N20"/>
    </row>
    <row r="21" spans="1:14" s="95" customFormat="1" ht="21.75" thickBot="1" x14ac:dyDescent="0.4">
      <c r="A21" s="120">
        <v>44448</v>
      </c>
      <c r="B21" s="37">
        <v>106874</v>
      </c>
      <c r="C21" s="37">
        <v>78615</v>
      </c>
      <c r="D21" s="38" t="s">
        <v>1090</v>
      </c>
      <c r="E21" s="12" t="s">
        <v>22</v>
      </c>
      <c r="F21" s="150" t="s">
        <v>995</v>
      </c>
      <c r="G21" s="102">
        <v>900</v>
      </c>
      <c r="H21" s="104"/>
      <c r="I21" s="104"/>
      <c r="J21" s="94"/>
      <c r="N21"/>
    </row>
    <row r="22" spans="1:14" s="95" customFormat="1" ht="21.75" thickBot="1" x14ac:dyDescent="0.4">
      <c r="A22" s="120">
        <v>44448</v>
      </c>
      <c r="B22" s="37">
        <v>106874</v>
      </c>
      <c r="C22" s="37">
        <v>78616</v>
      </c>
      <c r="D22" s="38" t="s">
        <v>1090</v>
      </c>
      <c r="E22" s="12" t="s">
        <v>22</v>
      </c>
      <c r="F22" s="150" t="s">
        <v>995</v>
      </c>
      <c r="G22" s="102">
        <v>900</v>
      </c>
      <c r="H22" s="104"/>
      <c r="I22" s="104"/>
      <c r="J22" s="94"/>
      <c r="K22" s="177" t="s">
        <v>3051</v>
      </c>
      <c r="L22" s="178"/>
      <c r="N22"/>
    </row>
    <row r="23" spans="1:14" s="95" customFormat="1" ht="21.75" thickBot="1" x14ac:dyDescent="0.4">
      <c r="A23" s="120">
        <v>44448</v>
      </c>
      <c r="B23" s="37" t="s">
        <v>2331</v>
      </c>
      <c r="C23" s="37">
        <v>78617</v>
      </c>
      <c r="D23" s="38" t="s">
        <v>2331</v>
      </c>
      <c r="E23" s="12" t="s">
        <v>2331</v>
      </c>
      <c r="F23" s="150" t="s">
        <v>2331</v>
      </c>
      <c r="G23" s="102"/>
      <c r="H23" s="104"/>
      <c r="I23" s="104"/>
      <c r="J23" s="94"/>
      <c r="K23" s="5" t="s">
        <v>4</v>
      </c>
      <c r="L23" s="5" t="s">
        <v>5</v>
      </c>
      <c r="N23"/>
    </row>
    <row r="24" spans="1:14" s="95" customFormat="1" ht="21.75" thickBot="1" x14ac:dyDescent="0.4">
      <c r="A24" s="120">
        <v>44448</v>
      </c>
      <c r="B24" s="37">
        <v>106875</v>
      </c>
      <c r="C24" s="37">
        <v>78618</v>
      </c>
      <c r="D24" s="38" t="s">
        <v>153</v>
      </c>
      <c r="E24" s="12" t="s">
        <v>96</v>
      </c>
      <c r="F24" s="150" t="s">
        <v>97</v>
      </c>
      <c r="G24" s="102">
        <v>2200</v>
      </c>
      <c r="H24" s="104"/>
      <c r="I24" s="104"/>
      <c r="J24" s="94"/>
      <c r="K24" s="155" t="s">
        <v>106</v>
      </c>
      <c r="L24" s="119">
        <v>130</v>
      </c>
      <c r="N24"/>
    </row>
    <row r="25" spans="1:14" s="95" customFormat="1" ht="21.75" thickBot="1" x14ac:dyDescent="0.4">
      <c r="A25" s="120">
        <v>44448</v>
      </c>
      <c r="B25" s="37">
        <v>106876</v>
      </c>
      <c r="C25" s="37">
        <v>78619</v>
      </c>
      <c r="D25" s="38" t="s">
        <v>175</v>
      </c>
      <c r="E25" s="12" t="s">
        <v>14</v>
      </c>
      <c r="F25" s="150" t="s">
        <v>15</v>
      </c>
      <c r="G25" s="102">
        <v>850</v>
      </c>
      <c r="H25" s="104"/>
      <c r="I25" s="104"/>
      <c r="J25" s="94"/>
      <c r="K25" s="151" t="s">
        <v>21</v>
      </c>
      <c r="L25" s="152">
        <v>130</v>
      </c>
      <c r="N25"/>
    </row>
    <row r="26" spans="1:14" s="95" customFormat="1" ht="21" x14ac:dyDescent="0.35">
      <c r="A26" s="120">
        <v>44448</v>
      </c>
      <c r="B26" s="37">
        <v>106877</v>
      </c>
      <c r="C26" s="37">
        <v>78620</v>
      </c>
      <c r="D26" s="38" t="s">
        <v>175</v>
      </c>
      <c r="E26" s="12" t="s">
        <v>14</v>
      </c>
      <c r="F26" s="150" t="s">
        <v>15</v>
      </c>
      <c r="G26" s="102">
        <v>850</v>
      </c>
      <c r="H26" s="104"/>
      <c r="I26" s="104"/>
      <c r="J26" s="94"/>
      <c r="N26"/>
    </row>
    <row r="27" spans="1:14" s="95" customFormat="1" ht="21" x14ac:dyDescent="0.35">
      <c r="A27" s="120">
        <v>44448</v>
      </c>
      <c r="B27" s="37">
        <v>106873</v>
      </c>
      <c r="C27" s="37">
        <v>78621</v>
      </c>
      <c r="D27" s="38" t="s">
        <v>959</v>
      </c>
      <c r="E27" s="12" t="s">
        <v>63</v>
      </c>
      <c r="F27" s="150" t="s">
        <v>64</v>
      </c>
      <c r="G27" s="102">
        <v>954</v>
      </c>
      <c r="H27" s="104"/>
      <c r="I27" s="104"/>
      <c r="J27" s="94"/>
      <c r="N27"/>
    </row>
    <row r="28" spans="1:14" s="95" customFormat="1" ht="21" x14ac:dyDescent="0.35">
      <c r="A28" s="120">
        <v>44448</v>
      </c>
      <c r="B28" s="37">
        <v>106878</v>
      </c>
      <c r="C28" s="37">
        <v>78622</v>
      </c>
      <c r="D28" s="38" t="s">
        <v>3046</v>
      </c>
      <c r="E28" s="12" t="s">
        <v>24</v>
      </c>
      <c r="F28" s="150" t="s">
        <v>947</v>
      </c>
      <c r="G28" s="102">
        <v>550</v>
      </c>
      <c r="H28" s="104"/>
      <c r="I28" s="104"/>
      <c r="J28" s="94"/>
      <c r="N28"/>
    </row>
    <row r="29" spans="1:14" s="95" customFormat="1" ht="21" x14ac:dyDescent="0.35">
      <c r="A29" s="120">
        <v>44448</v>
      </c>
      <c r="B29" s="37" t="s">
        <v>2763</v>
      </c>
      <c r="C29" s="37">
        <v>78623</v>
      </c>
      <c r="D29" s="38" t="s">
        <v>3045</v>
      </c>
      <c r="E29" s="12" t="s">
        <v>22</v>
      </c>
      <c r="F29" s="150" t="s">
        <v>995</v>
      </c>
      <c r="G29" s="102">
        <v>1000</v>
      </c>
      <c r="H29" s="104"/>
      <c r="I29" s="104"/>
      <c r="J29" s="94"/>
      <c r="N29"/>
    </row>
    <row r="30" spans="1:14" s="95" customFormat="1" ht="21" x14ac:dyDescent="0.35">
      <c r="A30" s="120">
        <v>44448</v>
      </c>
      <c r="B30" s="37">
        <v>106874</v>
      </c>
      <c r="C30" s="37">
        <v>78624</v>
      </c>
      <c r="D30" s="38" t="s">
        <v>1090</v>
      </c>
      <c r="E30" s="12" t="s">
        <v>22</v>
      </c>
      <c r="F30" s="150" t="s">
        <v>995</v>
      </c>
      <c r="G30" s="102">
        <v>900</v>
      </c>
      <c r="H30" s="104"/>
      <c r="I30" s="104"/>
      <c r="J30" s="94"/>
      <c r="N30"/>
    </row>
    <row r="31" spans="1:14" s="95" customFormat="1" ht="21" x14ac:dyDescent="0.35">
      <c r="A31" s="120">
        <v>44448</v>
      </c>
      <c r="B31" s="37">
        <v>106874</v>
      </c>
      <c r="C31" s="37">
        <v>78625</v>
      </c>
      <c r="D31" s="38" t="s">
        <v>1090</v>
      </c>
      <c r="E31" s="12" t="s">
        <v>22</v>
      </c>
      <c r="F31" s="150" t="s">
        <v>995</v>
      </c>
      <c r="G31" s="102">
        <v>900</v>
      </c>
      <c r="H31" s="104"/>
      <c r="I31" s="104"/>
      <c r="J31" s="94"/>
      <c r="N31"/>
    </row>
    <row r="32" spans="1:14" s="95" customFormat="1" ht="21" x14ac:dyDescent="0.35">
      <c r="A32" s="120">
        <v>44448</v>
      </c>
      <c r="B32" s="37">
        <v>106874</v>
      </c>
      <c r="C32" s="37">
        <v>78626</v>
      </c>
      <c r="D32" s="38" t="s">
        <v>1090</v>
      </c>
      <c r="E32" s="12" t="s">
        <v>22</v>
      </c>
      <c r="F32" s="150" t="s">
        <v>995</v>
      </c>
      <c r="G32" s="102">
        <v>900</v>
      </c>
      <c r="H32" s="104"/>
      <c r="I32" s="104"/>
      <c r="J32" s="94"/>
      <c r="N32"/>
    </row>
    <row r="33" spans="1:14" s="95" customFormat="1" ht="21" x14ac:dyDescent="0.35">
      <c r="A33" s="120">
        <v>44448</v>
      </c>
      <c r="B33" s="37">
        <v>106874</v>
      </c>
      <c r="C33" s="37">
        <v>78627</v>
      </c>
      <c r="D33" s="38" t="s">
        <v>1090</v>
      </c>
      <c r="E33" s="12" t="s">
        <v>22</v>
      </c>
      <c r="F33" s="150" t="s">
        <v>995</v>
      </c>
      <c r="G33" s="102">
        <v>900</v>
      </c>
      <c r="H33" s="104"/>
      <c r="I33" s="104"/>
      <c r="J33" s="94"/>
      <c r="N33"/>
    </row>
    <row r="34" spans="1:14" s="95" customFormat="1" ht="21" x14ac:dyDescent="0.35">
      <c r="A34" s="120">
        <v>44448</v>
      </c>
      <c r="B34" s="37">
        <v>106874</v>
      </c>
      <c r="C34" s="37">
        <v>78628</v>
      </c>
      <c r="D34" s="38" t="s">
        <v>1090</v>
      </c>
      <c r="E34" s="12" t="s">
        <v>22</v>
      </c>
      <c r="F34" s="150" t="s">
        <v>995</v>
      </c>
      <c r="G34" s="102">
        <v>900</v>
      </c>
      <c r="H34" s="104"/>
      <c r="I34" s="104"/>
      <c r="J34" s="94"/>
      <c r="N34"/>
    </row>
    <row r="35" spans="1:14" s="95" customFormat="1" ht="21" x14ac:dyDescent="0.35">
      <c r="A35" s="120">
        <v>44448</v>
      </c>
      <c r="B35" s="37" t="s">
        <v>2763</v>
      </c>
      <c r="C35" s="37">
        <v>78629</v>
      </c>
      <c r="D35" s="38" t="s">
        <v>3045</v>
      </c>
      <c r="E35" s="12" t="s">
        <v>22</v>
      </c>
      <c r="F35" s="150" t="s">
        <v>995</v>
      </c>
      <c r="G35" s="102">
        <v>1000</v>
      </c>
      <c r="H35" s="104"/>
      <c r="I35" s="104"/>
      <c r="J35" s="94"/>
      <c r="N35"/>
    </row>
    <row r="36" spans="1:14" s="95" customFormat="1" ht="21" x14ac:dyDescent="0.35">
      <c r="A36" s="120">
        <v>44448</v>
      </c>
      <c r="B36" s="37">
        <v>106874</v>
      </c>
      <c r="C36" s="37">
        <v>78630</v>
      </c>
      <c r="D36" s="38" t="s">
        <v>1090</v>
      </c>
      <c r="E36" s="12" t="s">
        <v>22</v>
      </c>
      <c r="F36" s="150" t="s">
        <v>995</v>
      </c>
      <c r="G36" s="102">
        <v>900</v>
      </c>
      <c r="H36" s="104"/>
      <c r="I36" s="104"/>
      <c r="J36" s="94"/>
      <c r="N36"/>
    </row>
    <row r="37" spans="1:14" s="95" customFormat="1" ht="21" x14ac:dyDescent="0.35">
      <c r="A37" s="120">
        <v>44448</v>
      </c>
      <c r="B37" s="37" t="s">
        <v>2763</v>
      </c>
      <c r="C37" s="37">
        <v>78631</v>
      </c>
      <c r="D37" s="38" t="s">
        <v>3045</v>
      </c>
      <c r="E37" s="12" t="s">
        <v>22</v>
      </c>
      <c r="F37" s="150" t="s">
        <v>995</v>
      </c>
      <c r="G37" s="102">
        <v>1000</v>
      </c>
      <c r="H37" s="104"/>
      <c r="I37" s="104"/>
      <c r="J37" s="94"/>
      <c r="N37"/>
    </row>
    <row r="38" spans="1:14" s="95" customFormat="1" ht="21" x14ac:dyDescent="0.35">
      <c r="A38" s="120">
        <v>44448</v>
      </c>
      <c r="B38" s="37" t="s">
        <v>2763</v>
      </c>
      <c r="C38" s="37">
        <v>78632</v>
      </c>
      <c r="D38" s="38" t="s">
        <v>3045</v>
      </c>
      <c r="E38" s="12" t="s">
        <v>22</v>
      </c>
      <c r="F38" s="150" t="s">
        <v>995</v>
      </c>
      <c r="G38" s="102">
        <v>1000</v>
      </c>
      <c r="H38" s="104"/>
      <c r="I38" s="104"/>
      <c r="J38" s="94"/>
      <c r="N38"/>
    </row>
    <row r="39" spans="1:14" s="95" customFormat="1" ht="21" x14ac:dyDescent="0.35">
      <c r="A39" s="120">
        <v>44448</v>
      </c>
      <c r="B39" s="37" t="s">
        <v>2763</v>
      </c>
      <c r="C39" s="37">
        <v>78633</v>
      </c>
      <c r="D39" s="38" t="s">
        <v>3045</v>
      </c>
      <c r="E39" s="12" t="s">
        <v>22</v>
      </c>
      <c r="F39" s="150" t="s">
        <v>995</v>
      </c>
      <c r="G39" s="102">
        <v>1000</v>
      </c>
      <c r="H39" s="104"/>
      <c r="I39" s="104"/>
      <c r="J39" s="94"/>
      <c r="N39"/>
    </row>
    <row r="40" spans="1:14" s="95" customFormat="1" ht="21" x14ac:dyDescent="0.35">
      <c r="A40" s="120">
        <v>44448</v>
      </c>
      <c r="B40" s="37">
        <v>106879</v>
      </c>
      <c r="C40" s="37">
        <v>78634</v>
      </c>
      <c r="D40" s="38" t="s">
        <v>156</v>
      </c>
      <c r="E40" s="12" t="s">
        <v>24</v>
      </c>
      <c r="F40" s="150" t="s">
        <v>947</v>
      </c>
      <c r="G40" s="102">
        <v>550</v>
      </c>
      <c r="H40" s="104"/>
      <c r="I40" s="104"/>
      <c r="J40" s="94"/>
      <c r="N40"/>
    </row>
    <row r="41" spans="1:14" s="95" customFormat="1" ht="21" x14ac:dyDescent="0.35">
      <c r="A41" s="120">
        <v>44448</v>
      </c>
      <c r="B41" s="37">
        <v>18385</v>
      </c>
      <c r="C41" s="37">
        <v>78635</v>
      </c>
      <c r="D41" s="38" t="s">
        <v>2872</v>
      </c>
      <c r="E41" s="12" t="s">
        <v>14</v>
      </c>
      <c r="F41" s="150" t="s">
        <v>15</v>
      </c>
      <c r="G41" s="102">
        <v>2268</v>
      </c>
      <c r="H41" s="104"/>
      <c r="I41" s="104"/>
      <c r="J41" s="94"/>
      <c r="N41"/>
    </row>
    <row r="42" spans="1:14" s="95" customFormat="1" ht="21" x14ac:dyDescent="0.35">
      <c r="A42" s="120">
        <v>44448</v>
      </c>
      <c r="B42" s="37">
        <v>106881</v>
      </c>
      <c r="C42" s="37">
        <v>78636</v>
      </c>
      <c r="D42" s="38" t="s">
        <v>272</v>
      </c>
      <c r="E42" s="12" t="s">
        <v>43</v>
      </c>
      <c r="F42" s="150" t="s">
        <v>44</v>
      </c>
      <c r="G42" s="102">
        <v>1000</v>
      </c>
      <c r="H42" s="104"/>
      <c r="I42" s="104"/>
      <c r="J42" s="94"/>
      <c r="N42"/>
    </row>
    <row r="43" spans="1:14" s="95" customFormat="1" ht="21" x14ac:dyDescent="0.35">
      <c r="A43" s="120">
        <v>44448</v>
      </c>
      <c r="B43" s="37">
        <v>106882</v>
      </c>
      <c r="C43" s="37">
        <v>78637</v>
      </c>
      <c r="D43" s="38" t="s">
        <v>272</v>
      </c>
      <c r="E43" s="12" t="s">
        <v>63</v>
      </c>
      <c r="F43" s="150" t="s">
        <v>64</v>
      </c>
      <c r="G43" s="102">
        <v>600</v>
      </c>
      <c r="H43" s="104"/>
      <c r="I43" s="104"/>
      <c r="J43" s="94"/>
      <c r="N43"/>
    </row>
    <row r="44" spans="1:14" s="95" customFormat="1" ht="21" x14ac:dyDescent="0.35">
      <c r="A44" s="120">
        <v>44448</v>
      </c>
      <c r="B44" s="37">
        <v>106874</v>
      </c>
      <c r="C44" s="37">
        <v>78638</v>
      </c>
      <c r="D44" s="38" t="s">
        <v>1090</v>
      </c>
      <c r="E44" s="12" t="s">
        <v>22</v>
      </c>
      <c r="F44" s="150" t="s">
        <v>995</v>
      </c>
      <c r="G44" s="102">
        <v>900</v>
      </c>
      <c r="H44" s="104"/>
      <c r="I44" s="104"/>
      <c r="J44" s="94"/>
      <c r="N44"/>
    </row>
    <row r="45" spans="1:14" s="95" customFormat="1" ht="21" x14ac:dyDescent="0.35">
      <c r="A45" s="120">
        <v>44448</v>
      </c>
      <c r="B45" s="37">
        <v>106874</v>
      </c>
      <c r="C45" s="37">
        <v>78639</v>
      </c>
      <c r="D45" s="38" t="s">
        <v>1090</v>
      </c>
      <c r="E45" s="12" t="s">
        <v>22</v>
      </c>
      <c r="F45" s="150" t="s">
        <v>995</v>
      </c>
      <c r="G45" s="102">
        <v>900</v>
      </c>
      <c r="H45" s="104"/>
      <c r="I45" s="104"/>
      <c r="J45" s="94"/>
      <c r="N45"/>
    </row>
    <row r="46" spans="1:14" s="95" customFormat="1" ht="21" x14ac:dyDescent="0.35">
      <c r="A46" s="120">
        <v>44448</v>
      </c>
      <c r="B46" s="37">
        <v>106883</v>
      </c>
      <c r="C46" s="37">
        <v>78640</v>
      </c>
      <c r="D46" s="38" t="s">
        <v>3047</v>
      </c>
      <c r="E46" s="12" t="s">
        <v>22</v>
      </c>
      <c r="F46" s="150" t="s">
        <v>995</v>
      </c>
      <c r="G46" s="102">
        <v>900</v>
      </c>
      <c r="H46" s="104"/>
      <c r="I46" s="104"/>
      <c r="J46" s="94"/>
      <c r="N46"/>
    </row>
    <row r="47" spans="1:14" s="95" customFormat="1" ht="21" x14ac:dyDescent="0.35">
      <c r="A47" s="120">
        <v>44448</v>
      </c>
      <c r="B47" s="37">
        <v>106884</v>
      </c>
      <c r="C47" s="37">
        <v>78641</v>
      </c>
      <c r="D47" s="38" t="s">
        <v>1565</v>
      </c>
      <c r="E47" s="12" t="s">
        <v>22</v>
      </c>
      <c r="F47" s="150" t="s">
        <v>995</v>
      </c>
      <c r="G47" s="102">
        <v>750</v>
      </c>
      <c r="H47" s="104"/>
      <c r="I47" s="104"/>
      <c r="J47" s="94"/>
      <c r="N47"/>
    </row>
    <row r="48" spans="1:14" s="95" customFormat="1" ht="21" x14ac:dyDescent="0.35">
      <c r="A48" s="120">
        <v>44448</v>
      </c>
      <c r="B48" s="37">
        <v>106883</v>
      </c>
      <c r="C48" s="37">
        <v>78642</v>
      </c>
      <c r="D48" s="38" t="s">
        <v>3047</v>
      </c>
      <c r="E48" s="12" t="s">
        <v>22</v>
      </c>
      <c r="F48" s="150" t="s">
        <v>995</v>
      </c>
      <c r="G48" s="102">
        <v>900</v>
      </c>
      <c r="H48" s="104"/>
      <c r="I48" s="104"/>
      <c r="J48" s="94"/>
      <c r="N48"/>
    </row>
    <row r="49" spans="1:14" s="95" customFormat="1" ht="21" x14ac:dyDescent="0.35">
      <c r="A49" s="120">
        <v>44448</v>
      </c>
      <c r="B49" s="37">
        <v>106885</v>
      </c>
      <c r="C49" s="37">
        <v>78643</v>
      </c>
      <c r="D49" s="38" t="s">
        <v>154</v>
      </c>
      <c r="E49" s="12" t="s">
        <v>105</v>
      </c>
      <c r="F49" s="150" t="s">
        <v>106</v>
      </c>
      <c r="G49" s="102"/>
      <c r="H49" s="104">
        <v>130</v>
      </c>
      <c r="I49" s="104"/>
      <c r="J49" s="94"/>
      <c r="N49"/>
    </row>
    <row r="50" spans="1:14" s="95" customFormat="1" ht="21" x14ac:dyDescent="0.35">
      <c r="A50" s="120">
        <v>44448</v>
      </c>
      <c r="B50" s="37">
        <v>106883</v>
      </c>
      <c r="C50" s="37">
        <v>78644</v>
      </c>
      <c r="D50" s="38" t="s">
        <v>3047</v>
      </c>
      <c r="E50" s="12" t="s">
        <v>22</v>
      </c>
      <c r="F50" s="150" t="s">
        <v>995</v>
      </c>
      <c r="G50" s="102">
        <v>900</v>
      </c>
      <c r="H50" s="104"/>
      <c r="I50" s="104"/>
      <c r="J50" s="94"/>
      <c r="N50"/>
    </row>
    <row r="51" spans="1:14" s="95" customFormat="1" ht="21" x14ac:dyDescent="0.35">
      <c r="A51" s="120">
        <v>44448</v>
      </c>
      <c r="B51" s="37">
        <v>106883</v>
      </c>
      <c r="C51" s="37">
        <v>78645</v>
      </c>
      <c r="D51" s="38" t="s">
        <v>3047</v>
      </c>
      <c r="E51" s="12" t="s">
        <v>22</v>
      </c>
      <c r="F51" s="150" t="s">
        <v>995</v>
      </c>
      <c r="G51" s="102">
        <v>900</v>
      </c>
      <c r="H51" s="104"/>
      <c r="I51" s="104"/>
      <c r="J51" s="94"/>
      <c r="N51"/>
    </row>
    <row r="52" spans="1:14" s="95" customFormat="1" ht="21" x14ac:dyDescent="0.35">
      <c r="A52" s="120">
        <v>44448</v>
      </c>
      <c r="B52" s="37">
        <v>106886</v>
      </c>
      <c r="C52" s="37">
        <v>78646</v>
      </c>
      <c r="D52" s="38" t="s">
        <v>3041</v>
      </c>
      <c r="E52" s="12" t="s">
        <v>22</v>
      </c>
      <c r="F52" s="150" t="s">
        <v>995</v>
      </c>
      <c r="G52" s="102">
        <v>900</v>
      </c>
      <c r="H52" s="104"/>
      <c r="I52" s="104"/>
      <c r="J52" s="94"/>
      <c r="N52"/>
    </row>
    <row r="53" spans="1:14" s="95" customFormat="1" ht="21" x14ac:dyDescent="0.35">
      <c r="A53" s="120">
        <v>44448</v>
      </c>
      <c r="B53" s="37">
        <v>106887</v>
      </c>
      <c r="C53" s="37">
        <v>78647</v>
      </c>
      <c r="D53" s="38" t="s">
        <v>925</v>
      </c>
      <c r="E53" s="12" t="s">
        <v>22</v>
      </c>
      <c r="F53" s="150" t="s">
        <v>995</v>
      </c>
      <c r="G53" s="102">
        <v>1000</v>
      </c>
      <c r="H53" s="104"/>
      <c r="I53" s="104"/>
      <c r="J53" s="94"/>
      <c r="N53"/>
    </row>
    <row r="54" spans="1:14" s="95" customFormat="1" ht="21" x14ac:dyDescent="0.35">
      <c r="A54" s="120">
        <v>44448</v>
      </c>
      <c r="B54" s="37">
        <v>106887</v>
      </c>
      <c r="C54" s="37">
        <v>78647</v>
      </c>
      <c r="D54" s="38" t="s">
        <v>925</v>
      </c>
      <c r="E54" s="12" t="s">
        <v>14</v>
      </c>
      <c r="F54" s="150" t="s">
        <v>15</v>
      </c>
      <c r="G54" s="102">
        <v>200</v>
      </c>
      <c r="H54" s="104"/>
      <c r="I54" s="104"/>
      <c r="J54" s="94"/>
      <c r="N54"/>
    </row>
    <row r="55" spans="1:14" s="95" customFormat="1" ht="21" x14ac:dyDescent="0.35">
      <c r="A55" s="120">
        <v>44448</v>
      </c>
      <c r="B55" s="37">
        <v>106888</v>
      </c>
      <c r="C55" s="37">
        <v>78648</v>
      </c>
      <c r="D55" s="38" t="s">
        <v>37</v>
      </c>
      <c r="E55" s="12" t="s">
        <v>22</v>
      </c>
      <c r="F55" s="150" t="s">
        <v>995</v>
      </c>
      <c r="G55" s="102">
        <v>600</v>
      </c>
      <c r="H55" s="104"/>
      <c r="I55" s="104"/>
      <c r="J55" s="94"/>
      <c r="N55"/>
    </row>
    <row r="56" spans="1:14" s="95" customFormat="1" ht="21" x14ac:dyDescent="0.35">
      <c r="A56" s="120">
        <v>44448</v>
      </c>
      <c r="B56" s="37">
        <v>106881</v>
      </c>
      <c r="C56" s="37">
        <v>78649</v>
      </c>
      <c r="D56" s="38" t="s">
        <v>272</v>
      </c>
      <c r="E56" s="12" t="s">
        <v>297</v>
      </c>
      <c r="F56" s="150" t="s">
        <v>298</v>
      </c>
      <c r="G56" s="102">
        <v>2000</v>
      </c>
      <c r="H56" s="104"/>
      <c r="I56" s="104"/>
      <c r="J56" s="94"/>
      <c r="N56"/>
    </row>
    <row r="57" spans="1:14" s="95" customFormat="1" ht="21" x14ac:dyDescent="0.35">
      <c r="A57" s="120">
        <v>44448</v>
      </c>
      <c r="B57" s="37">
        <v>106865</v>
      </c>
      <c r="C57" s="37">
        <v>78650</v>
      </c>
      <c r="D57" s="38" t="s">
        <v>3048</v>
      </c>
      <c r="E57" s="12" t="s">
        <v>14</v>
      </c>
      <c r="F57" s="150" t="s">
        <v>15</v>
      </c>
      <c r="G57" s="102">
        <v>30</v>
      </c>
      <c r="H57" s="104"/>
      <c r="I57" s="104"/>
      <c r="J57" s="94"/>
      <c r="N57"/>
    </row>
    <row r="58" spans="1:14" s="95" customFormat="1" ht="21" x14ac:dyDescent="0.35">
      <c r="A58" s="120">
        <v>44448</v>
      </c>
      <c r="B58" s="37">
        <v>106889</v>
      </c>
      <c r="C58" s="37">
        <v>78651</v>
      </c>
      <c r="D58" s="38" t="s">
        <v>179</v>
      </c>
      <c r="E58" s="12" t="s">
        <v>22</v>
      </c>
      <c r="F58" s="150" t="s">
        <v>995</v>
      </c>
      <c r="G58" s="102">
        <v>200</v>
      </c>
      <c r="H58" s="104"/>
      <c r="I58" s="104"/>
      <c r="J58" s="94"/>
    </row>
    <row r="59" spans="1:14" s="95" customFormat="1" ht="21" x14ac:dyDescent="0.35">
      <c r="A59" s="120">
        <v>44448</v>
      </c>
      <c r="B59" s="37">
        <v>106890</v>
      </c>
      <c r="C59" s="37">
        <v>78652</v>
      </c>
      <c r="D59" s="38" t="s">
        <v>179</v>
      </c>
      <c r="E59" s="12" t="s">
        <v>22</v>
      </c>
      <c r="F59" s="150" t="s">
        <v>995</v>
      </c>
      <c r="G59" s="102">
        <v>300</v>
      </c>
      <c r="H59" s="104"/>
      <c r="I59" s="104"/>
      <c r="J59" s="94"/>
    </row>
    <row r="60" spans="1:14" s="95" customFormat="1" ht="21" x14ac:dyDescent="0.35">
      <c r="A60" s="120">
        <v>44448</v>
      </c>
      <c r="B60" s="37">
        <v>106891</v>
      </c>
      <c r="C60" s="37">
        <v>78653</v>
      </c>
      <c r="D60" s="38" t="s">
        <v>950</v>
      </c>
      <c r="E60" s="12" t="s">
        <v>22</v>
      </c>
      <c r="F60" s="150" t="s">
        <v>995</v>
      </c>
      <c r="G60" s="102">
        <v>2095</v>
      </c>
      <c r="H60" s="104"/>
      <c r="I60" s="104"/>
      <c r="J60" s="94"/>
    </row>
    <row r="61" spans="1:14" s="95" customFormat="1" ht="21" x14ac:dyDescent="0.35">
      <c r="A61" s="120">
        <v>44448</v>
      </c>
      <c r="B61" s="37">
        <v>106892</v>
      </c>
      <c r="C61" s="37">
        <v>78654</v>
      </c>
      <c r="D61" s="38" t="s">
        <v>466</v>
      </c>
      <c r="E61" s="12" t="s">
        <v>22</v>
      </c>
      <c r="F61" s="150" t="s">
        <v>995</v>
      </c>
      <c r="G61" s="102">
        <v>1300</v>
      </c>
      <c r="H61" s="104"/>
      <c r="I61" s="104"/>
      <c r="J61" s="94"/>
    </row>
    <row r="62" spans="1:14" s="95" customFormat="1" ht="21" x14ac:dyDescent="0.35">
      <c r="A62" s="120">
        <v>44448</v>
      </c>
      <c r="B62" s="37">
        <v>106893</v>
      </c>
      <c r="C62" s="37">
        <v>78655</v>
      </c>
      <c r="D62" s="38" t="s">
        <v>2395</v>
      </c>
      <c r="E62" s="12" t="s">
        <v>22</v>
      </c>
      <c r="F62" s="150" t="s">
        <v>995</v>
      </c>
      <c r="G62" s="102">
        <v>900</v>
      </c>
      <c r="H62" s="104"/>
      <c r="I62" s="104"/>
      <c r="J62" s="94"/>
    </row>
    <row r="63" spans="1:14" s="95" customFormat="1" ht="21" x14ac:dyDescent="0.35">
      <c r="A63" s="120">
        <v>44448</v>
      </c>
      <c r="B63" s="37">
        <v>106894</v>
      </c>
      <c r="C63" s="37">
        <v>78656</v>
      </c>
      <c r="D63" s="38" t="s">
        <v>3047</v>
      </c>
      <c r="E63" s="12" t="s">
        <v>22</v>
      </c>
      <c r="F63" s="150" t="s">
        <v>995</v>
      </c>
      <c r="G63" s="102">
        <v>900</v>
      </c>
      <c r="H63" s="104"/>
      <c r="I63" s="104"/>
      <c r="J63" s="94"/>
    </row>
    <row r="64" spans="1:14" s="95" customFormat="1" ht="21" x14ac:dyDescent="0.35">
      <c r="A64" s="120">
        <v>44448</v>
      </c>
      <c r="B64" s="37">
        <v>106895</v>
      </c>
      <c r="C64" s="37">
        <v>78657</v>
      </c>
      <c r="D64" s="38" t="s">
        <v>2395</v>
      </c>
      <c r="E64" s="12" t="s">
        <v>22</v>
      </c>
      <c r="F64" s="150" t="s">
        <v>995</v>
      </c>
      <c r="G64" s="102">
        <v>900</v>
      </c>
      <c r="H64" s="104"/>
      <c r="I64" s="104"/>
      <c r="J64" s="94"/>
    </row>
    <row r="65" spans="1:10" s="95" customFormat="1" ht="21" x14ac:dyDescent="0.35">
      <c r="A65" s="120">
        <v>44448</v>
      </c>
      <c r="B65" s="37">
        <v>106871</v>
      </c>
      <c r="C65" s="37" t="s">
        <v>3049</v>
      </c>
      <c r="D65" s="38" t="s">
        <v>3050</v>
      </c>
      <c r="E65" s="12" t="s">
        <v>1075</v>
      </c>
      <c r="F65" s="16" t="s">
        <v>964</v>
      </c>
      <c r="G65" s="102"/>
      <c r="H65" s="104"/>
      <c r="I65" s="104">
        <v>1</v>
      </c>
      <c r="J65" s="94"/>
    </row>
    <row r="66" spans="1:10" ht="21" x14ac:dyDescent="0.35">
      <c r="A66" s="175" t="s">
        <v>26</v>
      </c>
      <c r="B66" s="176"/>
      <c r="C66" s="165" t="s">
        <v>25</v>
      </c>
      <c r="D66" s="168"/>
      <c r="E66" s="168"/>
      <c r="F66" s="169"/>
      <c r="G66" s="27">
        <f>SUM(G9:G65)</f>
        <v>48255</v>
      </c>
      <c r="H66" s="109">
        <f>SUM(H18:H65)</f>
        <v>130</v>
      </c>
      <c r="I66" s="109">
        <f>SUM(I9:I65)</f>
        <v>1</v>
      </c>
      <c r="J66" s="15"/>
    </row>
    <row r="67" spans="1:10" x14ac:dyDescent="0.25">
      <c r="B67"/>
      <c r="C67"/>
      <c r="H67" s="1"/>
      <c r="I67" s="1"/>
      <c r="J67" s="1"/>
    </row>
    <row r="68" spans="1:10" x14ac:dyDescent="0.25">
      <c r="B68"/>
      <c r="C68"/>
      <c r="H68" s="1"/>
      <c r="I68" s="1"/>
      <c r="J68" s="1"/>
    </row>
    <row r="69" spans="1:10" x14ac:dyDescent="0.25">
      <c r="B69"/>
      <c r="C69"/>
      <c r="H69" s="1"/>
      <c r="I69" s="1"/>
      <c r="J69" s="1"/>
    </row>
    <row r="70" spans="1:10" x14ac:dyDescent="0.25">
      <c r="C70"/>
      <c r="H70" s="1"/>
      <c r="I70" s="1"/>
      <c r="J70" s="1"/>
    </row>
    <row r="71" spans="1:10" x14ac:dyDescent="0.25">
      <c r="H71" s="1"/>
      <c r="I71" s="1"/>
      <c r="J71" s="1"/>
    </row>
    <row r="72" spans="1:10" x14ac:dyDescent="0.25">
      <c r="H72" s="1"/>
      <c r="I72" s="1"/>
      <c r="J72" s="1"/>
    </row>
    <row r="73" spans="1:10" x14ac:dyDescent="0.25">
      <c r="H73" s="1"/>
      <c r="I73" s="1"/>
      <c r="J73" s="1"/>
    </row>
    <row r="74" spans="1:10" x14ac:dyDescent="0.25">
      <c r="H74" s="1"/>
      <c r="I74" s="1"/>
      <c r="J74" s="1"/>
    </row>
    <row r="75" spans="1:10" x14ac:dyDescent="0.25">
      <c r="H75" s="1"/>
      <c r="I75" s="1"/>
      <c r="J75" s="1"/>
    </row>
    <row r="76" spans="1:10" x14ac:dyDescent="0.25">
      <c r="H76" s="1"/>
      <c r="I76" s="1"/>
      <c r="J76" s="1"/>
    </row>
    <row r="77" spans="1:10" x14ac:dyDescent="0.25">
      <c r="H77" s="1"/>
      <c r="I77" s="1"/>
      <c r="J77" s="1"/>
    </row>
    <row r="78" spans="1:10" x14ac:dyDescent="0.25">
      <c r="H78" s="1"/>
      <c r="I78" s="1"/>
      <c r="J78" s="1"/>
    </row>
    <row r="79" spans="1:10" x14ac:dyDescent="0.25"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2" spans="8:10" x14ac:dyDescent="0.25">
      <c r="H112" s="35"/>
      <c r="I112" s="35"/>
      <c r="J112" s="35"/>
    </row>
  </sheetData>
  <mergeCells count="9">
    <mergeCell ref="A66:B66"/>
    <mergeCell ref="C66:F66"/>
    <mergeCell ref="K17:L17"/>
    <mergeCell ref="K22:L22"/>
    <mergeCell ref="A2:G2"/>
    <mergeCell ref="A3:G3"/>
    <mergeCell ref="A4:G4"/>
    <mergeCell ref="K6:L6"/>
    <mergeCell ref="A7:G7"/>
  </mergeCells>
  <pageMargins left="0.7" right="0.7" top="0.75" bottom="0.75" header="0.3" footer="0.3"/>
  <pageSetup orientation="portrait" horizontalDpi="0" verticalDpi="0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74D5A-52E1-44EE-8993-C04156B86AAB}">
  <dimension ref="A2:N108"/>
  <sheetViews>
    <sheetView topLeftCell="I13" workbookViewId="0">
      <selection activeCell="K21" sqref="K21:L2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thickBot="1" x14ac:dyDescent="0.3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44449</v>
      </c>
      <c r="L6" s="178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995</v>
      </c>
      <c r="L8" s="119">
        <f>SUMIFS($G$9:$G$61,$F$9:$F$61,K8)</f>
        <v>33139</v>
      </c>
    </row>
    <row r="9" spans="1:14" s="95" customFormat="1" ht="21" x14ac:dyDescent="0.35">
      <c r="A9" s="120">
        <v>44449</v>
      </c>
      <c r="B9" s="37" t="s">
        <v>2763</v>
      </c>
      <c r="C9" s="37">
        <v>78658</v>
      </c>
      <c r="D9" s="38" t="s">
        <v>3045</v>
      </c>
      <c r="E9" s="12" t="s">
        <v>22</v>
      </c>
      <c r="F9" s="150" t="s">
        <v>995</v>
      </c>
      <c r="G9" s="102">
        <v>1000</v>
      </c>
      <c r="H9" s="104"/>
      <c r="I9" s="104"/>
      <c r="J9" s="94"/>
      <c r="K9" s="155" t="s">
        <v>947</v>
      </c>
      <c r="L9" s="119">
        <f t="shared" ref="L9:L16" si="0">SUMIFS($G$9:$G$61,$F$9:$F$61,K9)</f>
        <v>200</v>
      </c>
      <c r="N9"/>
    </row>
    <row r="10" spans="1:14" s="95" customFormat="1" ht="21" x14ac:dyDescent="0.35">
      <c r="A10" s="120">
        <v>44449</v>
      </c>
      <c r="B10" s="37" t="s">
        <v>2763</v>
      </c>
      <c r="C10" s="37">
        <v>78659</v>
      </c>
      <c r="D10" s="38" t="s">
        <v>3045</v>
      </c>
      <c r="E10" s="12" t="s">
        <v>22</v>
      </c>
      <c r="F10" s="150" t="s">
        <v>995</v>
      </c>
      <c r="G10" s="102">
        <v>1000</v>
      </c>
      <c r="H10" s="104"/>
      <c r="I10" s="104"/>
      <c r="J10" s="94"/>
      <c r="K10" s="156" t="s">
        <v>97</v>
      </c>
      <c r="L10" s="119">
        <f t="shared" si="0"/>
        <v>1550</v>
      </c>
    </row>
    <row r="11" spans="1:14" s="95" customFormat="1" ht="21" x14ac:dyDescent="0.35">
      <c r="A11" s="120">
        <v>44449</v>
      </c>
      <c r="B11" s="37" t="s">
        <v>2763</v>
      </c>
      <c r="C11" s="37">
        <v>78660</v>
      </c>
      <c r="D11" s="38" t="s">
        <v>3045</v>
      </c>
      <c r="E11" s="12" t="s">
        <v>22</v>
      </c>
      <c r="F11" s="150" t="s">
        <v>995</v>
      </c>
      <c r="G11" s="102">
        <v>1000</v>
      </c>
      <c r="H11" s="104"/>
      <c r="I11" s="104"/>
      <c r="J11" s="94"/>
      <c r="K11" s="156" t="s">
        <v>15</v>
      </c>
      <c r="L11" s="119">
        <f t="shared" si="0"/>
        <v>2460</v>
      </c>
      <c r="N11"/>
    </row>
    <row r="12" spans="1:14" s="95" customFormat="1" ht="21" x14ac:dyDescent="0.35">
      <c r="A12" s="120">
        <v>44449</v>
      </c>
      <c r="B12" s="37" t="s">
        <v>2331</v>
      </c>
      <c r="C12" s="37">
        <v>78661</v>
      </c>
      <c r="D12" s="38" t="s">
        <v>2331</v>
      </c>
      <c r="E12" s="12" t="s">
        <v>2331</v>
      </c>
      <c r="F12" s="150" t="s">
        <v>2331</v>
      </c>
      <c r="G12" s="102"/>
      <c r="H12" s="104"/>
      <c r="I12" s="104"/>
      <c r="J12" s="94"/>
      <c r="K12" s="156" t="s">
        <v>3065</v>
      </c>
      <c r="L12" s="119">
        <f t="shared" si="0"/>
        <v>20</v>
      </c>
      <c r="N12"/>
    </row>
    <row r="13" spans="1:14" s="95" customFormat="1" ht="21" x14ac:dyDescent="0.35">
      <c r="A13" s="120">
        <v>44449</v>
      </c>
      <c r="B13" s="37" t="s">
        <v>2763</v>
      </c>
      <c r="C13" s="37">
        <v>78662</v>
      </c>
      <c r="D13" s="38" t="s">
        <v>3045</v>
      </c>
      <c r="E13" s="12" t="s">
        <v>22</v>
      </c>
      <c r="F13" s="150" t="s">
        <v>995</v>
      </c>
      <c r="G13" s="102">
        <v>1000</v>
      </c>
      <c r="H13" s="104"/>
      <c r="I13" s="104"/>
      <c r="J13" s="94"/>
      <c r="K13" s="156" t="s">
        <v>195</v>
      </c>
      <c r="L13" s="119">
        <f t="shared" si="0"/>
        <v>96</v>
      </c>
      <c r="N13"/>
    </row>
    <row r="14" spans="1:14" s="95" customFormat="1" ht="21" x14ac:dyDescent="0.35">
      <c r="A14" s="120">
        <v>44449</v>
      </c>
      <c r="B14" s="37" t="s">
        <v>2763</v>
      </c>
      <c r="C14" s="37">
        <v>78663</v>
      </c>
      <c r="D14" s="38" t="s">
        <v>3045</v>
      </c>
      <c r="E14" s="12" t="s">
        <v>22</v>
      </c>
      <c r="F14" s="150" t="s">
        <v>995</v>
      </c>
      <c r="G14" s="102">
        <v>1000</v>
      </c>
      <c r="H14" s="104"/>
      <c r="I14" s="104"/>
      <c r="J14" s="94"/>
      <c r="K14" s="87" t="s">
        <v>18</v>
      </c>
      <c r="L14" s="119">
        <f t="shared" si="0"/>
        <v>175</v>
      </c>
      <c r="N14"/>
    </row>
    <row r="15" spans="1:14" s="95" customFormat="1" ht="21" x14ac:dyDescent="0.35">
      <c r="A15" s="120">
        <v>44449</v>
      </c>
      <c r="B15" s="37" t="s">
        <v>2763</v>
      </c>
      <c r="C15" s="37">
        <v>78664</v>
      </c>
      <c r="D15" s="38" t="s">
        <v>3045</v>
      </c>
      <c r="E15" s="12" t="s">
        <v>22</v>
      </c>
      <c r="F15" s="150" t="s">
        <v>995</v>
      </c>
      <c r="G15" s="102">
        <v>1000</v>
      </c>
      <c r="H15" s="104"/>
      <c r="I15" s="104"/>
      <c r="J15" s="94"/>
      <c r="K15" s="87" t="s">
        <v>42</v>
      </c>
      <c r="L15" s="119">
        <f t="shared" si="0"/>
        <v>200</v>
      </c>
      <c r="N15"/>
    </row>
    <row r="16" spans="1:14" s="95" customFormat="1" ht="21.75" thickBot="1" x14ac:dyDescent="0.4">
      <c r="A16" s="120">
        <v>44449</v>
      </c>
      <c r="B16" s="37" t="s">
        <v>2763</v>
      </c>
      <c r="C16" s="37">
        <v>78665</v>
      </c>
      <c r="D16" s="38" t="s">
        <v>3045</v>
      </c>
      <c r="E16" s="12" t="s">
        <v>22</v>
      </c>
      <c r="F16" s="150" t="s">
        <v>995</v>
      </c>
      <c r="G16" s="102">
        <v>1000</v>
      </c>
      <c r="H16" s="104"/>
      <c r="I16" s="104"/>
      <c r="J16" s="94"/>
      <c r="K16" s="87" t="s">
        <v>1034</v>
      </c>
      <c r="L16" s="119">
        <f t="shared" si="0"/>
        <v>31</v>
      </c>
      <c r="N16"/>
    </row>
    <row r="17" spans="1:14" s="95" customFormat="1" ht="21.75" thickBot="1" x14ac:dyDescent="0.4">
      <c r="A17" s="120">
        <v>44449</v>
      </c>
      <c r="B17" s="37" t="s">
        <v>2763</v>
      </c>
      <c r="C17" s="37">
        <v>78666</v>
      </c>
      <c r="D17" s="38" t="s">
        <v>3045</v>
      </c>
      <c r="E17" s="12" t="s">
        <v>22</v>
      </c>
      <c r="F17" s="150" t="s">
        <v>995</v>
      </c>
      <c r="G17" s="102">
        <v>1000</v>
      </c>
      <c r="H17" s="104"/>
      <c r="I17" s="104"/>
      <c r="J17" s="94"/>
      <c r="K17" s="151" t="s">
        <v>21</v>
      </c>
      <c r="L17" s="152">
        <f>SUM(L8:L16)</f>
        <v>37871</v>
      </c>
      <c r="N17"/>
    </row>
    <row r="18" spans="1:14" s="95" customFormat="1" ht="21.75" thickBot="1" x14ac:dyDescent="0.4">
      <c r="A18" s="120">
        <v>44449</v>
      </c>
      <c r="B18" s="37" t="s">
        <v>2763</v>
      </c>
      <c r="C18" s="37">
        <v>78667</v>
      </c>
      <c r="D18" s="38" t="s">
        <v>3045</v>
      </c>
      <c r="E18" s="12" t="s">
        <v>22</v>
      </c>
      <c r="F18" s="150" t="s">
        <v>995</v>
      </c>
      <c r="G18" s="102">
        <v>1000</v>
      </c>
      <c r="H18" s="104"/>
      <c r="I18" s="104"/>
      <c r="J18" s="94"/>
      <c r="K18"/>
      <c r="L18"/>
      <c r="N18"/>
    </row>
    <row r="19" spans="1:14" s="95" customFormat="1" ht="21.75" thickBot="1" x14ac:dyDescent="0.4">
      <c r="A19" s="120">
        <v>44449</v>
      </c>
      <c r="B19" s="37" t="s">
        <v>2763</v>
      </c>
      <c r="C19" s="37">
        <v>78668</v>
      </c>
      <c r="D19" s="38" t="s">
        <v>3045</v>
      </c>
      <c r="E19" s="12" t="s">
        <v>22</v>
      </c>
      <c r="F19" s="150" t="s">
        <v>995</v>
      </c>
      <c r="G19" s="102">
        <v>1000</v>
      </c>
      <c r="H19" s="104"/>
      <c r="I19" s="104"/>
      <c r="J19" s="94"/>
      <c r="K19" s="153" t="s">
        <v>3051</v>
      </c>
      <c r="L19" s="154"/>
      <c r="N19"/>
    </row>
    <row r="20" spans="1:14" s="95" customFormat="1" ht="21.75" thickBot="1" x14ac:dyDescent="0.4">
      <c r="A20" s="120">
        <v>44449</v>
      </c>
      <c r="B20" s="37" t="s">
        <v>2763</v>
      </c>
      <c r="C20" s="37">
        <v>78669</v>
      </c>
      <c r="D20" s="38" t="s">
        <v>3045</v>
      </c>
      <c r="E20" s="12" t="s">
        <v>22</v>
      </c>
      <c r="F20" s="150" t="s">
        <v>995</v>
      </c>
      <c r="G20" s="102">
        <v>1000</v>
      </c>
      <c r="H20" s="104"/>
      <c r="I20" s="104"/>
      <c r="J20" s="94"/>
      <c r="K20" s="5" t="s">
        <v>4</v>
      </c>
      <c r="L20" s="5" t="s">
        <v>5</v>
      </c>
      <c r="N20"/>
    </row>
    <row r="21" spans="1:14" s="95" customFormat="1" ht="21" x14ac:dyDescent="0.35">
      <c r="A21" s="120">
        <v>44449</v>
      </c>
      <c r="B21" s="37" t="s">
        <v>2763</v>
      </c>
      <c r="C21" s="37">
        <v>78670</v>
      </c>
      <c r="D21" s="38" t="s">
        <v>3045</v>
      </c>
      <c r="E21" s="12" t="s">
        <v>22</v>
      </c>
      <c r="F21" s="150" t="s">
        <v>995</v>
      </c>
      <c r="G21" s="102">
        <v>1000</v>
      </c>
      <c r="H21" s="104"/>
      <c r="I21" s="104"/>
      <c r="J21" s="94"/>
      <c r="K21" s="155" t="s">
        <v>99</v>
      </c>
      <c r="L21" s="119">
        <v>300</v>
      </c>
      <c r="N21"/>
    </row>
    <row r="22" spans="1:14" s="95" customFormat="1" ht="21" x14ac:dyDescent="0.35">
      <c r="A22" s="120">
        <v>44449</v>
      </c>
      <c r="B22" s="37" t="s">
        <v>2763</v>
      </c>
      <c r="C22" s="37">
        <v>78671</v>
      </c>
      <c r="D22" s="38" t="s">
        <v>3045</v>
      </c>
      <c r="E22" s="12" t="s">
        <v>22</v>
      </c>
      <c r="F22" s="150" t="s">
        <v>995</v>
      </c>
      <c r="G22" s="102">
        <v>1000</v>
      </c>
      <c r="H22" s="104"/>
      <c r="I22" s="104"/>
      <c r="J22" s="94"/>
      <c r="K22" s="87" t="s">
        <v>106</v>
      </c>
      <c r="L22" s="119">
        <v>150</v>
      </c>
      <c r="N22"/>
    </row>
    <row r="23" spans="1:14" s="95" customFormat="1" ht="21.75" thickBot="1" x14ac:dyDescent="0.4">
      <c r="A23" s="120">
        <v>44449</v>
      </c>
      <c r="B23" s="37" t="s">
        <v>2763</v>
      </c>
      <c r="C23" s="37">
        <v>78672</v>
      </c>
      <c r="D23" s="38" t="s">
        <v>3045</v>
      </c>
      <c r="E23" s="12" t="s">
        <v>22</v>
      </c>
      <c r="F23" s="150" t="s">
        <v>995</v>
      </c>
      <c r="G23" s="102">
        <v>1000</v>
      </c>
      <c r="H23" s="104"/>
      <c r="I23" s="104"/>
      <c r="J23" s="94"/>
      <c r="K23" s="87" t="s">
        <v>2093</v>
      </c>
      <c r="L23" s="119">
        <v>150</v>
      </c>
      <c r="N23"/>
    </row>
    <row r="24" spans="1:14" s="95" customFormat="1" ht="21.75" thickBot="1" x14ac:dyDescent="0.4">
      <c r="A24" s="120">
        <v>44449</v>
      </c>
      <c r="B24" s="37" t="s">
        <v>2763</v>
      </c>
      <c r="C24" s="37">
        <v>78673</v>
      </c>
      <c r="D24" s="38" t="s">
        <v>3045</v>
      </c>
      <c r="E24" s="12" t="s">
        <v>22</v>
      </c>
      <c r="F24" s="150" t="s">
        <v>995</v>
      </c>
      <c r="G24" s="102">
        <v>1000</v>
      </c>
      <c r="H24" s="104"/>
      <c r="I24" s="104"/>
      <c r="J24" s="94"/>
      <c r="K24" s="151" t="s">
        <v>21</v>
      </c>
      <c r="L24" s="152">
        <f>SUM(L21:L23)</f>
        <v>600</v>
      </c>
      <c r="N24"/>
    </row>
    <row r="25" spans="1:14" s="95" customFormat="1" ht="21" x14ac:dyDescent="0.35">
      <c r="A25" s="120">
        <v>44449</v>
      </c>
      <c r="B25" s="37" t="s">
        <v>2763</v>
      </c>
      <c r="C25" s="37">
        <v>78674</v>
      </c>
      <c r="D25" s="38" t="s">
        <v>3045</v>
      </c>
      <c r="E25" s="12" t="s">
        <v>22</v>
      </c>
      <c r="F25" s="150" t="s">
        <v>995</v>
      </c>
      <c r="G25" s="102">
        <v>1000</v>
      </c>
      <c r="H25" s="104"/>
      <c r="I25" s="104"/>
      <c r="J25" s="94"/>
      <c r="K25"/>
      <c r="L25"/>
      <c r="N25"/>
    </row>
    <row r="26" spans="1:14" s="95" customFormat="1" ht="21" x14ac:dyDescent="0.35">
      <c r="A26" s="120">
        <v>44449</v>
      </c>
      <c r="B26" s="37" t="s">
        <v>2763</v>
      </c>
      <c r="C26" s="37">
        <v>78675</v>
      </c>
      <c r="D26" s="38" t="s">
        <v>3045</v>
      </c>
      <c r="E26" s="12" t="s">
        <v>22</v>
      </c>
      <c r="F26" s="150" t="s">
        <v>995</v>
      </c>
      <c r="G26" s="102">
        <v>1000</v>
      </c>
      <c r="H26" s="104"/>
      <c r="I26" s="104"/>
      <c r="J26" s="94"/>
      <c r="N26"/>
    </row>
    <row r="27" spans="1:14" s="95" customFormat="1" ht="21" x14ac:dyDescent="0.35">
      <c r="A27" s="120">
        <v>44449</v>
      </c>
      <c r="B27" s="37">
        <v>106970</v>
      </c>
      <c r="C27" s="37">
        <v>78676</v>
      </c>
      <c r="D27" s="38" t="s">
        <v>768</v>
      </c>
      <c r="E27" s="12" t="s">
        <v>24</v>
      </c>
      <c r="F27" s="150" t="s">
        <v>947</v>
      </c>
      <c r="G27" s="102">
        <v>200</v>
      </c>
      <c r="H27" s="104"/>
      <c r="I27" s="104"/>
      <c r="J27" s="94"/>
      <c r="N27"/>
    </row>
    <row r="28" spans="1:14" s="95" customFormat="1" ht="21" x14ac:dyDescent="0.35">
      <c r="A28" s="120">
        <v>44449</v>
      </c>
      <c r="B28" s="37">
        <v>106969</v>
      </c>
      <c r="C28" s="37">
        <v>78677</v>
      </c>
      <c r="D28" s="38" t="s">
        <v>3052</v>
      </c>
      <c r="E28" s="12" t="s">
        <v>96</v>
      </c>
      <c r="F28" s="150" t="s">
        <v>97</v>
      </c>
      <c r="G28" s="102">
        <v>750</v>
      </c>
      <c r="H28" s="104"/>
      <c r="I28" s="104"/>
      <c r="J28" s="94"/>
      <c r="N28"/>
    </row>
    <row r="29" spans="1:14" s="95" customFormat="1" ht="21" x14ac:dyDescent="0.35">
      <c r="A29" s="120">
        <v>44449</v>
      </c>
      <c r="B29" s="37">
        <v>106963</v>
      </c>
      <c r="C29" s="37">
        <v>78678</v>
      </c>
      <c r="D29" s="38" t="s">
        <v>3042</v>
      </c>
      <c r="E29" s="12" t="s">
        <v>22</v>
      </c>
      <c r="F29" s="150" t="s">
        <v>995</v>
      </c>
      <c r="G29" s="102">
        <v>902</v>
      </c>
      <c r="H29" s="104"/>
      <c r="I29" s="104"/>
      <c r="J29" s="94"/>
      <c r="N29"/>
    </row>
    <row r="30" spans="1:14" s="95" customFormat="1" ht="21" x14ac:dyDescent="0.35">
      <c r="A30" s="120">
        <v>44449</v>
      </c>
      <c r="B30" s="37">
        <v>106963</v>
      </c>
      <c r="C30" s="37">
        <v>78679</v>
      </c>
      <c r="D30" s="38" t="s">
        <v>3042</v>
      </c>
      <c r="E30" s="12" t="s">
        <v>22</v>
      </c>
      <c r="F30" s="150" t="s">
        <v>995</v>
      </c>
      <c r="G30" s="102">
        <v>902</v>
      </c>
      <c r="H30" s="104"/>
      <c r="I30" s="104"/>
      <c r="J30" s="94"/>
      <c r="N30"/>
    </row>
    <row r="31" spans="1:14" s="95" customFormat="1" ht="21" x14ac:dyDescent="0.35">
      <c r="A31" s="120">
        <v>44449</v>
      </c>
      <c r="B31" s="37">
        <v>106963</v>
      </c>
      <c r="C31" s="37">
        <v>78680</v>
      </c>
      <c r="D31" s="38" t="s">
        <v>3042</v>
      </c>
      <c r="E31" s="12" t="s">
        <v>22</v>
      </c>
      <c r="F31" s="150" t="s">
        <v>995</v>
      </c>
      <c r="G31" s="102">
        <v>902</v>
      </c>
      <c r="H31" s="104"/>
      <c r="I31" s="104"/>
      <c r="J31" s="94"/>
      <c r="N31"/>
    </row>
    <row r="32" spans="1:14" s="95" customFormat="1" ht="21" x14ac:dyDescent="0.35">
      <c r="A32" s="120">
        <v>44449</v>
      </c>
      <c r="B32" s="37">
        <v>106963</v>
      </c>
      <c r="C32" s="37">
        <v>78681</v>
      </c>
      <c r="D32" s="38" t="s">
        <v>3042</v>
      </c>
      <c r="E32" s="12" t="s">
        <v>22</v>
      </c>
      <c r="F32" s="150" t="s">
        <v>995</v>
      </c>
      <c r="G32" s="102">
        <v>902</v>
      </c>
      <c r="H32" s="104"/>
      <c r="I32" s="104"/>
      <c r="J32" s="94"/>
      <c r="N32"/>
    </row>
    <row r="33" spans="1:14" s="95" customFormat="1" ht="21" x14ac:dyDescent="0.35">
      <c r="A33" s="120">
        <v>44449</v>
      </c>
      <c r="B33" s="37">
        <v>106963</v>
      </c>
      <c r="C33" s="37">
        <v>78682</v>
      </c>
      <c r="D33" s="38" t="s">
        <v>3042</v>
      </c>
      <c r="E33" s="12" t="s">
        <v>22</v>
      </c>
      <c r="F33" s="150" t="s">
        <v>995</v>
      </c>
      <c r="G33" s="102">
        <v>902</v>
      </c>
      <c r="H33" s="104"/>
      <c r="I33" s="104"/>
      <c r="J33" s="94"/>
      <c r="N33"/>
    </row>
    <row r="34" spans="1:14" s="95" customFormat="1" ht="21" x14ac:dyDescent="0.35">
      <c r="A34" s="120">
        <v>44449</v>
      </c>
      <c r="B34" s="37">
        <v>106963</v>
      </c>
      <c r="C34" s="37">
        <v>78683</v>
      </c>
      <c r="D34" s="38" t="s">
        <v>3042</v>
      </c>
      <c r="E34" s="12" t="s">
        <v>22</v>
      </c>
      <c r="F34" s="150" t="s">
        <v>995</v>
      </c>
      <c r="G34" s="102">
        <v>902</v>
      </c>
      <c r="H34" s="104"/>
      <c r="I34" s="104"/>
      <c r="J34" s="94"/>
      <c r="N34"/>
    </row>
    <row r="35" spans="1:14" s="95" customFormat="1" ht="21" x14ac:dyDescent="0.35">
      <c r="A35" s="120">
        <v>44449</v>
      </c>
      <c r="B35" s="37">
        <v>106963</v>
      </c>
      <c r="C35" s="37">
        <v>78684</v>
      </c>
      <c r="D35" s="38" t="s">
        <v>3042</v>
      </c>
      <c r="E35" s="12" t="s">
        <v>22</v>
      </c>
      <c r="F35" s="150" t="s">
        <v>995</v>
      </c>
      <c r="G35" s="102">
        <v>902</v>
      </c>
      <c r="H35" s="104"/>
      <c r="I35" s="104"/>
      <c r="J35" s="94"/>
      <c r="N35"/>
    </row>
    <row r="36" spans="1:14" s="95" customFormat="1" ht="21" x14ac:dyDescent="0.35">
      <c r="A36" s="120">
        <v>44449</v>
      </c>
      <c r="B36" s="37">
        <v>106963</v>
      </c>
      <c r="C36" s="37">
        <v>78685</v>
      </c>
      <c r="D36" s="38" t="s">
        <v>3042</v>
      </c>
      <c r="E36" s="12" t="s">
        <v>22</v>
      </c>
      <c r="F36" s="150" t="s">
        <v>995</v>
      </c>
      <c r="G36" s="102">
        <v>902</v>
      </c>
      <c r="H36" s="104"/>
      <c r="I36" s="104"/>
      <c r="J36" s="94"/>
      <c r="N36"/>
    </row>
    <row r="37" spans="1:14" s="95" customFormat="1" ht="21" x14ac:dyDescent="0.35">
      <c r="A37" s="120">
        <v>44449</v>
      </c>
      <c r="B37" s="37">
        <v>106968</v>
      </c>
      <c r="C37" s="37">
        <v>78686</v>
      </c>
      <c r="D37" s="38" t="s">
        <v>125</v>
      </c>
      <c r="E37" s="12" t="s">
        <v>14</v>
      </c>
      <c r="F37" s="150" t="s">
        <v>15</v>
      </c>
      <c r="G37" s="102">
        <v>130</v>
      </c>
      <c r="H37" s="104"/>
      <c r="I37" s="104"/>
      <c r="J37" s="94"/>
      <c r="N37"/>
    </row>
    <row r="38" spans="1:14" s="95" customFormat="1" ht="21" x14ac:dyDescent="0.35">
      <c r="A38" s="120">
        <v>44449</v>
      </c>
      <c r="B38" s="37">
        <v>106967</v>
      </c>
      <c r="C38" s="37">
        <v>78687</v>
      </c>
      <c r="D38" s="38" t="s">
        <v>125</v>
      </c>
      <c r="E38" s="12" t="s">
        <v>14</v>
      </c>
      <c r="F38" s="150" t="s">
        <v>15</v>
      </c>
      <c r="G38" s="102">
        <v>2330</v>
      </c>
      <c r="H38" s="104"/>
      <c r="I38" s="104"/>
      <c r="J38" s="94"/>
      <c r="N38"/>
    </row>
    <row r="39" spans="1:14" s="95" customFormat="1" ht="21" x14ac:dyDescent="0.35">
      <c r="A39" s="120">
        <v>44449</v>
      </c>
      <c r="B39" s="37">
        <v>106963</v>
      </c>
      <c r="C39" s="37">
        <v>78688</v>
      </c>
      <c r="D39" s="38" t="s">
        <v>3042</v>
      </c>
      <c r="E39" s="12" t="s">
        <v>22</v>
      </c>
      <c r="F39" s="150" t="s">
        <v>995</v>
      </c>
      <c r="G39" s="102">
        <v>902</v>
      </c>
      <c r="H39" s="104"/>
      <c r="I39" s="104"/>
      <c r="J39" s="94"/>
      <c r="N39"/>
    </row>
    <row r="40" spans="1:14" s="95" customFormat="1" ht="21" x14ac:dyDescent="0.35">
      <c r="A40" s="120">
        <v>44449</v>
      </c>
      <c r="B40" s="37">
        <v>106963</v>
      </c>
      <c r="C40" s="37">
        <v>78689</v>
      </c>
      <c r="D40" s="38" t="s">
        <v>3042</v>
      </c>
      <c r="E40" s="12" t="s">
        <v>22</v>
      </c>
      <c r="F40" s="150" t="s">
        <v>995</v>
      </c>
      <c r="G40" s="102">
        <v>902</v>
      </c>
      <c r="H40" s="104"/>
      <c r="I40" s="104"/>
      <c r="J40" s="94"/>
      <c r="N40"/>
    </row>
    <row r="41" spans="1:14" s="95" customFormat="1" ht="21" x14ac:dyDescent="0.35">
      <c r="A41" s="120">
        <v>44449</v>
      </c>
      <c r="B41" s="37" t="s">
        <v>2331</v>
      </c>
      <c r="C41" s="37">
        <v>78690</v>
      </c>
      <c r="D41" s="38" t="s">
        <v>2331</v>
      </c>
      <c r="E41" s="12" t="s">
        <v>2331</v>
      </c>
      <c r="F41" s="150" t="s">
        <v>2331</v>
      </c>
      <c r="G41" s="102"/>
      <c r="H41" s="104"/>
      <c r="I41" s="104"/>
      <c r="J41" s="94"/>
      <c r="N41"/>
    </row>
    <row r="42" spans="1:14" s="95" customFormat="1" ht="21" x14ac:dyDescent="0.35">
      <c r="A42" s="120">
        <v>44449</v>
      </c>
      <c r="B42" s="37" t="s">
        <v>2331</v>
      </c>
      <c r="C42" s="37">
        <v>78691</v>
      </c>
      <c r="D42" s="38" t="s">
        <v>2331</v>
      </c>
      <c r="E42" s="12" t="s">
        <v>2331</v>
      </c>
      <c r="F42" s="150" t="s">
        <v>2331</v>
      </c>
      <c r="G42" s="102"/>
      <c r="H42" s="104"/>
      <c r="I42" s="104"/>
      <c r="J42" s="94"/>
      <c r="N42"/>
    </row>
    <row r="43" spans="1:14" s="95" customFormat="1" ht="21" x14ac:dyDescent="0.35">
      <c r="A43" s="120">
        <v>44449</v>
      </c>
      <c r="B43" s="37">
        <v>106924</v>
      </c>
      <c r="C43" s="37">
        <v>78692</v>
      </c>
      <c r="D43" s="38" t="s">
        <v>67</v>
      </c>
      <c r="E43" s="12" t="s">
        <v>98</v>
      </c>
      <c r="F43" s="150" t="s">
        <v>99</v>
      </c>
      <c r="G43" s="102"/>
      <c r="H43" s="104">
        <v>300</v>
      </c>
      <c r="I43" s="104"/>
      <c r="J43" s="94"/>
      <c r="N43"/>
    </row>
    <row r="44" spans="1:14" s="95" customFormat="1" ht="21" x14ac:dyDescent="0.35">
      <c r="A44" s="120">
        <v>44449</v>
      </c>
      <c r="B44" s="37">
        <v>106924</v>
      </c>
      <c r="C44" s="37">
        <v>78692</v>
      </c>
      <c r="D44" s="38" t="s">
        <v>67</v>
      </c>
      <c r="E44" s="12" t="s">
        <v>105</v>
      </c>
      <c r="F44" s="150" t="s">
        <v>106</v>
      </c>
      <c r="G44" s="102"/>
      <c r="H44" s="104">
        <v>150</v>
      </c>
      <c r="I44" s="104"/>
      <c r="J44" s="94"/>
      <c r="N44"/>
    </row>
    <row r="45" spans="1:14" s="95" customFormat="1" ht="21" x14ac:dyDescent="0.35">
      <c r="A45" s="120">
        <v>44449</v>
      </c>
      <c r="B45" s="37">
        <v>106924</v>
      </c>
      <c r="C45" s="37">
        <v>78692</v>
      </c>
      <c r="D45" s="38" t="s">
        <v>67</v>
      </c>
      <c r="E45" s="12" t="s">
        <v>2096</v>
      </c>
      <c r="F45" s="150" t="s">
        <v>2093</v>
      </c>
      <c r="G45" s="102"/>
      <c r="H45" s="104">
        <v>150</v>
      </c>
      <c r="I45" s="104"/>
      <c r="J45" s="94"/>
      <c r="N45"/>
    </row>
    <row r="46" spans="1:14" s="95" customFormat="1" ht="21" x14ac:dyDescent="0.35">
      <c r="A46" s="120">
        <v>44449</v>
      </c>
      <c r="B46" s="37">
        <v>106963</v>
      </c>
      <c r="C46" s="37">
        <v>78693</v>
      </c>
      <c r="D46" s="38" t="s">
        <v>3042</v>
      </c>
      <c r="E46" s="12" t="s">
        <v>22</v>
      </c>
      <c r="F46" s="150" t="s">
        <v>995</v>
      </c>
      <c r="G46" s="102">
        <v>902</v>
      </c>
      <c r="H46" s="104"/>
      <c r="I46" s="104"/>
      <c r="J46" s="94"/>
      <c r="N46"/>
    </row>
    <row r="47" spans="1:14" s="95" customFormat="1" ht="21" x14ac:dyDescent="0.35">
      <c r="A47" s="120">
        <v>44449</v>
      </c>
      <c r="B47" s="37">
        <v>106963</v>
      </c>
      <c r="C47" s="37">
        <v>78694</v>
      </c>
      <c r="D47" s="38" t="s">
        <v>3042</v>
      </c>
      <c r="E47" s="12" t="s">
        <v>22</v>
      </c>
      <c r="F47" s="150" t="s">
        <v>995</v>
      </c>
      <c r="G47" s="102">
        <v>902</v>
      </c>
      <c r="H47" s="104"/>
      <c r="I47" s="104"/>
      <c r="J47" s="94"/>
      <c r="N47"/>
    </row>
    <row r="48" spans="1:14" s="95" customFormat="1" ht="21" x14ac:dyDescent="0.35">
      <c r="A48" s="120">
        <v>44449</v>
      </c>
      <c r="B48" s="37">
        <v>106960</v>
      </c>
      <c r="C48" s="37" t="s">
        <v>3053</v>
      </c>
      <c r="D48" s="38" t="s">
        <v>3062</v>
      </c>
      <c r="E48" s="12" t="s">
        <v>22</v>
      </c>
      <c r="F48" s="150" t="s">
        <v>995</v>
      </c>
      <c r="G48" s="102">
        <v>900</v>
      </c>
      <c r="H48" s="104"/>
      <c r="I48" s="104"/>
      <c r="J48" s="94"/>
      <c r="N48"/>
    </row>
    <row r="49" spans="1:14" s="95" customFormat="1" ht="21" x14ac:dyDescent="0.35">
      <c r="A49" s="120">
        <v>44449</v>
      </c>
      <c r="B49" s="37">
        <v>106954</v>
      </c>
      <c r="C49" s="37" t="s">
        <v>3054</v>
      </c>
      <c r="D49" s="38" t="s">
        <v>3063</v>
      </c>
      <c r="E49" s="12" t="s">
        <v>22</v>
      </c>
      <c r="F49" s="150" t="s">
        <v>995</v>
      </c>
      <c r="G49" s="102">
        <v>1000</v>
      </c>
      <c r="H49" s="104"/>
      <c r="I49" s="104"/>
      <c r="J49" s="94"/>
      <c r="N49"/>
    </row>
    <row r="50" spans="1:14" s="95" customFormat="1" ht="21" x14ac:dyDescent="0.35">
      <c r="A50" s="120">
        <v>44449</v>
      </c>
      <c r="B50" s="37" t="s">
        <v>2331</v>
      </c>
      <c r="C50" s="37" t="s">
        <v>3055</v>
      </c>
      <c r="D50" s="38" t="s">
        <v>2331</v>
      </c>
      <c r="E50" s="12" t="s">
        <v>2331</v>
      </c>
      <c r="F50" s="150" t="s">
        <v>2331</v>
      </c>
      <c r="G50" s="102"/>
      <c r="H50" s="104"/>
      <c r="I50" s="104"/>
      <c r="J50" s="94"/>
      <c r="N50"/>
    </row>
    <row r="51" spans="1:14" s="95" customFormat="1" ht="21" x14ac:dyDescent="0.35">
      <c r="A51" s="120">
        <v>44449</v>
      </c>
      <c r="B51" s="37">
        <v>106953</v>
      </c>
      <c r="C51" s="37" t="s">
        <v>3056</v>
      </c>
      <c r="D51" s="38" t="s">
        <v>950</v>
      </c>
      <c r="E51" s="12" t="s">
        <v>22</v>
      </c>
      <c r="F51" s="150" t="s">
        <v>995</v>
      </c>
      <c r="G51" s="102">
        <v>2500</v>
      </c>
      <c r="H51" s="104"/>
      <c r="I51" s="104"/>
      <c r="J51" s="94"/>
      <c r="N51"/>
    </row>
    <row r="52" spans="1:14" s="95" customFormat="1" ht="21" x14ac:dyDescent="0.35">
      <c r="A52" s="120">
        <v>44449</v>
      </c>
      <c r="B52" s="37" t="s">
        <v>3064</v>
      </c>
      <c r="C52" s="37" t="s">
        <v>3057</v>
      </c>
      <c r="D52" s="38" t="s">
        <v>1738</v>
      </c>
      <c r="E52" s="12"/>
      <c r="F52" s="150" t="s">
        <v>3065</v>
      </c>
      <c r="G52" s="102">
        <v>20</v>
      </c>
      <c r="H52" s="104"/>
      <c r="I52" s="104"/>
      <c r="J52" s="94"/>
      <c r="N52"/>
    </row>
    <row r="53" spans="1:14" s="95" customFormat="1" ht="21" x14ac:dyDescent="0.35">
      <c r="A53" s="120">
        <v>44449</v>
      </c>
      <c r="B53" s="37">
        <v>106952</v>
      </c>
      <c r="C53" s="37" t="s">
        <v>3058</v>
      </c>
      <c r="D53" s="38" t="s">
        <v>37</v>
      </c>
      <c r="E53" s="12" t="s">
        <v>22</v>
      </c>
      <c r="F53" s="150" t="s">
        <v>995</v>
      </c>
      <c r="G53" s="102">
        <v>600</v>
      </c>
      <c r="H53" s="104"/>
      <c r="I53" s="104"/>
      <c r="J53" s="94"/>
      <c r="N53"/>
    </row>
    <row r="54" spans="1:14" s="95" customFormat="1" ht="21" x14ac:dyDescent="0.35">
      <c r="A54" s="120">
        <v>44449</v>
      </c>
      <c r="B54" s="37">
        <v>106951</v>
      </c>
      <c r="C54" s="37" t="s">
        <v>3059</v>
      </c>
      <c r="D54" s="38" t="s">
        <v>2519</v>
      </c>
      <c r="E54" s="12" t="s">
        <v>423</v>
      </c>
      <c r="F54" s="150" t="s">
        <v>195</v>
      </c>
      <c r="G54" s="102">
        <v>96</v>
      </c>
      <c r="H54" s="104"/>
      <c r="I54" s="104"/>
      <c r="J54" s="94"/>
      <c r="N54"/>
    </row>
    <row r="55" spans="1:14" s="95" customFormat="1" ht="21" x14ac:dyDescent="0.35">
      <c r="A55" s="120">
        <v>44449</v>
      </c>
      <c r="B55" s="37">
        <v>106949</v>
      </c>
      <c r="C55" s="37" t="s">
        <v>3060</v>
      </c>
      <c r="D55" s="38" t="s">
        <v>325</v>
      </c>
      <c r="E55" s="12" t="s">
        <v>17</v>
      </c>
      <c r="F55" s="150" t="s">
        <v>18</v>
      </c>
      <c r="G55" s="102">
        <v>90</v>
      </c>
      <c r="H55" s="104"/>
      <c r="I55" s="104"/>
      <c r="J55" s="94"/>
      <c r="N55"/>
    </row>
    <row r="56" spans="1:14" s="95" customFormat="1" ht="21" x14ac:dyDescent="0.35">
      <c r="A56" s="120">
        <v>44449</v>
      </c>
      <c r="B56" s="37">
        <v>106971</v>
      </c>
      <c r="C56" s="37" t="s">
        <v>3061</v>
      </c>
      <c r="D56" s="38" t="s">
        <v>2867</v>
      </c>
      <c r="E56" s="12" t="s">
        <v>41</v>
      </c>
      <c r="F56" s="150" t="s">
        <v>42</v>
      </c>
      <c r="G56" s="102">
        <v>200</v>
      </c>
      <c r="H56" s="104"/>
      <c r="I56" s="104"/>
      <c r="J56" s="94"/>
      <c r="N56"/>
    </row>
    <row r="57" spans="1:14" s="95" customFormat="1" ht="21" x14ac:dyDescent="0.35">
      <c r="A57" s="120">
        <v>44449</v>
      </c>
      <c r="B57" s="37">
        <v>570</v>
      </c>
      <c r="C57" s="37" t="s">
        <v>3066</v>
      </c>
      <c r="D57" s="38" t="s">
        <v>3067</v>
      </c>
      <c r="E57" s="12" t="s">
        <v>96</v>
      </c>
      <c r="F57" s="150" t="s">
        <v>97</v>
      </c>
      <c r="G57" s="102">
        <v>750</v>
      </c>
      <c r="H57" s="104"/>
      <c r="I57" s="104"/>
      <c r="J57" s="94"/>
      <c r="N57"/>
    </row>
    <row r="58" spans="1:14" s="95" customFormat="1" ht="21" x14ac:dyDescent="0.35">
      <c r="A58" s="120">
        <v>44449</v>
      </c>
      <c r="B58" s="37">
        <v>570</v>
      </c>
      <c r="C58" s="37" t="s">
        <v>3068</v>
      </c>
      <c r="D58" s="38" t="s">
        <v>3067</v>
      </c>
      <c r="E58" s="12" t="s">
        <v>17</v>
      </c>
      <c r="F58" s="150" t="s">
        <v>18</v>
      </c>
      <c r="G58" s="102">
        <v>85</v>
      </c>
      <c r="H58" s="104"/>
      <c r="I58" s="104"/>
      <c r="J58" s="94"/>
      <c r="N58"/>
    </row>
    <row r="59" spans="1:14" s="95" customFormat="1" ht="21" x14ac:dyDescent="0.35">
      <c r="A59" s="120">
        <v>44449</v>
      </c>
      <c r="B59" s="37">
        <v>570</v>
      </c>
      <c r="C59" s="37" t="s">
        <v>3068</v>
      </c>
      <c r="D59" s="38" t="s">
        <v>3067</v>
      </c>
      <c r="E59" s="12" t="s">
        <v>33</v>
      </c>
      <c r="F59" s="150" t="s">
        <v>995</v>
      </c>
      <c r="G59" s="102">
        <v>315</v>
      </c>
      <c r="H59" s="104"/>
      <c r="I59" s="104"/>
      <c r="J59" s="94"/>
      <c r="N59"/>
    </row>
    <row r="60" spans="1:14" s="95" customFormat="1" ht="21" x14ac:dyDescent="0.35">
      <c r="A60" s="120">
        <v>44449</v>
      </c>
      <c r="B60" s="37">
        <v>570</v>
      </c>
      <c r="C60" s="37" t="s">
        <v>3068</v>
      </c>
      <c r="D60" s="38" t="s">
        <v>3067</v>
      </c>
      <c r="E60" s="12" t="s">
        <v>96</v>
      </c>
      <c r="F60" s="150" t="s">
        <v>97</v>
      </c>
      <c r="G60" s="102">
        <v>50</v>
      </c>
      <c r="H60" s="104"/>
      <c r="I60" s="104"/>
      <c r="J60" s="94"/>
      <c r="N60"/>
    </row>
    <row r="61" spans="1:14" s="95" customFormat="1" ht="21" x14ac:dyDescent="0.35">
      <c r="A61" s="120">
        <v>44449</v>
      </c>
      <c r="B61" s="37">
        <v>570</v>
      </c>
      <c r="C61" s="37" t="s">
        <v>3068</v>
      </c>
      <c r="D61" s="38" t="s">
        <v>3067</v>
      </c>
      <c r="E61" s="12" t="s">
        <v>3069</v>
      </c>
      <c r="F61" s="16" t="s">
        <v>1034</v>
      </c>
      <c r="G61" s="102">
        <v>31</v>
      </c>
      <c r="H61" s="104"/>
      <c r="I61" s="104">
        <v>1</v>
      </c>
      <c r="J61" s="94"/>
      <c r="N61"/>
    </row>
    <row r="62" spans="1:14" ht="21" x14ac:dyDescent="0.35">
      <c r="A62" s="175" t="s">
        <v>26</v>
      </c>
      <c r="B62" s="176"/>
      <c r="C62" s="165" t="s">
        <v>25</v>
      </c>
      <c r="D62" s="168"/>
      <c r="E62" s="168"/>
      <c r="F62" s="169"/>
      <c r="G62" s="27">
        <f>SUM(G9:G61)</f>
        <v>37871</v>
      </c>
      <c r="H62" s="109">
        <f>SUM(H18:H61)</f>
        <v>600</v>
      </c>
      <c r="I62" s="109">
        <f>SUM(I9:I61)</f>
        <v>1</v>
      </c>
      <c r="J62" s="15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C66"/>
      <c r="H66" s="1"/>
      <c r="I66" s="1"/>
      <c r="J66" s="1"/>
    </row>
    <row r="67" spans="2:10" x14ac:dyDescent="0.25"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8" spans="8:10" x14ac:dyDescent="0.25">
      <c r="H108" s="35"/>
      <c r="I108" s="35"/>
      <c r="J108" s="35"/>
    </row>
  </sheetData>
  <mergeCells count="7">
    <mergeCell ref="K6:L6"/>
    <mergeCell ref="A7:G7"/>
    <mergeCell ref="A62:B62"/>
    <mergeCell ref="C62:F62"/>
    <mergeCell ref="A2:G2"/>
    <mergeCell ref="A3:G3"/>
    <mergeCell ref="A4:G4"/>
  </mergeCells>
  <phoneticPr fontId="19" type="noConversion"/>
  <pageMargins left="0.7" right="0.7" top="0.75" bottom="0.75" header="0.3" footer="0.3"/>
  <pageSetup orientation="portrait" horizontalDpi="0" verticalDpi="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4F707-43FC-4C75-8C6D-68C988859759}">
  <dimension ref="A2:N80"/>
  <sheetViews>
    <sheetView topLeftCell="J16" workbookViewId="0">
      <selection activeCell="K8" sqref="K8:L12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thickBot="1" x14ac:dyDescent="0.3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44450</v>
      </c>
      <c r="L6" s="178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995</v>
      </c>
      <c r="L8" s="119">
        <f>SUMIFS($G$9:$G$33,$F$9:$F$33,K8)</f>
        <v>19154</v>
      </c>
    </row>
    <row r="9" spans="1:14" s="95" customFormat="1" ht="21" x14ac:dyDescent="0.35">
      <c r="A9" s="120">
        <v>44450</v>
      </c>
      <c r="B9" s="37">
        <v>107011</v>
      </c>
      <c r="C9" s="37">
        <v>78695</v>
      </c>
      <c r="D9" s="38" t="s">
        <v>2561</v>
      </c>
      <c r="E9" s="12" t="s">
        <v>22</v>
      </c>
      <c r="F9" s="150" t="s">
        <v>995</v>
      </c>
      <c r="G9" s="102">
        <v>3000</v>
      </c>
      <c r="H9" s="104"/>
      <c r="I9" s="104"/>
      <c r="J9" s="94"/>
      <c r="K9" s="155" t="s">
        <v>18</v>
      </c>
      <c r="L9" s="119">
        <f>SUMIFS($G$9:$G$33,$F$9:$F$33,K9)</f>
        <v>300</v>
      </c>
      <c r="N9"/>
    </row>
    <row r="10" spans="1:14" s="95" customFormat="1" ht="21" x14ac:dyDescent="0.35">
      <c r="A10" s="120">
        <v>44450</v>
      </c>
      <c r="B10" s="37">
        <v>107012</v>
      </c>
      <c r="C10" s="37">
        <v>78696</v>
      </c>
      <c r="D10" s="38" t="s">
        <v>110</v>
      </c>
      <c r="E10" s="12" t="s">
        <v>17</v>
      </c>
      <c r="F10" s="150" t="s">
        <v>18</v>
      </c>
      <c r="G10" s="102">
        <v>300</v>
      </c>
      <c r="H10" s="104"/>
      <c r="I10" s="104"/>
      <c r="J10" s="94"/>
      <c r="K10" s="156" t="s">
        <v>15</v>
      </c>
      <c r="L10" s="119">
        <f>SUMIFS($G$9:$G$33,$F$9:$F$33,K10)</f>
        <v>6150</v>
      </c>
    </row>
    <row r="11" spans="1:14" s="95" customFormat="1" ht="21" x14ac:dyDescent="0.35">
      <c r="A11" s="120">
        <v>44450</v>
      </c>
      <c r="B11" s="37">
        <v>107013</v>
      </c>
      <c r="C11" s="37">
        <v>78697</v>
      </c>
      <c r="D11" s="38" t="s">
        <v>110</v>
      </c>
      <c r="E11" s="12" t="s">
        <v>14</v>
      </c>
      <c r="F11" s="150" t="s">
        <v>15</v>
      </c>
      <c r="G11" s="102">
        <v>200</v>
      </c>
      <c r="H11" s="104"/>
      <c r="I11" s="104"/>
      <c r="J11" s="94"/>
      <c r="K11" s="156" t="s">
        <v>64</v>
      </c>
      <c r="L11" s="119">
        <f>SUMIFS($G$9:$G$33,$F$9:$F$33,K11)</f>
        <v>1908</v>
      </c>
      <c r="N11"/>
    </row>
    <row r="12" spans="1:14" s="95" customFormat="1" ht="21.75" thickBot="1" x14ac:dyDescent="0.4">
      <c r="A12" s="120">
        <v>44450</v>
      </c>
      <c r="B12" s="37">
        <v>107014</v>
      </c>
      <c r="C12" s="37">
        <v>78698</v>
      </c>
      <c r="D12" s="38" t="s">
        <v>159</v>
      </c>
      <c r="E12" s="12" t="s">
        <v>22</v>
      </c>
      <c r="F12" s="150" t="s">
        <v>995</v>
      </c>
      <c r="G12" s="102">
        <v>2700</v>
      </c>
      <c r="H12" s="104"/>
      <c r="I12" s="104"/>
      <c r="J12" s="94"/>
      <c r="K12" s="156" t="s">
        <v>97</v>
      </c>
      <c r="L12" s="119">
        <f>SUMIFS($G$9:$G$33,$F$9:$F$33,K12)</f>
        <v>1500</v>
      </c>
      <c r="N12"/>
    </row>
    <row r="13" spans="1:14" s="95" customFormat="1" ht="21.75" thickBot="1" x14ac:dyDescent="0.4">
      <c r="A13" s="120">
        <v>44450</v>
      </c>
      <c r="B13" s="37">
        <v>107015</v>
      </c>
      <c r="C13" s="37">
        <v>78699</v>
      </c>
      <c r="D13" s="38" t="s">
        <v>3070</v>
      </c>
      <c r="E13" s="12" t="s">
        <v>14</v>
      </c>
      <c r="F13" s="150" t="s">
        <v>15</v>
      </c>
      <c r="G13" s="102">
        <v>3000</v>
      </c>
      <c r="H13" s="104"/>
      <c r="I13" s="104"/>
      <c r="J13" s="94"/>
      <c r="K13" s="151" t="s">
        <v>21</v>
      </c>
      <c r="L13" s="152">
        <f>SUM(L4:L12)</f>
        <v>29012</v>
      </c>
      <c r="N13"/>
    </row>
    <row r="14" spans="1:14" s="95" customFormat="1" ht="21" x14ac:dyDescent="0.35">
      <c r="A14" s="120">
        <v>44450</v>
      </c>
      <c r="B14" s="37">
        <v>107016</v>
      </c>
      <c r="C14" s="37">
        <v>78700</v>
      </c>
      <c r="D14" s="38" t="s">
        <v>733</v>
      </c>
      <c r="E14" s="12" t="s">
        <v>14</v>
      </c>
      <c r="F14" s="150" t="s">
        <v>15</v>
      </c>
      <c r="G14" s="102">
        <v>850</v>
      </c>
      <c r="H14" s="104"/>
      <c r="I14" s="104"/>
      <c r="J14" s="94"/>
      <c r="K14"/>
      <c r="L14"/>
      <c r="N14"/>
    </row>
    <row r="15" spans="1:14" s="95" customFormat="1" ht="21" x14ac:dyDescent="0.35">
      <c r="A15" s="120">
        <v>44450</v>
      </c>
      <c r="B15" s="37">
        <v>107017</v>
      </c>
      <c r="C15" s="37">
        <v>78701</v>
      </c>
      <c r="D15" s="38" t="s">
        <v>3071</v>
      </c>
      <c r="E15" s="12" t="s">
        <v>22</v>
      </c>
      <c r="F15" s="150" t="s">
        <v>995</v>
      </c>
      <c r="G15" s="102">
        <v>900</v>
      </c>
      <c r="H15" s="104"/>
      <c r="I15" s="104"/>
      <c r="J15" s="94"/>
      <c r="K15"/>
      <c r="L15"/>
      <c r="N15"/>
    </row>
    <row r="16" spans="1:14" s="95" customFormat="1" ht="21" x14ac:dyDescent="0.35">
      <c r="A16" s="120">
        <v>44450</v>
      </c>
      <c r="B16" s="37">
        <v>107017</v>
      </c>
      <c r="C16" s="37">
        <v>78702</v>
      </c>
      <c r="D16" s="38" t="s">
        <v>3071</v>
      </c>
      <c r="E16" s="12" t="s">
        <v>22</v>
      </c>
      <c r="F16" s="150" t="s">
        <v>995</v>
      </c>
      <c r="G16" s="102">
        <v>900</v>
      </c>
      <c r="H16" s="104"/>
      <c r="I16" s="104"/>
      <c r="J16" s="94"/>
      <c r="K16"/>
      <c r="L16"/>
      <c r="M16"/>
      <c r="N16"/>
    </row>
    <row r="17" spans="1:14" s="95" customFormat="1" ht="21" x14ac:dyDescent="0.35">
      <c r="A17" s="120">
        <v>44450</v>
      </c>
      <c r="B17" s="37">
        <v>107017</v>
      </c>
      <c r="C17" s="37">
        <v>78703</v>
      </c>
      <c r="D17" s="38" t="s">
        <v>3071</v>
      </c>
      <c r="E17" s="12" t="s">
        <v>22</v>
      </c>
      <c r="F17" s="150" t="s">
        <v>995</v>
      </c>
      <c r="G17" s="102">
        <v>900</v>
      </c>
      <c r="H17" s="104"/>
      <c r="I17" s="104"/>
      <c r="J17" s="94"/>
      <c r="K17"/>
      <c r="L17"/>
      <c r="M17"/>
      <c r="N17"/>
    </row>
    <row r="18" spans="1:14" s="95" customFormat="1" ht="21" x14ac:dyDescent="0.35">
      <c r="A18" s="120">
        <v>44450</v>
      </c>
      <c r="B18" s="37">
        <v>107018</v>
      </c>
      <c r="C18" s="37">
        <v>78704</v>
      </c>
      <c r="D18" s="38" t="s">
        <v>715</v>
      </c>
      <c r="E18" s="12" t="s">
        <v>22</v>
      </c>
      <c r="F18" s="150" t="s">
        <v>995</v>
      </c>
      <c r="G18" s="102">
        <v>900</v>
      </c>
      <c r="H18" s="104"/>
      <c r="I18" s="104"/>
      <c r="J18" s="94"/>
      <c r="K18"/>
      <c r="L18"/>
      <c r="M18"/>
      <c r="N18"/>
    </row>
    <row r="19" spans="1:14" s="95" customFormat="1" ht="21" x14ac:dyDescent="0.35">
      <c r="A19" s="120">
        <v>44450</v>
      </c>
      <c r="B19" s="37">
        <v>107019</v>
      </c>
      <c r="C19" s="37">
        <v>78705</v>
      </c>
      <c r="D19" s="38" t="s">
        <v>959</v>
      </c>
      <c r="E19" s="12" t="s">
        <v>63</v>
      </c>
      <c r="F19" s="150" t="s">
        <v>64</v>
      </c>
      <c r="G19" s="102">
        <v>954</v>
      </c>
      <c r="H19" s="104"/>
      <c r="I19" s="104"/>
      <c r="J19" s="94"/>
      <c r="K19"/>
      <c r="L19"/>
      <c r="M19"/>
      <c r="N19"/>
    </row>
    <row r="20" spans="1:14" s="95" customFormat="1" ht="21" x14ac:dyDescent="0.35">
      <c r="A20" s="120">
        <v>44450</v>
      </c>
      <c r="B20" s="37">
        <v>107020</v>
      </c>
      <c r="C20" s="37">
        <v>78706</v>
      </c>
      <c r="D20" s="38" t="s">
        <v>3072</v>
      </c>
      <c r="E20" s="12" t="s">
        <v>96</v>
      </c>
      <c r="F20" s="150" t="s">
        <v>97</v>
      </c>
      <c r="G20" s="102">
        <v>750</v>
      </c>
      <c r="H20" s="104"/>
      <c r="I20" s="104"/>
      <c r="J20" s="94"/>
      <c r="K20"/>
      <c r="L20"/>
      <c r="M20"/>
      <c r="N20"/>
    </row>
    <row r="21" spans="1:14" s="95" customFormat="1" ht="21" x14ac:dyDescent="0.35">
      <c r="A21" s="120">
        <v>44450</v>
      </c>
      <c r="B21" s="37">
        <v>107021</v>
      </c>
      <c r="C21" s="37">
        <v>78707</v>
      </c>
      <c r="D21" s="38" t="s">
        <v>2825</v>
      </c>
      <c r="E21" s="12" t="s">
        <v>22</v>
      </c>
      <c r="F21" s="150" t="s">
        <v>995</v>
      </c>
      <c r="G21" s="102">
        <v>902</v>
      </c>
      <c r="H21" s="104"/>
      <c r="I21" s="104"/>
      <c r="J21" s="94"/>
      <c r="K21"/>
      <c r="L21"/>
      <c r="M21"/>
      <c r="N21"/>
    </row>
    <row r="22" spans="1:14" s="95" customFormat="1" ht="21" x14ac:dyDescent="0.35">
      <c r="A22" s="120">
        <v>44450</v>
      </c>
      <c r="B22" s="37">
        <v>107021</v>
      </c>
      <c r="C22" s="37">
        <v>78708</v>
      </c>
      <c r="D22" s="38" t="s">
        <v>2825</v>
      </c>
      <c r="E22" s="12" t="s">
        <v>22</v>
      </c>
      <c r="F22" s="150" t="s">
        <v>995</v>
      </c>
      <c r="G22" s="102">
        <v>902</v>
      </c>
      <c r="H22" s="104"/>
      <c r="I22" s="104"/>
      <c r="J22" s="94"/>
      <c r="K22"/>
      <c r="L22"/>
      <c r="M22"/>
      <c r="N22"/>
    </row>
    <row r="23" spans="1:14" s="95" customFormat="1" ht="21" x14ac:dyDescent="0.35">
      <c r="A23" s="120">
        <v>44450</v>
      </c>
      <c r="B23" s="37">
        <v>107022</v>
      </c>
      <c r="C23" s="37">
        <v>78709</v>
      </c>
      <c r="D23" s="38" t="s">
        <v>3073</v>
      </c>
      <c r="E23" s="12" t="s">
        <v>14</v>
      </c>
      <c r="F23" s="150" t="s">
        <v>15</v>
      </c>
      <c r="G23" s="102">
        <v>700</v>
      </c>
      <c r="H23" s="104"/>
      <c r="I23" s="104"/>
      <c r="J23" s="94"/>
      <c r="K23"/>
      <c r="L23"/>
      <c r="M23"/>
      <c r="N23"/>
    </row>
    <row r="24" spans="1:14" s="95" customFormat="1" ht="21" x14ac:dyDescent="0.35">
      <c r="A24" s="120">
        <v>44450</v>
      </c>
      <c r="B24" s="37">
        <v>107023</v>
      </c>
      <c r="C24" s="37">
        <v>78710</v>
      </c>
      <c r="D24" s="38" t="s">
        <v>3074</v>
      </c>
      <c r="E24" s="12" t="s">
        <v>22</v>
      </c>
      <c r="F24" s="150" t="s">
        <v>995</v>
      </c>
      <c r="G24" s="102">
        <v>900</v>
      </c>
      <c r="H24" s="104"/>
      <c r="I24" s="104"/>
      <c r="J24" s="94"/>
      <c r="K24"/>
      <c r="L24"/>
      <c r="M24"/>
      <c r="N24"/>
    </row>
    <row r="25" spans="1:14" s="95" customFormat="1" ht="21" x14ac:dyDescent="0.35">
      <c r="A25" s="120">
        <v>44450</v>
      </c>
      <c r="B25" s="37">
        <v>107023</v>
      </c>
      <c r="C25" s="37">
        <v>78711</v>
      </c>
      <c r="D25" s="38" t="s">
        <v>3074</v>
      </c>
      <c r="E25" s="12" t="s">
        <v>22</v>
      </c>
      <c r="F25" s="150" t="s">
        <v>995</v>
      </c>
      <c r="G25" s="102">
        <v>900</v>
      </c>
      <c r="H25" s="104"/>
      <c r="I25" s="104"/>
      <c r="J25" s="94"/>
      <c r="K25"/>
      <c r="L25"/>
      <c r="N25"/>
    </row>
    <row r="26" spans="1:14" s="95" customFormat="1" ht="21" x14ac:dyDescent="0.35">
      <c r="A26" s="120">
        <v>44450</v>
      </c>
      <c r="B26" s="37">
        <v>107024</v>
      </c>
      <c r="C26" s="37">
        <v>78712</v>
      </c>
      <c r="D26" s="38" t="s">
        <v>170</v>
      </c>
      <c r="E26" s="12" t="s">
        <v>22</v>
      </c>
      <c r="F26" s="150" t="s">
        <v>995</v>
      </c>
      <c r="G26" s="102">
        <v>2500</v>
      </c>
      <c r="H26" s="104"/>
      <c r="I26" s="104"/>
      <c r="J26" s="94"/>
      <c r="N26"/>
    </row>
    <row r="27" spans="1:14" s="95" customFormat="1" ht="21" x14ac:dyDescent="0.35">
      <c r="A27" s="120">
        <v>44450</v>
      </c>
      <c r="B27" s="37">
        <v>107025</v>
      </c>
      <c r="C27" s="37">
        <v>78713</v>
      </c>
      <c r="D27" s="38" t="s">
        <v>108</v>
      </c>
      <c r="E27" s="12" t="s">
        <v>14</v>
      </c>
      <c r="F27" s="150" t="s">
        <v>15</v>
      </c>
      <c r="G27" s="102">
        <v>1000</v>
      </c>
      <c r="H27" s="104"/>
      <c r="I27" s="104"/>
      <c r="J27" s="94"/>
      <c r="N27"/>
    </row>
    <row r="28" spans="1:14" s="95" customFormat="1" ht="21" x14ac:dyDescent="0.35">
      <c r="A28" s="120">
        <v>44450</v>
      </c>
      <c r="B28" s="37">
        <v>107019</v>
      </c>
      <c r="C28" s="37">
        <v>78714</v>
      </c>
      <c r="D28" s="38" t="s">
        <v>959</v>
      </c>
      <c r="E28" s="12" t="s">
        <v>63</v>
      </c>
      <c r="F28" s="150" t="s">
        <v>64</v>
      </c>
      <c r="G28" s="102">
        <v>954</v>
      </c>
      <c r="H28" s="104"/>
      <c r="I28" s="104"/>
      <c r="J28" s="94"/>
      <c r="N28"/>
    </row>
    <row r="29" spans="1:14" s="95" customFormat="1" ht="21" x14ac:dyDescent="0.35">
      <c r="A29" s="120">
        <v>44450</v>
      </c>
      <c r="B29" s="37">
        <v>107011</v>
      </c>
      <c r="C29" s="37">
        <v>78715</v>
      </c>
      <c r="D29" s="38" t="s">
        <v>2561</v>
      </c>
      <c r="E29" s="12" t="s">
        <v>22</v>
      </c>
      <c r="F29" s="150" t="s">
        <v>995</v>
      </c>
      <c r="G29" s="102">
        <v>1000</v>
      </c>
      <c r="H29" s="104"/>
      <c r="I29" s="104"/>
      <c r="J29" s="94"/>
      <c r="N29"/>
    </row>
    <row r="30" spans="1:14" s="95" customFormat="1" ht="21" x14ac:dyDescent="0.35">
      <c r="A30" s="120">
        <v>44450</v>
      </c>
      <c r="B30" s="37">
        <v>107026</v>
      </c>
      <c r="C30" s="37">
        <v>78716</v>
      </c>
      <c r="D30" s="38" t="s">
        <v>2561</v>
      </c>
      <c r="E30" s="12" t="s">
        <v>22</v>
      </c>
      <c r="F30" s="150" t="s">
        <v>995</v>
      </c>
      <c r="G30" s="102">
        <v>2000</v>
      </c>
      <c r="H30" s="104"/>
      <c r="I30" s="104"/>
      <c r="J30" s="94"/>
      <c r="N30"/>
    </row>
    <row r="31" spans="1:14" s="95" customFormat="1" ht="21" x14ac:dyDescent="0.35">
      <c r="A31" s="120">
        <v>44450</v>
      </c>
      <c r="B31" s="37">
        <v>107027</v>
      </c>
      <c r="C31" s="37">
        <v>78717</v>
      </c>
      <c r="D31" s="38" t="s">
        <v>2631</v>
      </c>
      <c r="E31" s="12" t="s">
        <v>22</v>
      </c>
      <c r="F31" s="150" t="s">
        <v>995</v>
      </c>
      <c r="G31" s="102">
        <v>750</v>
      </c>
      <c r="H31" s="104"/>
      <c r="I31" s="104"/>
      <c r="J31" s="94"/>
      <c r="N31"/>
    </row>
    <row r="32" spans="1:14" s="95" customFormat="1" ht="21" x14ac:dyDescent="0.35">
      <c r="A32" s="120">
        <v>44450</v>
      </c>
      <c r="B32" s="37">
        <v>107008</v>
      </c>
      <c r="C32" s="37">
        <v>78718</v>
      </c>
      <c r="D32" s="38" t="s">
        <v>2894</v>
      </c>
      <c r="E32" s="12" t="s">
        <v>96</v>
      </c>
      <c r="F32" s="150" t="s">
        <v>97</v>
      </c>
      <c r="G32" s="102">
        <v>750</v>
      </c>
      <c r="H32" s="104"/>
      <c r="I32" s="104"/>
      <c r="J32" s="94"/>
      <c r="N32"/>
    </row>
    <row r="33" spans="1:14" s="95" customFormat="1" ht="21" x14ac:dyDescent="0.35">
      <c r="A33" s="120">
        <v>44450</v>
      </c>
      <c r="B33" s="37">
        <v>107028</v>
      </c>
      <c r="C33" s="37">
        <v>78719</v>
      </c>
      <c r="D33" s="38" t="s">
        <v>3075</v>
      </c>
      <c r="E33" s="12" t="s">
        <v>14</v>
      </c>
      <c r="F33" s="150" t="s">
        <v>15</v>
      </c>
      <c r="G33" s="102">
        <v>400</v>
      </c>
      <c r="H33" s="104"/>
      <c r="I33" s="104"/>
      <c r="J33" s="94"/>
      <c r="N33"/>
    </row>
    <row r="34" spans="1:14" ht="21" x14ac:dyDescent="0.35">
      <c r="A34" s="175" t="s">
        <v>26</v>
      </c>
      <c r="B34" s="176"/>
      <c r="C34" s="165" t="s">
        <v>25</v>
      </c>
      <c r="D34" s="168"/>
      <c r="E34" s="168"/>
      <c r="F34" s="169"/>
      <c r="G34" s="27">
        <f>SUM(G9:G33)</f>
        <v>29012</v>
      </c>
      <c r="H34" s="109">
        <f>SUM(H18:H33)</f>
        <v>0</v>
      </c>
      <c r="I34" s="109">
        <f>SUM(I9:I33)</f>
        <v>0</v>
      </c>
      <c r="J34" s="15"/>
    </row>
    <row r="35" spans="1:14" x14ac:dyDescent="0.25">
      <c r="B35"/>
      <c r="C35"/>
      <c r="H35" s="1"/>
      <c r="I35" s="1"/>
      <c r="J35" s="1"/>
    </row>
    <row r="36" spans="1:14" x14ac:dyDescent="0.25">
      <c r="B36"/>
      <c r="C36"/>
      <c r="H36" s="1"/>
      <c r="I36" s="1"/>
      <c r="J36" s="1"/>
    </row>
    <row r="37" spans="1:14" x14ac:dyDescent="0.25">
      <c r="B37"/>
      <c r="C37"/>
      <c r="H37" s="1"/>
      <c r="I37" s="1"/>
      <c r="J37" s="1"/>
    </row>
    <row r="38" spans="1:14" x14ac:dyDescent="0.25">
      <c r="C38"/>
      <c r="H38" s="1"/>
      <c r="I38" s="1"/>
      <c r="J38" s="1"/>
    </row>
    <row r="39" spans="1:14" x14ac:dyDescent="0.25">
      <c r="H39" s="1"/>
      <c r="I39" s="1"/>
      <c r="J39" s="1"/>
    </row>
    <row r="40" spans="1:14" x14ac:dyDescent="0.25">
      <c r="H40" s="1"/>
      <c r="I40" s="1"/>
      <c r="J40" s="1"/>
    </row>
    <row r="41" spans="1:14" x14ac:dyDescent="0.25">
      <c r="H41" s="1"/>
      <c r="I41" s="1"/>
      <c r="J41" s="1"/>
    </row>
    <row r="42" spans="1:14" x14ac:dyDescent="0.25">
      <c r="H42" s="1"/>
      <c r="I42" s="1"/>
      <c r="J42" s="1"/>
    </row>
    <row r="43" spans="1:14" x14ac:dyDescent="0.25">
      <c r="H43" s="1"/>
      <c r="I43" s="1"/>
      <c r="J43" s="1"/>
    </row>
    <row r="44" spans="1:14" x14ac:dyDescent="0.25">
      <c r="H44" s="1"/>
      <c r="I44" s="1"/>
      <c r="J44" s="1"/>
    </row>
    <row r="45" spans="1:14" x14ac:dyDescent="0.25">
      <c r="H45" s="1"/>
      <c r="I45" s="1"/>
      <c r="J45" s="1"/>
    </row>
    <row r="46" spans="1:14" x14ac:dyDescent="0.25">
      <c r="H46" s="1"/>
      <c r="I46" s="1"/>
      <c r="J46" s="1"/>
    </row>
    <row r="47" spans="1:14" x14ac:dyDescent="0.25">
      <c r="H47" s="1"/>
      <c r="I47" s="1"/>
      <c r="J47" s="1"/>
    </row>
    <row r="48" spans="1:14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80" spans="8:10" x14ac:dyDescent="0.25">
      <c r="H80" s="35"/>
      <c r="I80" s="35"/>
      <c r="J80" s="35"/>
    </row>
  </sheetData>
  <mergeCells count="7">
    <mergeCell ref="K6:L6"/>
    <mergeCell ref="A7:G7"/>
    <mergeCell ref="A34:B34"/>
    <mergeCell ref="C34:F3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F3FEF-8E27-4032-AC1E-4BACEF15EC54}">
  <dimension ref="A2:N118"/>
  <sheetViews>
    <sheetView topLeftCell="I16" workbookViewId="0">
      <selection activeCell="K19" sqref="K19:L20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thickBot="1" x14ac:dyDescent="0.3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44452</v>
      </c>
      <c r="L6" s="178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15</v>
      </c>
      <c r="L8" s="119">
        <f>SUMIFS($G$9:$G$71,$F$9:$F$71,K8)</f>
        <v>27033</v>
      </c>
    </row>
    <row r="9" spans="1:14" s="95" customFormat="1" ht="21" x14ac:dyDescent="0.35">
      <c r="A9" s="120">
        <v>44452</v>
      </c>
      <c r="B9" s="37">
        <v>107112</v>
      </c>
      <c r="C9" s="37">
        <v>78720</v>
      </c>
      <c r="D9" s="38" t="s">
        <v>2561</v>
      </c>
      <c r="E9" s="12" t="s">
        <v>14</v>
      </c>
      <c r="F9" s="150" t="s">
        <v>15</v>
      </c>
      <c r="G9" s="102">
        <v>2500</v>
      </c>
      <c r="H9" s="104"/>
      <c r="I9" s="104"/>
      <c r="J9" s="94"/>
      <c r="K9" s="155" t="s">
        <v>97</v>
      </c>
      <c r="L9" s="119">
        <f t="shared" ref="L9:L15" si="0">SUMIFS($G$9:$G$71,$F$9:$F$71,K9)</f>
        <v>3750</v>
      </c>
      <c r="N9"/>
    </row>
    <row r="10" spans="1:14" s="95" customFormat="1" ht="21" x14ac:dyDescent="0.35">
      <c r="A10" s="120">
        <v>44452</v>
      </c>
      <c r="B10" s="37">
        <v>107113</v>
      </c>
      <c r="C10" s="37">
        <v>78721</v>
      </c>
      <c r="D10" s="38" t="s">
        <v>276</v>
      </c>
      <c r="E10" s="12" t="s">
        <v>14</v>
      </c>
      <c r="F10" s="150" t="s">
        <v>15</v>
      </c>
      <c r="G10" s="102">
        <v>2500</v>
      </c>
      <c r="H10" s="104"/>
      <c r="I10" s="104"/>
      <c r="J10" s="94"/>
      <c r="K10" s="156" t="s">
        <v>995</v>
      </c>
      <c r="L10" s="119">
        <f t="shared" si="0"/>
        <v>1024</v>
      </c>
    </row>
    <row r="11" spans="1:14" s="95" customFormat="1" ht="21" x14ac:dyDescent="0.35">
      <c r="A11" s="120">
        <v>44452</v>
      </c>
      <c r="B11" s="37">
        <v>107115</v>
      </c>
      <c r="C11" s="37">
        <v>78722</v>
      </c>
      <c r="D11" s="38" t="s">
        <v>3052</v>
      </c>
      <c r="E11" s="12" t="s">
        <v>96</v>
      </c>
      <c r="F11" s="150" t="s">
        <v>97</v>
      </c>
      <c r="G11" s="102">
        <v>750</v>
      </c>
      <c r="H11" s="104"/>
      <c r="I11" s="104"/>
      <c r="J11" s="94"/>
      <c r="K11" s="156" t="s">
        <v>947</v>
      </c>
      <c r="L11" s="119">
        <f t="shared" si="0"/>
        <v>710</v>
      </c>
      <c r="N11"/>
    </row>
    <row r="12" spans="1:14" s="95" customFormat="1" ht="21" x14ac:dyDescent="0.35">
      <c r="A12" s="120">
        <v>44452</v>
      </c>
      <c r="B12" s="37">
        <v>107036</v>
      </c>
      <c r="C12" s="37">
        <v>78723</v>
      </c>
      <c r="D12" s="38" t="s">
        <v>2894</v>
      </c>
      <c r="E12" s="12" t="s">
        <v>96</v>
      </c>
      <c r="F12" s="150" t="s">
        <v>97</v>
      </c>
      <c r="G12" s="102">
        <v>750</v>
      </c>
      <c r="H12" s="104"/>
      <c r="I12" s="104"/>
      <c r="J12" s="94"/>
      <c r="K12" s="156" t="s">
        <v>422</v>
      </c>
      <c r="L12" s="119">
        <f t="shared" si="0"/>
        <v>50</v>
      </c>
      <c r="N12"/>
    </row>
    <row r="13" spans="1:14" s="95" customFormat="1" ht="21" x14ac:dyDescent="0.35">
      <c r="A13" s="120">
        <v>44452</v>
      </c>
      <c r="B13" s="37">
        <v>107036</v>
      </c>
      <c r="C13" s="37">
        <v>78724</v>
      </c>
      <c r="D13" s="38" t="s">
        <v>2894</v>
      </c>
      <c r="E13" s="12" t="s">
        <v>96</v>
      </c>
      <c r="F13" s="150" t="s">
        <v>97</v>
      </c>
      <c r="G13" s="102">
        <v>750</v>
      </c>
      <c r="H13" s="104"/>
      <c r="I13" s="104"/>
      <c r="J13" s="94"/>
      <c r="K13" s="156" t="s">
        <v>298</v>
      </c>
      <c r="L13" s="119">
        <f t="shared" si="0"/>
        <v>50</v>
      </c>
      <c r="N13"/>
    </row>
    <row r="14" spans="1:14" s="95" customFormat="1" ht="21" x14ac:dyDescent="0.35">
      <c r="A14" s="120">
        <v>44452</v>
      </c>
      <c r="B14" s="37">
        <v>107116</v>
      </c>
      <c r="C14" s="37">
        <v>78725</v>
      </c>
      <c r="D14" s="38" t="s">
        <v>2752</v>
      </c>
      <c r="E14" s="12" t="s">
        <v>14</v>
      </c>
      <c r="F14" s="150" t="s">
        <v>15</v>
      </c>
      <c r="G14" s="102">
        <v>831</v>
      </c>
      <c r="H14" s="104"/>
      <c r="I14" s="104"/>
      <c r="J14" s="94"/>
      <c r="K14" s="156" t="s">
        <v>42</v>
      </c>
      <c r="L14" s="119">
        <f>SUMIFS($G$9:$G$71,$F$9:$F$71,K14)</f>
        <v>50</v>
      </c>
      <c r="N14"/>
    </row>
    <row r="15" spans="1:14" s="95" customFormat="1" ht="21.75" thickBot="1" x14ac:dyDescent="0.4">
      <c r="A15" s="120">
        <v>44452</v>
      </c>
      <c r="B15" s="37">
        <v>107117</v>
      </c>
      <c r="C15" s="37">
        <v>78726</v>
      </c>
      <c r="D15" s="38" t="s">
        <v>3076</v>
      </c>
      <c r="E15" s="12" t="s">
        <v>14</v>
      </c>
      <c r="F15" s="150" t="s">
        <v>15</v>
      </c>
      <c r="G15" s="102">
        <v>850</v>
      </c>
      <c r="H15" s="104"/>
      <c r="I15" s="104"/>
      <c r="J15" s="94"/>
      <c r="K15" s="156" t="s">
        <v>3080</v>
      </c>
      <c r="L15" s="119">
        <f t="shared" si="0"/>
        <v>300</v>
      </c>
      <c r="N15"/>
    </row>
    <row r="16" spans="1:14" s="95" customFormat="1" ht="21.75" thickBot="1" x14ac:dyDescent="0.4">
      <c r="A16" s="120">
        <v>44452</v>
      </c>
      <c r="B16" s="37">
        <v>19088</v>
      </c>
      <c r="C16" s="37">
        <v>78727</v>
      </c>
      <c r="D16" s="38" t="s">
        <v>1995</v>
      </c>
      <c r="E16" s="12" t="s">
        <v>460</v>
      </c>
      <c r="F16" s="150" t="s">
        <v>1519</v>
      </c>
      <c r="G16" s="102"/>
      <c r="H16" s="104"/>
      <c r="I16" s="104">
        <v>9</v>
      </c>
      <c r="J16" s="94"/>
      <c r="K16" s="151" t="s">
        <v>21</v>
      </c>
      <c r="L16" s="152">
        <f>SUM(L8:L15)</f>
        <v>32967</v>
      </c>
      <c r="M16"/>
      <c r="N16"/>
    </row>
    <row r="17" spans="1:14" s="95" customFormat="1" ht="21.75" thickBot="1" x14ac:dyDescent="0.4">
      <c r="A17" s="120">
        <v>44452</v>
      </c>
      <c r="B17" s="37">
        <v>18855</v>
      </c>
      <c r="C17" s="37">
        <v>78728</v>
      </c>
      <c r="D17" s="38" t="s">
        <v>1995</v>
      </c>
      <c r="E17" s="12">
        <v>9800002</v>
      </c>
      <c r="F17" s="150" t="s">
        <v>2069</v>
      </c>
      <c r="G17" s="102"/>
      <c r="H17" s="104"/>
      <c r="I17" s="104"/>
      <c r="J17" s="94"/>
      <c r="K17"/>
      <c r="L17"/>
      <c r="M17"/>
      <c r="N17"/>
    </row>
    <row r="18" spans="1:14" s="95" customFormat="1" ht="21.75" thickBot="1" x14ac:dyDescent="0.4">
      <c r="A18" s="120">
        <v>44452</v>
      </c>
      <c r="B18" s="37">
        <v>19088</v>
      </c>
      <c r="C18" s="37">
        <v>78729</v>
      </c>
      <c r="D18" s="38" t="s">
        <v>1995</v>
      </c>
      <c r="E18" s="12" t="s">
        <v>460</v>
      </c>
      <c r="F18" s="150" t="s">
        <v>1519</v>
      </c>
      <c r="G18" s="102"/>
      <c r="H18" s="104"/>
      <c r="I18" s="104">
        <v>9</v>
      </c>
      <c r="J18" s="94"/>
      <c r="K18" s="5" t="s">
        <v>3084</v>
      </c>
      <c r="L18" s="5" t="s">
        <v>5</v>
      </c>
      <c r="M18"/>
      <c r="N18"/>
    </row>
    <row r="19" spans="1:14" s="95" customFormat="1" ht="21" x14ac:dyDescent="0.35">
      <c r="A19" s="120">
        <v>44452</v>
      </c>
      <c r="B19" s="37">
        <v>18855</v>
      </c>
      <c r="C19" s="37">
        <v>78730</v>
      </c>
      <c r="D19" s="38" t="s">
        <v>1995</v>
      </c>
      <c r="E19" s="12">
        <v>9800002</v>
      </c>
      <c r="F19" s="150" t="s">
        <v>2069</v>
      </c>
      <c r="G19" s="102"/>
      <c r="H19" s="104"/>
      <c r="I19" s="104"/>
      <c r="J19" s="94"/>
      <c r="K19" s="155" t="s">
        <v>1519</v>
      </c>
      <c r="L19" s="119">
        <f>SUMIFS($I$9:$I$71,$F$9:$F$71,K19)</f>
        <v>31</v>
      </c>
      <c r="M19"/>
      <c r="N19"/>
    </row>
    <row r="20" spans="1:14" s="95" customFormat="1" ht="21.75" thickBot="1" x14ac:dyDescent="0.4">
      <c r="A20" s="120">
        <v>44452</v>
      </c>
      <c r="B20" s="37">
        <v>19088</v>
      </c>
      <c r="C20" s="37">
        <v>78731</v>
      </c>
      <c r="D20" s="38" t="s">
        <v>1995</v>
      </c>
      <c r="E20" s="12" t="s">
        <v>460</v>
      </c>
      <c r="F20" s="150" t="s">
        <v>1519</v>
      </c>
      <c r="G20" s="102"/>
      <c r="H20" s="104"/>
      <c r="I20" s="104">
        <v>9</v>
      </c>
      <c r="J20" s="94"/>
      <c r="K20" s="155" t="s">
        <v>3077</v>
      </c>
      <c r="L20" s="119">
        <f>SUMIFS($I$9:$I$71,$F$9:$F$71,K20)</f>
        <v>49</v>
      </c>
      <c r="M20"/>
      <c r="N20"/>
    </row>
    <row r="21" spans="1:14" s="95" customFormat="1" ht="21.75" thickBot="1" x14ac:dyDescent="0.4">
      <c r="A21" s="120">
        <v>44452</v>
      </c>
      <c r="B21" s="37">
        <v>18855</v>
      </c>
      <c r="C21" s="37">
        <v>78732</v>
      </c>
      <c r="D21" s="38" t="s">
        <v>1995</v>
      </c>
      <c r="E21" s="12">
        <v>9800002</v>
      </c>
      <c r="F21" s="150" t="s">
        <v>2069</v>
      </c>
      <c r="G21" s="102"/>
      <c r="H21" s="104"/>
      <c r="I21" s="104"/>
      <c r="J21" s="94"/>
      <c r="K21" s="151" t="s">
        <v>21</v>
      </c>
      <c r="L21" s="152">
        <f>SUM(L19:L20)</f>
        <v>80</v>
      </c>
      <c r="M21"/>
      <c r="N21"/>
    </row>
    <row r="22" spans="1:14" s="95" customFormat="1" ht="21" x14ac:dyDescent="0.35">
      <c r="A22" s="120">
        <v>44452</v>
      </c>
      <c r="B22" s="37">
        <v>19088</v>
      </c>
      <c r="C22" s="37">
        <v>78733</v>
      </c>
      <c r="D22" s="38" t="s">
        <v>1995</v>
      </c>
      <c r="E22" s="12" t="s">
        <v>258</v>
      </c>
      <c r="F22" s="150" t="s">
        <v>3077</v>
      </c>
      <c r="G22" s="102"/>
      <c r="H22" s="104"/>
      <c r="I22" s="104">
        <v>7</v>
      </c>
      <c r="J22" s="94"/>
      <c r="K22"/>
      <c r="L22"/>
      <c r="M22"/>
      <c r="N22"/>
    </row>
    <row r="23" spans="1:14" s="95" customFormat="1" ht="21" x14ac:dyDescent="0.35">
      <c r="A23" s="120">
        <v>44452</v>
      </c>
      <c r="B23" s="37">
        <v>18855</v>
      </c>
      <c r="C23" s="37">
        <v>78734</v>
      </c>
      <c r="D23" s="38" t="s">
        <v>1995</v>
      </c>
      <c r="E23" s="12">
        <v>9800002</v>
      </c>
      <c r="F23" s="150" t="s">
        <v>2069</v>
      </c>
      <c r="G23" s="102"/>
      <c r="H23" s="104"/>
      <c r="I23" s="104"/>
      <c r="J23" s="94"/>
      <c r="K23"/>
      <c r="L23"/>
      <c r="M23"/>
      <c r="N23"/>
    </row>
    <row r="24" spans="1:14" s="95" customFormat="1" ht="21" x14ac:dyDescent="0.35">
      <c r="A24" s="120">
        <v>44452</v>
      </c>
      <c r="B24" s="37">
        <v>107118</v>
      </c>
      <c r="C24" s="37">
        <v>78735</v>
      </c>
      <c r="D24" s="38" t="s">
        <v>1089</v>
      </c>
      <c r="E24" s="12" t="s">
        <v>14</v>
      </c>
      <c r="F24" s="150" t="s">
        <v>15</v>
      </c>
      <c r="G24" s="102">
        <v>850</v>
      </c>
      <c r="H24" s="104"/>
      <c r="I24" s="104"/>
      <c r="J24" s="94"/>
      <c r="K24"/>
      <c r="L24"/>
      <c r="M24"/>
      <c r="N24"/>
    </row>
    <row r="25" spans="1:14" s="95" customFormat="1" ht="21" x14ac:dyDescent="0.35">
      <c r="A25" s="120">
        <v>44452</v>
      </c>
      <c r="B25" s="37">
        <v>107119</v>
      </c>
      <c r="C25" s="37">
        <v>78736</v>
      </c>
      <c r="D25" s="38" t="s">
        <v>2396</v>
      </c>
      <c r="E25" s="12" t="s">
        <v>22</v>
      </c>
      <c r="F25" s="150" t="s">
        <v>995</v>
      </c>
      <c r="G25" s="102">
        <v>700</v>
      </c>
      <c r="H25" s="104"/>
      <c r="I25" s="104"/>
      <c r="J25" s="94"/>
      <c r="K25"/>
      <c r="L25"/>
      <c r="M25"/>
      <c r="N25"/>
    </row>
    <row r="26" spans="1:14" s="95" customFormat="1" ht="21" x14ac:dyDescent="0.35">
      <c r="A26" s="120">
        <v>44452</v>
      </c>
      <c r="B26" s="37">
        <v>107119</v>
      </c>
      <c r="C26" s="37">
        <v>78736</v>
      </c>
      <c r="D26" s="38" t="s">
        <v>2396</v>
      </c>
      <c r="E26" s="12" t="s">
        <v>14</v>
      </c>
      <c r="F26" s="150" t="s">
        <v>15</v>
      </c>
      <c r="G26" s="102">
        <v>1000</v>
      </c>
      <c r="H26" s="104"/>
      <c r="I26" s="104"/>
      <c r="J26" s="94"/>
      <c r="K26"/>
      <c r="L26"/>
      <c r="M26"/>
      <c r="N26"/>
    </row>
    <row r="27" spans="1:14" s="95" customFormat="1" ht="21" x14ac:dyDescent="0.35">
      <c r="A27" s="120">
        <v>44452</v>
      </c>
      <c r="B27" s="37">
        <v>107121</v>
      </c>
      <c r="C27" s="37">
        <v>78737</v>
      </c>
      <c r="D27" s="38" t="s">
        <v>3078</v>
      </c>
      <c r="E27" s="12" t="s">
        <v>14</v>
      </c>
      <c r="F27" s="150" t="s">
        <v>15</v>
      </c>
      <c r="G27" s="102">
        <v>1000</v>
      </c>
      <c r="H27" s="104"/>
      <c r="I27" s="104"/>
      <c r="J27" s="94"/>
      <c r="K27"/>
      <c r="L27"/>
      <c r="M27"/>
      <c r="N27"/>
    </row>
    <row r="28" spans="1:14" s="95" customFormat="1" ht="21" x14ac:dyDescent="0.35">
      <c r="A28" s="120">
        <v>44452</v>
      </c>
      <c r="B28" s="37">
        <v>107050</v>
      </c>
      <c r="C28" s="37">
        <v>78738</v>
      </c>
      <c r="D28" s="38" t="s">
        <v>229</v>
      </c>
      <c r="E28" s="12" t="s">
        <v>14</v>
      </c>
      <c r="F28" s="150" t="s">
        <v>15</v>
      </c>
      <c r="G28" s="102">
        <v>850</v>
      </c>
      <c r="H28" s="104"/>
      <c r="I28" s="104"/>
      <c r="J28" s="94"/>
      <c r="K28"/>
      <c r="L28"/>
      <c r="M28"/>
      <c r="N28"/>
    </row>
    <row r="29" spans="1:14" s="95" customFormat="1" ht="21" x14ac:dyDescent="0.35">
      <c r="A29" s="120">
        <v>44452</v>
      </c>
      <c r="B29" s="37">
        <v>107051</v>
      </c>
      <c r="C29" s="37">
        <v>78739</v>
      </c>
      <c r="D29" s="38" t="s">
        <v>229</v>
      </c>
      <c r="E29" s="12" t="s">
        <v>14</v>
      </c>
      <c r="F29" s="150" t="s">
        <v>15</v>
      </c>
      <c r="G29" s="102">
        <v>850</v>
      </c>
      <c r="H29" s="104"/>
      <c r="I29" s="104"/>
      <c r="J29" s="94"/>
      <c r="K29"/>
      <c r="L29"/>
      <c r="M29"/>
      <c r="N29"/>
    </row>
    <row r="30" spans="1:14" s="95" customFormat="1" ht="21" x14ac:dyDescent="0.35">
      <c r="A30" s="120">
        <v>44452</v>
      </c>
      <c r="B30" s="37">
        <v>107122</v>
      </c>
      <c r="C30" s="37">
        <v>78740</v>
      </c>
      <c r="D30" s="38" t="s">
        <v>37</v>
      </c>
      <c r="E30" s="12" t="s">
        <v>14</v>
      </c>
      <c r="F30" s="150" t="s">
        <v>15</v>
      </c>
      <c r="G30" s="102">
        <v>550</v>
      </c>
      <c r="H30" s="104"/>
      <c r="I30" s="104"/>
      <c r="J30" s="94"/>
      <c r="K30"/>
      <c r="L30"/>
      <c r="M30"/>
      <c r="N30"/>
    </row>
    <row r="31" spans="1:14" s="95" customFormat="1" ht="21" x14ac:dyDescent="0.35">
      <c r="A31" s="120">
        <v>44452</v>
      </c>
      <c r="B31" s="37">
        <v>19088</v>
      </c>
      <c r="C31" s="37">
        <v>78741</v>
      </c>
      <c r="D31" s="38" t="s">
        <v>1995</v>
      </c>
      <c r="E31" s="12" t="s">
        <v>258</v>
      </c>
      <c r="F31" s="150" t="s">
        <v>3077</v>
      </c>
      <c r="G31" s="102"/>
      <c r="H31" s="104"/>
      <c r="I31" s="104">
        <v>7</v>
      </c>
      <c r="J31" s="94"/>
      <c r="K31"/>
      <c r="L31"/>
      <c r="M31"/>
      <c r="N31"/>
    </row>
    <row r="32" spans="1:14" s="95" customFormat="1" ht="21" x14ac:dyDescent="0.35">
      <c r="A32" s="120">
        <v>44452</v>
      </c>
      <c r="B32" s="37">
        <v>18855</v>
      </c>
      <c r="C32" s="37">
        <v>78742</v>
      </c>
      <c r="D32" s="38" t="s">
        <v>1995</v>
      </c>
      <c r="E32" s="12">
        <v>9800002</v>
      </c>
      <c r="F32" s="150" t="s">
        <v>2069</v>
      </c>
      <c r="G32" s="102"/>
      <c r="H32" s="104"/>
      <c r="I32" s="104"/>
      <c r="J32" s="94"/>
      <c r="K32"/>
      <c r="L32"/>
      <c r="M32"/>
      <c r="N32"/>
    </row>
    <row r="33" spans="1:14" s="95" customFormat="1" ht="21" x14ac:dyDescent="0.35">
      <c r="A33" s="120">
        <v>44452</v>
      </c>
      <c r="B33" s="37">
        <v>19088</v>
      </c>
      <c r="C33" s="37">
        <v>78743</v>
      </c>
      <c r="D33" s="38" t="s">
        <v>1995</v>
      </c>
      <c r="E33" s="12" t="s">
        <v>258</v>
      </c>
      <c r="F33" s="150" t="s">
        <v>3077</v>
      </c>
      <c r="G33" s="102"/>
      <c r="H33" s="104"/>
      <c r="I33" s="104">
        <v>7</v>
      </c>
      <c r="J33" s="94"/>
      <c r="K33"/>
      <c r="L33"/>
      <c r="M33"/>
      <c r="N33"/>
    </row>
    <row r="34" spans="1:14" s="95" customFormat="1" ht="21" x14ac:dyDescent="0.35">
      <c r="A34" s="120">
        <v>44452</v>
      </c>
      <c r="B34" s="37">
        <v>18855</v>
      </c>
      <c r="C34" s="37">
        <v>78744</v>
      </c>
      <c r="D34" s="38" t="s">
        <v>1995</v>
      </c>
      <c r="E34" s="12">
        <v>9800002</v>
      </c>
      <c r="F34" s="150" t="s">
        <v>2069</v>
      </c>
      <c r="G34" s="102"/>
      <c r="H34" s="104"/>
      <c r="I34" s="104"/>
      <c r="J34" s="94"/>
      <c r="K34"/>
      <c r="L34"/>
      <c r="M34"/>
      <c r="N34"/>
    </row>
    <row r="35" spans="1:14" s="95" customFormat="1" ht="21" x14ac:dyDescent="0.35">
      <c r="A35" s="120">
        <v>44452</v>
      </c>
      <c r="B35" s="37">
        <v>19088</v>
      </c>
      <c r="C35" s="37">
        <v>78745</v>
      </c>
      <c r="D35" s="38" t="s">
        <v>1995</v>
      </c>
      <c r="E35" s="12" t="s">
        <v>258</v>
      </c>
      <c r="F35" s="150" t="s">
        <v>3077</v>
      </c>
      <c r="G35" s="102"/>
      <c r="H35" s="104"/>
      <c r="I35" s="104">
        <v>7</v>
      </c>
      <c r="J35" s="94"/>
      <c r="K35"/>
      <c r="L35"/>
      <c r="M35"/>
      <c r="N35"/>
    </row>
    <row r="36" spans="1:14" s="95" customFormat="1" ht="21" x14ac:dyDescent="0.35">
      <c r="A36" s="120">
        <v>44452</v>
      </c>
      <c r="B36" s="37">
        <v>18855</v>
      </c>
      <c r="C36" s="37">
        <v>78746</v>
      </c>
      <c r="D36" s="38" t="s">
        <v>1995</v>
      </c>
      <c r="E36" s="12">
        <v>9800002</v>
      </c>
      <c r="F36" s="150" t="s">
        <v>2069</v>
      </c>
      <c r="G36" s="102"/>
      <c r="H36" s="104"/>
      <c r="I36" s="104"/>
      <c r="J36" s="94"/>
      <c r="K36"/>
      <c r="L36"/>
      <c r="M36"/>
      <c r="N36"/>
    </row>
    <row r="37" spans="1:14" s="95" customFormat="1" ht="21" x14ac:dyDescent="0.35">
      <c r="A37" s="120">
        <v>44452</v>
      </c>
      <c r="B37" s="37">
        <v>107123</v>
      </c>
      <c r="C37" s="37">
        <v>78747</v>
      </c>
      <c r="D37" s="38" t="s">
        <v>38</v>
      </c>
      <c r="E37" s="12" t="s">
        <v>14</v>
      </c>
      <c r="F37" s="150" t="s">
        <v>15</v>
      </c>
      <c r="G37" s="102">
        <v>1000</v>
      </c>
      <c r="H37" s="104"/>
      <c r="I37" s="104"/>
      <c r="J37" s="94"/>
      <c r="K37"/>
      <c r="L37"/>
      <c r="M37"/>
      <c r="N37"/>
    </row>
    <row r="38" spans="1:14" s="95" customFormat="1" ht="21" x14ac:dyDescent="0.35">
      <c r="A38" s="120">
        <v>44452</v>
      </c>
      <c r="B38" s="37">
        <v>19088</v>
      </c>
      <c r="C38" s="37">
        <v>78748</v>
      </c>
      <c r="D38" s="38" t="s">
        <v>1995</v>
      </c>
      <c r="E38" s="12" t="s">
        <v>258</v>
      </c>
      <c r="F38" s="150" t="s">
        <v>3077</v>
      </c>
      <c r="G38" s="102"/>
      <c r="H38" s="104"/>
      <c r="I38" s="104">
        <v>7</v>
      </c>
      <c r="J38" s="94"/>
      <c r="K38"/>
      <c r="L38"/>
      <c r="M38"/>
      <c r="N38"/>
    </row>
    <row r="39" spans="1:14" s="95" customFormat="1" ht="21" x14ac:dyDescent="0.35">
      <c r="A39" s="120">
        <v>44452</v>
      </c>
      <c r="B39" s="37">
        <v>18855</v>
      </c>
      <c r="C39" s="37">
        <v>78749</v>
      </c>
      <c r="D39" s="38" t="s">
        <v>1995</v>
      </c>
      <c r="E39" s="12">
        <v>9800002</v>
      </c>
      <c r="F39" s="150" t="s">
        <v>2069</v>
      </c>
      <c r="G39" s="102"/>
      <c r="H39" s="104"/>
      <c r="I39" s="104"/>
      <c r="J39" s="94"/>
      <c r="K39"/>
      <c r="L39"/>
      <c r="M39"/>
      <c r="N39"/>
    </row>
    <row r="40" spans="1:14" s="95" customFormat="1" ht="21" x14ac:dyDescent="0.35">
      <c r="A40" s="120">
        <v>44452</v>
      </c>
      <c r="B40" s="37">
        <v>107125</v>
      </c>
      <c r="C40" s="37">
        <v>78750</v>
      </c>
      <c r="D40" s="38" t="s">
        <v>1582</v>
      </c>
      <c r="E40" s="12" t="s">
        <v>14</v>
      </c>
      <c r="F40" s="150" t="s">
        <v>15</v>
      </c>
      <c r="G40" s="102">
        <v>850</v>
      </c>
      <c r="H40" s="104"/>
      <c r="I40" s="104"/>
      <c r="J40" s="94"/>
      <c r="K40"/>
      <c r="L40"/>
      <c r="M40"/>
      <c r="N40"/>
    </row>
    <row r="41" spans="1:14" s="95" customFormat="1" ht="21" x14ac:dyDescent="0.35">
      <c r="A41" s="120">
        <v>44452</v>
      </c>
      <c r="B41" s="37">
        <v>107126</v>
      </c>
      <c r="C41" s="37">
        <v>78751</v>
      </c>
      <c r="D41" s="38" t="s">
        <v>2591</v>
      </c>
      <c r="E41" s="12" t="s">
        <v>14</v>
      </c>
      <c r="F41" s="150" t="s">
        <v>15</v>
      </c>
      <c r="G41" s="102">
        <v>850</v>
      </c>
      <c r="H41" s="104"/>
      <c r="I41" s="104"/>
      <c r="J41" s="94"/>
      <c r="K41"/>
      <c r="L41"/>
      <c r="M41"/>
      <c r="N41"/>
    </row>
    <row r="42" spans="1:14" s="95" customFormat="1" ht="21" x14ac:dyDescent="0.35">
      <c r="A42" s="120">
        <v>44452</v>
      </c>
      <c r="B42" s="37">
        <v>19088</v>
      </c>
      <c r="C42" s="37">
        <v>78752</v>
      </c>
      <c r="D42" s="38" t="s">
        <v>1995</v>
      </c>
      <c r="E42" s="12" t="s">
        <v>460</v>
      </c>
      <c r="F42" s="150" t="s">
        <v>1519</v>
      </c>
      <c r="G42" s="102"/>
      <c r="H42" s="104"/>
      <c r="I42" s="104">
        <v>4</v>
      </c>
      <c r="J42" s="94"/>
      <c r="K42"/>
      <c r="L42"/>
      <c r="M42"/>
      <c r="N42"/>
    </row>
    <row r="43" spans="1:14" s="95" customFormat="1" ht="21" x14ac:dyDescent="0.35">
      <c r="A43" s="120">
        <v>44452</v>
      </c>
      <c r="B43" s="37">
        <v>19088</v>
      </c>
      <c r="C43" s="37">
        <v>78752</v>
      </c>
      <c r="D43" s="38" t="s">
        <v>1995</v>
      </c>
      <c r="E43" s="12" t="s">
        <v>258</v>
      </c>
      <c r="F43" s="150" t="s">
        <v>3077</v>
      </c>
      <c r="G43" s="102"/>
      <c r="H43" s="104"/>
      <c r="I43" s="104">
        <v>2</v>
      </c>
      <c r="J43" s="94"/>
      <c r="K43"/>
      <c r="L43"/>
      <c r="M43"/>
      <c r="N43"/>
    </row>
    <row r="44" spans="1:14" s="95" customFormat="1" ht="21" x14ac:dyDescent="0.35">
      <c r="A44" s="120">
        <v>44452</v>
      </c>
      <c r="B44" s="37">
        <v>18855</v>
      </c>
      <c r="C44" s="37">
        <v>78753</v>
      </c>
      <c r="D44" s="38" t="s">
        <v>1995</v>
      </c>
      <c r="E44" s="12">
        <v>9800002</v>
      </c>
      <c r="F44" s="150" t="s">
        <v>2069</v>
      </c>
      <c r="G44" s="102"/>
      <c r="H44" s="104"/>
      <c r="I44" s="104"/>
      <c r="J44" s="94"/>
      <c r="K44"/>
      <c r="L44"/>
      <c r="M44"/>
      <c r="N44"/>
    </row>
    <row r="45" spans="1:14" s="95" customFormat="1" ht="21" x14ac:dyDescent="0.35">
      <c r="A45" s="120">
        <v>44452</v>
      </c>
      <c r="B45" s="37">
        <v>107127</v>
      </c>
      <c r="C45" s="37">
        <v>78754</v>
      </c>
      <c r="D45" s="38" t="s">
        <v>2824</v>
      </c>
      <c r="E45" s="12" t="s">
        <v>22</v>
      </c>
      <c r="F45" s="150" t="s">
        <v>995</v>
      </c>
      <c r="G45" s="102">
        <v>224</v>
      </c>
      <c r="H45" s="104"/>
      <c r="I45" s="104"/>
      <c r="J45" s="94"/>
      <c r="K45"/>
      <c r="L45"/>
      <c r="M45"/>
      <c r="N45"/>
    </row>
    <row r="46" spans="1:14" s="95" customFormat="1" ht="21" x14ac:dyDescent="0.35">
      <c r="A46" s="120">
        <v>44452</v>
      </c>
      <c r="B46" s="37">
        <v>107118</v>
      </c>
      <c r="C46" s="37">
        <v>78755</v>
      </c>
      <c r="D46" s="38" t="s">
        <v>1089</v>
      </c>
      <c r="E46" s="12" t="s">
        <v>14</v>
      </c>
      <c r="F46" s="150" t="s">
        <v>15</v>
      </c>
      <c r="G46" s="102">
        <v>850</v>
      </c>
      <c r="H46" s="104"/>
      <c r="I46" s="104"/>
      <c r="J46" s="94"/>
      <c r="K46"/>
      <c r="L46"/>
      <c r="M46"/>
      <c r="N46"/>
    </row>
    <row r="47" spans="1:14" s="95" customFormat="1" ht="21" x14ac:dyDescent="0.35">
      <c r="A47" s="120">
        <v>44452</v>
      </c>
      <c r="B47" s="37">
        <v>19088</v>
      </c>
      <c r="C47" s="37">
        <v>78756</v>
      </c>
      <c r="D47" s="38" t="s">
        <v>1995</v>
      </c>
      <c r="E47" s="12" t="s">
        <v>258</v>
      </c>
      <c r="F47" s="150" t="s">
        <v>3077</v>
      </c>
      <c r="G47" s="102"/>
      <c r="H47" s="104"/>
      <c r="I47" s="104">
        <v>6</v>
      </c>
      <c r="J47" s="94"/>
      <c r="K47"/>
      <c r="L47"/>
      <c r="M47"/>
      <c r="N47"/>
    </row>
    <row r="48" spans="1:14" s="95" customFormat="1" ht="21" x14ac:dyDescent="0.35">
      <c r="A48" s="120">
        <v>44452</v>
      </c>
      <c r="B48" s="37">
        <v>18855</v>
      </c>
      <c r="C48" s="37">
        <v>78757</v>
      </c>
      <c r="D48" s="38" t="s">
        <v>1995</v>
      </c>
      <c r="E48" s="12">
        <v>9800002</v>
      </c>
      <c r="F48" s="150" t="s">
        <v>2069</v>
      </c>
      <c r="G48" s="102"/>
      <c r="H48" s="104"/>
      <c r="I48" s="104"/>
      <c r="J48" s="94"/>
      <c r="K48"/>
      <c r="L48"/>
      <c r="M48"/>
      <c r="N48"/>
    </row>
    <row r="49" spans="1:14" s="95" customFormat="1" ht="21" x14ac:dyDescent="0.35">
      <c r="A49" s="120">
        <v>44452</v>
      </c>
      <c r="B49" s="37">
        <v>19088</v>
      </c>
      <c r="C49" s="37">
        <v>78758</v>
      </c>
      <c r="D49" s="38" t="s">
        <v>1995</v>
      </c>
      <c r="E49" s="12" t="s">
        <v>258</v>
      </c>
      <c r="F49" s="150" t="s">
        <v>3077</v>
      </c>
      <c r="G49" s="102"/>
      <c r="H49" s="104"/>
      <c r="I49" s="104">
        <v>6</v>
      </c>
      <c r="J49" s="94"/>
      <c r="K49"/>
      <c r="L49"/>
      <c r="M49"/>
      <c r="N49"/>
    </row>
    <row r="50" spans="1:14" s="95" customFormat="1" ht="21" x14ac:dyDescent="0.35">
      <c r="A50" s="120">
        <v>44452</v>
      </c>
      <c r="B50" s="37">
        <v>107088</v>
      </c>
      <c r="C50" s="37">
        <v>78759</v>
      </c>
      <c r="D50" s="38" t="s">
        <v>229</v>
      </c>
      <c r="E50" s="12" t="s">
        <v>14</v>
      </c>
      <c r="F50" s="150" t="s">
        <v>15</v>
      </c>
      <c r="G50" s="102">
        <v>850</v>
      </c>
      <c r="H50" s="104"/>
      <c r="I50" s="104"/>
      <c r="J50" s="94"/>
      <c r="K50"/>
      <c r="L50"/>
      <c r="M50"/>
      <c r="N50"/>
    </row>
    <row r="51" spans="1:14" s="95" customFormat="1" ht="21" x14ac:dyDescent="0.35">
      <c r="A51" s="120">
        <v>44452</v>
      </c>
      <c r="B51" s="37">
        <v>107128</v>
      </c>
      <c r="C51" s="37">
        <v>78760</v>
      </c>
      <c r="D51" s="38" t="s">
        <v>78</v>
      </c>
      <c r="E51" s="12" t="s">
        <v>14</v>
      </c>
      <c r="F51" s="150" t="s">
        <v>15</v>
      </c>
      <c r="G51" s="102">
        <v>2500</v>
      </c>
      <c r="H51" s="104"/>
      <c r="I51" s="104"/>
      <c r="J51" s="94"/>
      <c r="K51"/>
      <c r="L51"/>
      <c r="M51"/>
      <c r="N51"/>
    </row>
    <row r="52" spans="1:14" s="95" customFormat="1" ht="21" x14ac:dyDescent="0.35">
      <c r="A52" s="120">
        <v>44452</v>
      </c>
      <c r="B52" s="37">
        <v>107093</v>
      </c>
      <c r="C52" s="37">
        <v>78761</v>
      </c>
      <c r="D52" s="38" t="s">
        <v>2894</v>
      </c>
      <c r="E52" s="12" t="s">
        <v>96</v>
      </c>
      <c r="F52" s="150" t="s">
        <v>97</v>
      </c>
      <c r="G52" s="102">
        <v>750</v>
      </c>
      <c r="H52" s="104"/>
      <c r="I52" s="104"/>
      <c r="J52" s="94"/>
      <c r="K52"/>
      <c r="L52"/>
      <c r="M52"/>
      <c r="N52"/>
    </row>
    <row r="53" spans="1:14" s="95" customFormat="1" ht="21" x14ac:dyDescent="0.35">
      <c r="A53" s="120">
        <v>44452</v>
      </c>
      <c r="B53" s="37">
        <v>107129</v>
      </c>
      <c r="C53" s="37">
        <v>78762</v>
      </c>
      <c r="D53" s="38" t="s">
        <v>3046</v>
      </c>
      <c r="E53" s="12" t="s">
        <v>24</v>
      </c>
      <c r="F53" s="150" t="s">
        <v>947</v>
      </c>
      <c r="G53" s="102">
        <v>550</v>
      </c>
      <c r="H53" s="104"/>
      <c r="I53" s="104"/>
      <c r="J53" s="94"/>
      <c r="K53"/>
      <c r="L53"/>
      <c r="M53"/>
      <c r="N53"/>
    </row>
    <row r="54" spans="1:14" s="95" customFormat="1" ht="21" x14ac:dyDescent="0.35">
      <c r="A54" s="120">
        <v>44452</v>
      </c>
      <c r="B54" s="37">
        <v>107093</v>
      </c>
      <c r="C54" s="37">
        <v>78763</v>
      </c>
      <c r="D54" s="38" t="s">
        <v>2894</v>
      </c>
      <c r="E54" s="12" t="s">
        <v>96</v>
      </c>
      <c r="F54" s="150" t="s">
        <v>97</v>
      </c>
      <c r="G54" s="102">
        <v>750</v>
      </c>
      <c r="H54" s="104"/>
      <c r="I54" s="104"/>
      <c r="J54" s="94"/>
      <c r="K54"/>
      <c r="L54"/>
      <c r="M54"/>
      <c r="N54"/>
    </row>
    <row r="55" spans="1:14" s="95" customFormat="1" ht="21" x14ac:dyDescent="0.35">
      <c r="A55" s="120">
        <v>44452</v>
      </c>
      <c r="B55" s="37">
        <v>107130</v>
      </c>
      <c r="C55" s="37">
        <v>78764</v>
      </c>
      <c r="D55" s="38" t="s">
        <v>272</v>
      </c>
      <c r="E55" s="12" t="s">
        <v>14</v>
      </c>
      <c r="F55" s="150" t="s">
        <v>15</v>
      </c>
      <c r="G55" s="102">
        <v>1512</v>
      </c>
      <c r="H55" s="104"/>
      <c r="I55" s="104"/>
      <c r="J55" s="94"/>
      <c r="K55"/>
      <c r="L55"/>
      <c r="M55"/>
      <c r="N55"/>
    </row>
    <row r="56" spans="1:14" s="95" customFormat="1" ht="21" x14ac:dyDescent="0.35">
      <c r="A56" s="120">
        <v>44452</v>
      </c>
      <c r="B56" s="37">
        <v>107099</v>
      </c>
      <c r="C56" s="37">
        <v>78765</v>
      </c>
      <c r="D56" s="38" t="s">
        <v>229</v>
      </c>
      <c r="E56" s="12" t="s">
        <v>14</v>
      </c>
      <c r="F56" s="150" t="s">
        <v>15</v>
      </c>
      <c r="G56" s="102">
        <v>850</v>
      </c>
      <c r="H56" s="104"/>
      <c r="I56" s="104"/>
      <c r="J56" s="94"/>
      <c r="K56"/>
      <c r="L56"/>
      <c r="M56"/>
      <c r="N56"/>
    </row>
    <row r="57" spans="1:14" s="95" customFormat="1" ht="21" x14ac:dyDescent="0.35">
      <c r="A57" s="120">
        <v>44452</v>
      </c>
      <c r="B57" s="37">
        <v>107131</v>
      </c>
      <c r="C57" s="37">
        <v>78766</v>
      </c>
      <c r="D57" s="38" t="s">
        <v>2395</v>
      </c>
      <c r="E57" s="12" t="s">
        <v>14</v>
      </c>
      <c r="F57" s="150" t="s">
        <v>15</v>
      </c>
      <c r="G57" s="102">
        <v>850</v>
      </c>
      <c r="H57" s="104"/>
      <c r="I57" s="104"/>
      <c r="J57" s="94"/>
      <c r="K57"/>
      <c r="L57"/>
      <c r="M57"/>
      <c r="N57"/>
    </row>
    <row r="58" spans="1:14" s="95" customFormat="1" ht="21" x14ac:dyDescent="0.35">
      <c r="A58" s="120">
        <v>44452</v>
      </c>
      <c r="B58" s="37">
        <v>107132</v>
      </c>
      <c r="C58" s="37">
        <v>78767</v>
      </c>
      <c r="D58" s="38" t="s">
        <v>733</v>
      </c>
      <c r="E58" s="12" t="s">
        <v>14</v>
      </c>
      <c r="F58" s="150" t="s">
        <v>15</v>
      </c>
      <c r="G58" s="102">
        <v>850</v>
      </c>
      <c r="H58" s="104"/>
      <c r="I58" s="104"/>
      <c r="J58" s="94"/>
      <c r="K58"/>
      <c r="L58"/>
      <c r="M58"/>
      <c r="N58"/>
    </row>
    <row r="59" spans="1:14" s="95" customFormat="1" ht="21" x14ac:dyDescent="0.35">
      <c r="A59" s="120">
        <v>44452</v>
      </c>
      <c r="B59" s="37">
        <v>107133</v>
      </c>
      <c r="C59" s="37">
        <v>78768</v>
      </c>
      <c r="D59" s="38" t="s">
        <v>768</v>
      </c>
      <c r="E59" s="12" t="s">
        <v>24</v>
      </c>
      <c r="F59" s="150" t="s">
        <v>947</v>
      </c>
      <c r="G59" s="102">
        <v>160</v>
      </c>
      <c r="H59" s="104"/>
      <c r="I59" s="104"/>
      <c r="J59" s="94"/>
      <c r="K59"/>
      <c r="L59"/>
      <c r="N59"/>
    </row>
    <row r="60" spans="1:14" s="95" customFormat="1" ht="21" x14ac:dyDescent="0.35">
      <c r="A60" s="120">
        <v>44452</v>
      </c>
      <c r="B60" s="37">
        <v>107133</v>
      </c>
      <c r="C60" s="37">
        <v>78768</v>
      </c>
      <c r="D60" s="38" t="s">
        <v>768</v>
      </c>
      <c r="E60" s="12" t="s">
        <v>22</v>
      </c>
      <c r="F60" s="150" t="s">
        <v>995</v>
      </c>
      <c r="G60" s="102">
        <v>100</v>
      </c>
      <c r="H60" s="104"/>
      <c r="I60" s="104"/>
      <c r="J60" s="94"/>
      <c r="K60"/>
      <c r="L60"/>
      <c r="N60"/>
    </row>
    <row r="61" spans="1:14" s="95" customFormat="1" ht="21" x14ac:dyDescent="0.35">
      <c r="A61" s="120">
        <v>44452</v>
      </c>
      <c r="B61" s="37">
        <v>106975</v>
      </c>
      <c r="C61" s="37">
        <v>78769</v>
      </c>
      <c r="D61" s="38" t="s">
        <v>1251</v>
      </c>
      <c r="E61" s="12" t="s">
        <v>421</v>
      </c>
      <c r="F61" s="150" t="s">
        <v>422</v>
      </c>
      <c r="G61" s="102">
        <v>50</v>
      </c>
      <c r="H61" s="104"/>
      <c r="I61" s="104"/>
      <c r="J61" s="94"/>
      <c r="N61"/>
    </row>
    <row r="62" spans="1:14" s="95" customFormat="1" ht="21" x14ac:dyDescent="0.35">
      <c r="A62" s="120">
        <v>44452</v>
      </c>
      <c r="B62" s="37">
        <v>106975</v>
      </c>
      <c r="C62" s="37">
        <v>78769</v>
      </c>
      <c r="D62" s="38" t="s">
        <v>1251</v>
      </c>
      <c r="E62" s="12" t="s">
        <v>297</v>
      </c>
      <c r="F62" s="150" t="s">
        <v>298</v>
      </c>
      <c r="G62" s="102">
        <v>50</v>
      </c>
      <c r="H62" s="104"/>
      <c r="I62" s="104"/>
      <c r="J62" s="94"/>
      <c r="N62"/>
    </row>
    <row r="63" spans="1:14" s="95" customFormat="1" ht="21" x14ac:dyDescent="0.35">
      <c r="A63" s="120">
        <v>44452</v>
      </c>
      <c r="B63" s="37">
        <v>107110</v>
      </c>
      <c r="C63" s="37">
        <v>78770</v>
      </c>
      <c r="D63" s="38" t="s">
        <v>1251</v>
      </c>
      <c r="E63" s="12" t="s">
        <v>41</v>
      </c>
      <c r="F63" s="150" t="s">
        <v>42</v>
      </c>
      <c r="G63" s="102">
        <v>50</v>
      </c>
      <c r="H63" s="104"/>
      <c r="I63" s="104"/>
      <c r="J63" s="94"/>
      <c r="N63"/>
    </row>
    <row r="64" spans="1:14" s="95" customFormat="1" ht="21" x14ac:dyDescent="0.35">
      <c r="A64" s="120">
        <v>44452</v>
      </c>
      <c r="B64" s="37">
        <v>107134</v>
      </c>
      <c r="C64" s="37">
        <v>78771</v>
      </c>
      <c r="D64" s="38" t="s">
        <v>3025</v>
      </c>
      <c r="E64" s="12" t="s">
        <v>14</v>
      </c>
      <c r="F64" s="150" t="s">
        <v>15</v>
      </c>
      <c r="G64" s="102">
        <v>740</v>
      </c>
      <c r="H64" s="104"/>
      <c r="I64" s="104"/>
      <c r="J64" s="94"/>
      <c r="N64"/>
    </row>
    <row r="65" spans="1:14" s="95" customFormat="1" ht="21" x14ac:dyDescent="0.35">
      <c r="A65" s="120">
        <v>44452</v>
      </c>
      <c r="B65" s="37">
        <v>107135</v>
      </c>
      <c r="C65" s="37">
        <v>78772</v>
      </c>
      <c r="D65" s="38" t="s">
        <v>108</v>
      </c>
      <c r="E65" s="12" t="s">
        <v>14</v>
      </c>
      <c r="F65" s="150" t="s">
        <v>15</v>
      </c>
      <c r="G65" s="102">
        <v>1000</v>
      </c>
      <c r="H65" s="104"/>
      <c r="I65" s="104"/>
      <c r="J65" s="94"/>
      <c r="N65"/>
    </row>
    <row r="66" spans="1:14" s="95" customFormat="1" ht="21" x14ac:dyDescent="0.35">
      <c r="A66" s="120">
        <v>44452</v>
      </c>
      <c r="B66" s="37">
        <v>107136</v>
      </c>
      <c r="C66" s="37">
        <v>78773</v>
      </c>
      <c r="D66" s="38" t="s">
        <v>3079</v>
      </c>
      <c r="E66" s="12" t="s">
        <v>14</v>
      </c>
      <c r="F66" s="150" t="s">
        <v>15</v>
      </c>
      <c r="G66" s="102">
        <v>850</v>
      </c>
      <c r="H66" s="104"/>
      <c r="I66" s="104"/>
      <c r="J66" s="94"/>
      <c r="N66"/>
    </row>
    <row r="67" spans="1:14" s="95" customFormat="1" ht="21" x14ac:dyDescent="0.35">
      <c r="A67" s="120">
        <v>44452</v>
      </c>
      <c r="B67" s="37">
        <v>107137</v>
      </c>
      <c r="C67" s="37">
        <v>78774</v>
      </c>
      <c r="D67" s="38" t="s">
        <v>1275</v>
      </c>
      <c r="E67" s="12" t="s">
        <v>14</v>
      </c>
      <c r="F67" s="150" t="s">
        <v>15</v>
      </c>
      <c r="G67" s="102">
        <v>800</v>
      </c>
      <c r="H67" s="104"/>
      <c r="I67" s="104"/>
      <c r="J67" s="94"/>
      <c r="N67"/>
    </row>
    <row r="68" spans="1:14" s="95" customFormat="1" ht="21" x14ac:dyDescent="0.35">
      <c r="A68" s="120">
        <v>44452</v>
      </c>
      <c r="B68" s="37">
        <v>3887</v>
      </c>
      <c r="C68" s="37">
        <v>50100</v>
      </c>
      <c r="D68" s="38" t="s">
        <v>2082</v>
      </c>
      <c r="E68" s="12"/>
      <c r="F68" s="150" t="s">
        <v>3080</v>
      </c>
      <c r="G68" s="102">
        <v>300</v>
      </c>
      <c r="H68" s="104"/>
      <c r="I68" s="104"/>
      <c r="J68" s="94"/>
      <c r="N68"/>
    </row>
    <row r="69" spans="1:14" s="95" customFormat="1" ht="21" x14ac:dyDescent="0.35">
      <c r="A69" s="120">
        <v>44452</v>
      </c>
      <c r="B69" s="37">
        <v>107111</v>
      </c>
      <c r="C69" s="148" t="s">
        <v>3081</v>
      </c>
      <c r="D69" s="38" t="s">
        <v>150</v>
      </c>
      <c r="E69" s="12" t="s">
        <v>14</v>
      </c>
      <c r="F69" s="150" t="s">
        <v>15</v>
      </c>
      <c r="G69" s="102">
        <v>900</v>
      </c>
      <c r="H69" s="104"/>
      <c r="I69" s="104"/>
      <c r="J69" s="94"/>
      <c r="N69"/>
    </row>
    <row r="70" spans="1:14" s="95" customFormat="1" ht="21" x14ac:dyDescent="0.35">
      <c r="A70" s="120">
        <v>44452</v>
      </c>
      <c r="B70" s="37" t="s">
        <v>2331</v>
      </c>
      <c r="C70" s="148" t="s">
        <v>3082</v>
      </c>
      <c r="D70" s="38" t="s">
        <v>2331</v>
      </c>
      <c r="E70" s="12" t="s">
        <v>2331</v>
      </c>
      <c r="F70" s="150" t="s">
        <v>2331</v>
      </c>
      <c r="G70" s="102"/>
      <c r="H70" s="104"/>
      <c r="I70" s="104"/>
      <c r="J70" s="94"/>
      <c r="N70"/>
    </row>
    <row r="71" spans="1:14" s="95" customFormat="1" ht="21" x14ac:dyDescent="0.35">
      <c r="A71" s="120">
        <v>44452</v>
      </c>
      <c r="B71" s="37">
        <v>18855</v>
      </c>
      <c r="C71" s="148" t="s">
        <v>3083</v>
      </c>
      <c r="D71" s="38" t="s">
        <v>1995</v>
      </c>
      <c r="E71" s="12">
        <v>9800002</v>
      </c>
      <c r="F71" s="150" t="s">
        <v>2069</v>
      </c>
      <c r="G71" s="102"/>
      <c r="H71" s="104"/>
      <c r="I71" s="104"/>
      <c r="J71" s="94"/>
      <c r="N71"/>
    </row>
    <row r="72" spans="1:14" ht="21" x14ac:dyDescent="0.35">
      <c r="A72" s="175" t="s">
        <v>26</v>
      </c>
      <c r="B72" s="176"/>
      <c r="C72" s="165" t="s">
        <v>25</v>
      </c>
      <c r="D72" s="168"/>
      <c r="E72" s="168"/>
      <c r="F72" s="169"/>
      <c r="G72" s="27">
        <f>SUM(G9:G71)</f>
        <v>32967</v>
      </c>
      <c r="H72" s="109">
        <f>SUM(H18:H71)</f>
        <v>0</v>
      </c>
      <c r="I72" s="109">
        <f>SUM(I9:I71)</f>
        <v>80</v>
      </c>
      <c r="J72" s="15"/>
    </row>
    <row r="73" spans="1:14" x14ac:dyDescent="0.25">
      <c r="B73"/>
      <c r="C73"/>
      <c r="H73" s="1"/>
      <c r="I73" s="1"/>
      <c r="J73" s="1"/>
    </row>
    <row r="74" spans="1:14" x14ac:dyDescent="0.25">
      <c r="B74"/>
      <c r="C74"/>
      <c r="H74" s="1"/>
      <c r="I74" s="1"/>
      <c r="J74" s="1"/>
    </row>
    <row r="75" spans="1:14" x14ac:dyDescent="0.25">
      <c r="B75"/>
      <c r="C75"/>
      <c r="H75" s="1"/>
      <c r="I75" s="1"/>
      <c r="J75" s="1"/>
    </row>
    <row r="76" spans="1:14" x14ac:dyDescent="0.25">
      <c r="C76"/>
      <c r="H76" s="1"/>
      <c r="I76" s="1"/>
      <c r="J76" s="1"/>
    </row>
    <row r="77" spans="1:14" x14ac:dyDescent="0.25">
      <c r="H77" s="1"/>
      <c r="I77" s="1"/>
      <c r="J77" s="1"/>
    </row>
    <row r="78" spans="1:14" x14ac:dyDescent="0.25">
      <c r="H78" s="1"/>
      <c r="I78" s="1"/>
      <c r="J78" s="1"/>
    </row>
    <row r="79" spans="1:14" x14ac:dyDescent="0.25">
      <c r="H79" s="1"/>
      <c r="I79" s="1"/>
      <c r="J79" s="1"/>
    </row>
    <row r="80" spans="1:14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1" spans="8:10" x14ac:dyDescent="0.25">
      <c r="H111" s="1"/>
      <c r="I111" s="1"/>
      <c r="J111" s="1"/>
    </row>
    <row r="112" spans="8:10" x14ac:dyDescent="0.25">
      <c r="H112" s="1"/>
      <c r="I112" s="1"/>
      <c r="J112" s="1"/>
    </row>
    <row r="113" spans="8:10" x14ac:dyDescent="0.25">
      <c r="H113" s="1"/>
      <c r="I113" s="1"/>
      <c r="J113" s="1"/>
    </row>
    <row r="114" spans="8:10" x14ac:dyDescent="0.25">
      <c r="H114" s="1"/>
      <c r="I114" s="1"/>
      <c r="J114" s="1"/>
    </row>
    <row r="115" spans="8:10" x14ac:dyDescent="0.25">
      <c r="H115" s="1"/>
      <c r="I115" s="1"/>
      <c r="J115" s="1"/>
    </row>
    <row r="116" spans="8:10" x14ac:dyDescent="0.25">
      <c r="H116" s="1"/>
      <c r="I116" s="1"/>
      <c r="J116" s="1"/>
    </row>
    <row r="118" spans="8:10" x14ac:dyDescent="0.25">
      <c r="H118" s="35"/>
      <c r="I118" s="35"/>
      <c r="J118" s="35"/>
    </row>
  </sheetData>
  <autoFilter ref="F8:F72" xr:uid="{9B2F3FEF-8E27-4032-AC1E-4BACEF15EC54}"/>
  <mergeCells count="7">
    <mergeCell ref="K6:L6"/>
    <mergeCell ref="A7:G7"/>
    <mergeCell ref="A72:B72"/>
    <mergeCell ref="C72:F72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3AD1-2A66-4DE1-B718-61352AD55E57}">
  <dimension ref="A2:N108"/>
  <sheetViews>
    <sheetView topLeftCell="J7" workbookViewId="0">
      <selection activeCell="K8" sqref="K8:L1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  <col min="14" max="14" width="40.42578125" bestFit="1" customWidth="1"/>
  </cols>
  <sheetData>
    <row r="2" spans="1:14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4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4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4" ht="20.100000000000001" customHeight="1" thickBot="1" x14ac:dyDescent="0.3">
      <c r="H5" s="1"/>
      <c r="I5" s="1"/>
      <c r="J5" s="1"/>
    </row>
    <row r="6" spans="1:14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44456</v>
      </c>
      <c r="L6" s="178"/>
    </row>
    <row r="7" spans="1:14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4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15</v>
      </c>
      <c r="L8" s="119">
        <f t="shared" ref="L8:L15" si="0">SUMIFS($G$9:$G$61,$F$9:$F$61,K8)</f>
        <v>31299</v>
      </c>
    </row>
    <row r="9" spans="1:14" s="95" customFormat="1" ht="21" x14ac:dyDescent="0.35">
      <c r="A9" s="9">
        <v>44455</v>
      </c>
      <c r="B9" s="37">
        <v>107316</v>
      </c>
      <c r="C9" s="37">
        <v>78822</v>
      </c>
      <c r="D9" s="38" t="s">
        <v>170</v>
      </c>
      <c r="E9" s="12" t="s">
        <v>14</v>
      </c>
      <c r="F9" s="150" t="s">
        <v>15</v>
      </c>
      <c r="G9" s="102">
        <v>2300</v>
      </c>
      <c r="H9" s="104"/>
      <c r="I9" s="104"/>
      <c r="J9" s="94"/>
      <c r="K9" s="155" t="s">
        <v>18</v>
      </c>
      <c r="L9" s="119">
        <f t="shared" si="0"/>
        <v>1200</v>
      </c>
      <c r="N9"/>
    </row>
    <row r="10" spans="1:14" s="95" customFormat="1" ht="21" x14ac:dyDescent="0.35">
      <c r="A10" s="9">
        <v>44455</v>
      </c>
      <c r="B10" s="37">
        <v>107317</v>
      </c>
      <c r="C10" s="37">
        <v>78823</v>
      </c>
      <c r="D10" s="38" t="s">
        <v>3085</v>
      </c>
      <c r="E10" s="12" t="s">
        <v>14</v>
      </c>
      <c r="F10" s="150" t="s">
        <v>15</v>
      </c>
      <c r="G10" s="102">
        <v>2800</v>
      </c>
      <c r="H10" s="104"/>
      <c r="I10" s="104"/>
      <c r="J10" s="94"/>
      <c r="K10" s="156" t="s">
        <v>995</v>
      </c>
      <c r="L10" s="119">
        <f t="shared" si="0"/>
        <v>5174</v>
      </c>
    </row>
    <row r="11" spans="1:14" s="95" customFormat="1" ht="21" x14ac:dyDescent="0.35">
      <c r="A11" s="9">
        <v>44455</v>
      </c>
      <c r="B11" s="37">
        <v>107318</v>
      </c>
      <c r="C11" s="37">
        <v>78824</v>
      </c>
      <c r="D11" s="38" t="s">
        <v>2674</v>
      </c>
      <c r="E11" s="12" t="s">
        <v>14</v>
      </c>
      <c r="F11" s="150" t="s">
        <v>15</v>
      </c>
      <c r="G11" s="102">
        <v>850</v>
      </c>
      <c r="H11" s="104"/>
      <c r="I11" s="104"/>
      <c r="J11" s="94"/>
      <c r="K11" s="156" t="s">
        <v>3097</v>
      </c>
      <c r="L11" s="119">
        <f t="shared" si="0"/>
        <v>20</v>
      </c>
      <c r="N11"/>
    </row>
    <row r="12" spans="1:14" s="95" customFormat="1" ht="21" x14ac:dyDescent="0.35">
      <c r="A12" s="9">
        <v>44455</v>
      </c>
      <c r="B12" s="37">
        <v>107253</v>
      </c>
      <c r="C12" s="37">
        <v>78825</v>
      </c>
      <c r="D12" s="38" t="s">
        <v>229</v>
      </c>
      <c r="E12" s="12" t="s">
        <v>14</v>
      </c>
      <c r="F12" s="150" t="s">
        <v>15</v>
      </c>
      <c r="G12" s="102">
        <v>850</v>
      </c>
      <c r="H12" s="104"/>
      <c r="I12" s="104"/>
      <c r="J12" s="94"/>
      <c r="K12" s="156" t="s">
        <v>97</v>
      </c>
      <c r="L12" s="119">
        <f t="shared" si="0"/>
        <v>2250</v>
      </c>
      <c r="N12"/>
    </row>
    <row r="13" spans="1:14" s="95" customFormat="1" ht="21" x14ac:dyDescent="0.35">
      <c r="A13" s="9">
        <v>44455</v>
      </c>
      <c r="B13" s="37">
        <v>107319</v>
      </c>
      <c r="C13" s="37">
        <v>78826</v>
      </c>
      <c r="D13" s="38" t="s">
        <v>3086</v>
      </c>
      <c r="E13" s="12" t="s">
        <v>14</v>
      </c>
      <c r="F13" s="150" t="s">
        <v>15</v>
      </c>
      <c r="G13" s="102">
        <v>850</v>
      </c>
      <c r="H13" s="104"/>
      <c r="I13" s="104"/>
      <c r="J13" s="94"/>
      <c r="K13" s="156" t="s">
        <v>106</v>
      </c>
      <c r="L13" s="119">
        <f t="shared" si="0"/>
        <v>25</v>
      </c>
      <c r="N13"/>
    </row>
    <row r="14" spans="1:14" s="95" customFormat="1" ht="21" x14ac:dyDescent="0.35">
      <c r="A14" s="9">
        <v>44455</v>
      </c>
      <c r="B14" s="37">
        <v>107322</v>
      </c>
      <c r="C14" s="37">
        <v>78827</v>
      </c>
      <c r="D14" s="38" t="s">
        <v>54</v>
      </c>
      <c r="E14" s="12" t="s">
        <v>14</v>
      </c>
      <c r="F14" s="150" t="s">
        <v>15</v>
      </c>
      <c r="G14" s="102">
        <v>850</v>
      </c>
      <c r="H14" s="104"/>
      <c r="I14" s="104"/>
      <c r="J14" s="94"/>
      <c r="K14" s="156" t="s">
        <v>288</v>
      </c>
      <c r="L14" s="119">
        <f t="shared" si="0"/>
        <v>300</v>
      </c>
      <c r="N14"/>
    </row>
    <row r="15" spans="1:14" s="95" customFormat="1" ht="21.75" thickBot="1" x14ac:dyDescent="0.4">
      <c r="A15" s="9">
        <v>44455</v>
      </c>
      <c r="B15" s="37">
        <v>107323</v>
      </c>
      <c r="C15" s="37">
        <v>78828</v>
      </c>
      <c r="D15" s="38" t="s">
        <v>3087</v>
      </c>
      <c r="E15" s="12" t="s">
        <v>14</v>
      </c>
      <c r="F15" s="150" t="s">
        <v>15</v>
      </c>
      <c r="G15" s="102">
        <v>850</v>
      </c>
      <c r="H15" s="104"/>
      <c r="I15" s="104"/>
      <c r="J15" s="94"/>
      <c r="K15" s="156" t="s">
        <v>2063</v>
      </c>
      <c r="L15" s="119">
        <f t="shared" si="0"/>
        <v>1700</v>
      </c>
      <c r="N15"/>
    </row>
    <row r="16" spans="1:14" s="95" customFormat="1" ht="21.75" thickBot="1" x14ac:dyDescent="0.4">
      <c r="A16" s="9">
        <v>44455</v>
      </c>
      <c r="B16" s="37">
        <v>107319</v>
      </c>
      <c r="C16" s="37">
        <v>78829</v>
      </c>
      <c r="D16" s="38" t="s">
        <v>3086</v>
      </c>
      <c r="E16" s="12" t="s">
        <v>14</v>
      </c>
      <c r="F16" s="150" t="s">
        <v>15</v>
      </c>
      <c r="G16" s="102">
        <v>850</v>
      </c>
      <c r="H16" s="104"/>
      <c r="I16" s="104"/>
      <c r="J16" s="94"/>
      <c r="K16" s="151" t="s">
        <v>21</v>
      </c>
      <c r="L16" s="152">
        <f>SUM(L8:L15)</f>
        <v>41968</v>
      </c>
      <c r="M16"/>
      <c r="N16"/>
    </row>
    <row r="17" spans="1:14" s="95" customFormat="1" ht="21.75" thickBot="1" x14ac:dyDescent="0.4">
      <c r="A17" s="9">
        <v>44455</v>
      </c>
      <c r="B17" s="37">
        <v>107324</v>
      </c>
      <c r="C17" s="37">
        <v>78830</v>
      </c>
      <c r="D17" s="38" t="s">
        <v>2591</v>
      </c>
      <c r="E17" s="12" t="s">
        <v>14</v>
      </c>
      <c r="F17" s="150" t="s">
        <v>15</v>
      </c>
      <c r="G17" s="102">
        <v>850</v>
      </c>
      <c r="H17" s="104"/>
      <c r="I17" s="104"/>
      <c r="J17" s="94"/>
      <c r="K17"/>
      <c r="L17"/>
      <c r="M17"/>
      <c r="N17"/>
    </row>
    <row r="18" spans="1:14" s="95" customFormat="1" ht="21.75" thickBot="1" x14ac:dyDescent="0.4">
      <c r="A18" s="9">
        <v>44455</v>
      </c>
      <c r="B18" s="37">
        <v>107325</v>
      </c>
      <c r="C18" s="37">
        <v>78831</v>
      </c>
      <c r="D18" s="38" t="s">
        <v>1582</v>
      </c>
      <c r="E18" s="12" t="s">
        <v>14</v>
      </c>
      <c r="F18" s="150" t="s">
        <v>15</v>
      </c>
      <c r="G18" s="102">
        <v>850</v>
      </c>
      <c r="H18" s="104"/>
      <c r="I18" s="104"/>
      <c r="J18" s="94"/>
      <c r="K18" s="5" t="s">
        <v>3084</v>
      </c>
      <c r="L18" s="5" t="s">
        <v>5</v>
      </c>
      <c r="M18"/>
      <c r="N18"/>
    </row>
    <row r="19" spans="1:14" s="95" customFormat="1" ht="21" x14ac:dyDescent="0.35">
      <c r="A19" s="9">
        <v>44455</v>
      </c>
      <c r="B19" s="37">
        <v>107328</v>
      </c>
      <c r="C19" s="37">
        <v>78832</v>
      </c>
      <c r="D19" s="38" t="s">
        <v>3088</v>
      </c>
      <c r="E19" s="12" t="s">
        <v>14</v>
      </c>
      <c r="F19" s="150" t="s">
        <v>15</v>
      </c>
      <c r="G19" s="102">
        <v>725</v>
      </c>
      <c r="H19" s="104"/>
      <c r="I19" s="104"/>
      <c r="J19" s="94"/>
      <c r="K19" s="155" t="s">
        <v>1519</v>
      </c>
      <c r="L19" s="119">
        <f>SUMIFS($I$9:$I$61,$F$9:$F$61,K19)</f>
        <v>0</v>
      </c>
      <c r="M19"/>
      <c r="N19"/>
    </row>
    <row r="20" spans="1:14" s="95" customFormat="1" ht="21.75" thickBot="1" x14ac:dyDescent="0.4">
      <c r="A20" s="9">
        <v>44455</v>
      </c>
      <c r="B20" s="37">
        <v>107329</v>
      </c>
      <c r="C20" s="37">
        <v>78833</v>
      </c>
      <c r="D20" s="38" t="s">
        <v>3089</v>
      </c>
      <c r="E20" s="12" t="s">
        <v>17</v>
      </c>
      <c r="F20" s="150" t="s">
        <v>18</v>
      </c>
      <c r="G20" s="102">
        <v>400</v>
      </c>
      <c r="H20" s="104"/>
      <c r="I20" s="104"/>
      <c r="J20" s="94"/>
      <c r="K20" s="155" t="s">
        <v>3077</v>
      </c>
      <c r="L20" s="119">
        <f>SUMIFS($I$9:$I$61,$F$9:$F$61,K20)</f>
        <v>0</v>
      </c>
      <c r="M20"/>
      <c r="N20"/>
    </row>
    <row r="21" spans="1:14" s="95" customFormat="1" ht="21.75" thickBot="1" x14ac:dyDescent="0.4">
      <c r="A21" s="9">
        <v>44455</v>
      </c>
      <c r="B21" s="37">
        <v>107324</v>
      </c>
      <c r="C21" s="37">
        <v>78834</v>
      </c>
      <c r="D21" s="38" t="s">
        <v>2591</v>
      </c>
      <c r="E21" s="12" t="s">
        <v>14</v>
      </c>
      <c r="F21" s="150" t="s">
        <v>15</v>
      </c>
      <c r="G21" s="102">
        <v>850</v>
      </c>
      <c r="H21" s="104"/>
      <c r="I21" s="104"/>
      <c r="J21" s="94"/>
      <c r="K21" s="151" t="s">
        <v>21</v>
      </c>
      <c r="L21" s="152">
        <f>SUM(L19:L20)</f>
        <v>0</v>
      </c>
      <c r="M21"/>
      <c r="N21"/>
    </row>
    <row r="22" spans="1:14" s="95" customFormat="1" ht="21" x14ac:dyDescent="0.35">
      <c r="A22" s="9">
        <v>44455</v>
      </c>
      <c r="B22" s="37">
        <v>107330</v>
      </c>
      <c r="C22" s="37">
        <v>78835</v>
      </c>
      <c r="D22" s="38" t="s">
        <v>272</v>
      </c>
      <c r="E22" s="12" t="s">
        <v>14</v>
      </c>
      <c r="F22" s="150" t="s">
        <v>15</v>
      </c>
      <c r="G22" s="102">
        <v>1512</v>
      </c>
      <c r="H22" s="104"/>
      <c r="I22" s="104"/>
      <c r="J22" s="94"/>
      <c r="K22"/>
      <c r="L22"/>
      <c r="M22"/>
      <c r="N22"/>
    </row>
    <row r="23" spans="1:14" s="95" customFormat="1" ht="21" x14ac:dyDescent="0.35">
      <c r="A23" s="9">
        <v>44455</v>
      </c>
      <c r="B23" s="37">
        <v>107331</v>
      </c>
      <c r="C23" s="37">
        <v>78836</v>
      </c>
      <c r="D23" s="38" t="s">
        <v>705</v>
      </c>
      <c r="E23" s="12" t="s">
        <v>14</v>
      </c>
      <c r="F23" s="150" t="s">
        <v>15</v>
      </c>
      <c r="G23" s="102">
        <v>2500</v>
      </c>
      <c r="H23" s="104"/>
      <c r="I23" s="104"/>
      <c r="J23" s="94"/>
      <c r="K23"/>
      <c r="L23"/>
      <c r="M23"/>
      <c r="N23"/>
    </row>
    <row r="24" spans="1:14" s="95" customFormat="1" ht="21" x14ac:dyDescent="0.35">
      <c r="A24" s="9">
        <v>44455</v>
      </c>
      <c r="B24" s="37">
        <v>107331</v>
      </c>
      <c r="C24" s="37">
        <v>78837</v>
      </c>
      <c r="D24" s="38" t="s">
        <v>705</v>
      </c>
      <c r="E24" s="12" t="s">
        <v>22</v>
      </c>
      <c r="F24" s="150" t="s">
        <v>995</v>
      </c>
      <c r="G24" s="102">
        <v>3000</v>
      </c>
      <c r="H24" s="104"/>
      <c r="I24" s="104"/>
      <c r="J24" s="94"/>
      <c r="K24"/>
      <c r="L24"/>
      <c r="M24"/>
      <c r="N24"/>
    </row>
    <row r="25" spans="1:14" s="95" customFormat="1" ht="21" x14ac:dyDescent="0.35">
      <c r="A25" s="9">
        <v>44455</v>
      </c>
      <c r="B25" s="37">
        <v>107332</v>
      </c>
      <c r="C25" s="37">
        <v>78838</v>
      </c>
      <c r="D25" s="38" t="s">
        <v>900</v>
      </c>
      <c r="E25" s="12" t="s">
        <v>22</v>
      </c>
      <c r="F25" s="150" t="s">
        <v>995</v>
      </c>
      <c r="G25" s="102">
        <v>833</v>
      </c>
      <c r="H25" s="104"/>
      <c r="I25" s="104"/>
      <c r="J25" s="94"/>
      <c r="K25"/>
      <c r="L25"/>
      <c r="M25"/>
      <c r="N25"/>
    </row>
    <row r="26" spans="1:14" s="95" customFormat="1" ht="21" x14ac:dyDescent="0.35">
      <c r="A26" s="9">
        <v>44455</v>
      </c>
      <c r="B26" s="37">
        <v>107333</v>
      </c>
      <c r="C26" s="37">
        <v>78839</v>
      </c>
      <c r="D26" s="38" t="s">
        <v>3090</v>
      </c>
      <c r="E26" s="12" t="s">
        <v>14</v>
      </c>
      <c r="F26" s="150" t="s">
        <v>15</v>
      </c>
      <c r="G26" s="102">
        <v>850</v>
      </c>
      <c r="H26" s="104"/>
      <c r="I26" s="104"/>
      <c r="J26" s="94"/>
      <c r="K26"/>
      <c r="L26"/>
      <c r="M26"/>
      <c r="N26"/>
    </row>
    <row r="27" spans="1:14" s="95" customFormat="1" ht="21" x14ac:dyDescent="0.35">
      <c r="A27" s="9">
        <v>44455</v>
      </c>
      <c r="B27" s="37">
        <v>107334</v>
      </c>
      <c r="C27" s="37">
        <v>78840</v>
      </c>
      <c r="D27" s="38" t="s">
        <v>3091</v>
      </c>
      <c r="E27" s="12" t="s">
        <v>14</v>
      </c>
      <c r="F27" s="150" t="s">
        <v>15</v>
      </c>
      <c r="G27" s="102">
        <v>800</v>
      </c>
      <c r="H27" s="104"/>
      <c r="I27" s="104"/>
      <c r="J27" s="94"/>
      <c r="K27"/>
      <c r="L27"/>
      <c r="M27"/>
      <c r="N27"/>
    </row>
    <row r="28" spans="1:14" s="95" customFormat="1" ht="21" x14ac:dyDescent="0.35">
      <c r="A28" s="9">
        <v>44455</v>
      </c>
      <c r="B28" s="37">
        <v>107319</v>
      </c>
      <c r="C28" s="37">
        <v>78841</v>
      </c>
      <c r="D28" s="38" t="s">
        <v>3086</v>
      </c>
      <c r="E28" s="12" t="s">
        <v>14</v>
      </c>
      <c r="F28" s="150" t="s">
        <v>15</v>
      </c>
      <c r="G28" s="102">
        <v>850</v>
      </c>
      <c r="H28" s="104"/>
      <c r="I28" s="104"/>
      <c r="J28" s="94"/>
      <c r="K28"/>
      <c r="L28"/>
      <c r="M28"/>
      <c r="N28"/>
    </row>
    <row r="29" spans="1:14" s="95" customFormat="1" ht="21" x14ac:dyDescent="0.35">
      <c r="A29" s="9">
        <v>44455</v>
      </c>
      <c r="B29" s="37">
        <v>107335</v>
      </c>
      <c r="C29" s="37">
        <v>78842</v>
      </c>
      <c r="D29" s="38" t="s">
        <v>3092</v>
      </c>
      <c r="E29" s="12" t="s">
        <v>14</v>
      </c>
      <c r="F29" s="150" t="s">
        <v>15</v>
      </c>
      <c r="G29" s="102">
        <v>850</v>
      </c>
      <c r="H29" s="104"/>
      <c r="I29" s="104"/>
      <c r="J29" s="94"/>
      <c r="K29"/>
      <c r="L29"/>
      <c r="M29"/>
      <c r="N29"/>
    </row>
    <row r="30" spans="1:14" s="95" customFormat="1" ht="21" x14ac:dyDescent="0.35">
      <c r="A30" s="9">
        <v>44455</v>
      </c>
      <c r="B30" s="37">
        <v>107336</v>
      </c>
      <c r="C30" s="37">
        <v>78843</v>
      </c>
      <c r="D30" s="38" t="s">
        <v>2380</v>
      </c>
      <c r="E30" s="12" t="s">
        <v>14</v>
      </c>
      <c r="F30" s="150" t="s">
        <v>15</v>
      </c>
      <c r="G30" s="102">
        <v>850</v>
      </c>
      <c r="H30" s="104"/>
      <c r="I30" s="104"/>
      <c r="J30" s="94"/>
      <c r="K30"/>
      <c r="L30"/>
      <c r="M30"/>
      <c r="N30"/>
    </row>
    <row r="31" spans="1:14" s="95" customFormat="1" ht="21" x14ac:dyDescent="0.35">
      <c r="A31" s="9">
        <v>44455</v>
      </c>
      <c r="B31" s="37">
        <v>107337</v>
      </c>
      <c r="C31" s="37">
        <v>78844</v>
      </c>
      <c r="D31" s="38" t="s">
        <v>333</v>
      </c>
      <c r="E31" s="12" t="s">
        <v>17</v>
      </c>
      <c r="F31" s="150" t="s">
        <v>18</v>
      </c>
      <c r="G31" s="102">
        <v>133</v>
      </c>
      <c r="H31" s="104"/>
      <c r="I31" s="104"/>
      <c r="J31" s="94"/>
      <c r="K31"/>
      <c r="L31"/>
      <c r="M31"/>
      <c r="N31"/>
    </row>
    <row r="32" spans="1:14" s="95" customFormat="1" ht="21" x14ac:dyDescent="0.35">
      <c r="A32" s="9">
        <v>44455</v>
      </c>
      <c r="B32" s="37">
        <v>107337</v>
      </c>
      <c r="C32" s="37">
        <v>78844</v>
      </c>
      <c r="D32" s="38" t="s">
        <v>333</v>
      </c>
      <c r="E32" s="12" t="s">
        <v>14</v>
      </c>
      <c r="F32" s="150" t="s">
        <v>15</v>
      </c>
      <c r="G32" s="102">
        <v>100</v>
      </c>
      <c r="H32" s="104"/>
      <c r="I32" s="104"/>
      <c r="J32" s="94"/>
      <c r="K32"/>
      <c r="L32"/>
      <c r="M32"/>
      <c r="N32"/>
    </row>
    <row r="33" spans="1:14" s="95" customFormat="1" ht="21" x14ac:dyDescent="0.35">
      <c r="A33" s="9">
        <v>44455</v>
      </c>
      <c r="B33" s="37">
        <v>107338</v>
      </c>
      <c r="C33" s="37">
        <v>78845</v>
      </c>
      <c r="D33" s="38" t="s">
        <v>110</v>
      </c>
      <c r="E33" s="12" t="s">
        <v>17</v>
      </c>
      <c r="F33" s="150" t="s">
        <v>18</v>
      </c>
      <c r="G33" s="102">
        <v>200</v>
      </c>
      <c r="H33" s="104"/>
      <c r="I33" s="104"/>
      <c r="J33" s="94"/>
      <c r="K33"/>
      <c r="L33"/>
      <c r="M33"/>
      <c r="N33"/>
    </row>
    <row r="34" spans="1:14" s="95" customFormat="1" ht="21" x14ac:dyDescent="0.35">
      <c r="A34" s="9">
        <v>44455</v>
      </c>
      <c r="B34" s="37">
        <v>107339</v>
      </c>
      <c r="C34" s="37">
        <v>78846</v>
      </c>
      <c r="D34" s="38" t="s">
        <v>110</v>
      </c>
      <c r="E34" s="12" t="s">
        <v>17</v>
      </c>
      <c r="F34" s="150" t="s">
        <v>18</v>
      </c>
      <c r="G34" s="102">
        <v>67</v>
      </c>
      <c r="H34" s="104"/>
      <c r="I34" s="104"/>
      <c r="J34" s="94"/>
      <c r="K34"/>
      <c r="L34"/>
      <c r="M34"/>
      <c r="N34"/>
    </row>
    <row r="35" spans="1:14" s="95" customFormat="1" ht="21" x14ac:dyDescent="0.35">
      <c r="A35" s="9">
        <v>44455</v>
      </c>
      <c r="B35" s="37">
        <v>107340</v>
      </c>
      <c r="C35" s="37">
        <v>78847</v>
      </c>
      <c r="D35" s="38" t="s">
        <v>3093</v>
      </c>
      <c r="E35" s="12" t="s">
        <v>14</v>
      </c>
      <c r="F35" s="150" t="s">
        <v>15</v>
      </c>
      <c r="G35" s="102">
        <v>850</v>
      </c>
      <c r="H35" s="104"/>
      <c r="I35" s="104"/>
      <c r="J35" s="94"/>
      <c r="K35"/>
      <c r="L35"/>
      <c r="M35"/>
      <c r="N35"/>
    </row>
    <row r="36" spans="1:14" s="95" customFormat="1" ht="21" x14ac:dyDescent="0.35">
      <c r="A36" s="9">
        <v>44455</v>
      </c>
      <c r="B36" s="37">
        <v>107336</v>
      </c>
      <c r="C36" s="37">
        <v>78848</v>
      </c>
      <c r="D36" s="38" t="s">
        <v>2380</v>
      </c>
      <c r="E36" s="12" t="s">
        <v>14</v>
      </c>
      <c r="F36" s="150" t="s">
        <v>15</v>
      </c>
      <c r="G36" s="102">
        <v>850</v>
      </c>
      <c r="H36" s="104"/>
      <c r="I36" s="104"/>
      <c r="J36" s="94"/>
      <c r="K36"/>
      <c r="L36"/>
      <c r="M36"/>
      <c r="N36"/>
    </row>
    <row r="37" spans="1:14" s="95" customFormat="1" ht="21" x14ac:dyDescent="0.35">
      <c r="A37" s="9">
        <v>44455</v>
      </c>
      <c r="B37" s="37">
        <v>107341</v>
      </c>
      <c r="C37" s="37">
        <v>78849</v>
      </c>
      <c r="D37" s="38" t="s">
        <v>715</v>
      </c>
      <c r="E37" s="12" t="s">
        <v>14</v>
      </c>
      <c r="F37" s="150" t="s">
        <v>15</v>
      </c>
      <c r="G37" s="102">
        <v>850</v>
      </c>
      <c r="H37" s="104"/>
      <c r="I37" s="104"/>
      <c r="J37" s="94"/>
      <c r="K37"/>
      <c r="L37"/>
      <c r="M37"/>
      <c r="N37"/>
    </row>
    <row r="38" spans="1:14" s="95" customFormat="1" ht="21" x14ac:dyDescent="0.35">
      <c r="A38" s="9">
        <v>44455</v>
      </c>
      <c r="B38" s="37">
        <v>107342</v>
      </c>
      <c r="C38" s="37">
        <v>78850</v>
      </c>
      <c r="D38" s="38" t="s">
        <v>3094</v>
      </c>
      <c r="E38" s="12" t="s">
        <v>14</v>
      </c>
      <c r="F38" s="150" t="s">
        <v>15</v>
      </c>
      <c r="G38" s="102">
        <v>850</v>
      </c>
      <c r="H38" s="104"/>
      <c r="I38" s="104"/>
      <c r="J38" s="94"/>
      <c r="K38"/>
      <c r="L38"/>
      <c r="M38"/>
      <c r="N38"/>
    </row>
    <row r="39" spans="1:14" s="95" customFormat="1" ht="21" x14ac:dyDescent="0.35">
      <c r="A39" s="9">
        <v>44455</v>
      </c>
      <c r="B39" s="37" t="s">
        <v>2331</v>
      </c>
      <c r="C39" s="37">
        <v>78851</v>
      </c>
      <c r="D39" s="38" t="s">
        <v>2331</v>
      </c>
      <c r="E39" s="12" t="s">
        <v>2331</v>
      </c>
      <c r="F39" s="150" t="s">
        <v>2331</v>
      </c>
      <c r="G39" s="102"/>
      <c r="H39" s="104"/>
      <c r="I39" s="104"/>
      <c r="J39" s="94"/>
      <c r="K39"/>
      <c r="L39"/>
      <c r="M39"/>
      <c r="N39"/>
    </row>
    <row r="40" spans="1:14" s="95" customFormat="1" ht="21" x14ac:dyDescent="0.35">
      <c r="A40" s="9">
        <v>44455</v>
      </c>
      <c r="B40" s="37">
        <v>107329</v>
      </c>
      <c r="C40" s="37">
        <v>78852</v>
      </c>
      <c r="D40" s="38" t="s">
        <v>734</v>
      </c>
      <c r="E40" s="12" t="s">
        <v>17</v>
      </c>
      <c r="F40" s="150" t="s">
        <v>18</v>
      </c>
      <c r="G40" s="102">
        <v>400</v>
      </c>
      <c r="H40" s="104"/>
      <c r="I40" s="104"/>
      <c r="J40" s="94"/>
      <c r="K40"/>
      <c r="L40"/>
      <c r="M40"/>
      <c r="N40"/>
    </row>
    <row r="41" spans="1:14" s="95" customFormat="1" ht="21" x14ac:dyDescent="0.35">
      <c r="A41" s="9">
        <v>44455</v>
      </c>
      <c r="B41" s="37">
        <v>107292</v>
      </c>
      <c r="C41" s="37">
        <v>78853</v>
      </c>
      <c r="D41" s="38" t="s">
        <v>3095</v>
      </c>
      <c r="E41" s="12" t="s">
        <v>3096</v>
      </c>
      <c r="F41" s="150" t="s">
        <v>3097</v>
      </c>
      <c r="G41" s="102">
        <v>20</v>
      </c>
      <c r="H41" s="104"/>
      <c r="I41" s="104"/>
      <c r="J41" s="94"/>
      <c r="K41"/>
      <c r="L41"/>
      <c r="M41"/>
      <c r="N41"/>
    </row>
    <row r="42" spans="1:14" s="95" customFormat="1" ht="21" x14ac:dyDescent="0.35">
      <c r="A42" s="9">
        <v>44455</v>
      </c>
      <c r="B42" s="37">
        <v>107343</v>
      </c>
      <c r="C42" s="37">
        <v>78854</v>
      </c>
      <c r="D42" s="38" t="s">
        <v>115</v>
      </c>
      <c r="E42" s="12" t="s">
        <v>96</v>
      </c>
      <c r="F42" s="150" t="s">
        <v>97</v>
      </c>
      <c r="G42" s="102">
        <v>750</v>
      </c>
      <c r="H42" s="104"/>
      <c r="I42" s="104"/>
      <c r="J42" s="94"/>
      <c r="K42"/>
      <c r="L42"/>
      <c r="M42"/>
      <c r="N42"/>
    </row>
    <row r="43" spans="1:14" s="95" customFormat="1" ht="21" x14ac:dyDescent="0.35">
      <c r="A43" s="9">
        <v>44455</v>
      </c>
      <c r="B43" s="37">
        <v>18663</v>
      </c>
      <c r="C43" s="37">
        <v>78855</v>
      </c>
      <c r="D43" s="38" t="s">
        <v>898</v>
      </c>
      <c r="E43" s="12" t="s">
        <v>14</v>
      </c>
      <c r="F43" s="150" t="s">
        <v>15</v>
      </c>
      <c r="G43" s="102">
        <v>700</v>
      </c>
      <c r="H43" s="104"/>
      <c r="I43" s="104"/>
      <c r="J43" s="94"/>
      <c r="K43"/>
      <c r="L43"/>
      <c r="M43"/>
      <c r="N43"/>
    </row>
    <row r="44" spans="1:14" s="95" customFormat="1" ht="21" x14ac:dyDescent="0.35">
      <c r="A44" s="9">
        <v>44455</v>
      </c>
      <c r="B44" s="37">
        <v>107305</v>
      </c>
      <c r="C44" s="37">
        <v>78856</v>
      </c>
      <c r="D44" s="38" t="s">
        <v>3098</v>
      </c>
      <c r="E44" s="12" t="s">
        <v>14</v>
      </c>
      <c r="F44" s="150" t="s">
        <v>15</v>
      </c>
      <c r="G44" s="102">
        <v>250</v>
      </c>
      <c r="H44" s="104"/>
      <c r="I44" s="104"/>
      <c r="J44" s="94"/>
      <c r="K44"/>
      <c r="L44"/>
      <c r="M44"/>
      <c r="N44"/>
    </row>
    <row r="45" spans="1:14" s="95" customFormat="1" ht="21" x14ac:dyDescent="0.35">
      <c r="A45" s="9">
        <v>44455</v>
      </c>
      <c r="B45" s="37">
        <v>18663</v>
      </c>
      <c r="C45" s="37">
        <v>78857</v>
      </c>
      <c r="D45" s="38" t="s">
        <v>898</v>
      </c>
      <c r="E45" s="12" t="s">
        <v>14</v>
      </c>
      <c r="F45" s="150" t="s">
        <v>15</v>
      </c>
      <c r="G45" s="102">
        <v>700</v>
      </c>
      <c r="H45" s="104"/>
      <c r="I45" s="104"/>
      <c r="J45" s="94"/>
      <c r="K45"/>
      <c r="L45"/>
      <c r="M45"/>
      <c r="N45"/>
    </row>
    <row r="46" spans="1:14" s="95" customFormat="1" ht="21" x14ac:dyDescent="0.35">
      <c r="A46" s="9">
        <v>44455</v>
      </c>
      <c r="B46" s="37">
        <v>18663</v>
      </c>
      <c r="C46" s="37">
        <v>78858</v>
      </c>
      <c r="D46" s="38" t="s">
        <v>898</v>
      </c>
      <c r="E46" s="12" t="s">
        <v>14</v>
      </c>
      <c r="F46" s="150" t="s">
        <v>15</v>
      </c>
      <c r="G46" s="102">
        <v>700</v>
      </c>
      <c r="H46" s="104"/>
      <c r="I46" s="104"/>
      <c r="J46" s="94"/>
      <c r="K46"/>
      <c r="L46"/>
      <c r="M46"/>
      <c r="N46"/>
    </row>
    <row r="47" spans="1:14" s="95" customFormat="1" ht="21" x14ac:dyDescent="0.35">
      <c r="A47" s="9">
        <v>44455</v>
      </c>
      <c r="B47" s="37">
        <v>107303</v>
      </c>
      <c r="C47" s="37">
        <v>78859</v>
      </c>
      <c r="D47" s="38" t="s">
        <v>229</v>
      </c>
      <c r="E47" s="12" t="s">
        <v>14</v>
      </c>
      <c r="F47" s="150" t="s">
        <v>15</v>
      </c>
      <c r="G47" s="102">
        <v>550</v>
      </c>
      <c r="H47" s="104"/>
      <c r="I47" s="104"/>
      <c r="J47" s="94"/>
      <c r="K47"/>
      <c r="L47"/>
      <c r="M47"/>
      <c r="N47"/>
    </row>
    <row r="48" spans="1:14" s="95" customFormat="1" ht="21" x14ac:dyDescent="0.35">
      <c r="A48" s="9">
        <v>44455</v>
      </c>
      <c r="B48" s="37">
        <v>107330</v>
      </c>
      <c r="C48" s="37">
        <v>78860</v>
      </c>
      <c r="D48" s="38" t="s">
        <v>272</v>
      </c>
      <c r="E48" s="12" t="s">
        <v>14</v>
      </c>
      <c r="F48" s="150" t="s">
        <v>15</v>
      </c>
      <c r="G48" s="102">
        <v>1512</v>
      </c>
      <c r="H48" s="104"/>
      <c r="I48" s="104"/>
      <c r="J48" s="94"/>
      <c r="K48"/>
      <c r="L48"/>
      <c r="M48"/>
      <c r="N48"/>
    </row>
    <row r="49" spans="1:14" s="95" customFormat="1" ht="21" x14ac:dyDescent="0.35">
      <c r="A49" s="9">
        <v>44455</v>
      </c>
      <c r="B49" s="37">
        <v>107344</v>
      </c>
      <c r="C49" s="37">
        <v>78861</v>
      </c>
      <c r="D49" s="38" t="s">
        <v>1117</v>
      </c>
      <c r="E49" s="12" t="s">
        <v>96</v>
      </c>
      <c r="F49" s="150" t="s">
        <v>97</v>
      </c>
      <c r="G49" s="102">
        <v>750</v>
      </c>
      <c r="H49" s="104"/>
      <c r="I49" s="104"/>
      <c r="J49" s="94"/>
      <c r="K49"/>
      <c r="L49"/>
      <c r="M49"/>
      <c r="N49"/>
    </row>
    <row r="50" spans="1:14" s="95" customFormat="1" ht="21" x14ac:dyDescent="0.35">
      <c r="A50" s="9">
        <v>44455</v>
      </c>
      <c r="B50" s="37">
        <v>107345</v>
      </c>
      <c r="C50" s="37">
        <v>78862</v>
      </c>
      <c r="D50" s="38" t="s">
        <v>3099</v>
      </c>
      <c r="E50" s="12" t="s">
        <v>22</v>
      </c>
      <c r="F50" s="150" t="s">
        <v>995</v>
      </c>
      <c r="G50" s="102">
        <v>341</v>
      </c>
      <c r="H50" s="104"/>
      <c r="I50" s="104"/>
      <c r="J50" s="94"/>
      <c r="K50"/>
      <c r="L50"/>
      <c r="M50"/>
      <c r="N50"/>
    </row>
    <row r="51" spans="1:14" s="95" customFormat="1" ht="21" x14ac:dyDescent="0.35">
      <c r="A51" s="9">
        <v>44455</v>
      </c>
      <c r="B51" s="37">
        <v>107345</v>
      </c>
      <c r="C51" s="37">
        <v>78862</v>
      </c>
      <c r="D51" s="38" t="s">
        <v>3099</v>
      </c>
      <c r="E51" s="12" t="s">
        <v>14</v>
      </c>
      <c r="F51" s="150" t="s">
        <v>15</v>
      </c>
      <c r="G51" s="102">
        <v>300</v>
      </c>
      <c r="H51" s="104"/>
      <c r="I51" s="104"/>
      <c r="J51" s="94"/>
      <c r="K51"/>
      <c r="L51"/>
      <c r="M51"/>
      <c r="N51"/>
    </row>
    <row r="52" spans="1:14" s="95" customFormat="1" ht="21" x14ac:dyDescent="0.35">
      <c r="A52" s="9">
        <v>44455</v>
      </c>
      <c r="B52" s="37">
        <v>107344</v>
      </c>
      <c r="C52" s="37">
        <v>78863</v>
      </c>
      <c r="D52" s="38" t="s">
        <v>1117</v>
      </c>
      <c r="E52" s="12" t="s">
        <v>96</v>
      </c>
      <c r="F52" s="150" t="s">
        <v>97</v>
      </c>
      <c r="G52" s="102">
        <v>750</v>
      </c>
      <c r="H52" s="104"/>
      <c r="I52" s="104"/>
      <c r="J52" s="94"/>
      <c r="K52"/>
      <c r="L52"/>
      <c r="M52"/>
      <c r="N52"/>
    </row>
    <row r="53" spans="1:14" s="95" customFormat="1" ht="21" x14ac:dyDescent="0.35">
      <c r="A53" s="9">
        <v>44455</v>
      </c>
      <c r="B53" s="37">
        <v>107346</v>
      </c>
      <c r="C53" s="37">
        <v>78864</v>
      </c>
      <c r="D53" s="38" t="s">
        <v>1149</v>
      </c>
      <c r="E53" s="12" t="s">
        <v>22</v>
      </c>
      <c r="F53" s="150" t="s">
        <v>995</v>
      </c>
      <c r="G53" s="102">
        <v>500</v>
      </c>
      <c r="H53" s="104"/>
      <c r="I53" s="104"/>
      <c r="J53" s="94"/>
      <c r="K53"/>
      <c r="L53"/>
      <c r="M53"/>
      <c r="N53"/>
    </row>
    <row r="54" spans="1:14" s="95" customFormat="1" ht="21" x14ac:dyDescent="0.35">
      <c r="A54" s="9">
        <v>44455</v>
      </c>
      <c r="B54" s="37">
        <v>107347</v>
      </c>
      <c r="C54" s="37">
        <v>78865</v>
      </c>
      <c r="D54" s="38" t="s">
        <v>1149</v>
      </c>
      <c r="E54" s="12" t="s">
        <v>22</v>
      </c>
      <c r="F54" s="150" t="s">
        <v>995</v>
      </c>
      <c r="G54" s="102">
        <v>500</v>
      </c>
      <c r="H54" s="104"/>
      <c r="I54" s="104"/>
      <c r="J54" s="94"/>
      <c r="K54"/>
      <c r="L54"/>
      <c r="M54"/>
      <c r="N54"/>
    </row>
    <row r="55" spans="1:14" s="95" customFormat="1" ht="21" x14ac:dyDescent="0.35">
      <c r="A55" s="9">
        <v>44455</v>
      </c>
      <c r="B55" s="37">
        <v>107340</v>
      </c>
      <c r="C55" s="37">
        <v>78866</v>
      </c>
      <c r="D55" s="38" t="s">
        <v>3093</v>
      </c>
      <c r="E55" s="12" t="s">
        <v>14</v>
      </c>
      <c r="F55" s="150" t="s">
        <v>15</v>
      </c>
      <c r="G55" s="102">
        <v>650</v>
      </c>
      <c r="H55" s="104"/>
      <c r="I55" s="104"/>
      <c r="J55" s="94"/>
      <c r="K55"/>
      <c r="L55"/>
      <c r="M55"/>
      <c r="N55"/>
    </row>
    <row r="56" spans="1:14" s="95" customFormat="1" ht="21" x14ac:dyDescent="0.35">
      <c r="A56" s="9">
        <v>44455</v>
      </c>
      <c r="B56" s="37">
        <v>107348</v>
      </c>
      <c r="C56" s="37">
        <v>78867</v>
      </c>
      <c r="D56" s="38" t="s">
        <v>3093</v>
      </c>
      <c r="E56" s="12" t="s">
        <v>14</v>
      </c>
      <c r="F56" s="150" t="s">
        <v>15</v>
      </c>
      <c r="G56" s="102">
        <v>200</v>
      </c>
      <c r="H56" s="104"/>
      <c r="I56" s="104"/>
      <c r="J56" s="94"/>
      <c r="K56"/>
      <c r="L56"/>
      <c r="M56"/>
      <c r="N56"/>
    </row>
    <row r="57" spans="1:14" s="95" customFormat="1" ht="21" x14ac:dyDescent="0.35">
      <c r="A57" s="9">
        <v>44455</v>
      </c>
      <c r="B57" s="37">
        <v>107312</v>
      </c>
      <c r="C57" s="37">
        <v>78868</v>
      </c>
      <c r="D57" s="38" t="s">
        <v>3100</v>
      </c>
      <c r="E57" s="12" t="s">
        <v>105</v>
      </c>
      <c r="F57" s="150" t="s">
        <v>106</v>
      </c>
      <c r="G57" s="102">
        <v>25</v>
      </c>
      <c r="H57" s="104"/>
      <c r="I57" s="104"/>
      <c r="J57" s="94"/>
      <c r="K57"/>
      <c r="L57"/>
      <c r="M57"/>
      <c r="N57"/>
    </row>
    <row r="58" spans="1:14" s="95" customFormat="1" ht="21" x14ac:dyDescent="0.35">
      <c r="A58" s="9">
        <v>44455</v>
      </c>
      <c r="B58" s="37">
        <v>107349</v>
      </c>
      <c r="C58" s="37">
        <v>78869</v>
      </c>
      <c r="D58" s="38" t="s">
        <v>37</v>
      </c>
      <c r="E58" s="12" t="s">
        <v>14</v>
      </c>
      <c r="F58" s="150" t="s">
        <v>15</v>
      </c>
      <c r="G58" s="102">
        <v>550</v>
      </c>
      <c r="H58" s="104"/>
      <c r="I58" s="104"/>
      <c r="J58" s="94"/>
      <c r="K58"/>
      <c r="L58"/>
      <c r="M58"/>
      <c r="N58"/>
    </row>
    <row r="59" spans="1:14" s="95" customFormat="1" ht="21" x14ac:dyDescent="0.35">
      <c r="A59" s="9">
        <v>44455</v>
      </c>
      <c r="B59" s="37">
        <v>106946</v>
      </c>
      <c r="C59" s="37">
        <v>78870</v>
      </c>
      <c r="D59" s="38" t="s">
        <v>3101</v>
      </c>
      <c r="E59" s="12" t="s">
        <v>287</v>
      </c>
      <c r="F59" s="150" t="s">
        <v>288</v>
      </c>
      <c r="G59" s="102">
        <v>300</v>
      </c>
      <c r="H59" s="104"/>
      <c r="I59" s="104"/>
      <c r="J59" s="94"/>
      <c r="K59"/>
      <c r="L59"/>
      <c r="M59"/>
      <c r="N59"/>
    </row>
    <row r="60" spans="1:14" s="95" customFormat="1" ht="21" x14ac:dyDescent="0.35">
      <c r="A60" s="9">
        <v>44455</v>
      </c>
      <c r="B60" s="37">
        <v>19063</v>
      </c>
      <c r="C60" s="148" t="s">
        <v>3102</v>
      </c>
      <c r="D60" s="38" t="s">
        <v>1995</v>
      </c>
      <c r="E60" s="12">
        <v>9800001</v>
      </c>
      <c r="F60" s="150" t="s">
        <v>458</v>
      </c>
      <c r="G60" s="102"/>
      <c r="H60" s="104"/>
      <c r="I60" s="104"/>
      <c r="J60" s="94"/>
      <c r="N60"/>
    </row>
    <row r="61" spans="1:14" s="95" customFormat="1" ht="21" x14ac:dyDescent="0.35">
      <c r="A61" s="9">
        <v>44455</v>
      </c>
      <c r="B61" s="37">
        <v>107286</v>
      </c>
      <c r="C61" s="148" t="s">
        <v>3103</v>
      </c>
      <c r="D61" s="38" t="s">
        <v>1995</v>
      </c>
      <c r="E61" s="12" t="s">
        <v>1998</v>
      </c>
      <c r="F61" s="150" t="s">
        <v>2063</v>
      </c>
      <c r="G61" s="102">
        <v>1700</v>
      </c>
      <c r="H61" s="104"/>
      <c r="I61" s="104"/>
      <c r="J61" s="94"/>
      <c r="N61"/>
    </row>
    <row r="62" spans="1:14" ht="21" x14ac:dyDescent="0.35">
      <c r="A62" s="175" t="s">
        <v>26</v>
      </c>
      <c r="B62" s="176"/>
      <c r="C62" s="165" t="s">
        <v>25</v>
      </c>
      <c r="D62" s="168"/>
      <c r="E62" s="168"/>
      <c r="F62" s="169"/>
      <c r="G62" s="27">
        <f>SUM(G9:G61)</f>
        <v>41968</v>
      </c>
      <c r="H62" s="109">
        <f>SUM(H18:H61)</f>
        <v>0</v>
      </c>
      <c r="I62" s="109">
        <f>SUM(I9:I61)</f>
        <v>0</v>
      </c>
      <c r="J62" s="15"/>
    </row>
    <row r="63" spans="1:14" x14ac:dyDescent="0.25">
      <c r="B63"/>
      <c r="C63"/>
      <c r="H63" s="1"/>
      <c r="I63" s="1"/>
      <c r="J63" s="1"/>
    </row>
    <row r="64" spans="1:14" x14ac:dyDescent="0.25">
      <c r="B64"/>
      <c r="C64"/>
      <c r="H64" s="1"/>
      <c r="I64" s="1"/>
      <c r="J64" s="1"/>
    </row>
    <row r="65" spans="2:10" x14ac:dyDescent="0.25">
      <c r="B65"/>
      <c r="C65"/>
      <c r="H65" s="1"/>
      <c r="I65" s="1"/>
      <c r="J65" s="1"/>
    </row>
    <row r="66" spans="2:10" x14ac:dyDescent="0.25">
      <c r="C66"/>
      <c r="H66" s="1"/>
      <c r="I66" s="1"/>
      <c r="J66" s="1"/>
    </row>
    <row r="67" spans="2:10" x14ac:dyDescent="0.25">
      <c r="H67" s="1"/>
      <c r="I67" s="1"/>
      <c r="J67" s="1"/>
    </row>
    <row r="68" spans="2:10" x14ac:dyDescent="0.25">
      <c r="H68" s="1"/>
      <c r="I68" s="1"/>
      <c r="J68" s="1"/>
    </row>
    <row r="69" spans="2:10" x14ac:dyDescent="0.25">
      <c r="H69" s="1"/>
      <c r="I69" s="1"/>
      <c r="J69" s="1"/>
    </row>
    <row r="70" spans="2:10" x14ac:dyDescent="0.25">
      <c r="H70" s="1"/>
      <c r="I70" s="1"/>
      <c r="J70" s="1"/>
    </row>
    <row r="71" spans="2:10" x14ac:dyDescent="0.25">
      <c r="H71" s="1"/>
      <c r="I71" s="1"/>
      <c r="J71" s="1"/>
    </row>
    <row r="72" spans="2:10" x14ac:dyDescent="0.25">
      <c r="H72" s="1"/>
      <c r="I72" s="1"/>
      <c r="J72" s="1"/>
    </row>
    <row r="73" spans="2:10" x14ac:dyDescent="0.25">
      <c r="H73" s="1"/>
      <c r="I73" s="1"/>
      <c r="J73" s="1"/>
    </row>
    <row r="74" spans="2:10" x14ac:dyDescent="0.25">
      <c r="H74" s="1"/>
      <c r="I74" s="1"/>
      <c r="J74" s="1"/>
    </row>
    <row r="75" spans="2:10" x14ac:dyDescent="0.25">
      <c r="H75" s="1"/>
      <c r="I75" s="1"/>
      <c r="J75" s="1"/>
    </row>
    <row r="76" spans="2:10" x14ac:dyDescent="0.25">
      <c r="H76" s="1"/>
      <c r="I76" s="1"/>
      <c r="J76" s="1"/>
    </row>
    <row r="77" spans="2:10" x14ac:dyDescent="0.25">
      <c r="H77" s="1"/>
      <c r="I77" s="1"/>
      <c r="J77" s="1"/>
    </row>
    <row r="78" spans="2:10" x14ac:dyDescent="0.25">
      <c r="H78" s="1"/>
      <c r="I78" s="1"/>
      <c r="J78" s="1"/>
    </row>
    <row r="79" spans="2:10" x14ac:dyDescent="0.25">
      <c r="H79" s="1"/>
      <c r="I79" s="1"/>
      <c r="J79" s="1"/>
    </row>
    <row r="80" spans="2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8" spans="8:10" x14ac:dyDescent="0.25">
      <c r="H108" s="35"/>
      <c r="I108" s="35"/>
      <c r="J108" s="35"/>
    </row>
  </sheetData>
  <autoFilter ref="F8:F62" xr:uid="{9B2F3FEF-8E27-4032-AC1E-4BACEF15EC54}"/>
  <mergeCells count="7">
    <mergeCell ref="K6:L6"/>
    <mergeCell ref="A7:G7"/>
    <mergeCell ref="A62:B62"/>
    <mergeCell ref="C62:F62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609A-FC8F-48C9-838B-0AA726A57043}">
  <dimension ref="A2:M112"/>
  <sheetViews>
    <sheetView topLeftCell="J7" workbookViewId="0">
      <selection activeCell="K8" sqref="K8:L15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3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3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3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3" ht="20.100000000000001" customHeight="1" thickBot="1" x14ac:dyDescent="0.3">
      <c r="H5" s="1"/>
      <c r="I5" s="1"/>
      <c r="J5" s="1"/>
    </row>
    <row r="6" spans="1:13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44456</v>
      </c>
      <c r="L6" s="178"/>
    </row>
    <row r="7" spans="1:13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3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15</v>
      </c>
      <c r="L8" s="119">
        <f t="shared" ref="L8:L15" si="0">SUMIFS($G$9:$G$65,$F$9:$F$65,K8)</f>
        <v>11322</v>
      </c>
    </row>
    <row r="9" spans="1:13" s="95" customFormat="1" ht="21" x14ac:dyDescent="0.35">
      <c r="A9" s="9">
        <v>44456</v>
      </c>
      <c r="B9" s="37">
        <v>107415</v>
      </c>
      <c r="C9" s="37">
        <v>78871</v>
      </c>
      <c r="D9" s="38" t="s">
        <v>3085</v>
      </c>
      <c r="E9" s="12" t="s">
        <v>14</v>
      </c>
      <c r="F9" s="150" t="s">
        <v>15</v>
      </c>
      <c r="G9" s="102">
        <v>2800</v>
      </c>
      <c r="H9" s="104"/>
      <c r="I9" s="104"/>
      <c r="J9" s="94"/>
      <c r="K9" s="155" t="s">
        <v>995</v>
      </c>
      <c r="L9" s="119">
        <f t="shared" si="0"/>
        <v>3855</v>
      </c>
    </row>
    <row r="10" spans="1:13" s="95" customFormat="1" ht="21" x14ac:dyDescent="0.35">
      <c r="A10" s="120">
        <v>44456</v>
      </c>
      <c r="B10" s="37">
        <v>107416</v>
      </c>
      <c r="C10" s="37">
        <v>78872</v>
      </c>
      <c r="D10" s="38" t="s">
        <v>900</v>
      </c>
      <c r="E10" s="12" t="s">
        <v>22</v>
      </c>
      <c r="F10" s="150" t="s">
        <v>995</v>
      </c>
      <c r="G10" s="102">
        <v>834</v>
      </c>
      <c r="H10" s="104"/>
      <c r="I10" s="104"/>
      <c r="J10" s="94"/>
      <c r="K10" s="156" t="s">
        <v>947</v>
      </c>
      <c r="L10" s="119">
        <f t="shared" si="0"/>
        <v>5760</v>
      </c>
    </row>
    <row r="11" spans="1:13" s="95" customFormat="1" ht="21" x14ac:dyDescent="0.35">
      <c r="A11" s="120">
        <v>44456</v>
      </c>
      <c r="B11" s="37">
        <v>18921</v>
      </c>
      <c r="C11" s="37">
        <v>78873</v>
      </c>
      <c r="D11" s="38" t="s">
        <v>199</v>
      </c>
      <c r="E11" s="12" t="s">
        <v>24</v>
      </c>
      <c r="F11" s="150" t="s">
        <v>947</v>
      </c>
      <c r="G11" s="102">
        <v>562</v>
      </c>
      <c r="H11" s="104"/>
      <c r="I11" s="104"/>
      <c r="J11" s="94"/>
      <c r="K11" s="156" t="s">
        <v>64</v>
      </c>
      <c r="L11" s="119">
        <f t="shared" si="0"/>
        <v>3816</v>
      </c>
    </row>
    <row r="12" spans="1:13" s="95" customFormat="1" ht="21" x14ac:dyDescent="0.35">
      <c r="A12" s="120">
        <v>44456</v>
      </c>
      <c r="B12" s="37">
        <v>18921</v>
      </c>
      <c r="C12" s="37">
        <v>78874</v>
      </c>
      <c r="D12" s="38" t="s">
        <v>199</v>
      </c>
      <c r="E12" s="12" t="s">
        <v>24</v>
      </c>
      <c r="F12" s="150" t="s">
        <v>947</v>
      </c>
      <c r="G12" s="102">
        <v>562</v>
      </c>
      <c r="H12" s="104"/>
      <c r="I12" s="104"/>
      <c r="J12" s="94"/>
      <c r="K12" s="156" t="s">
        <v>18</v>
      </c>
      <c r="L12" s="119">
        <f t="shared" si="0"/>
        <v>18680</v>
      </c>
    </row>
    <row r="13" spans="1:13" s="95" customFormat="1" ht="21" x14ac:dyDescent="0.35">
      <c r="A13" s="120">
        <v>44456</v>
      </c>
      <c r="B13" s="37">
        <v>18921</v>
      </c>
      <c r="C13" s="37">
        <v>78875</v>
      </c>
      <c r="D13" s="38" t="s">
        <v>199</v>
      </c>
      <c r="E13" s="12" t="s">
        <v>24</v>
      </c>
      <c r="F13" s="150" t="s">
        <v>947</v>
      </c>
      <c r="G13" s="102">
        <v>562</v>
      </c>
      <c r="H13" s="104"/>
      <c r="I13" s="104"/>
      <c r="J13" s="94"/>
      <c r="K13" s="156" t="s">
        <v>97</v>
      </c>
      <c r="L13" s="119">
        <f t="shared" si="0"/>
        <v>750</v>
      </c>
    </row>
    <row r="14" spans="1:13" s="95" customFormat="1" ht="21" x14ac:dyDescent="0.35">
      <c r="A14" s="120">
        <v>44456</v>
      </c>
      <c r="B14" s="37">
        <v>18921</v>
      </c>
      <c r="C14" s="37">
        <v>78876</v>
      </c>
      <c r="D14" s="38" t="s">
        <v>199</v>
      </c>
      <c r="E14" s="12" t="s">
        <v>24</v>
      </c>
      <c r="F14" s="150" t="s">
        <v>947</v>
      </c>
      <c r="G14" s="102">
        <v>562</v>
      </c>
      <c r="H14" s="104"/>
      <c r="I14" s="104"/>
      <c r="J14" s="94"/>
      <c r="K14" s="156" t="s">
        <v>42</v>
      </c>
      <c r="L14" s="119">
        <f t="shared" si="0"/>
        <v>400</v>
      </c>
    </row>
    <row r="15" spans="1:13" s="95" customFormat="1" ht="21.75" thickBot="1" x14ac:dyDescent="0.4">
      <c r="A15" s="120">
        <v>44456</v>
      </c>
      <c r="B15" s="37">
        <v>18921</v>
      </c>
      <c r="C15" s="37">
        <v>78877</v>
      </c>
      <c r="D15" s="38" t="s">
        <v>199</v>
      </c>
      <c r="E15" s="12" t="s">
        <v>24</v>
      </c>
      <c r="F15" s="150" t="s">
        <v>947</v>
      </c>
      <c r="G15" s="102">
        <v>563</v>
      </c>
      <c r="H15" s="104"/>
      <c r="I15" s="104"/>
      <c r="J15" s="94"/>
      <c r="K15" s="156" t="s">
        <v>3113</v>
      </c>
      <c r="L15" s="119">
        <f t="shared" si="0"/>
        <v>1700</v>
      </c>
    </row>
    <row r="16" spans="1:13" s="95" customFormat="1" ht="21.75" thickBot="1" x14ac:dyDescent="0.4">
      <c r="A16" s="120">
        <v>44456</v>
      </c>
      <c r="B16" s="37">
        <v>18921</v>
      </c>
      <c r="C16" s="37">
        <v>78878</v>
      </c>
      <c r="D16" s="38" t="s">
        <v>199</v>
      </c>
      <c r="E16" s="12" t="s">
        <v>24</v>
      </c>
      <c r="F16" s="150" t="s">
        <v>947</v>
      </c>
      <c r="G16" s="102">
        <v>563</v>
      </c>
      <c r="H16" s="104"/>
      <c r="I16" s="104"/>
      <c r="J16" s="94"/>
      <c r="K16" s="151" t="s">
        <v>21</v>
      </c>
      <c r="L16" s="152">
        <f>SUM(L8:L15)</f>
        <v>46283</v>
      </c>
      <c r="M16"/>
    </row>
    <row r="17" spans="1:13" s="95" customFormat="1" ht="21.75" thickBot="1" x14ac:dyDescent="0.4">
      <c r="A17" s="120">
        <v>44456</v>
      </c>
      <c r="B17" s="37">
        <v>18921</v>
      </c>
      <c r="C17" s="37">
        <v>78879</v>
      </c>
      <c r="D17" s="38" t="s">
        <v>199</v>
      </c>
      <c r="E17" s="12" t="s">
        <v>24</v>
      </c>
      <c r="F17" s="150" t="s">
        <v>947</v>
      </c>
      <c r="G17" s="102">
        <v>563</v>
      </c>
      <c r="H17" s="104"/>
      <c r="I17" s="104"/>
      <c r="J17" s="94"/>
      <c r="K17"/>
      <c r="L17"/>
      <c r="M17"/>
    </row>
    <row r="18" spans="1:13" s="95" customFormat="1" ht="21.75" thickBot="1" x14ac:dyDescent="0.4">
      <c r="A18" s="120">
        <v>44456</v>
      </c>
      <c r="B18" s="37">
        <v>107417</v>
      </c>
      <c r="C18" s="37">
        <v>78880</v>
      </c>
      <c r="D18" s="38" t="s">
        <v>959</v>
      </c>
      <c r="E18" s="12" t="s">
        <v>63</v>
      </c>
      <c r="F18" s="150" t="s">
        <v>64</v>
      </c>
      <c r="G18" s="102">
        <v>954</v>
      </c>
      <c r="H18" s="104"/>
      <c r="I18" s="104"/>
      <c r="J18" s="94"/>
      <c r="K18" s="5" t="s">
        <v>3084</v>
      </c>
      <c r="L18" s="5" t="s">
        <v>5</v>
      </c>
      <c r="M18"/>
    </row>
    <row r="19" spans="1:13" s="95" customFormat="1" ht="21" x14ac:dyDescent="0.35">
      <c r="A19" s="120">
        <v>44456</v>
      </c>
      <c r="B19" s="37">
        <v>107417</v>
      </c>
      <c r="C19" s="37">
        <v>78881</v>
      </c>
      <c r="D19" s="38" t="s">
        <v>959</v>
      </c>
      <c r="E19" s="12" t="s">
        <v>63</v>
      </c>
      <c r="F19" s="150" t="s">
        <v>64</v>
      </c>
      <c r="G19" s="102">
        <v>954</v>
      </c>
      <c r="H19" s="104"/>
      <c r="I19" s="104"/>
      <c r="J19" s="94"/>
      <c r="K19" s="155" t="s">
        <v>1519</v>
      </c>
      <c r="L19" s="119">
        <f>SUMIFS($I$9:$I$65,$F$9:$F$65,K19)</f>
        <v>0</v>
      </c>
      <c r="M19"/>
    </row>
    <row r="20" spans="1:13" s="95" customFormat="1" ht="21.75" thickBot="1" x14ac:dyDescent="0.4">
      <c r="A20" s="120">
        <v>44456</v>
      </c>
      <c r="B20" s="37">
        <v>107418</v>
      </c>
      <c r="C20" s="37">
        <v>78882</v>
      </c>
      <c r="D20" s="38" t="s">
        <v>950</v>
      </c>
      <c r="E20" s="12" t="s">
        <v>22</v>
      </c>
      <c r="F20" s="150" t="s">
        <v>995</v>
      </c>
      <c r="G20" s="102">
        <v>838</v>
      </c>
      <c r="H20" s="104"/>
      <c r="I20" s="104"/>
      <c r="J20" s="94"/>
      <c r="K20" s="155" t="s">
        <v>3077</v>
      </c>
      <c r="L20" s="119">
        <f>SUMIFS($I$9:$I$65,$F$9:$F$65,K20)</f>
        <v>0</v>
      </c>
      <c r="M20"/>
    </row>
    <row r="21" spans="1:13" s="95" customFormat="1" ht="21.75" thickBot="1" x14ac:dyDescent="0.4">
      <c r="A21" s="120">
        <v>44456</v>
      </c>
      <c r="B21" s="37">
        <v>107419</v>
      </c>
      <c r="C21" s="37">
        <v>78883</v>
      </c>
      <c r="D21" s="38" t="s">
        <v>2982</v>
      </c>
      <c r="E21" s="12" t="s">
        <v>14</v>
      </c>
      <c r="F21" s="150" t="s">
        <v>15</v>
      </c>
      <c r="G21" s="102">
        <v>500</v>
      </c>
      <c r="H21" s="104"/>
      <c r="I21" s="104"/>
      <c r="J21" s="94"/>
      <c r="K21" s="151" t="s">
        <v>21</v>
      </c>
      <c r="L21" s="152">
        <f>SUM(L19:L20)</f>
        <v>0</v>
      </c>
      <c r="M21"/>
    </row>
    <row r="22" spans="1:13" s="95" customFormat="1" ht="21" x14ac:dyDescent="0.35">
      <c r="A22" s="120">
        <v>44456</v>
      </c>
      <c r="B22" s="37">
        <v>107420</v>
      </c>
      <c r="C22" s="37">
        <v>78884</v>
      </c>
      <c r="D22" s="38" t="s">
        <v>272</v>
      </c>
      <c r="E22" s="12" t="s">
        <v>14</v>
      </c>
      <c r="F22" s="150" t="s">
        <v>15</v>
      </c>
      <c r="G22" s="102">
        <v>1512</v>
      </c>
      <c r="H22" s="104"/>
      <c r="I22" s="104"/>
      <c r="J22" s="94"/>
      <c r="K22"/>
      <c r="L22"/>
      <c r="M22"/>
    </row>
    <row r="23" spans="1:13" s="95" customFormat="1" ht="21" x14ac:dyDescent="0.35">
      <c r="A23" s="120">
        <v>44456</v>
      </c>
      <c r="B23" s="37">
        <v>107421</v>
      </c>
      <c r="C23" s="37">
        <v>78885</v>
      </c>
      <c r="D23" s="38" t="s">
        <v>466</v>
      </c>
      <c r="E23" s="12" t="s">
        <v>17</v>
      </c>
      <c r="F23" s="150" t="s">
        <v>18</v>
      </c>
      <c r="G23" s="102">
        <v>1300</v>
      </c>
      <c r="H23" s="104"/>
      <c r="I23" s="104"/>
      <c r="J23" s="94"/>
      <c r="K23"/>
      <c r="L23"/>
      <c r="M23"/>
    </row>
    <row r="24" spans="1:13" s="95" customFormat="1" ht="21" x14ac:dyDescent="0.35">
      <c r="A24" s="120">
        <v>44456</v>
      </c>
      <c r="B24" s="37">
        <v>107422</v>
      </c>
      <c r="C24" s="37">
        <v>78886</v>
      </c>
      <c r="D24" s="38" t="s">
        <v>321</v>
      </c>
      <c r="E24" s="12" t="s">
        <v>24</v>
      </c>
      <c r="F24" s="150" t="s">
        <v>947</v>
      </c>
      <c r="G24" s="102">
        <v>160</v>
      </c>
      <c r="H24" s="104"/>
      <c r="I24" s="104"/>
      <c r="J24" s="94"/>
      <c r="K24"/>
      <c r="L24"/>
      <c r="M24"/>
    </row>
    <row r="25" spans="1:13" s="95" customFormat="1" ht="21" x14ac:dyDescent="0.35">
      <c r="A25" s="120">
        <v>44456</v>
      </c>
      <c r="B25" s="37">
        <v>107423</v>
      </c>
      <c r="C25" s="37">
        <v>78887</v>
      </c>
      <c r="D25" s="38" t="s">
        <v>3104</v>
      </c>
      <c r="E25" s="12" t="s">
        <v>17</v>
      </c>
      <c r="F25" s="150" t="s">
        <v>18</v>
      </c>
      <c r="G25" s="102">
        <v>900</v>
      </c>
      <c r="H25" s="104"/>
      <c r="I25" s="104"/>
      <c r="J25" s="94"/>
      <c r="K25"/>
      <c r="L25"/>
      <c r="M25"/>
    </row>
    <row r="26" spans="1:13" s="95" customFormat="1" ht="21" x14ac:dyDescent="0.35">
      <c r="A26" s="120">
        <v>44456</v>
      </c>
      <c r="B26" s="37">
        <v>107423</v>
      </c>
      <c r="C26" s="37">
        <v>78888</v>
      </c>
      <c r="D26" s="38" t="s">
        <v>3104</v>
      </c>
      <c r="E26" s="12" t="s">
        <v>17</v>
      </c>
      <c r="F26" s="150" t="s">
        <v>18</v>
      </c>
      <c r="G26" s="102">
        <v>900</v>
      </c>
      <c r="H26" s="104"/>
      <c r="I26" s="104"/>
      <c r="J26" s="94"/>
      <c r="K26"/>
      <c r="L26"/>
      <c r="M26"/>
    </row>
    <row r="27" spans="1:13" s="95" customFormat="1" ht="21" x14ac:dyDescent="0.35">
      <c r="A27" s="120">
        <v>44456</v>
      </c>
      <c r="B27" s="37">
        <v>107424</v>
      </c>
      <c r="C27" s="37">
        <v>78889</v>
      </c>
      <c r="D27" s="38" t="s">
        <v>1582</v>
      </c>
      <c r="E27" s="12" t="s">
        <v>17</v>
      </c>
      <c r="F27" s="150" t="s">
        <v>18</v>
      </c>
      <c r="G27" s="102">
        <v>900</v>
      </c>
      <c r="H27" s="104"/>
      <c r="I27" s="104"/>
      <c r="J27" s="94"/>
      <c r="K27"/>
      <c r="L27"/>
      <c r="M27"/>
    </row>
    <row r="28" spans="1:13" s="95" customFormat="1" ht="21" x14ac:dyDescent="0.35">
      <c r="A28" s="120">
        <v>44456</v>
      </c>
      <c r="B28" s="37">
        <v>107425</v>
      </c>
      <c r="C28" s="37">
        <v>78890</v>
      </c>
      <c r="D28" s="38" t="s">
        <v>1117</v>
      </c>
      <c r="E28" s="12" t="s">
        <v>96</v>
      </c>
      <c r="F28" s="150" t="s">
        <v>97</v>
      </c>
      <c r="G28" s="102">
        <v>750</v>
      </c>
      <c r="H28" s="104"/>
      <c r="I28" s="104"/>
      <c r="J28" s="94"/>
      <c r="K28"/>
      <c r="L28"/>
      <c r="M28"/>
    </row>
    <row r="29" spans="1:13" s="95" customFormat="1" ht="21" x14ac:dyDescent="0.35">
      <c r="A29" s="120">
        <v>44456</v>
      </c>
      <c r="B29" s="37">
        <v>107426</v>
      </c>
      <c r="C29" s="37">
        <v>78891</v>
      </c>
      <c r="D29" s="38" t="s">
        <v>3046</v>
      </c>
      <c r="E29" s="12" t="s">
        <v>24</v>
      </c>
      <c r="F29" s="150" t="s">
        <v>947</v>
      </c>
      <c r="G29" s="102">
        <v>550</v>
      </c>
      <c r="H29" s="104"/>
      <c r="I29" s="104"/>
      <c r="J29" s="94"/>
      <c r="K29"/>
      <c r="L29"/>
      <c r="M29"/>
    </row>
    <row r="30" spans="1:13" s="95" customFormat="1" ht="21" x14ac:dyDescent="0.35">
      <c r="A30" s="120">
        <v>44456</v>
      </c>
      <c r="B30" s="37">
        <v>107426</v>
      </c>
      <c r="C30" s="37">
        <v>78892</v>
      </c>
      <c r="D30" s="38" t="s">
        <v>3046</v>
      </c>
      <c r="E30" s="12" t="s">
        <v>24</v>
      </c>
      <c r="F30" s="150" t="s">
        <v>947</v>
      </c>
      <c r="G30" s="102">
        <v>550</v>
      </c>
      <c r="H30" s="104"/>
      <c r="I30" s="104"/>
      <c r="J30" s="94"/>
      <c r="K30"/>
      <c r="L30"/>
      <c r="M30"/>
    </row>
    <row r="31" spans="1:13" s="95" customFormat="1" ht="21" x14ac:dyDescent="0.35">
      <c r="A31" s="120">
        <v>44456</v>
      </c>
      <c r="B31" s="37">
        <v>107393</v>
      </c>
      <c r="C31" s="37">
        <v>78893</v>
      </c>
      <c r="D31" s="38" t="s">
        <v>229</v>
      </c>
      <c r="E31" s="12" t="s">
        <v>17</v>
      </c>
      <c r="F31" s="150" t="s">
        <v>18</v>
      </c>
      <c r="G31" s="102">
        <v>900</v>
      </c>
      <c r="H31" s="104"/>
      <c r="I31" s="104"/>
      <c r="J31" s="94"/>
      <c r="K31"/>
      <c r="L31"/>
      <c r="M31"/>
    </row>
    <row r="32" spans="1:13" s="95" customFormat="1" ht="21" x14ac:dyDescent="0.35">
      <c r="A32" s="120">
        <v>44456</v>
      </c>
      <c r="B32" s="37">
        <v>107417</v>
      </c>
      <c r="C32" s="37">
        <v>78894</v>
      </c>
      <c r="D32" s="38" t="s">
        <v>959</v>
      </c>
      <c r="E32" s="12" t="s">
        <v>63</v>
      </c>
      <c r="F32" s="150" t="s">
        <v>64</v>
      </c>
      <c r="G32" s="102">
        <v>954</v>
      </c>
      <c r="H32" s="104"/>
      <c r="I32" s="104"/>
      <c r="J32" s="94"/>
      <c r="K32"/>
      <c r="L32"/>
      <c r="M32"/>
    </row>
    <row r="33" spans="1:13" s="95" customFormat="1" ht="21" x14ac:dyDescent="0.35">
      <c r="A33" s="120">
        <v>44456</v>
      </c>
      <c r="B33" s="37">
        <v>107416</v>
      </c>
      <c r="C33" s="37">
        <v>78895</v>
      </c>
      <c r="D33" s="38" t="s">
        <v>900</v>
      </c>
      <c r="E33" s="12" t="s">
        <v>22</v>
      </c>
      <c r="F33" s="150" t="s">
        <v>995</v>
      </c>
      <c r="G33" s="102">
        <v>833</v>
      </c>
      <c r="H33" s="104"/>
      <c r="I33" s="104"/>
      <c r="J33" s="94"/>
      <c r="K33"/>
      <c r="L33"/>
      <c r="M33"/>
    </row>
    <row r="34" spans="1:13" s="95" customFormat="1" ht="21" x14ac:dyDescent="0.35">
      <c r="A34" s="120">
        <v>44456</v>
      </c>
      <c r="B34" s="37">
        <v>107427</v>
      </c>
      <c r="C34" s="37">
        <v>78896</v>
      </c>
      <c r="D34" s="38" t="s">
        <v>325</v>
      </c>
      <c r="E34" s="12" t="s">
        <v>17</v>
      </c>
      <c r="F34" s="150" t="s">
        <v>18</v>
      </c>
      <c r="G34" s="102">
        <v>390</v>
      </c>
      <c r="H34" s="104"/>
      <c r="I34" s="104"/>
      <c r="J34" s="94"/>
      <c r="K34"/>
      <c r="L34"/>
      <c r="M34"/>
    </row>
    <row r="35" spans="1:13" s="95" customFormat="1" ht="21" x14ac:dyDescent="0.35">
      <c r="A35" s="120">
        <v>44456</v>
      </c>
      <c r="B35" s="37">
        <v>107427</v>
      </c>
      <c r="C35" s="37">
        <v>78896</v>
      </c>
      <c r="D35" s="38" t="s">
        <v>325</v>
      </c>
      <c r="E35" s="12" t="s">
        <v>14</v>
      </c>
      <c r="F35" s="150" t="s">
        <v>15</v>
      </c>
      <c r="G35" s="102">
        <v>510</v>
      </c>
      <c r="H35" s="104"/>
      <c r="I35" s="104"/>
      <c r="J35" s="94"/>
      <c r="K35"/>
      <c r="L35"/>
      <c r="M35"/>
    </row>
    <row r="36" spans="1:13" s="95" customFormat="1" ht="21" x14ac:dyDescent="0.35">
      <c r="A36" s="120">
        <v>44456</v>
      </c>
      <c r="B36" s="37">
        <v>107428</v>
      </c>
      <c r="C36" s="37">
        <v>78897</v>
      </c>
      <c r="D36" s="38" t="s">
        <v>3105</v>
      </c>
      <c r="E36" s="12" t="s">
        <v>17</v>
      </c>
      <c r="F36" s="150" t="s">
        <v>18</v>
      </c>
      <c r="G36" s="102">
        <v>833</v>
      </c>
      <c r="H36" s="104"/>
      <c r="I36" s="104"/>
      <c r="J36" s="94"/>
      <c r="K36"/>
      <c r="L36"/>
      <c r="M36"/>
    </row>
    <row r="37" spans="1:13" s="95" customFormat="1" ht="21" x14ac:dyDescent="0.35">
      <c r="A37" s="120">
        <v>44456</v>
      </c>
      <c r="B37" s="37">
        <v>107429</v>
      </c>
      <c r="C37" s="37">
        <v>78898</v>
      </c>
      <c r="D37" s="38" t="s">
        <v>2987</v>
      </c>
      <c r="E37" s="12" t="s">
        <v>14</v>
      </c>
      <c r="F37" s="150" t="s">
        <v>15</v>
      </c>
      <c r="G37" s="102">
        <v>1500</v>
      </c>
      <c r="H37" s="104"/>
      <c r="I37" s="104"/>
      <c r="J37" s="94"/>
      <c r="K37"/>
      <c r="L37"/>
      <c r="M37"/>
    </row>
    <row r="38" spans="1:13" s="95" customFormat="1" ht="21" x14ac:dyDescent="0.35">
      <c r="A38" s="120">
        <v>44456</v>
      </c>
      <c r="B38" s="37">
        <v>107430</v>
      </c>
      <c r="C38" s="37">
        <v>78899</v>
      </c>
      <c r="D38" s="38" t="s">
        <v>37</v>
      </c>
      <c r="E38" s="12" t="s">
        <v>17</v>
      </c>
      <c r="F38" s="150" t="s">
        <v>18</v>
      </c>
      <c r="G38" s="102">
        <v>700</v>
      </c>
      <c r="H38" s="104"/>
      <c r="I38" s="104"/>
      <c r="J38" s="94"/>
      <c r="K38"/>
      <c r="L38"/>
      <c r="M38"/>
    </row>
    <row r="39" spans="1:13" s="95" customFormat="1" ht="21" x14ac:dyDescent="0.35">
      <c r="A39" s="120">
        <v>44456</v>
      </c>
      <c r="B39" s="37">
        <v>107431</v>
      </c>
      <c r="C39" s="37">
        <v>78900</v>
      </c>
      <c r="D39" s="38" t="s">
        <v>1304</v>
      </c>
      <c r="E39" s="12" t="s">
        <v>17</v>
      </c>
      <c r="F39" s="150" t="s">
        <v>18</v>
      </c>
      <c r="G39" s="102">
        <v>1000</v>
      </c>
      <c r="H39" s="104"/>
      <c r="I39" s="104"/>
      <c r="J39" s="94"/>
      <c r="K39"/>
      <c r="L39"/>
      <c r="M39"/>
    </row>
    <row r="40" spans="1:13" s="95" customFormat="1" ht="21" x14ac:dyDescent="0.35">
      <c r="A40" s="120">
        <v>44456</v>
      </c>
      <c r="B40" s="37">
        <v>107432</v>
      </c>
      <c r="C40" s="37">
        <v>78901</v>
      </c>
      <c r="D40" s="38" t="s">
        <v>2951</v>
      </c>
      <c r="E40" s="12" t="s">
        <v>17</v>
      </c>
      <c r="F40" s="150" t="s">
        <v>18</v>
      </c>
      <c r="G40" s="102">
        <v>950</v>
      </c>
      <c r="H40" s="104"/>
      <c r="I40" s="104"/>
      <c r="J40" s="94"/>
      <c r="K40"/>
      <c r="L40"/>
      <c r="M40"/>
    </row>
    <row r="41" spans="1:13" s="95" customFormat="1" ht="21" x14ac:dyDescent="0.35">
      <c r="A41" s="120">
        <v>44456</v>
      </c>
      <c r="B41" s="37">
        <v>107433</v>
      </c>
      <c r="C41" s="37">
        <v>78902</v>
      </c>
      <c r="D41" s="38" t="s">
        <v>3106</v>
      </c>
      <c r="E41" s="12" t="s">
        <v>14</v>
      </c>
      <c r="F41" s="150" t="s">
        <v>15</v>
      </c>
      <c r="G41" s="102">
        <v>2300</v>
      </c>
      <c r="H41" s="104"/>
      <c r="I41" s="104"/>
      <c r="J41" s="94"/>
      <c r="K41"/>
      <c r="L41"/>
      <c r="M41"/>
    </row>
    <row r="42" spans="1:13" s="95" customFormat="1" ht="21" x14ac:dyDescent="0.35">
      <c r="A42" s="120">
        <v>44456</v>
      </c>
      <c r="B42" s="37">
        <v>107434</v>
      </c>
      <c r="C42" s="37">
        <v>78903</v>
      </c>
      <c r="D42" s="38" t="s">
        <v>3107</v>
      </c>
      <c r="E42" s="12" t="s">
        <v>17</v>
      </c>
      <c r="F42" s="150" t="s">
        <v>18</v>
      </c>
      <c r="G42" s="102">
        <v>300</v>
      </c>
      <c r="H42" s="104"/>
      <c r="I42" s="104"/>
      <c r="J42" s="94"/>
      <c r="K42"/>
      <c r="L42"/>
      <c r="M42"/>
    </row>
    <row r="43" spans="1:13" s="95" customFormat="1" ht="21" x14ac:dyDescent="0.35">
      <c r="A43" s="120">
        <v>44456</v>
      </c>
      <c r="B43" s="37">
        <v>107435</v>
      </c>
      <c r="C43" s="37">
        <v>78904</v>
      </c>
      <c r="D43" s="38" t="s">
        <v>3107</v>
      </c>
      <c r="E43" s="12" t="s">
        <v>17</v>
      </c>
      <c r="F43" s="150" t="s">
        <v>18</v>
      </c>
      <c r="G43" s="102">
        <v>300</v>
      </c>
      <c r="H43" s="104"/>
      <c r="I43" s="104"/>
      <c r="J43" s="94"/>
      <c r="K43"/>
      <c r="L43"/>
      <c r="M43"/>
    </row>
    <row r="44" spans="1:13" s="95" customFormat="1" ht="21" x14ac:dyDescent="0.35">
      <c r="A44" s="120">
        <v>44456</v>
      </c>
      <c r="B44" s="37">
        <v>107428</v>
      </c>
      <c r="C44" s="37">
        <v>78905</v>
      </c>
      <c r="D44" s="38" t="s">
        <v>3105</v>
      </c>
      <c r="E44" s="12" t="s">
        <v>17</v>
      </c>
      <c r="F44" s="150" t="s">
        <v>18</v>
      </c>
      <c r="G44" s="102">
        <v>833</v>
      </c>
      <c r="H44" s="104"/>
      <c r="I44" s="104"/>
      <c r="J44" s="94"/>
      <c r="K44"/>
      <c r="L44"/>
      <c r="M44"/>
    </row>
    <row r="45" spans="1:13" s="95" customFormat="1" ht="21" x14ac:dyDescent="0.35">
      <c r="A45" s="120">
        <v>44456</v>
      </c>
      <c r="B45" s="37">
        <v>107436</v>
      </c>
      <c r="C45" s="37">
        <v>78906</v>
      </c>
      <c r="D45" s="38" t="s">
        <v>325</v>
      </c>
      <c r="E45" s="12" t="s">
        <v>17</v>
      </c>
      <c r="F45" s="150" t="s">
        <v>18</v>
      </c>
      <c r="G45" s="102">
        <v>715</v>
      </c>
      <c r="H45" s="104"/>
      <c r="I45" s="104"/>
      <c r="J45" s="94"/>
      <c r="K45"/>
      <c r="L45"/>
      <c r="M45"/>
    </row>
    <row r="46" spans="1:13" s="95" customFormat="1" ht="21" x14ac:dyDescent="0.35">
      <c r="A46" s="120">
        <v>44456</v>
      </c>
      <c r="B46" s="37">
        <v>107428</v>
      </c>
      <c r="C46" s="37">
        <v>78907</v>
      </c>
      <c r="D46" s="38" t="s">
        <v>3105</v>
      </c>
      <c r="E46" s="12" t="s">
        <v>17</v>
      </c>
      <c r="F46" s="150" t="s">
        <v>18</v>
      </c>
      <c r="G46" s="102">
        <v>100</v>
      </c>
      <c r="H46" s="104"/>
      <c r="I46" s="104"/>
      <c r="J46" s="94"/>
      <c r="K46"/>
      <c r="L46"/>
      <c r="M46"/>
    </row>
    <row r="47" spans="1:13" s="95" customFormat="1" ht="21" x14ac:dyDescent="0.35">
      <c r="A47" s="120">
        <v>44456</v>
      </c>
      <c r="B47" s="37">
        <v>107428</v>
      </c>
      <c r="C47" s="37">
        <v>78908</v>
      </c>
      <c r="D47" s="38" t="s">
        <v>3105</v>
      </c>
      <c r="E47" s="12" t="s">
        <v>17</v>
      </c>
      <c r="F47" s="150" t="s">
        <v>18</v>
      </c>
      <c r="G47" s="102">
        <v>734</v>
      </c>
      <c r="H47" s="104"/>
      <c r="I47" s="104"/>
      <c r="J47" s="94"/>
      <c r="K47"/>
      <c r="L47"/>
      <c r="M47"/>
    </row>
    <row r="48" spans="1:13" s="95" customFormat="1" ht="21" x14ac:dyDescent="0.35">
      <c r="A48" s="120">
        <v>44456</v>
      </c>
      <c r="B48" s="37">
        <v>107437</v>
      </c>
      <c r="C48" s="37">
        <v>78909</v>
      </c>
      <c r="D48" s="38" t="s">
        <v>3105</v>
      </c>
      <c r="E48" s="12" t="s">
        <v>17</v>
      </c>
      <c r="F48" s="150" t="s">
        <v>18</v>
      </c>
      <c r="G48" s="102">
        <v>200</v>
      </c>
      <c r="H48" s="104"/>
      <c r="I48" s="104"/>
      <c r="J48" s="94"/>
      <c r="K48"/>
      <c r="L48"/>
      <c r="M48"/>
    </row>
    <row r="49" spans="1:13" s="95" customFormat="1" ht="21" x14ac:dyDescent="0.35">
      <c r="A49" s="120">
        <v>44456</v>
      </c>
      <c r="B49" s="37">
        <v>107436</v>
      </c>
      <c r="C49" s="37">
        <v>78910</v>
      </c>
      <c r="D49" s="38" t="s">
        <v>325</v>
      </c>
      <c r="E49" s="12" t="s">
        <v>17</v>
      </c>
      <c r="F49" s="150" t="s">
        <v>18</v>
      </c>
      <c r="G49" s="102">
        <v>715</v>
      </c>
      <c r="H49" s="104"/>
      <c r="I49" s="104"/>
      <c r="J49" s="94"/>
      <c r="K49"/>
      <c r="L49"/>
      <c r="M49"/>
    </row>
    <row r="50" spans="1:13" s="95" customFormat="1" ht="21" x14ac:dyDescent="0.35">
      <c r="A50" s="120">
        <v>44456</v>
      </c>
      <c r="B50" s="37">
        <v>107438</v>
      </c>
      <c r="C50" s="37">
        <v>78911</v>
      </c>
      <c r="D50" s="38" t="s">
        <v>3094</v>
      </c>
      <c r="E50" s="12" t="s">
        <v>14</v>
      </c>
      <c r="F50" s="150" t="s">
        <v>15</v>
      </c>
      <c r="G50" s="102">
        <v>850</v>
      </c>
      <c r="H50" s="104"/>
      <c r="I50" s="104"/>
      <c r="J50" s="94"/>
      <c r="K50"/>
      <c r="L50"/>
      <c r="M50"/>
    </row>
    <row r="51" spans="1:13" s="95" customFormat="1" ht="21" x14ac:dyDescent="0.35">
      <c r="A51" s="120">
        <v>44456</v>
      </c>
      <c r="B51" s="37">
        <v>107419</v>
      </c>
      <c r="C51" s="37">
        <v>78912</v>
      </c>
      <c r="D51" s="38" t="s">
        <v>2982</v>
      </c>
      <c r="E51" s="12" t="s">
        <v>14</v>
      </c>
      <c r="F51" s="150" t="s">
        <v>15</v>
      </c>
      <c r="G51" s="102">
        <v>100</v>
      </c>
      <c r="H51" s="104"/>
      <c r="I51" s="104"/>
      <c r="J51" s="94"/>
      <c r="K51"/>
      <c r="L51"/>
      <c r="M51"/>
    </row>
    <row r="52" spans="1:13" s="95" customFormat="1" ht="21" x14ac:dyDescent="0.35">
      <c r="A52" s="120">
        <v>44456</v>
      </c>
      <c r="B52" s="37">
        <v>107439</v>
      </c>
      <c r="C52" s="37">
        <v>78913</v>
      </c>
      <c r="D52" s="38" t="s">
        <v>2982</v>
      </c>
      <c r="E52" s="12" t="s">
        <v>14</v>
      </c>
      <c r="F52" s="150" t="s">
        <v>15</v>
      </c>
      <c r="G52" s="102">
        <v>400</v>
      </c>
      <c r="H52" s="104"/>
      <c r="I52" s="104"/>
      <c r="J52" s="94"/>
      <c r="K52"/>
      <c r="L52"/>
      <c r="M52"/>
    </row>
    <row r="53" spans="1:13" s="95" customFormat="1" ht="21" x14ac:dyDescent="0.35">
      <c r="A53" s="120">
        <v>44456</v>
      </c>
      <c r="B53" s="37">
        <v>107440</v>
      </c>
      <c r="C53" s="37">
        <v>78914</v>
      </c>
      <c r="D53" s="38" t="s">
        <v>38</v>
      </c>
      <c r="E53" s="12" t="s">
        <v>17</v>
      </c>
      <c r="F53" s="150" t="s">
        <v>18</v>
      </c>
      <c r="G53" s="102">
        <v>1200</v>
      </c>
      <c r="H53" s="104"/>
      <c r="I53" s="104"/>
      <c r="J53" s="94"/>
      <c r="K53"/>
      <c r="L53"/>
      <c r="M53"/>
    </row>
    <row r="54" spans="1:13" s="95" customFormat="1" ht="21" x14ac:dyDescent="0.35">
      <c r="A54" s="120">
        <v>44456</v>
      </c>
      <c r="B54" s="37">
        <v>107441</v>
      </c>
      <c r="C54" s="37">
        <v>78915</v>
      </c>
      <c r="D54" s="38" t="s">
        <v>179</v>
      </c>
      <c r="E54" s="12" t="s">
        <v>22</v>
      </c>
      <c r="F54" s="150" t="s">
        <v>995</v>
      </c>
      <c r="G54" s="102">
        <v>1000</v>
      </c>
      <c r="H54" s="104"/>
      <c r="I54" s="104"/>
      <c r="J54" s="94"/>
      <c r="K54"/>
      <c r="L54"/>
      <c r="M54"/>
    </row>
    <row r="55" spans="1:13" s="95" customFormat="1" ht="21" x14ac:dyDescent="0.35">
      <c r="A55" s="120">
        <v>44456</v>
      </c>
      <c r="B55" s="37">
        <v>107442</v>
      </c>
      <c r="C55" s="37">
        <v>78916</v>
      </c>
      <c r="D55" s="38" t="s">
        <v>768</v>
      </c>
      <c r="E55" s="12" t="s">
        <v>22</v>
      </c>
      <c r="F55" s="150" t="s">
        <v>995</v>
      </c>
      <c r="G55" s="102">
        <v>350</v>
      </c>
      <c r="H55" s="104"/>
      <c r="I55" s="104"/>
      <c r="J55" s="94"/>
      <c r="K55"/>
      <c r="L55"/>
      <c r="M55"/>
    </row>
    <row r="56" spans="1:13" s="95" customFormat="1" ht="21" x14ac:dyDescent="0.35">
      <c r="A56" s="120">
        <v>44456</v>
      </c>
      <c r="B56" s="37">
        <v>107417</v>
      </c>
      <c r="C56" s="37">
        <v>78917</v>
      </c>
      <c r="D56" s="38" t="s">
        <v>959</v>
      </c>
      <c r="E56" s="12" t="s">
        <v>63</v>
      </c>
      <c r="F56" s="150" t="s">
        <v>64</v>
      </c>
      <c r="G56" s="102">
        <v>954</v>
      </c>
      <c r="H56" s="104"/>
      <c r="I56" s="104"/>
      <c r="J56" s="94"/>
      <c r="K56"/>
      <c r="L56"/>
      <c r="M56"/>
    </row>
    <row r="57" spans="1:13" s="95" customFormat="1" ht="21" x14ac:dyDescent="0.35">
      <c r="A57" s="120">
        <v>44456</v>
      </c>
      <c r="B57" s="37">
        <v>107443</v>
      </c>
      <c r="C57" s="37">
        <v>78918</v>
      </c>
      <c r="D57" s="38" t="s">
        <v>1275</v>
      </c>
      <c r="E57" s="12" t="s">
        <v>14</v>
      </c>
      <c r="F57" s="150" t="s">
        <v>15</v>
      </c>
      <c r="G57" s="102">
        <v>800</v>
      </c>
      <c r="H57" s="104"/>
      <c r="I57" s="104"/>
      <c r="J57" s="94"/>
      <c r="K57"/>
      <c r="L57"/>
      <c r="M57"/>
    </row>
    <row r="58" spans="1:13" s="95" customFormat="1" ht="21" x14ac:dyDescent="0.35">
      <c r="A58" s="120">
        <v>44456</v>
      </c>
      <c r="B58" s="37">
        <v>107444</v>
      </c>
      <c r="C58" s="37">
        <v>78919</v>
      </c>
      <c r="D58" s="38" t="s">
        <v>1275</v>
      </c>
      <c r="E58" s="12" t="s">
        <v>14</v>
      </c>
      <c r="F58" s="150" t="s">
        <v>15</v>
      </c>
      <c r="G58" s="102">
        <v>50</v>
      </c>
      <c r="H58" s="104"/>
      <c r="I58" s="104"/>
      <c r="J58" s="94"/>
      <c r="K58"/>
      <c r="L58"/>
      <c r="M58"/>
    </row>
    <row r="59" spans="1:13" s="95" customFormat="1" ht="21" x14ac:dyDescent="0.35">
      <c r="A59" s="120">
        <v>44456</v>
      </c>
      <c r="B59" s="37">
        <v>107445</v>
      </c>
      <c r="C59" s="37">
        <v>78920</v>
      </c>
      <c r="D59" s="38" t="s">
        <v>3108</v>
      </c>
      <c r="E59" s="12" t="s">
        <v>17</v>
      </c>
      <c r="F59" s="150" t="s">
        <v>18</v>
      </c>
      <c r="G59" s="102">
        <v>980</v>
      </c>
      <c r="H59" s="104"/>
      <c r="I59" s="104"/>
      <c r="J59" s="94"/>
      <c r="K59"/>
      <c r="L59"/>
      <c r="M59"/>
    </row>
    <row r="60" spans="1:13" s="95" customFormat="1" ht="21" x14ac:dyDescent="0.35">
      <c r="A60" s="120">
        <v>44456</v>
      </c>
      <c r="B60" s="37">
        <v>107446</v>
      </c>
      <c r="C60" s="37">
        <v>78921</v>
      </c>
      <c r="D60" s="38" t="s">
        <v>220</v>
      </c>
      <c r="E60" s="12" t="s">
        <v>17</v>
      </c>
      <c r="F60" s="150" t="s">
        <v>18</v>
      </c>
      <c r="G60" s="102">
        <v>2850</v>
      </c>
      <c r="H60" s="104"/>
      <c r="I60" s="104"/>
      <c r="J60" s="94"/>
      <c r="K60"/>
      <c r="L60"/>
      <c r="M60"/>
    </row>
    <row r="61" spans="1:13" s="95" customFormat="1" ht="21" x14ac:dyDescent="0.35">
      <c r="A61" s="120">
        <v>44456</v>
      </c>
      <c r="B61" s="37">
        <v>107445</v>
      </c>
      <c r="C61" s="37">
        <v>78922</v>
      </c>
      <c r="D61" s="38" t="s">
        <v>3108</v>
      </c>
      <c r="E61" s="12" t="s">
        <v>17</v>
      </c>
      <c r="F61" s="150" t="s">
        <v>18</v>
      </c>
      <c r="G61" s="102">
        <v>980</v>
      </c>
      <c r="H61" s="104"/>
      <c r="I61" s="104"/>
      <c r="J61" s="94"/>
    </row>
    <row r="62" spans="1:13" s="95" customFormat="1" ht="21" x14ac:dyDescent="0.35">
      <c r="A62" s="120">
        <v>44456</v>
      </c>
      <c r="B62" s="148" t="s">
        <v>3109</v>
      </c>
      <c r="C62" s="37">
        <v>50257</v>
      </c>
      <c r="D62" s="38" t="s">
        <v>3110</v>
      </c>
      <c r="E62" s="12"/>
      <c r="F62" s="150" t="s">
        <v>42</v>
      </c>
      <c r="G62" s="102">
        <v>400</v>
      </c>
      <c r="H62" s="104"/>
      <c r="I62" s="104"/>
      <c r="J62" s="94"/>
    </row>
    <row r="63" spans="1:13" s="95" customFormat="1" ht="21" x14ac:dyDescent="0.35">
      <c r="A63" s="120">
        <v>44456</v>
      </c>
      <c r="B63" s="37">
        <v>18921</v>
      </c>
      <c r="C63" s="148" t="s">
        <v>3111</v>
      </c>
      <c r="D63" s="38" t="s">
        <v>199</v>
      </c>
      <c r="E63" s="12" t="s">
        <v>24</v>
      </c>
      <c r="F63" s="150" t="s">
        <v>947</v>
      </c>
      <c r="G63" s="102">
        <v>563</v>
      </c>
      <c r="H63" s="104"/>
      <c r="I63" s="104"/>
      <c r="J63" s="94"/>
    </row>
    <row r="64" spans="1:13" s="95" customFormat="1" ht="21" x14ac:dyDescent="0.35">
      <c r="A64" s="120">
        <v>44456</v>
      </c>
      <c r="B64" s="37">
        <v>17287</v>
      </c>
      <c r="C64" s="148" t="s">
        <v>3112</v>
      </c>
      <c r="D64" s="38" t="s">
        <v>1995</v>
      </c>
      <c r="E64" s="12" t="s">
        <v>409</v>
      </c>
      <c r="F64" s="150" t="s">
        <v>3113</v>
      </c>
      <c r="G64" s="102">
        <v>1700</v>
      </c>
      <c r="H64" s="104"/>
      <c r="I64" s="104"/>
      <c r="J64" s="94"/>
    </row>
    <row r="65" spans="1:10" s="95" customFormat="1" ht="21" x14ac:dyDescent="0.35">
      <c r="A65" s="120">
        <v>44456</v>
      </c>
      <c r="B65" s="37">
        <v>19063</v>
      </c>
      <c r="C65" s="148" t="s">
        <v>3114</v>
      </c>
      <c r="D65" s="38" t="s">
        <v>1995</v>
      </c>
      <c r="E65" s="12">
        <v>9800001</v>
      </c>
      <c r="F65" s="150" t="s">
        <v>91</v>
      </c>
      <c r="G65" s="102"/>
      <c r="H65" s="104"/>
      <c r="I65" s="104"/>
      <c r="J65" s="94"/>
    </row>
    <row r="66" spans="1:10" ht="21" x14ac:dyDescent="0.35">
      <c r="A66" s="175" t="s">
        <v>26</v>
      </c>
      <c r="B66" s="176"/>
      <c r="C66" s="165" t="s">
        <v>25</v>
      </c>
      <c r="D66" s="168"/>
      <c r="E66" s="168"/>
      <c r="F66" s="169"/>
      <c r="G66" s="27">
        <f>SUM(G9:G65)</f>
        <v>46283</v>
      </c>
      <c r="H66" s="109">
        <f>SUM(H18:H65)</f>
        <v>0</v>
      </c>
      <c r="I66" s="109">
        <f>SUM(I9:I65)</f>
        <v>0</v>
      </c>
      <c r="J66" s="15"/>
    </row>
    <row r="67" spans="1:10" x14ac:dyDescent="0.25">
      <c r="B67"/>
      <c r="C67"/>
      <c r="H67" s="1"/>
      <c r="I67" s="1"/>
      <c r="J67" s="1"/>
    </row>
    <row r="68" spans="1:10" x14ac:dyDescent="0.25">
      <c r="B68"/>
      <c r="C68"/>
      <c r="H68" s="1"/>
      <c r="I68" s="1"/>
      <c r="J68" s="1"/>
    </row>
    <row r="69" spans="1:10" x14ac:dyDescent="0.25">
      <c r="B69"/>
      <c r="C69"/>
      <c r="H69" s="1"/>
      <c r="I69" s="1"/>
      <c r="J69" s="1"/>
    </row>
    <row r="70" spans="1:10" x14ac:dyDescent="0.25">
      <c r="C70"/>
      <c r="H70" s="1"/>
      <c r="I70" s="1"/>
      <c r="J70" s="1"/>
    </row>
    <row r="71" spans="1:10" x14ac:dyDescent="0.25">
      <c r="H71" s="1"/>
      <c r="I71" s="1"/>
      <c r="J71" s="1"/>
    </row>
    <row r="72" spans="1:10" x14ac:dyDescent="0.25">
      <c r="H72" s="1"/>
      <c r="I72" s="1"/>
      <c r="J72" s="1"/>
    </row>
    <row r="73" spans="1:10" x14ac:dyDescent="0.25">
      <c r="H73" s="1"/>
      <c r="I73" s="1"/>
      <c r="J73" s="1"/>
    </row>
    <row r="74" spans="1:10" x14ac:dyDescent="0.25">
      <c r="H74" s="1"/>
      <c r="I74" s="1"/>
      <c r="J74" s="1"/>
    </row>
    <row r="75" spans="1:10" x14ac:dyDescent="0.25">
      <c r="H75" s="1"/>
      <c r="I75" s="1"/>
      <c r="J75" s="1"/>
    </row>
    <row r="76" spans="1:10" x14ac:dyDescent="0.25">
      <c r="H76" s="1"/>
      <c r="I76" s="1"/>
      <c r="J76" s="1"/>
    </row>
    <row r="77" spans="1:10" x14ac:dyDescent="0.25">
      <c r="H77" s="1"/>
      <c r="I77" s="1"/>
      <c r="J77" s="1"/>
    </row>
    <row r="78" spans="1:10" x14ac:dyDescent="0.25">
      <c r="H78" s="1"/>
      <c r="I78" s="1"/>
      <c r="J78" s="1"/>
    </row>
    <row r="79" spans="1:10" x14ac:dyDescent="0.25">
      <c r="H79" s="1"/>
      <c r="I79" s="1"/>
      <c r="J79" s="1"/>
    </row>
    <row r="80" spans="1:10" x14ac:dyDescent="0.25">
      <c r="H80" s="1"/>
      <c r="I80" s="1"/>
      <c r="J80" s="1"/>
    </row>
    <row r="81" spans="8:10" x14ac:dyDescent="0.25">
      <c r="H81" s="1"/>
      <c r="I81" s="1"/>
      <c r="J81" s="1"/>
    </row>
    <row r="82" spans="8:10" x14ac:dyDescent="0.25">
      <c r="H82" s="1"/>
      <c r="I82" s="1"/>
      <c r="J82" s="1"/>
    </row>
    <row r="83" spans="8:10" x14ac:dyDescent="0.25">
      <c r="H83" s="1"/>
      <c r="I83" s="1"/>
      <c r="J83" s="1"/>
    </row>
    <row r="84" spans="8:10" x14ac:dyDescent="0.25">
      <c r="H84" s="1"/>
      <c r="I84" s="1"/>
      <c r="J84" s="1"/>
    </row>
    <row r="85" spans="8:10" x14ac:dyDescent="0.25">
      <c r="H85" s="1"/>
      <c r="I85" s="1"/>
      <c r="J85" s="1"/>
    </row>
    <row r="86" spans="8:10" x14ac:dyDescent="0.25">
      <c r="H86" s="1"/>
      <c r="I86" s="1"/>
      <c r="J86" s="1"/>
    </row>
    <row r="87" spans="8:10" x14ac:dyDescent="0.25">
      <c r="H87" s="1"/>
      <c r="I87" s="1"/>
      <c r="J87" s="1"/>
    </row>
    <row r="88" spans="8:10" x14ac:dyDescent="0.25">
      <c r="H88" s="1"/>
      <c r="I88" s="1"/>
      <c r="J88" s="1"/>
    </row>
    <row r="89" spans="8:10" x14ac:dyDescent="0.25">
      <c r="H89" s="1"/>
      <c r="I89" s="1"/>
      <c r="J89" s="1"/>
    </row>
    <row r="90" spans="8:10" x14ac:dyDescent="0.25">
      <c r="H90" s="1"/>
      <c r="I90" s="1"/>
      <c r="J90" s="1"/>
    </row>
    <row r="91" spans="8:10" x14ac:dyDescent="0.25">
      <c r="H91" s="1"/>
      <c r="I91" s="1"/>
      <c r="J91" s="1"/>
    </row>
    <row r="92" spans="8:10" x14ac:dyDescent="0.25">
      <c r="H92" s="1"/>
      <c r="I92" s="1"/>
      <c r="J92" s="1"/>
    </row>
    <row r="93" spans="8:10" x14ac:dyDescent="0.25">
      <c r="H93" s="1"/>
      <c r="I93" s="1"/>
      <c r="J93" s="1"/>
    </row>
    <row r="94" spans="8:10" x14ac:dyDescent="0.25">
      <c r="H94" s="1"/>
      <c r="I94" s="1"/>
      <c r="J94" s="1"/>
    </row>
    <row r="95" spans="8:10" x14ac:dyDescent="0.25">
      <c r="H95" s="1"/>
      <c r="I95" s="1"/>
      <c r="J95" s="1"/>
    </row>
    <row r="96" spans="8:10" x14ac:dyDescent="0.25">
      <c r="H96" s="1"/>
      <c r="I96" s="1"/>
      <c r="J96" s="1"/>
    </row>
    <row r="97" spans="8:10" x14ac:dyDescent="0.25">
      <c r="H97" s="1"/>
      <c r="I97" s="1"/>
      <c r="J97" s="1"/>
    </row>
    <row r="98" spans="8:10" x14ac:dyDescent="0.25">
      <c r="H98" s="1"/>
      <c r="I98" s="1"/>
      <c r="J98" s="1"/>
    </row>
    <row r="99" spans="8:10" x14ac:dyDescent="0.25">
      <c r="H99" s="1"/>
      <c r="I99" s="1"/>
      <c r="J99" s="1"/>
    </row>
    <row r="100" spans="8:10" x14ac:dyDescent="0.25">
      <c r="H100" s="1"/>
      <c r="I100" s="1"/>
      <c r="J100" s="1"/>
    </row>
    <row r="101" spans="8:10" x14ac:dyDescent="0.25">
      <c r="H101" s="1"/>
      <c r="I101" s="1"/>
      <c r="J101" s="1"/>
    </row>
    <row r="102" spans="8:10" x14ac:dyDescent="0.25">
      <c r="H102" s="1"/>
      <c r="I102" s="1"/>
      <c r="J102" s="1"/>
    </row>
    <row r="103" spans="8:10" x14ac:dyDescent="0.25">
      <c r="H103" s="1"/>
      <c r="I103" s="1"/>
      <c r="J103" s="1"/>
    </row>
    <row r="104" spans="8:10" x14ac:dyDescent="0.25">
      <c r="H104" s="1"/>
      <c r="I104" s="1"/>
      <c r="J104" s="1"/>
    </row>
    <row r="105" spans="8:10" x14ac:dyDescent="0.25">
      <c r="H105" s="1"/>
      <c r="I105" s="1"/>
      <c r="J105" s="1"/>
    </row>
    <row r="106" spans="8:10" x14ac:dyDescent="0.25">
      <c r="H106" s="1"/>
      <c r="I106" s="1"/>
      <c r="J106" s="1"/>
    </row>
    <row r="107" spans="8:10" x14ac:dyDescent="0.25">
      <c r="H107" s="1"/>
      <c r="I107" s="1"/>
      <c r="J107" s="1"/>
    </row>
    <row r="108" spans="8:10" x14ac:dyDescent="0.25">
      <c r="H108" s="1"/>
      <c r="I108" s="1"/>
      <c r="J108" s="1"/>
    </row>
    <row r="109" spans="8:10" x14ac:dyDescent="0.25">
      <c r="H109" s="1"/>
      <c r="I109" s="1"/>
      <c r="J109" s="1"/>
    </row>
    <row r="110" spans="8:10" x14ac:dyDescent="0.25">
      <c r="H110" s="1"/>
      <c r="I110" s="1"/>
      <c r="J110" s="1"/>
    </row>
    <row r="112" spans="8:10" x14ac:dyDescent="0.25">
      <c r="H112" s="35"/>
      <c r="I112" s="35"/>
      <c r="J112" s="35"/>
    </row>
  </sheetData>
  <autoFilter ref="F8:F66" xr:uid="{9B2F3FEF-8E27-4032-AC1E-4BACEF15EC54}"/>
  <mergeCells count="7">
    <mergeCell ref="K6:L6"/>
    <mergeCell ref="A7:G7"/>
    <mergeCell ref="A66:B66"/>
    <mergeCell ref="C66:F66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E4C99-DB58-42E6-9188-D7F2294C80BF}">
  <dimension ref="A2:M80"/>
  <sheetViews>
    <sheetView tabSelected="1" topLeftCell="J4" workbookViewId="0">
      <selection activeCell="K8" sqref="K8:L13"/>
    </sheetView>
  </sheetViews>
  <sheetFormatPr baseColWidth="10" defaultRowHeight="15" x14ac:dyDescent="0.25"/>
  <cols>
    <col min="1" max="1" width="17" customWidth="1"/>
    <col min="2" max="2" width="16.7109375" style="1" customWidth="1"/>
    <col min="3" max="3" width="17.140625" style="1" customWidth="1"/>
    <col min="4" max="4" width="53" customWidth="1"/>
    <col min="5" max="5" width="26.28515625" customWidth="1"/>
    <col min="6" max="6" width="52.42578125" bestFit="1" customWidth="1"/>
    <col min="7" max="7" width="18.5703125" customWidth="1"/>
    <col min="8" max="8" width="14.7109375" customWidth="1"/>
    <col min="9" max="9" width="12.42578125" customWidth="1"/>
    <col min="10" max="10" width="6.5703125" customWidth="1"/>
    <col min="11" max="11" width="52.42578125" bestFit="1" customWidth="1"/>
    <col min="12" max="12" width="19.85546875" customWidth="1"/>
  </cols>
  <sheetData>
    <row r="2" spans="1:13" ht="28.5" x14ac:dyDescent="0.25">
      <c r="A2" s="159" t="s">
        <v>0</v>
      </c>
      <c r="B2" s="159"/>
      <c r="C2" s="159"/>
      <c r="D2" s="159"/>
      <c r="E2" s="159"/>
      <c r="F2" s="159"/>
      <c r="G2" s="159"/>
    </row>
    <row r="3" spans="1:13" ht="28.5" x14ac:dyDescent="0.25">
      <c r="A3" s="159" t="s">
        <v>1</v>
      </c>
      <c r="B3" s="159"/>
      <c r="C3" s="159"/>
      <c r="D3" s="159"/>
      <c r="E3" s="159"/>
      <c r="F3" s="159"/>
      <c r="G3" s="159"/>
    </row>
    <row r="4" spans="1:13" ht="28.5" x14ac:dyDescent="0.25">
      <c r="A4" s="160" t="s">
        <v>2</v>
      </c>
      <c r="B4" s="160"/>
      <c r="C4" s="160"/>
      <c r="D4" s="160"/>
      <c r="E4" s="160"/>
      <c r="F4" s="160"/>
      <c r="G4" s="160"/>
    </row>
    <row r="5" spans="1:13" ht="20.100000000000001" customHeight="1" thickBot="1" x14ac:dyDescent="0.3">
      <c r="H5" s="1"/>
      <c r="I5" s="1"/>
      <c r="J5" s="1"/>
    </row>
    <row r="6" spans="1:13" ht="21.75" thickBot="1" x14ac:dyDescent="0.4">
      <c r="A6" s="2"/>
      <c r="B6" s="2"/>
      <c r="C6" s="2"/>
      <c r="D6" s="2"/>
      <c r="E6" s="2"/>
      <c r="F6" s="2"/>
      <c r="G6" s="2"/>
      <c r="H6" s="2"/>
      <c r="I6" s="2"/>
      <c r="J6" s="118"/>
      <c r="K6" s="177">
        <v>44457</v>
      </c>
      <c r="L6" s="178"/>
    </row>
    <row r="7" spans="1:13" ht="21.75" thickBot="1" x14ac:dyDescent="0.4">
      <c r="A7" s="162" t="s">
        <v>3</v>
      </c>
      <c r="B7" s="163"/>
      <c r="C7" s="163"/>
      <c r="D7" s="163"/>
      <c r="E7" s="163"/>
      <c r="F7" s="163"/>
      <c r="G7" s="164"/>
      <c r="H7" s="36" t="s">
        <v>48</v>
      </c>
      <c r="I7" s="36" t="s">
        <v>49</v>
      </c>
      <c r="J7" s="4"/>
      <c r="K7" s="5" t="s">
        <v>4</v>
      </c>
      <c r="L7" s="5" t="s">
        <v>5</v>
      </c>
    </row>
    <row r="8" spans="1:13" ht="21" x14ac:dyDescent="0.35">
      <c r="A8" s="6" t="s">
        <v>6</v>
      </c>
      <c r="B8" s="6" t="s">
        <v>7</v>
      </c>
      <c r="C8" s="6" t="s">
        <v>8</v>
      </c>
      <c r="D8" s="6" t="s">
        <v>9</v>
      </c>
      <c r="E8" s="6" t="s">
        <v>10</v>
      </c>
      <c r="F8" s="6" t="s">
        <v>11</v>
      </c>
      <c r="G8" s="6" t="s">
        <v>12</v>
      </c>
      <c r="H8" s="6" t="s">
        <v>12</v>
      </c>
      <c r="I8" s="6" t="s">
        <v>12</v>
      </c>
      <c r="J8" s="4"/>
      <c r="K8" s="155" t="s">
        <v>18</v>
      </c>
      <c r="L8" s="119">
        <f t="shared" ref="L8:L13" si="0">SUMIFS($G$9:$G$33,$F$9:$F$33,K8)</f>
        <v>10480</v>
      </c>
    </row>
    <row r="9" spans="1:13" s="95" customFormat="1" ht="21" x14ac:dyDescent="0.35">
      <c r="A9" s="9">
        <v>44457</v>
      </c>
      <c r="B9" s="37">
        <v>107491</v>
      </c>
      <c r="C9" s="37">
        <v>78923</v>
      </c>
      <c r="D9" s="38" t="s">
        <v>276</v>
      </c>
      <c r="E9" s="12" t="s">
        <v>17</v>
      </c>
      <c r="F9" s="150" t="s">
        <v>18</v>
      </c>
      <c r="G9" s="102">
        <v>2500</v>
      </c>
      <c r="H9" s="104"/>
      <c r="I9" s="104"/>
      <c r="J9" s="94"/>
      <c r="K9" s="155" t="s">
        <v>15</v>
      </c>
      <c r="L9" s="119">
        <f t="shared" si="0"/>
        <v>14686</v>
      </c>
    </row>
    <row r="10" spans="1:13" s="95" customFormat="1" ht="21" x14ac:dyDescent="0.35">
      <c r="A10" s="9">
        <v>44457</v>
      </c>
      <c r="B10" s="37">
        <v>107492</v>
      </c>
      <c r="C10" s="37">
        <v>78924</v>
      </c>
      <c r="D10" s="38" t="s">
        <v>37</v>
      </c>
      <c r="E10" s="12" t="s">
        <v>17</v>
      </c>
      <c r="F10" s="150" t="s">
        <v>18</v>
      </c>
      <c r="G10" s="102">
        <v>700</v>
      </c>
      <c r="H10" s="104"/>
      <c r="I10" s="104"/>
      <c r="J10" s="94"/>
      <c r="K10" s="156" t="s">
        <v>947</v>
      </c>
      <c r="L10" s="119">
        <f t="shared" si="0"/>
        <v>1100</v>
      </c>
    </row>
    <row r="11" spans="1:13" s="95" customFormat="1" ht="21" x14ac:dyDescent="0.35">
      <c r="A11" s="9">
        <v>44457</v>
      </c>
      <c r="B11" s="37">
        <v>107493</v>
      </c>
      <c r="C11" s="37">
        <v>78925</v>
      </c>
      <c r="D11" s="38" t="s">
        <v>3085</v>
      </c>
      <c r="E11" s="12" t="s">
        <v>14</v>
      </c>
      <c r="F11" s="150" t="s">
        <v>15</v>
      </c>
      <c r="G11" s="102">
        <v>2800</v>
      </c>
      <c r="H11" s="104"/>
      <c r="I11" s="104"/>
      <c r="J11" s="94"/>
      <c r="K11" s="156" t="s">
        <v>995</v>
      </c>
      <c r="L11" s="119">
        <f t="shared" si="0"/>
        <v>536</v>
      </c>
    </row>
    <row r="12" spans="1:13" s="95" customFormat="1" ht="21" x14ac:dyDescent="0.35">
      <c r="A12" s="9">
        <v>44457</v>
      </c>
      <c r="B12" s="37">
        <v>107494</v>
      </c>
      <c r="C12" s="37">
        <v>78926</v>
      </c>
      <c r="D12" s="38" t="s">
        <v>705</v>
      </c>
      <c r="E12" s="12" t="s">
        <v>14</v>
      </c>
      <c r="F12" s="150" t="s">
        <v>15</v>
      </c>
      <c r="G12" s="102">
        <v>2492</v>
      </c>
      <c r="H12" s="104"/>
      <c r="I12" s="104"/>
      <c r="J12" s="94"/>
      <c r="K12" s="156" t="s">
        <v>64</v>
      </c>
      <c r="L12" s="119">
        <f t="shared" si="0"/>
        <v>500</v>
      </c>
    </row>
    <row r="13" spans="1:13" s="95" customFormat="1" ht="21.75" thickBot="1" x14ac:dyDescent="0.4">
      <c r="A13" s="9">
        <v>44457</v>
      </c>
      <c r="B13" s="37">
        <v>107495</v>
      </c>
      <c r="C13" s="37">
        <v>78927</v>
      </c>
      <c r="D13" s="38" t="s">
        <v>3115</v>
      </c>
      <c r="E13" s="12" t="s">
        <v>17</v>
      </c>
      <c r="F13" s="150" t="s">
        <v>18</v>
      </c>
      <c r="G13" s="102">
        <v>1000</v>
      </c>
      <c r="H13" s="104"/>
      <c r="I13" s="104"/>
      <c r="J13" s="94"/>
      <c r="K13" s="156" t="s">
        <v>97</v>
      </c>
      <c r="L13" s="119">
        <f t="shared" si="0"/>
        <v>600</v>
      </c>
    </row>
    <row r="14" spans="1:13" s="95" customFormat="1" ht="21.75" thickBot="1" x14ac:dyDescent="0.4">
      <c r="A14" s="9">
        <v>44457</v>
      </c>
      <c r="B14" s="37">
        <v>107496</v>
      </c>
      <c r="C14" s="37">
        <v>78928</v>
      </c>
      <c r="D14" s="38" t="s">
        <v>2988</v>
      </c>
      <c r="E14" s="12" t="s">
        <v>17</v>
      </c>
      <c r="F14" s="150" t="s">
        <v>15</v>
      </c>
      <c r="G14" s="102">
        <v>500</v>
      </c>
      <c r="H14" s="104"/>
      <c r="I14" s="104"/>
      <c r="J14" s="94"/>
      <c r="K14" s="151" t="s">
        <v>21</v>
      </c>
      <c r="L14" s="152">
        <f>SUM(L8:L13)</f>
        <v>27902</v>
      </c>
    </row>
    <row r="15" spans="1:13" s="95" customFormat="1" ht="21" x14ac:dyDescent="0.35">
      <c r="A15" s="9">
        <v>44457</v>
      </c>
      <c r="B15" s="37">
        <v>107497</v>
      </c>
      <c r="C15" s="37">
        <v>78929</v>
      </c>
      <c r="D15" s="38" t="s">
        <v>2988</v>
      </c>
      <c r="E15" s="12" t="s">
        <v>17</v>
      </c>
      <c r="F15" s="150" t="s">
        <v>18</v>
      </c>
      <c r="G15" s="102">
        <v>500</v>
      </c>
      <c r="H15" s="104"/>
      <c r="I15" s="104"/>
      <c r="J15" s="94"/>
      <c r="K15"/>
      <c r="L15"/>
    </row>
    <row r="16" spans="1:13" s="95" customFormat="1" ht="21" x14ac:dyDescent="0.35">
      <c r="A16" s="9">
        <v>44457</v>
      </c>
      <c r="B16" s="37">
        <v>107498</v>
      </c>
      <c r="C16" s="37">
        <v>78930</v>
      </c>
      <c r="D16" s="38" t="s">
        <v>1582</v>
      </c>
      <c r="E16" s="12" t="s">
        <v>17</v>
      </c>
      <c r="F16" s="150" t="s">
        <v>18</v>
      </c>
      <c r="G16" s="102">
        <v>900</v>
      </c>
      <c r="H16" s="104"/>
      <c r="I16" s="104"/>
      <c r="J16" s="94"/>
      <c r="M16"/>
    </row>
    <row r="17" spans="1:13" s="95" customFormat="1" ht="21.75" thickBot="1" x14ac:dyDescent="0.4">
      <c r="A17" s="9">
        <v>44457</v>
      </c>
      <c r="B17" s="37">
        <v>107499</v>
      </c>
      <c r="C17" s="37">
        <v>78931</v>
      </c>
      <c r="D17" s="38" t="s">
        <v>3046</v>
      </c>
      <c r="E17" s="12" t="s">
        <v>24</v>
      </c>
      <c r="F17" s="150" t="s">
        <v>947</v>
      </c>
      <c r="G17" s="102">
        <v>550</v>
      </c>
      <c r="H17" s="104"/>
      <c r="I17" s="104"/>
      <c r="J17" s="94"/>
      <c r="K17"/>
      <c r="L17"/>
      <c r="M17"/>
    </row>
    <row r="18" spans="1:13" s="95" customFormat="1" ht="21.75" thickBot="1" x14ac:dyDescent="0.4">
      <c r="A18" s="9">
        <v>44457</v>
      </c>
      <c r="B18" s="37">
        <v>107499</v>
      </c>
      <c r="C18" s="37">
        <v>78932</v>
      </c>
      <c r="D18" s="38" t="s">
        <v>3046</v>
      </c>
      <c r="E18" s="12" t="s">
        <v>24</v>
      </c>
      <c r="F18" s="150" t="s">
        <v>947</v>
      </c>
      <c r="G18" s="102">
        <v>550</v>
      </c>
      <c r="H18" s="104"/>
      <c r="I18" s="104"/>
      <c r="J18" s="94"/>
      <c r="K18" s="5" t="s">
        <v>3084</v>
      </c>
      <c r="L18" s="5" t="s">
        <v>5</v>
      </c>
      <c r="M18"/>
    </row>
    <row r="19" spans="1:13" s="95" customFormat="1" ht="21" x14ac:dyDescent="0.35">
      <c r="A19" s="9">
        <v>44457</v>
      </c>
      <c r="B19" s="37">
        <v>107500</v>
      </c>
      <c r="C19" s="37">
        <v>78933</v>
      </c>
      <c r="D19" s="38" t="s">
        <v>2872</v>
      </c>
      <c r="E19" s="12" t="s">
        <v>14</v>
      </c>
      <c r="F19" s="150" t="s">
        <v>15</v>
      </c>
      <c r="G19" s="102">
        <v>1044</v>
      </c>
      <c r="H19" s="104"/>
      <c r="I19" s="104"/>
      <c r="J19" s="94"/>
      <c r="K19" s="155" t="s">
        <v>1519</v>
      </c>
      <c r="L19" s="119">
        <f>SUMIFS($I$9:$I$33,$F$9:$F$33,K19)</f>
        <v>0</v>
      </c>
      <c r="M19"/>
    </row>
    <row r="20" spans="1:13" s="95" customFormat="1" ht="21.75" thickBot="1" x14ac:dyDescent="0.4">
      <c r="A20" s="9">
        <v>44457</v>
      </c>
      <c r="B20" s="37">
        <v>107501</v>
      </c>
      <c r="C20" s="37">
        <v>78934</v>
      </c>
      <c r="D20" s="38" t="s">
        <v>768</v>
      </c>
      <c r="E20" s="12" t="s">
        <v>22</v>
      </c>
      <c r="F20" s="150" t="s">
        <v>995</v>
      </c>
      <c r="G20" s="102">
        <v>350</v>
      </c>
      <c r="H20" s="104"/>
      <c r="I20" s="104"/>
      <c r="J20" s="94"/>
      <c r="K20" s="155" t="s">
        <v>3077</v>
      </c>
      <c r="L20" s="119">
        <f>SUMIFS($I$9:$I$33,$F$9:$F$33,K20)</f>
        <v>0</v>
      </c>
      <c r="M20"/>
    </row>
    <row r="21" spans="1:13" s="95" customFormat="1" ht="21.75" thickBot="1" x14ac:dyDescent="0.4">
      <c r="A21" s="9">
        <v>44457</v>
      </c>
      <c r="B21" s="37">
        <v>107502</v>
      </c>
      <c r="C21" s="37">
        <v>78935</v>
      </c>
      <c r="D21" s="38" t="s">
        <v>175</v>
      </c>
      <c r="E21" s="12" t="s">
        <v>14</v>
      </c>
      <c r="F21" s="150" t="s">
        <v>15</v>
      </c>
      <c r="G21" s="102">
        <v>850</v>
      </c>
      <c r="H21" s="104"/>
      <c r="I21" s="104"/>
      <c r="J21" s="94"/>
      <c r="K21" s="151" t="s">
        <v>21</v>
      </c>
      <c r="L21" s="152">
        <f>SUM(L19:L20)</f>
        <v>0</v>
      </c>
      <c r="M21"/>
    </row>
    <row r="22" spans="1:13" s="95" customFormat="1" ht="21" x14ac:dyDescent="0.35">
      <c r="A22" s="9">
        <v>44457</v>
      </c>
      <c r="B22" s="37">
        <v>107503</v>
      </c>
      <c r="C22" s="37">
        <v>78936</v>
      </c>
      <c r="D22" s="38" t="s">
        <v>2982</v>
      </c>
      <c r="E22" s="12" t="s">
        <v>14</v>
      </c>
      <c r="F22" s="150" t="s">
        <v>15</v>
      </c>
      <c r="G22" s="102">
        <v>500</v>
      </c>
      <c r="H22" s="104"/>
      <c r="I22" s="104"/>
      <c r="J22" s="94"/>
      <c r="K22"/>
      <c r="L22"/>
      <c r="M22"/>
    </row>
    <row r="23" spans="1:13" s="95" customFormat="1" ht="21" x14ac:dyDescent="0.35">
      <c r="A23" s="9">
        <v>44457</v>
      </c>
      <c r="B23" s="37">
        <v>107504</v>
      </c>
      <c r="C23" s="37">
        <v>78937</v>
      </c>
      <c r="D23" s="38" t="s">
        <v>3116</v>
      </c>
      <c r="E23" s="12" t="s">
        <v>14</v>
      </c>
      <c r="F23" s="150" t="s">
        <v>15</v>
      </c>
      <c r="G23" s="102">
        <v>1000</v>
      </c>
      <c r="H23" s="104"/>
      <c r="I23" s="104"/>
      <c r="J23" s="94"/>
      <c r="K23"/>
      <c r="L23"/>
      <c r="M23"/>
    </row>
    <row r="24" spans="1:13" s="95" customFormat="1" ht="21" x14ac:dyDescent="0.35">
      <c r="A24" s="9">
        <v>44457</v>
      </c>
      <c r="B24" s="37">
        <v>107505</v>
      </c>
      <c r="C24" s="37">
        <v>78938</v>
      </c>
      <c r="D24" s="38" t="s">
        <v>272</v>
      </c>
      <c r="E24" s="12" t="s">
        <v>17</v>
      </c>
      <c r="F24" s="150" t="s">
        <v>18</v>
      </c>
      <c r="G24" s="102">
        <v>140</v>
      </c>
      <c r="H24" s="104"/>
      <c r="I24" s="104"/>
      <c r="J24" s="94"/>
      <c r="K24"/>
      <c r="L24"/>
      <c r="M24"/>
    </row>
    <row r="25" spans="1:13" s="95" customFormat="1" ht="21" x14ac:dyDescent="0.35">
      <c r="A25" s="9">
        <v>44457</v>
      </c>
      <c r="B25" s="37">
        <v>107506</v>
      </c>
      <c r="C25" s="37">
        <v>78939</v>
      </c>
      <c r="D25" s="38" t="s">
        <v>272</v>
      </c>
      <c r="E25" s="12" t="s">
        <v>17</v>
      </c>
      <c r="F25" s="150" t="s">
        <v>18</v>
      </c>
      <c r="G25" s="102">
        <v>1840</v>
      </c>
      <c r="H25" s="104"/>
      <c r="I25" s="104"/>
      <c r="J25" s="94"/>
      <c r="K25"/>
      <c r="L25"/>
      <c r="M25"/>
    </row>
    <row r="26" spans="1:13" s="95" customFormat="1" ht="21" x14ac:dyDescent="0.35">
      <c r="A26" s="9">
        <v>44457</v>
      </c>
      <c r="B26" s="37">
        <v>107507</v>
      </c>
      <c r="C26" s="37">
        <v>78940</v>
      </c>
      <c r="D26" s="38" t="s">
        <v>3070</v>
      </c>
      <c r="E26" s="12" t="s">
        <v>14</v>
      </c>
      <c r="F26" s="150" t="s">
        <v>15</v>
      </c>
      <c r="G26" s="102">
        <v>3000</v>
      </c>
      <c r="H26" s="104"/>
      <c r="I26" s="104"/>
      <c r="J26" s="94"/>
      <c r="K26"/>
      <c r="L26"/>
      <c r="M26"/>
    </row>
    <row r="27" spans="1:13" s="95" customFormat="1" ht="21" x14ac:dyDescent="0.35">
      <c r="A27" s="9">
        <v>44457</v>
      </c>
      <c r="B27" s="37">
        <v>107508</v>
      </c>
      <c r="C27" s="37">
        <v>78941</v>
      </c>
      <c r="D27" s="38" t="s">
        <v>38</v>
      </c>
      <c r="E27" s="12" t="s">
        <v>17</v>
      </c>
      <c r="F27" s="150" t="s">
        <v>18</v>
      </c>
      <c r="G27" s="102">
        <v>1200</v>
      </c>
      <c r="H27" s="104"/>
      <c r="I27" s="104"/>
      <c r="J27" s="94"/>
      <c r="K27"/>
      <c r="L27"/>
      <c r="M27"/>
    </row>
    <row r="28" spans="1:13" s="95" customFormat="1" ht="21" x14ac:dyDescent="0.35">
      <c r="A28" s="9">
        <v>44457</v>
      </c>
      <c r="B28" s="37">
        <v>107495</v>
      </c>
      <c r="C28" s="37">
        <v>78942</v>
      </c>
      <c r="D28" s="38" t="s">
        <v>3115</v>
      </c>
      <c r="E28" s="12" t="s">
        <v>17</v>
      </c>
      <c r="F28" s="150" t="s">
        <v>18</v>
      </c>
      <c r="G28" s="102">
        <v>1000</v>
      </c>
      <c r="H28" s="104"/>
      <c r="I28" s="104"/>
      <c r="J28" s="94"/>
      <c r="K28"/>
      <c r="L28"/>
      <c r="M28"/>
    </row>
    <row r="29" spans="1:13" s="95" customFormat="1" ht="21" x14ac:dyDescent="0.35">
      <c r="A29" s="9">
        <v>44457</v>
      </c>
      <c r="B29" s="37">
        <v>107509</v>
      </c>
      <c r="C29" s="37">
        <v>78943</v>
      </c>
      <c r="D29" s="38" t="s">
        <v>2812</v>
      </c>
      <c r="E29" s="12" t="s">
        <v>63</v>
      </c>
      <c r="F29" s="150" t="s">
        <v>64</v>
      </c>
      <c r="G29" s="102">
        <v>500</v>
      </c>
      <c r="H29" s="104"/>
      <c r="I29" s="104"/>
      <c r="J29" s="94"/>
      <c r="K29"/>
      <c r="L29"/>
      <c r="M29"/>
    </row>
    <row r="30" spans="1:13" s="95" customFormat="1" ht="21" x14ac:dyDescent="0.35">
      <c r="A30" s="9">
        <v>44457</v>
      </c>
      <c r="B30" s="37">
        <v>107492</v>
      </c>
      <c r="C30" s="37">
        <v>78944</v>
      </c>
      <c r="D30" s="38" t="s">
        <v>37</v>
      </c>
      <c r="E30" s="12" t="s">
        <v>17</v>
      </c>
      <c r="F30" s="150" t="s">
        <v>18</v>
      </c>
      <c r="G30" s="102">
        <v>700</v>
      </c>
      <c r="H30" s="104"/>
      <c r="I30" s="104"/>
      <c r="J30" s="94"/>
      <c r="K30"/>
      <c r="L30"/>
      <c r="M30"/>
    </row>
    <row r="31" spans="1:13" s="95" customFormat="1" ht="21" x14ac:dyDescent="0.35">
      <c r="A31" s="9">
        <v>44457</v>
      </c>
      <c r="B31" s="37">
        <v>107510</v>
      </c>
      <c r="C31" s="37">
        <v>78945</v>
      </c>
      <c r="D31" s="38" t="s">
        <v>2954</v>
      </c>
      <c r="E31" s="12" t="s">
        <v>96</v>
      </c>
      <c r="F31" s="150" t="s">
        <v>97</v>
      </c>
      <c r="G31" s="102">
        <v>600</v>
      </c>
      <c r="H31" s="104"/>
      <c r="I31" s="104"/>
      <c r="J31" s="94"/>
      <c r="K31"/>
      <c r="L31"/>
      <c r="M31"/>
    </row>
    <row r="32" spans="1:13" s="95" customFormat="1" ht="21" x14ac:dyDescent="0.35">
      <c r="A32" s="9">
        <v>44457</v>
      </c>
      <c r="B32" s="37">
        <v>107494</v>
      </c>
      <c r="C32" s="148" t="s">
        <v>3117</v>
      </c>
      <c r="D32" s="38" t="s">
        <v>3118</v>
      </c>
      <c r="E32" s="12" t="s">
        <v>14</v>
      </c>
      <c r="F32" s="150" t="s">
        <v>15</v>
      </c>
      <c r="G32" s="102">
        <v>2500</v>
      </c>
      <c r="H32" s="104"/>
      <c r="I32" s="104"/>
      <c r="J32" s="94"/>
      <c r="K32"/>
      <c r="L32"/>
      <c r="M32"/>
    </row>
    <row r="33" spans="1:10" s="95" customFormat="1" ht="21" x14ac:dyDescent="0.35">
      <c r="A33" s="9">
        <v>44457</v>
      </c>
      <c r="B33" s="37">
        <v>107494</v>
      </c>
      <c r="C33" s="148" t="s">
        <v>3117</v>
      </c>
      <c r="D33" s="38" t="s">
        <v>3118</v>
      </c>
      <c r="E33" s="12" t="s">
        <v>22</v>
      </c>
      <c r="F33" s="150" t="s">
        <v>995</v>
      </c>
      <c r="G33" s="102">
        <v>186</v>
      </c>
      <c r="H33" s="104"/>
      <c r="I33" s="104"/>
      <c r="J33" s="94"/>
    </row>
    <row r="34" spans="1:10" ht="21" x14ac:dyDescent="0.35">
      <c r="A34" s="175" t="s">
        <v>26</v>
      </c>
      <c r="B34" s="176"/>
      <c r="C34" s="165" t="s">
        <v>25</v>
      </c>
      <c r="D34" s="168"/>
      <c r="E34" s="168"/>
      <c r="F34" s="169"/>
      <c r="G34" s="27">
        <f>SUM(G9:G33)</f>
        <v>27902</v>
      </c>
      <c r="H34" s="109">
        <f>SUM(H18:H33)</f>
        <v>0</v>
      </c>
      <c r="I34" s="109">
        <f>SUM(I9:I33)</f>
        <v>0</v>
      </c>
      <c r="J34" s="15"/>
    </row>
    <row r="35" spans="1:10" x14ac:dyDescent="0.25">
      <c r="B35"/>
      <c r="C35"/>
      <c r="H35" s="1"/>
      <c r="I35" s="1"/>
      <c r="J35" s="1"/>
    </row>
    <row r="36" spans="1:10" x14ac:dyDescent="0.25">
      <c r="B36"/>
      <c r="C36"/>
      <c r="H36" s="1"/>
      <c r="I36" s="1"/>
      <c r="J36" s="1"/>
    </row>
    <row r="37" spans="1:10" x14ac:dyDescent="0.25">
      <c r="B37"/>
      <c r="C37"/>
      <c r="H37" s="1"/>
      <c r="I37" s="1"/>
      <c r="J37" s="1"/>
    </row>
    <row r="38" spans="1:10" x14ac:dyDescent="0.25">
      <c r="C38"/>
      <c r="H38" s="1"/>
      <c r="I38" s="1"/>
      <c r="J38" s="1"/>
    </row>
    <row r="39" spans="1:10" x14ac:dyDescent="0.25">
      <c r="H39" s="1"/>
      <c r="I39" s="1"/>
      <c r="J39" s="1"/>
    </row>
    <row r="40" spans="1:10" x14ac:dyDescent="0.25">
      <c r="H40" s="1"/>
      <c r="I40" s="1"/>
      <c r="J40" s="1"/>
    </row>
    <row r="41" spans="1:10" x14ac:dyDescent="0.25">
      <c r="H41" s="1"/>
      <c r="I41" s="1"/>
      <c r="J41" s="1"/>
    </row>
    <row r="42" spans="1:10" x14ac:dyDescent="0.25">
      <c r="H42" s="1"/>
      <c r="I42" s="1"/>
      <c r="J42" s="1"/>
    </row>
    <row r="43" spans="1:10" x14ac:dyDescent="0.25">
      <c r="H43" s="1"/>
      <c r="I43" s="1"/>
      <c r="J43" s="1"/>
    </row>
    <row r="44" spans="1:10" x14ac:dyDescent="0.25">
      <c r="H44" s="1"/>
      <c r="I44" s="1"/>
      <c r="J44" s="1"/>
    </row>
    <row r="45" spans="1:10" x14ac:dyDescent="0.25">
      <c r="H45" s="1"/>
      <c r="I45" s="1"/>
      <c r="J45" s="1"/>
    </row>
    <row r="46" spans="1:10" x14ac:dyDescent="0.25">
      <c r="H46" s="1"/>
      <c r="I46" s="1"/>
      <c r="J46" s="1"/>
    </row>
    <row r="47" spans="1:10" x14ac:dyDescent="0.25">
      <c r="H47" s="1"/>
      <c r="I47" s="1"/>
      <c r="J47" s="1"/>
    </row>
    <row r="48" spans="1:10" x14ac:dyDescent="0.25">
      <c r="H48" s="1"/>
      <c r="I48" s="1"/>
      <c r="J48" s="1"/>
    </row>
    <row r="49" spans="8:10" x14ac:dyDescent="0.25">
      <c r="H49" s="1"/>
      <c r="I49" s="1"/>
      <c r="J49" s="1"/>
    </row>
    <row r="50" spans="8:10" x14ac:dyDescent="0.25">
      <c r="H50" s="1"/>
      <c r="I50" s="1"/>
      <c r="J50" s="1"/>
    </row>
    <row r="51" spans="8:10" x14ac:dyDescent="0.25">
      <c r="H51" s="1"/>
      <c r="I51" s="1"/>
      <c r="J51" s="1"/>
    </row>
    <row r="52" spans="8:10" x14ac:dyDescent="0.25">
      <c r="H52" s="1"/>
      <c r="I52" s="1"/>
      <c r="J52" s="1"/>
    </row>
    <row r="53" spans="8:10" x14ac:dyDescent="0.25">
      <c r="H53" s="1"/>
      <c r="I53" s="1"/>
      <c r="J53" s="1"/>
    </row>
    <row r="54" spans="8:10" x14ac:dyDescent="0.25">
      <c r="H54" s="1"/>
      <c r="I54" s="1"/>
      <c r="J54" s="1"/>
    </row>
    <row r="55" spans="8:10" x14ac:dyDescent="0.25">
      <c r="H55" s="1"/>
      <c r="I55" s="1"/>
      <c r="J55" s="1"/>
    </row>
    <row r="56" spans="8:10" x14ac:dyDescent="0.25">
      <c r="H56" s="1"/>
      <c r="I56" s="1"/>
      <c r="J56" s="1"/>
    </row>
    <row r="57" spans="8:10" x14ac:dyDescent="0.25">
      <c r="H57" s="1"/>
      <c r="I57" s="1"/>
      <c r="J57" s="1"/>
    </row>
    <row r="58" spans="8:10" x14ac:dyDescent="0.25">
      <c r="H58" s="1"/>
      <c r="I58" s="1"/>
      <c r="J58" s="1"/>
    </row>
    <row r="59" spans="8:10" x14ac:dyDescent="0.25">
      <c r="H59" s="1"/>
      <c r="I59" s="1"/>
      <c r="J59" s="1"/>
    </row>
    <row r="60" spans="8:10" x14ac:dyDescent="0.25">
      <c r="H60" s="1"/>
      <c r="I60" s="1"/>
      <c r="J60" s="1"/>
    </row>
    <row r="61" spans="8:10" x14ac:dyDescent="0.25">
      <c r="H61" s="1"/>
      <c r="I61" s="1"/>
      <c r="J61" s="1"/>
    </row>
    <row r="62" spans="8:10" x14ac:dyDescent="0.25">
      <c r="H62" s="1"/>
      <c r="I62" s="1"/>
      <c r="J62" s="1"/>
    </row>
    <row r="63" spans="8:10" x14ac:dyDescent="0.25">
      <c r="H63" s="1"/>
      <c r="I63" s="1"/>
      <c r="J63" s="1"/>
    </row>
    <row r="64" spans="8:10" x14ac:dyDescent="0.25">
      <c r="H64" s="1"/>
      <c r="I64" s="1"/>
      <c r="J64" s="1"/>
    </row>
    <row r="65" spans="8:10" x14ac:dyDescent="0.25">
      <c r="H65" s="1"/>
      <c r="I65" s="1"/>
      <c r="J65" s="1"/>
    </row>
    <row r="66" spans="8:10" x14ac:dyDescent="0.25">
      <c r="H66" s="1"/>
      <c r="I66" s="1"/>
      <c r="J66" s="1"/>
    </row>
    <row r="67" spans="8:10" x14ac:dyDescent="0.25">
      <c r="H67" s="1"/>
      <c r="I67" s="1"/>
      <c r="J67" s="1"/>
    </row>
    <row r="68" spans="8:10" x14ac:dyDescent="0.25">
      <c r="H68" s="1"/>
      <c r="I68" s="1"/>
      <c r="J68" s="1"/>
    </row>
    <row r="69" spans="8:10" x14ac:dyDescent="0.25">
      <c r="H69" s="1"/>
      <c r="I69" s="1"/>
      <c r="J69" s="1"/>
    </row>
    <row r="70" spans="8:10" x14ac:dyDescent="0.25">
      <c r="H70" s="1"/>
      <c r="I70" s="1"/>
      <c r="J70" s="1"/>
    </row>
    <row r="71" spans="8:10" x14ac:dyDescent="0.25">
      <c r="H71" s="1"/>
      <c r="I71" s="1"/>
      <c r="J71" s="1"/>
    </row>
    <row r="72" spans="8:10" x14ac:dyDescent="0.25">
      <c r="H72" s="1"/>
      <c r="I72" s="1"/>
      <c r="J72" s="1"/>
    </row>
    <row r="73" spans="8:10" x14ac:dyDescent="0.25">
      <c r="H73" s="1"/>
      <c r="I73" s="1"/>
      <c r="J73" s="1"/>
    </row>
    <row r="74" spans="8:10" x14ac:dyDescent="0.25">
      <c r="H74" s="1"/>
      <c r="I74" s="1"/>
      <c r="J74" s="1"/>
    </row>
    <row r="75" spans="8:10" x14ac:dyDescent="0.25">
      <c r="H75" s="1"/>
      <c r="I75" s="1"/>
      <c r="J75" s="1"/>
    </row>
    <row r="76" spans="8:10" x14ac:dyDescent="0.25">
      <c r="H76" s="1"/>
      <c r="I76" s="1"/>
      <c r="J76" s="1"/>
    </row>
    <row r="77" spans="8:10" x14ac:dyDescent="0.25">
      <c r="H77" s="1"/>
      <c r="I77" s="1"/>
      <c r="J77" s="1"/>
    </row>
    <row r="78" spans="8:10" x14ac:dyDescent="0.25">
      <c r="H78" s="1"/>
      <c r="I78" s="1"/>
      <c r="J78" s="1"/>
    </row>
    <row r="80" spans="8:10" x14ac:dyDescent="0.25">
      <c r="H80" s="35"/>
      <c r="I80" s="35"/>
      <c r="J80" s="35"/>
    </row>
  </sheetData>
  <autoFilter ref="F8:F34" xr:uid="{9B2F3FEF-8E27-4032-AC1E-4BACEF15EC54}"/>
  <mergeCells count="7">
    <mergeCell ref="K6:L6"/>
    <mergeCell ref="A7:G7"/>
    <mergeCell ref="A34:B34"/>
    <mergeCell ref="C34:F34"/>
    <mergeCell ref="A2:G2"/>
    <mergeCell ref="A3:G3"/>
    <mergeCell ref="A4:G4"/>
  </mergeCells>
  <pageMargins left="0.7" right="0.7" top="0.75" bottom="0.75" header="0.3" footer="0.3"/>
  <pageSetup orientation="portrait" horizontalDpi="0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65"/>
  <sheetViews>
    <sheetView workbookViewId="0">
      <selection activeCell="B70" sqref="B70"/>
    </sheetView>
  </sheetViews>
  <sheetFormatPr baseColWidth="10" defaultRowHeight="15" x14ac:dyDescent="0.25"/>
  <cols>
    <col min="1" max="1" width="15.7109375" bestFit="1" customWidth="1"/>
    <col min="2" max="2" width="40.140625" bestFit="1" customWidth="1"/>
  </cols>
  <sheetData>
    <row r="1" spans="1:2" x14ac:dyDescent="0.25">
      <c r="A1" t="s">
        <v>10</v>
      </c>
      <c r="B1" t="s">
        <v>4</v>
      </c>
    </row>
    <row r="2" spans="1:2" hidden="1" x14ac:dyDescent="0.25">
      <c r="A2" s="60" t="s">
        <v>22</v>
      </c>
      <c r="B2" s="61" t="s">
        <v>375</v>
      </c>
    </row>
    <row r="3" spans="1:2" hidden="1" x14ac:dyDescent="0.25">
      <c r="A3" s="60" t="s">
        <v>376</v>
      </c>
      <c r="B3" s="61" t="s">
        <v>377</v>
      </c>
    </row>
    <row r="4" spans="1:2" hidden="1" x14ac:dyDescent="0.25">
      <c r="A4" s="60" t="s">
        <v>14</v>
      </c>
      <c r="B4" s="61" t="s">
        <v>378</v>
      </c>
    </row>
    <row r="5" spans="1:2" hidden="1" x14ac:dyDescent="0.25">
      <c r="A5" s="60" t="s">
        <v>173</v>
      </c>
      <c r="B5" s="61" t="s">
        <v>379</v>
      </c>
    </row>
    <row r="6" spans="1:2" hidden="1" x14ac:dyDescent="0.25">
      <c r="A6" s="62" t="s">
        <v>135</v>
      </c>
      <c r="B6" s="61" t="s">
        <v>380</v>
      </c>
    </row>
    <row r="7" spans="1:2" hidden="1" x14ac:dyDescent="0.25">
      <c r="A7" s="60" t="s">
        <v>264</v>
      </c>
      <c r="B7" s="61" t="s">
        <v>381</v>
      </c>
    </row>
    <row r="8" spans="1:2" hidden="1" x14ac:dyDescent="0.25">
      <c r="A8" s="60" t="s">
        <v>382</v>
      </c>
      <c r="B8" s="61" t="s">
        <v>383</v>
      </c>
    </row>
    <row r="9" spans="1:2" hidden="1" x14ac:dyDescent="0.25">
      <c r="A9" s="62" t="s">
        <v>384</v>
      </c>
      <c r="B9" s="61" t="s">
        <v>385</v>
      </c>
    </row>
    <row r="10" spans="1:2" hidden="1" x14ac:dyDescent="0.25">
      <c r="A10" s="60" t="s">
        <v>245</v>
      </c>
      <c r="B10" s="61" t="s">
        <v>386</v>
      </c>
    </row>
    <row r="11" spans="1:2" hidden="1" x14ac:dyDescent="0.25">
      <c r="A11" s="60" t="s">
        <v>387</v>
      </c>
      <c r="B11" s="61" t="s">
        <v>388</v>
      </c>
    </row>
    <row r="12" spans="1:2" hidden="1" x14ac:dyDescent="0.25">
      <c r="A12" s="60" t="s">
        <v>389</v>
      </c>
      <c r="B12" s="61" t="s">
        <v>390</v>
      </c>
    </row>
    <row r="13" spans="1:2" hidden="1" x14ac:dyDescent="0.25">
      <c r="A13" s="60" t="s">
        <v>391</v>
      </c>
      <c r="B13" s="61" t="s">
        <v>392</v>
      </c>
    </row>
    <row r="14" spans="1:2" hidden="1" x14ac:dyDescent="0.25">
      <c r="A14" s="60" t="s">
        <v>211</v>
      </c>
      <c r="B14" s="61" t="s">
        <v>393</v>
      </c>
    </row>
    <row r="15" spans="1:2" hidden="1" x14ac:dyDescent="0.25">
      <c r="A15" s="60" t="s">
        <v>394</v>
      </c>
      <c r="B15" s="61" t="s">
        <v>395</v>
      </c>
    </row>
    <row r="16" spans="1:2" hidden="1" x14ac:dyDescent="0.25">
      <c r="A16" s="60" t="s">
        <v>396</v>
      </c>
      <c r="B16" s="61" t="s">
        <v>397</v>
      </c>
    </row>
    <row r="17" spans="1:2" hidden="1" x14ac:dyDescent="0.25">
      <c r="A17" s="60" t="s">
        <v>398</v>
      </c>
      <c r="B17" s="61" t="s">
        <v>399</v>
      </c>
    </row>
    <row r="18" spans="1:2" hidden="1" x14ac:dyDescent="0.25">
      <c r="A18" s="60" t="s">
        <v>400</v>
      </c>
      <c r="B18" s="61" t="s">
        <v>401</v>
      </c>
    </row>
    <row r="19" spans="1:2" hidden="1" x14ac:dyDescent="0.25">
      <c r="A19" s="60" t="s">
        <v>402</v>
      </c>
      <c r="B19" s="61" t="s">
        <v>403</v>
      </c>
    </row>
    <row r="20" spans="1:2" hidden="1" x14ac:dyDescent="0.25">
      <c r="A20" s="60" t="s">
        <v>404</v>
      </c>
      <c r="B20" s="61" t="s">
        <v>405</v>
      </c>
    </row>
    <row r="21" spans="1:2" hidden="1" x14ac:dyDescent="0.25">
      <c r="A21" s="60" t="s">
        <v>312</v>
      </c>
      <c r="B21" s="63" t="s">
        <v>406</v>
      </c>
    </row>
    <row r="22" spans="1:2" hidden="1" x14ac:dyDescent="0.25">
      <c r="A22" s="60" t="s">
        <v>407</v>
      </c>
      <c r="B22" s="63" t="s">
        <v>408</v>
      </c>
    </row>
    <row r="23" spans="1:2" hidden="1" x14ac:dyDescent="0.25">
      <c r="A23" s="60" t="s">
        <v>409</v>
      </c>
      <c r="B23" s="63" t="s">
        <v>410</v>
      </c>
    </row>
    <row r="24" spans="1:2" hidden="1" x14ac:dyDescent="0.25">
      <c r="A24" s="60" t="s">
        <v>131</v>
      </c>
      <c r="B24" s="63" t="s">
        <v>411</v>
      </c>
    </row>
    <row r="25" spans="1:2" hidden="1" x14ac:dyDescent="0.25">
      <c r="A25" s="60" t="s">
        <v>412</v>
      </c>
      <c r="B25" s="63" t="s">
        <v>413</v>
      </c>
    </row>
    <row r="26" spans="1:2" hidden="1" x14ac:dyDescent="0.25">
      <c r="A26" s="60" t="s">
        <v>287</v>
      </c>
      <c r="B26" s="63" t="s">
        <v>414</v>
      </c>
    </row>
    <row r="27" spans="1:2" x14ac:dyDescent="0.25">
      <c r="A27" s="60" t="s">
        <v>63</v>
      </c>
      <c r="B27" s="61" t="s">
        <v>64</v>
      </c>
    </row>
    <row r="28" spans="1:2" x14ac:dyDescent="0.25">
      <c r="A28" s="64" t="s">
        <v>98</v>
      </c>
      <c r="B28" s="63" t="s">
        <v>99</v>
      </c>
    </row>
    <row r="29" spans="1:2" x14ac:dyDescent="0.25">
      <c r="A29" s="64" t="s">
        <v>415</v>
      </c>
      <c r="B29" s="63" t="s">
        <v>416</v>
      </c>
    </row>
    <row r="30" spans="1:2" x14ac:dyDescent="0.25">
      <c r="A30" s="64" t="s">
        <v>417</v>
      </c>
      <c r="B30" s="63" t="s">
        <v>418</v>
      </c>
    </row>
    <row r="31" spans="1:2" x14ac:dyDescent="0.25">
      <c r="A31" s="60" t="s">
        <v>41</v>
      </c>
      <c r="B31" s="61" t="s">
        <v>42</v>
      </c>
    </row>
    <row r="32" spans="1:2" x14ac:dyDescent="0.25">
      <c r="A32" s="64" t="s">
        <v>43</v>
      </c>
      <c r="B32" s="63" t="s">
        <v>44</v>
      </c>
    </row>
    <row r="33" spans="1:2" x14ac:dyDescent="0.25">
      <c r="A33" s="64" t="s">
        <v>419</v>
      </c>
      <c r="B33" s="63" t="s">
        <v>420</v>
      </c>
    </row>
    <row r="34" spans="1:2" x14ac:dyDescent="0.25">
      <c r="A34" s="60" t="s">
        <v>421</v>
      </c>
      <c r="B34" s="61" t="s">
        <v>422</v>
      </c>
    </row>
    <row r="35" spans="1:2" x14ac:dyDescent="0.25">
      <c r="A35" s="64" t="s">
        <v>297</v>
      </c>
      <c r="B35" s="63" t="s">
        <v>298</v>
      </c>
    </row>
    <row r="36" spans="1:2" x14ac:dyDescent="0.25">
      <c r="A36" s="64" t="s">
        <v>299</v>
      </c>
      <c r="B36" s="63" t="s">
        <v>216</v>
      </c>
    </row>
    <row r="37" spans="1:2" x14ac:dyDescent="0.25">
      <c r="A37" s="60" t="s">
        <v>423</v>
      </c>
      <c r="B37" s="61" t="s">
        <v>195</v>
      </c>
    </row>
    <row r="38" spans="1:2" hidden="1" x14ac:dyDescent="0.25">
      <c r="A38" s="60" t="s">
        <v>351</v>
      </c>
      <c r="B38" s="61" t="s">
        <v>352</v>
      </c>
    </row>
    <row r="39" spans="1:2" hidden="1" x14ac:dyDescent="0.25">
      <c r="A39" s="64" t="s">
        <v>424</v>
      </c>
      <c r="B39" s="61" t="s">
        <v>425</v>
      </c>
    </row>
    <row r="40" spans="1:2" hidden="1" x14ac:dyDescent="0.25">
      <c r="A40" s="64" t="s">
        <v>426</v>
      </c>
      <c r="B40" s="63" t="s">
        <v>399</v>
      </c>
    </row>
    <row r="41" spans="1:2" hidden="1" x14ac:dyDescent="0.25">
      <c r="A41" s="64" t="s">
        <v>268</v>
      </c>
      <c r="B41" s="63" t="s">
        <v>427</v>
      </c>
    </row>
    <row r="42" spans="1:2" hidden="1" x14ac:dyDescent="0.25">
      <c r="A42" s="60" t="s">
        <v>428</v>
      </c>
      <c r="B42" s="61" t="s">
        <v>429</v>
      </c>
    </row>
    <row r="43" spans="1:2" hidden="1" x14ac:dyDescent="0.25">
      <c r="A43" s="60" t="s">
        <v>430</v>
      </c>
      <c r="B43" s="61" t="s">
        <v>431</v>
      </c>
    </row>
    <row r="44" spans="1:2" hidden="1" x14ac:dyDescent="0.25">
      <c r="A44" s="60" t="s">
        <v>432</v>
      </c>
      <c r="B44" s="61" t="s">
        <v>433</v>
      </c>
    </row>
    <row r="45" spans="1:2" hidden="1" x14ac:dyDescent="0.25">
      <c r="A45" s="60" t="s">
        <v>434</v>
      </c>
      <c r="B45" s="61" t="s">
        <v>435</v>
      </c>
    </row>
    <row r="46" spans="1:2" hidden="1" x14ac:dyDescent="0.25">
      <c r="A46" s="60" t="s">
        <v>436</v>
      </c>
      <c r="B46" s="61" t="s">
        <v>437</v>
      </c>
    </row>
    <row r="47" spans="1:2" hidden="1" x14ac:dyDescent="0.25">
      <c r="A47" s="60" t="s">
        <v>438</v>
      </c>
      <c r="B47" s="61" t="s">
        <v>439</v>
      </c>
    </row>
    <row r="48" spans="1:2" hidden="1" x14ac:dyDescent="0.25">
      <c r="A48" s="60" t="s">
        <v>440</v>
      </c>
      <c r="B48" s="61" t="s">
        <v>441</v>
      </c>
    </row>
    <row r="49" spans="1:2" hidden="1" x14ac:dyDescent="0.25">
      <c r="A49" s="60" t="s">
        <v>442</v>
      </c>
      <c r="B49" s="61" t="s">
        <v>443</v>
      </c>
    </row>
    <row r="50" spans="1:2" hidden="1" x14ac:dyDescent="0.25">
      <c r="A50" s="60" t="s">
        <v>444</v>
      </c>
      <c r="B50" s="61" t="s">
        <v>445</v>
      </c>
    </row>
    <row r="51" spans="1:2" hidden="1" x14ac:dyDescent="0.25">
      <c r="A51" s="60" t="s">
        <v>33</v>
      </c>
      <c r="B51" s="61" t="s">
        <v>446</v>
      </c>
    </row>
    <row r="52" spans="1:2" hidden="1" x14ac:dyDescent="0.25">
      <c r="A52" s="60" t="s">
        <v>96</v>
      </c>
      <c r="B52" s="61" t="s">
        <v>447</v>
      </c>
    </row>
    <row r="53" spans="1:2" hidden="1" x14ac:dyDescent="0.25">
      <c r="A53" s="60" t="s">
        <v>210</v>
      </c>
      <c r="B53" s="61" t="s">
        <v>448</v>
      </c>
    </row>
    <row r="54" spans="1:2" hidden="1" x14ac:dyDescent="0.25">
      <c r="A54" s="60" t="s">
        <v>24</v>
      </c>
      <c r="B54" s="61" t="s">
        <v>449</v>
      </c>
    </row>
    <row r="55" spans="1:2" hidden="1" x14ac:dyDescent="0.25">
      <c r="A55" s="60" t="s">
        <v>190</v>
      </c>
      <c r="B55" s="61" t="s">
        <v>450</v>
      </c>
    </row>
    <row r="56" spans="1:2" hidden="1" x14ac:dyDescent="0.25">
      <c r="A56" s="60" t="s">
        <v>451</v>
      </c>
      <c r="B56" s="61" t="s">
        <v>452</v>
      </c>
    </row>
    <row r="57" spans="1:2" hidden="1" x14ac:dyDescent="0.25">
      <c r="A57" s="60" t="s">
        <v>17</v>
      </c>
      <c r="B57" s="61" t="s">
        <v>453</v>
      </c>
    </row>
    <row r="58" spans="1:2" hidden="1" x14ac:dyDescent="0.25">
      <c r="A58" s="60" t="s">
        <v>454</v>
      </c>
      <c r="B58" s="61" t="s">
        <v>455</v>
      </c>
    </row>
    <row r="59" spans="1:2" hidden="1" x14ac:dyDescent="0.25">
      <c r="A59" s="64" t="s">
        <v>304</v>
      </c>
      <c r="B59" s="63" t="s">
        <v>305</v>
      </c>
    </row>
    <row r="60" spans="1:2" hidden="1" x14ac:dyDescent="0.25">
      <c r="A60" s="65" t="s">
        <v>456</v>
      </c>
      <c r="B60" s="66" t="s">
        <v>457</v>
      </c>
    </row>
    <row r="61" spans="1:2" hidden="1" x14ac:dyDescent="0.25">
      <c r="A61" s="67">
        <v>9800001</v>
      </c>
      <c r="B61" s="68" t="s">
        <v>458</v>
      </c>
    </row>
    <row r="62" spans="1:2" hidden="1" x14ac:dyDescent="0.25">
      <c r="A62" s="67" t="s">
        <v>460</v>
      </c>
      <c r="B62" s="68" t="s">
        <v>461</v>
      </c>
    </row>
    <row r="63" spans="1:2" x14ac:dyDescent="0.25">
      <c r="A63" s="67" t="s">
        <v>41</v>
      </c>
      <c r="B63" s="68" t="s">
        <v>42</v>
      </c>
    </row>
    <row r="64" spans="1:2" x14ac:dyDescent="0.25">
      <c r="A64" s="67" t="s">
        <v>421</v>
      </c>
      <c r="B64" s="68" t="s">
        <v>422</v>
      </c>
    </row>
    <row r="65" spans="1:2" x14ac:dyDescent="0.25">
      <c r="A65" s="67" t="s">
        <v>299</v>
      </c>
      <c r="B65" s="79" t="s">
        <v>216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214</vt:i4>
      </vt:variant>
      <vt:variant>
        <vt:lpstr>Rangos con nombre</vt:lpstr>
      </vt:variant>
      <vt:variant>
        <vt:i4>208</vt:i4>
      </vt:variant>
    </vt:vector>
  </HeadingPairs>
  <TitlesOfParts>
    <vt:vector size="422" baseType="lpstr">
      <vt:lpstr>04 DE ENERO 2021</vt:lpstr>
      <vt:lpstr>05 DE ENERO 2021</vt:lpstr>
      <vt:lpstr>06 DE ENERO 2021</vt:lpstr>
      <vt:lpstr>07 DE ENERO 2021</vt:lpstr>
      <vt:lpstr>08 DE ENERO 2021 </vt:lpstr>
      <vt:lpstr>09 ENERO 2021</vt:lpstr>
      <vt:lpstr>11 DE ENERO 2021</vt:lpstr>
      <vt:lpstr>12 DE ENERO 2020</vt:lpstr>
      <vt:lpstr>13 DE ENERO 2021</vt:lpstr>
      <vt:lpstr>14 DE ENERO 2021</vt:lpstr>
      <vt:lpstr>15 DE ENERO 2021</vt:lpstr>
      <vt:lpstr>16 DE ENERO 2021</vt:lpstr>
      <vt:lpstr>18 DE ENERO 2021</vt:lpstr>
      <vt:lpstr>19 ENERO 2021</vt:lpstr>
      <vt:lpstr>20 DE ENERO 2021</vt:lpstr>
      <vt:lpstr>21 DE ENERO 2021</vt:lpstr>
      <vt:lpstr>22 DE ENERO 2021</vt:lpstr>
      <vt:lpstr>23 DE ENERO 2021</vt:lpstr>
      <vt:lpstr>25 DE ENERO 2021</vt:lpstr>
      <vt:lpstr>26 DE ENERO 2021</vt:lpstr>
      <vt:lpstr>27 DE ENERO 2021</vt:lpstr>
      <vt:lpstr>28 DE ENERO 2021</vt:lpstr>
      <vt:lpstr>29 DE ENERO 2021</vt:lpstr>
      <vt:lpstr>30 DE ENERO 2021</vt:lpstr>
      <vt:lpstr>01 DE FEBRERO 2021</vt:lpstr>
      <vt:lpstr>02 DE FEBRERO 2021</vt:lpstr>
      <vt:lpstr>03 DE FEBRERO 2021</vt:lpstr>
      <vt:lpstr>04 DE FEBRERO 2021</vt:lpstr>
      <vt:lpstr>05 DE FEBRERO 2021</vt:lpstr>
      <vt:lpstr>08 FEBRERO 2021</vt:lpstr>
      <vt:lpstr>09 DE FEBRERO 2021</vt:lpstr>
      <vt:lpstr>10 DE FEBRERO 2021</vt:lpstr>
      <vt:lpstr>11 DE FEBRERO 2021</vt:lpstr>
      <vt:lpstr>12 DE FEBRERO 2021</vt:lpstr>
      <vt:lpstr>15 DE FEBRERO 2021</vt:lpstr>
      <vt:lpstr>16 DE FEBRRO 2021</vt:lpstr>
      <vt:lpstr>17 DE FEBRERO 2021</vt:lpstr>
      <vt:lpstr>18 DE FEBRERO 2021</vt:lpstr>
      <vt:lpstr>19 DE FEBRERO 2021</vt:lpstr>
      <vt:lpstr>22 DE FEBRERO 2021</vt:lpstr>
      <vt:lpstr>23 DE FEBRERO 2021</vt:lpstr>
      <vt:lpstr>24 DE FEBRERO 2021</vt:lpstr>
      <vt:lpstr>25 DE FEBRERO 2021</vt:lpstr>
      <vt:lpstr>26 DE FEBRERO 2021</vt:lpstr>
      <vt:lpstr>01 DE MARZO 2021</vt:lpstr>
      <vt:lpstr>02 DE MARZO 2021</vt:lpstr>
      <vt:lpstr>03 DE MARZO 2021</vt:lpstr>
      <vt:lpstr>04 DE MARZO 2021</vt:lpstr>
      <vt:lpstr>05 DE MARZO 2021</vt:lpstr>
      <vt:lpstr>06 DE MARZO 2021</vt:lpstr>
      <vt:lpstr>08 DE MARZO 2021</vt:lpstr>
      <vt:lpstr>09 DE MARZO 2021</vt:lpstr>
      <vt:lpstr>10 DE MARZO 2021</vt:lpstr>
      <vt:lpstr>11 DE MARZO 2021</vt:lpstr>
      <vt:lpstr>12 DE MARZO 2021</vt:lpstr>
      <vt:lpstr>13 DE MARZO 2021</vt:lpstr>
      <vt:lpstr>15 DE MARZO 2021</vt:lpstr>
      <vt:lpstr>16 DE MARZO 2021</vt:lpstr>
      <vt:lpstr>17 DE MARZO 2021</vt:lpstr>
      <vt:lpstr>18 DE MARZO 2021 </vt:lpstr>
      <vt:lpstr>19 DE MARZO 2021</vt:lpstr>
      <vt:lpstr>20 DE MARZO 2021</vt:lpstr>
      <vt:lpstr>22 DE MARZO 2021</vt:lpstr>
      <vt:lpstr>23 DE MARZO 2021</vt:lpstr>
      <vt:lpstr>24 DE MARZO 2021</vt:lpstr>
      <vt:lpstr>25 DE MARZO 2021</vt:lpstr>
      <vt:lpstr>26 DE MARZO 2021</vt:lpstr>
      <vt:lpstr>27 DE MARZO 2021</vt:lpstr>
      <vt:lpstr>29 DE MARZO 2021</vt:lpstr>
      <vt:lpstr>30 DE MARZO 2021</vt:lpstr>
      <vt:lpstr>05 DE ABRIL 2021</vt:lpstr>
      <vt:lpstr>06 ABRIL 2021</vt:lpstr>
      <vt:lpstr>07 DE ABRIL 2021</vt:lpstr>
      <vt:lpstr>08 DE ABRIL 2021</vt:lpstr>
      <vt:lpstr>09 DE ABRIL 2021</vt:lpstr>
      <vt:lpstr>10 DE  ABRIL 2021</vt:lpstr>
      <vt:lpstr>12 DE ABRIL 2021</vt:lpstr>
      <vt:lpstr>13 DE ABRIL 2021</vt:lpstr>
      <vt:lpstr>14 DE ABRIL 2021</vt:lpstr>
      <vt:lpstr>15 DE ABRIL 2021</vt:lpstr>
      <vt:lpstr>16 DE ABRIL 2021</vt:lpstr>
      <vt:lpstr>17 DE ABRIL 2021</vt:lpstr>
      <vt:lpstr>19 DE ABRIL 2021</vt:lpstr>
      <vt:lpstr>20 DE ABRIL 2021</vt:lpstr>
      <vt:lpstr>Hoja1</vt:lpstr>
      <vt:lpstr>21 DE ABRIL 2021</vt:lpstr>
      <vt:lpstr>22 DE ABRIL 2021</vt:lpstr>
      <vt:lpstr>23 DE ABRIL 2021</vt:lpstr>
      <vt:lpstr>24 DE ABRIL 2021</vt:lpstr>
      <vt:lpstr>26 DE ABRIL 2021</vt:lpstr>
      <vt:lpstr>27 DE ABRIL 2021</vt:lpstr>
      <vt:lpstr>28 DE ABRIL 2021</vt:lpstr>
      <vt:lpstr>29 DE ABRIL 2021</vt:lpstr>
      <vt:lpstr>30 DE ABRIL 2021</vt:lpstr>
      <vt:lpstr>03 DE MAYO 2021</vt:lpstr>
      <vt:lpstr>04 de MAYO 2021</vt:lpstr>
      <vt:lpstr>05 DE MAYO 2021</vt:lpstr>
      <vt:lpstr>6 DE MAYO 2021</vt:lpstr>
      <vt:lpstr>07 DE MAYO 2021</vt:lpstr>
      <vt:lpstr>08 DE MAYO 2021</vt:lpstr>
      <vt:lpstr>10 DE MAYO 2021</vt:lpstr>
      <vt:lpstr>11 DE MAYO 2021</vt:lpstr>
      <vt:lpstr>12 DE MAYO 2021</vt:lpstr>
      <vt:lpstr>13 DE MAYO 2021</vt:lpstr>
      <vt:lpstr>14 MAYO 2021</vt:lpstr>
      <vt:lpstr>15 DE MAYO 2021</vt:lpstr>
      <vt:lpstr>17 DE MAYO 2021</vt:lpstr>
      <vt:lpstr>18 DE MAYO 2021</vt:lpstr>
      <vt:lpstr>19 DE MAYO 2021</vt:lpstr>
      <vt:lpstr>20 DE MAYO 2021</vt:lpstr>
      <vt:lpstr>21 DE MAYO 2021</vt:lpstr>
      <vt:lpstr>22 MAYODEL  2021</vt:lpstr>
      <vt:lpstr>24 DE MAYO 2021</vt:lpstr>
      <vt:lpstr>25 DE MAYO 2021</vt:lpstr>
      <vt:lpstr>26 DE MAYO 2021</vt:lpstr>
      <vt:lpstr>27 DE MAYO 2021</vt:lpstr>
      <vt:lpstr>28 DE MAYO 2021</vt:lpstr>
      <vt:lpstr>29 DE MAYO 2021</vt:lpstr>
      <vt:lpstr>31 DE MAYO 2021</vt:lpstr>
      <vt:lpstr>01 DE JUNIO 2021</vt:lpstr>
      <vt:lpstr>02 DE JUNIO 2021</vt:lpstr>
      <vt:lpstr>03 DE JUNIO DEL 2021</vt:lpstr>
      <vt:lpstr>04 DE JUNIO 2021</vt:lpstr>
      <vt:lpstr>05 DE JUNIO 2021</vt:lpstr>
      <vt:lpstr>07 DE JUNIO 2021</vt:lpstr>
      <vt:lpstr>08 DE JUNIO 2021</vt:lpstr>
      <vt:lpstr>09 DE JUNIO 2021</vt:lpstr>
      <vt:lpstr>10 DE JUNIO 2021</vt:lpstr>
      <vt:lpstr>11 DE JUNIO 2021</vt:lpstr>
      <vt:lpstr>12 DE JUNIO 2021</vt:lpstr>
      <vt:lpstr>14 DE JUNIO 2021</vt:lpstr>
      <vt:lpstr>15 DE JUNIO 2021</vt:lpstr>
      <vt:lpstr>16 DE JUNIO 2021</vt:lpstr>
      <vt:lpstr>17 DE JUNIO 2021</vt:lpstr>
      <vt:lpstr>18 DE JUNIO 2021</vt:lpstr>
      <vt:lpstr>19 JUNIO 2021</vt:lpstr>
      <vt:lpstr>21 DE JUNIO 2021</vt:lpstr>
      <vt:lpstr>22 DE JUNIO 2021</vt:lpstr>
      <vt:lpstr>23 DE JUNIO 2021</vt:lpstr>
      <vt:lpstr>24 DE JUNIO 2021</vt:lpstr>
      <vt:lpstr>25 DE JUNIO 2021</vt:lpstr>
      <vt:lpstr>26 DE JUNIO 2021</vt:lpstr>
      <vt:lpstr>VIGAS PUENTE</vt:lpstr>
      <vt:lpstr>28 DE JUNIO 2021</vt:lpstr>
      <vt:lpstr>29 JUNIO 2021</vt:lpstr>
      <vt:lpstr>30 DE JUNIO 2021</vt:lpstr>
      <vt:lpstr>01 DE JULIO 2021</vt:lpstr>
      <vt:lpstr>02 DE JULIO 2021</vt:lpstr>
      <vt:lpstr>03 DE JULIO 2021</vt:lpstr>
      <vt:lpstr>05 DE JULIO 2021</vt:lpstr>
      <vt:lpstr>06 DE JULIO 2021</vt:lpstr>
      <vt:lpstr>07 DE JULIO 2021</vt:lpstr>
      <vt:lpstr>08 DE JULIO 2021</vt:lpstr>
      <vt:lpstr>09 DE JULIO 2021</vt:lpstr>
      <vt:lpstr>10 DE JULIO 2021</vt:lpstr>
      <vt:lpstr>12 DE JULIO 2021</vt:lpstr>
      <vt:lpstr>13 DE JULIO 2021</vt:lpstr>
      <vt:lpstr>14 DE JULIO 2021</vt:lpstr>
      <vt:lpstr>15 DE JULIO 2021</vt:lpstr>
      <vt:lpstr>16 DE JULIO 2021</vt:lpstr>
      <vt:lpstr>17 DE JULIO 2021</vt:lpstr>
      <vt:lpstr>19 DE JULIO 2021</vt:lpstr>
      <vt:lpstr>20 DE JULIO 2021</vt:lpstr>
      <vt:lpstr>21 DE JULIO 2021</vt:lpstr>
      <vt:lpstr>22 DE JULIO 2021</vt:lpstr>
      <vt:lpstr>23 DE JULIO 2021</vt:lpstr>
      <vt:lpstr>24 DE JULIO 2021</vt:lpstr>
      <vt:lpstr>26 DE JULIO 2021</vt:lpstr>
      <vt:lpstr>27 DE JULIO 2021</vt:lpstr>
      <vt:lpstr>28 DE JULIO 2021</vt:lpstr>
      <vt:lpstr>29 DE JULIO 2021</vt:lpstr>
      <vt:lpstr>30 DE JULIO 2021</vt:lpstr>
      <vt:lpstr>31 DE JULIO 2021</vt:lpstr>
      <vt:lpstr>02 DE AGOSTO 2021</vt:lpstr>
      <vt:lpstr>03 DE AGOSTO 2021</vt:lpstr>
      <vt:lpstr>04 DE AGOSTO 2021</vt:lpstr>
      <vt:lpstr>05 DE AGOSTO 2021</vt:lpstr>
      <vt:lpstr>06 DE AGOSTO 2021</vt:lpstr>
      <vt:lpstr>07 DE AGOSTO 2021</vt:lpstr>
      <vt:lpstr>09 DE AGOSTO 2021</vt:lpstr>
      <vt:lpstr>10 DE AGOSTO 2021</vt:lpstr>
      <vt:lpstr>11 DE AGOSTO 2021</vt:lpstr>
      <vt:lpstr>12 DE AGOSTO 2021</vt:lpstr>
      <vt:lpstr>13 DE AGOSTO 2021</vt:lpstr>
      <vt:lpstr>14 AGOSTO 2021</vt:lpstr>
      <vt:lpstr>16 DE AGOSTO 2021</vt:lpstr>
      <vt:lpstr>17 DE AGOSTO 2021</vt:lpstr>
      <vt:lpstr>18 DE AGOSTO 2021</vt:lpstr>
      <vt:lpstr>19 DE AGOSTO 2021</vt:lpstr>
      <vt:lpstr>20 DE AGOSTO 2021</vt:lpstr>
      <vt:lpstr>21 DE AGOSTO 2021</vt:lpstr>
      <vt:lpstr>23 DE AGOSTO 2021</vt:lpstr>
      <vt:lpstr>24 DE AGOSTO 2021</vt:lpstr>
      <vt:lpstr>25 DE AGOSTO 2021</vt:lpstr>
      <vt:lpstr>26 AGOSTO 2021</vt:lpstr>
      <vt:lpstr>27 DE AGOSTO 2021</vt:lpstr>
      <vt:lpstr>28 DE AGOSTO 2021</vt:lpstr>
      <vt:lpstr>30 DE AGOSTO 2021</vt:lpstr>
      <vt:lpstr>31 DE AGOSTO 2021</vt:lpstr>
      <vt:lpstr>01 DE SEPTIEMBRE 2021</vt:lpstr>
      <vt:lpstr>02 DE SEPTIEMBRE 2021</vt:lpstr>
      <vt:lpstr>03 DE SEPTIEMBRE 2021</vt:lpstr>
      <vt:lpstr>04 DE SEPTIEMBRE 2021</vt:lpstr>
      <vt:lpstr>05 DE SEPTIEMBRE 2021</vt:lpstr>
      <vt:lpstr>07 DE SEPTIEMBRE 2021</vt:lpstr>
      <vt:lpstr>08 DE SEPTIEMBRE 2021</vt:lpstr>
      <vt:lpstr>09 DE SEPTIEMBRE 2021</vt:lpstr>
      <vt:lpstr>10 DE SEPTIEMBRE 2021</vt:lpstr>
      <vt:lpstr>11 DE SEPTIEMBRE 2021</vt:lpstr>
      <vt:lpstr>13 DE SEPTIEMBRE 2021</vt:lpstr>
      <vt:lpstr>16 DE SEPTIEMBRE 2021</vt:lpstr>
      <vt:lpstr>17 DE SEPTIEMBRE 2021</vt:lpstr>
      <vt:lpstr>18 DE SEPTIEMBRE 2021</vt:lpstr>
      <vt:lpstr>CODIGOS</vt:lpstr>
      <vt:lpstr>'01 DE FEBRERO 2021'!Área_de_impresión</vt:lpstr>
      <vt:lpstr>'01 DE JULIO 2021'!Área_de_impresión</vt:lpstr>
      <vt:lpstr>'01 DE MARZO 2021'!Área_de_impresión</vt:lpstr>
      <vt:lpstr>'01 DE SEPTIEMBRE 2021'!Área_de_impresión</vt:lpstr>
      <vt:lpstr>'02 DE AGOSTO 2021'!Área_de_impresión</vt:lpstr>
      <vt:lpstr>'02 DE FEBRERO 2021'!Área_de_impresión</vt:lpstr>
      <vt:lpstr>'02 DE JULIO 2021'!Área_de_impresión</vt:lpstr>
      <vt:lpstr>'02 DE JUNIO 2021'!Área_de_impresión</vt:lpstr>
      <vt:lpstr>'02 DE MARZO 2021'!Área_de_impresión</vt:lpstr>
      <vt:lpstr>'02 DE SEPTIEMBRE 2021'!Área_de_impresión</vt:lpstr>
      <vt:lpstr>'03 DE AGOSTO 2021'!Área_de_impresión</vt:lpstr>
      <vt:lpstr>'03 DE FEBRERO 2021'!Área_de_impresión</vt:lpstr>
      <vt:lpstr>'03 DE JULIO 2021'!Área_de_impresión</vt:lpstr>
      <vt:lpstr>'03 DE JUNIO DEL 2021'!Área_de_impresión</vt:lpstr>
      <vt:lpstr>'03 DE MARZO 2021'!Área_de_impresión</vt:lpstr>
      <vt:lpstr>'03 DE MAYO 2021'!Área_de_impresión</vt:lpstr>
      <vt:lpstr>'03 DE SEPTIEMBRE 2021'!Área_de_impresión</vt:lpstr>
      <vt:lpstr>'04 DE AGOSTO 2021'!Área_de_impresión</vt:lpstr>
      <vt:lpstr>'04 DE ENERO 2021'!Área_de_impresión</vt:lpstr>
      <vt:lpstr>'04 DE FEBRERO 2021'!Área_de_impresión</vt:lpstr>
      <vt:lpstr>'04 DE JUNIO 2021'!Área_de_impresión</vt:lpstr>
      <vt:lpstr>'04 DE MARZO 2021'!Área_de_impresión</vt:lpstr>
      <vt:lpstr>'04 de MAYO 2021'!Área_de_impresión</vt:lpstr>
      <vt:lpstr>'04 DE SEPTIEMBRE 2021'!Área_de_impresión</vt:lpstr>
      <vt:lpstr>'05 DE ABRIL 2021'!Área_de_impresión</vt:lpstr>
      <vt:lpstr>'05 DE AGOSTO 2021'!Área_de_impresión</vt:lpstr>
      <vt:lpstr>'05 DE ENERO 2021'!Área_de_impresión</vt:lpstr>
      <vt:lpstr>'05 DE FEBRERO 2021'!Área_de_impresión</vt:lpstr>
      <vt:lpstr>'05 DE JULIO 2021'!Área_de_impresión</vt:lpstr>
      <vt:lpstr>'05 DE JUNIO 2021'!Área_de_impresión</vt:lpstr>
      <vt:lpstr>'05 DE MARZO 2021'!Área_de_impresión</vt:lpstr>
      <vt:lpstr>'05 DE MAYO 2021'!Área_de_impresión</vt:lpstr>
      <vt:lpstr>'05 DE SEPTIEMBRE 2021'!Área_de_impresión</vt:lpstr>
      <vt:lpstr>'06 ABRIL 2021'!Área_de_impresión</vt:lpstr>
      <vt:lpstr>'06 DE AGOSTO 2021'!Área_de_impresión</vt:lpstr>
      <vt:lpstr>'06 DE ENERO 2021'!Área_de_impresión</vt:lpstr>
      <vt:lpstr>'06 DE JULIO 2021'!Área_de_impresión</vt:lpstr>
      <vt:lpstr>'06 DE MARZO 2021'!Área_de_impresión</vt:lpstr>
      <vt:lpstr>'07 DE ABRIL 2021'!Área_de_impresión</vt:lpstr>
      <vt:lpstr>'07 DE AGOSTO 2021'!Área_de_impresión</vt:lpstr>
      <vt:lpstr>'07 DE ENERO 2021'!Área_de_impresión</vt:lpstr>
      <vt:lpstr>'07 DE JULIO 2021'!Área_de_impresión</vt:lpstr>
      <vt:lpstr>'07 DE JUNIO 2021'!Área_de_impresión</vt:lpstr>
      <vt:lpstr>'07 DE MAYO 2021'!Área_de_impresión</vt:lpstr>
      <vt:lpstr>'07 DE SEPTIEMBRE 2021'!Área_de_impresión</vt:lpstr>
      <vt:lpstr>'08 DE ABRIL 2021'!Área_de_impresión</vt:lpstr>
      <vt:lpstr>'08 DE ENERO 2021 '!Área_de_impresión</vt:lpstr>
      <vt:lpstr>'08 DE JULIO 2021'!Área_de_impresión</vt:lpstr>
      <vt:lpstr>'08 DE JUNIO 2021'!Área_de_impresión</vt:lpstr>
      <vt:lpstr>'08 DE MARZO 2021'!Área_de_impresión</vt:lpstr>
      <vt:lpstr>'08 DE MAYO 2021'!Área_de_impresión</vt:lpstr>
      <vt:lpstr>'08 DE SEPTIEMBRE 2021'!Área_de_impresión</vt:lpstr>
      <vt:lpstr>'08 FEBRERO 2021'!Área_de_impresión</vt:lpstr>
      <vt:lpstr>'09 DE ABRIL 2021'!Área_de_impresión</vt:lpstr>
      <vt:lpstr>'09 DE AGOSTO 2021'!Área_de_impresión</vt:lpstr>
      <vt:lpstr>'09 DE FEBRERO 2021'!Área_de_impresión</vt:lpstr>
      <vt:lpstr>'09 DE JULIO 2021'!Área_de_impresión</vt:lpstr>
      <vt:lpstr>'09 DE JUNIO 2021'!Área_de_impresión</vt:lpstr>
      <vt:lpstr>'09 DE MARZO 2021'!Área_de_impresión</vt:lpstr>
      <vt:lpstr>'09 DE SEPTIEMBRE 2021'!Área_de_impresión</vt:lpstr>
      <vt:lpstr>'09 ENERO 2021'!Área_de_impresión</vt:lpstr>
      <vt:lpstr>'10 DE  ABRIL 2021'!Área_de_impresión</vt:lpstr>
      <vt:lpstr>'10 DE AGOSTO 2021'!Área_de_impresión</vt:lpstr>
      <vt:lpstr>'10 DE FEBRERO 2021'!Área_de_impresión</vt:lpstr>
      <vt:lpstr>'10 DE JULIO 2021'!Área_de_impresión</vt:lpstr>
      <vt:lpstr>'10 DE JUNIO 2021'!Área_de_impresión</vt:lpstr>
      <vt:lpstr>'10 DE MARZO 2021'!Área_de_impresión</vt:lpstr>
      <vt:lpstr>'10 DE MAYO 2021'!Área_de_impresión</vt:lpstr>
      <vt:lpstr>'10 DE SEPTIEMBRE 2021'!Área_de_impresión</vt:lpstr>
      <vt:lpstr>'11 DE AGOSTO 2021'!Área_de_impresión</vt:lpstr>
      <vt:lpstr>'11 DE ENERO 2021'!Área_de_impresión</vt:lpstr>
      <vt:lpstr>'11 DE FEBRERO 2021'!Área_de_impresión</vt:lpstr>
      <vt:lpstr>'11 DE JUNIO 2021'!Área_de_impresión</vt:lpstr>
      <vt:lpstr>'11 DE MARZO 2021'!Área_de_impresión</vt:lpstr>
      <vt:lpstr>'11 DE MAYO 2021'!Área_de_impresión</vt:lpstr>
      <vt:lpstr>'11 DE SEPTIEMBRE 2021'!Área_de_impresión</vt:lpstr>
      <vt:lpstr>'12 DE ABRIL 2021'!Área_de_impresión</vt:lpstr>
      <vt:lpstr>'12 DE AGOSTO 2021'!Área_de_impresión</vt:lpstr>
      <vt:lpstr>'12 DE ENERO 2020'!Área_de_impresión</vt:lpstr>
      <vt:lpstr>'12 DE FEBRERO 2021'!Área_de_impresión</vt:lpstr>
      <vt:lpstr>'12 DE JULIO 2021'!Área_de_impresión</vt:lpstr>
      <vt:lpstr>'12 DE JUNIO 2021'!Área_de_impresión</vt:lpstr>
      <vt:lpstr>'12 DE MARZO 2021'!Área_de_impresión</vt:lpstr>
      <vt:lpstr>'12 DE MAYO 2021'!Área_de_impresión</vt:lpstr>
      <vt:lpstr>'13 DE ABRIL 2021'!Área_de_impresión</vt:lpstr>
      <vt:lpstr>'13 DE AGOSTO 2021'!Área_de_impresión</vt:lpstr>
      <vt:lpstr>'13 DE ENERO 2021'!Área_de_impresión</vt:lpstr>
      <vt:lpstr>'13 DE JULIO 2021'!Área_de_impresión</vt:lpstr>
      <vt:lpstr>'13 DE MARZO 2021'!Área_de_impresión</vt:lpstr>
      <vt:lpstr>'13 DE MAYO 2021'!Área_de_impresión</vt:lpstr>
      <vt:lpstr>'13 DE SEPTIEMBRE 2021'!Área_de_impresión</vt:lpstr>
      <vt:lpstr>'14 AGOSTO 2021'!Área_de_impresión</vt:lpstr>
      <vt:lpstr>'14 DE ABRIL 2021'!Área_de_impresión</vt:lpstr>
      <vt:lpstr>'14 DE ENERO 2021'!Área_de_impresión</vt:lpstr>
      <vt:lpstr>'14 DE JULIO 2021'!Área_de_impresión</vt:lpstr>
      <vt:lpstr>'14 DE JUNIO 2021'!Área_de_impresión</vt:lpstr>
      <vt:lpstr>'14 MAYO 2021'!Área_de_impresión</vt:lpstr>
      <vt:lpstr>'15 DE ABRIL 2021'!Área_de_impresión</vt:lpstr>
      <vt:lpstr>'15 DE ENERO 2021'!Área_de_impresión</vt:lpstr>
      <vt:lpstr>'15 DE FEBRERO 2021'!Área_de_impresión</vt:lpstr>
      <vt:lpstr>'15 DE JULIO 2021'!Área_de_impresión</vt:lpstr>
      <vt:lpstr>'15 DE JUNIO 2021'!Área_de_impresión</vt:lpstr>
      <vt:lpstr>'15 DE MARZO 2021'!Área_de_impresión</vt:lpstr>
      <vt:lpstr>'15 DE MAYO 2021'!Área_de_impresión</vt:lpstr>
      <vt:lpstr>'16 DE ABRIL 2021'!Área_de_impresión</vt:lpstr>
      <vt:lpstr>'16 DE AGOSTO 2021'!Área_de_impresión</vt:lpstr>
      <vt:lpstr>'16 DE ENERO 2021'!Área_de_impresión</vt:lpstr>
      <vt:lpstr>'16 DE FEBRRO 2021'!Área_de_impresión</vt:lpstr>
      <vt:lpstr>'16 DE JULIO 2021'!Área_de_impresión</vt:lpstr>
      <vt:lpstr>'16 DE JUNIO 2021'!Área_de_impresión</vt:lpstr>
      <vt:lpstr>'16 DE MARZO 2021'!Área_de_impresión</vt:lpstr>
      <vt:lpstr>'16 DE SEPTIEMBRE 2021'!Área_de_impresión</vt:lpstr>
      <vt:lpstr>'17 DE ABRIL 2021'!Área_de_impresión</vt:lpstr>
      <vt:lpstr>'17 DE AGOSTO 2021'!Área_de_impresión</vt:lpstr>
      <vt:lpstr>'17 DE FEBRERO 2021'!Área_de_impresión</vt:lpstr>
      <vt:lpstr>'17 DE JULIO 2021'!Área_de_impresión</vt:lpstr>
      <vt:lpstr>'17 DE JUNIO 2021'!Área_de_impresión</vt:lpstr>
      <vt:lpstr>'17 DE MARZO 2021'!Área_de_impresión</vt:lpstr>
      <vt:lpstr>'17 DE MAYO 2021'!Área_de_impresión</vt:lpstr>
      <vt:lpstr>'17 DE SEPTIEMBRE 2021'!Área_de_impresión</vt:lpstr>
      <vt:lpstr>'18 DE AGOSTO 2021'!Área_de_impresión</vt:lpstr>
      <vt:lpstr>'18 DE ENERO 2021'!Área_de_impresión</vt:lpstr>
      <vt:lpstr>'18 DE FEBRERO 2021'!Área_de_impresión</vt:lpstr>
      <vt:lpstr>'18 DE JUNIO 2021'!Área_de_impresión</vt:lpstr>
      <vt:lpstr>'18 DE MARZO 2021 '!Área_de_impresión</vt:lpstr>
      <vt:lpstr>'18 DE MAYO 2021'!Área_de_impresión</vt:lpstr>
      <vt:lpstr>'18 DE SEPTIEMBRE 2021'!Área_de_impresión</vt:lpstr>
      <vt:lpstr>'19 DE ABRIL 2021'!Área_de_impresión</vt:lpstr>
      <vt:lpstr>'19 DE AGOSTO 2021'!Área_de_impresión</vt:lpstr>
      <vt:lpstr>'19 DE FEBRERO 2021'!Área_de_impresión</vt:lpstr>
      <vt:lpstr>'19 DE JULIO 2021'!Área_de_impresión</vt:lpstr>
      <vt:lpstr>'19 DE MARZO 2021'!Área_de_impresión</vt:lpstr>
      <vt:lpstr>'19 DE MAYO 2021'!Área_de_impresión</vt:lpstr>
      <vt:lpstr>'19 ENERO 2021'!Área_de_impresión</vt:lpstr>
      <vt:lpstr>'19 JUNIO 2021'!Área_de_impresión</vt:lpstr>
      <vt:lpstr>'20 DE ABRIL 2021'!Área_de_impresión</vt:lpstr>
      <vt:lpstr>'20 DE AGOSTO 2021'!Área_de_impresión</vt:lpstr>
      <vt:lpstr>'20 DE ENERO 2021'!Área_de_impresión</vt:lpstr>
      <vt:lpstr>'20 DE JULIO 2021'!Área_de_impresión</vt:lpstr>
      <vt:lpstr>'20 DE MARZO 2021'!Área_de_impresión</vt:lpstr>
      <vt:lpstr>'20 DE MAYO 2021'!Área_de_impresión</vt:lpstr>
      <vt:lpstr>'21 DE ABRIL 2021'!Área_de_impresión</vt:lpstr>
      <vt:lpstr>'21 DE AGOSTO 2021'!Área_de_impresión</vt:lpstr>
      <vt:lpstr>'21 DE ENERO 2021'!Área_de_impresión</vt:lpstr>
      <vt:lpstr>'21 DE JULIO 2021'!Área_de_impresión</vt:lpstr>
      <vt:lpstr>'21 DE JUNIO 2021'!Área_de_impresión</vt:lpstr>
      <vt:lpstr>'21 DE MAYO 2021'!Área_de_impresión</vt:lpstr>
      <vt:lpstr>'22 DE ABRIL 2021'!Área_de_impresión</vt:lpstr>
      <vt:lpstr>'22 DE ENERO 2021'!Área_de_impresión</vt:lpstr>
      <vt:lpstr>'22 DE FEBRERO 2021'!Área_de_impresión</vt:lpstr>
      <vt:lpstr>'22 DE JULIO 2021'!Área_de_impresión</vt:lpstr>
      <vt:lpstr>'22 DE JUNIO 2021'!Área_de_impresión</vt:lpstr>
      <vt:lpstr>'22 DE MARZO 2021'!Área_de_impresión</vt:lpstr>
      <vt:lpstr>'23 DE ABRIL 2021'!Área_de_impresión</vt:lpstr>
      <vt:lpstr>'23 DE AGOSTO 2021'!Área_de_impresión</vt:lpstr>
      <vt:lpstr>'23 DE ENERO 2021'!Área_de_impresión</vt:lpstr>
      <vt:lpstr>'23 DE FEBRERO 2021'!Área_de_impresión</vt:lpstr>
      <vt:lpstr>'23 DE JULIO 2021'!Área_de_impresión</vt:lpstr>
      <vt:lpstr>'23 DE JUNIO 2021'!Área_de_impresión</vt:lpstr>
      <vt:lpstr>'23 DE MARZO 2021'!Área_de_impresión</vt:lpstr>
      <vt:lpstr>'24 DE ABRIL 2021'!Área_de_impresión</vt:lpstr>
      <vt:lpstr>'24 DE AGOSTO 2021'!Área_de_impresión</vt:lpstr>
      <vt:lpstr>'24 DE FEBRERO 2021'!Área_de_impresión</vt:lpstr>
      <vt:lpstr>'24 DE JULIO 2021'!Área_de_impresión</vt:lpstr>
      <vt:lpstr>'24 DE JUNIO 2021'!Área_de_impresión</vt:lpstr>
      <vt:lpstr>'24 DE MARZO 2021'!Área_de_impresión</vt:lpstr>
      <vt:lpstr>'24 DE MAYO 2021'!Área_de_impresión</vt:lpstr>
      <vt:lpstr>'25 DE AGOSTO 2021'!Área_de_impresión</vt:lpstr>
      <vt:lpstr>'25 DE ENERO 2021'!Área_de_impresión</vt:lpstr>
      <vt:lpstr>'25 DE FEBRERO 2021'!Área_de_impresión</vt:lpstr>
      <vt:lpstr>'25 DE JUNIO 2021'!Área_de_impresión</vt:lpstr>
      <vt:lpstr>'25 DE MARZO 2021'!Área_de_impresión</vt:lpstr>
      <vt:lpstr>'25 DE MAYO 2021'!Área_de_impresión</vt:lpstr>
      <vt:lpstr>'26 AGOSTO 2021'!Área_de_impresión</vt:lpstr>
      <vt:lpstr>'26 DE ABRIL 2021'!Área_de_impresión</vt:lpstr>
      <vt:lpstr>'26 DE ENERO 2021'!Área_de_impresión</vt:lpstr>
      <vt:lpstr>'26 DE FEBRERO 2021'!Área_de_impresión</vt:lpstr>
      <vt:lpstr>'26 DE JULIO 2021'!Área_de_impresión</vt:lpstr>
      <vt:lpstr>'26 DE JUNIO 2021'!Área_de_impresión</vt:lpstr>
      <vt:lpstr>'26 DE MARZO 2021'!Área_de_impresión</vt:lpstr>
      <vt:lpstr>'26 DE MAYO 2021'!Área_de_impresión</vt:lpstr>
      <vt:lpstr>'27 DE ABRIL 2021'!Área_de_impresión</vt:lpstr>
      <vt:lpstr>'27 DE AGOSTO 2021'!Área_de_impresión</vt:lpstr>
      <vt:lpstr>'27 DE ENERO 2021'!Área_de_impresión</vt:lpstr>
      <vt:lpstr>'27 DE JULIO 2021'!Área_de_impresión</vt:lpstr>
      <vt:lpstr>'27 DE MARZO 2021'!Área_de_impresión</vt:lpstr>
      <vt:lpstr>'27 DE MAYO 2021'!Área_de_impresión</vt:lpstr>
      <vt:lpstr>'28 DE ABRIL 2021'!Área_de_impresión</vt:lpstr>
      <vt:lpstr>'28 DE AGOSTO 2021'!Área_de_impresión</vt:lpstr>
      <vt:lpstr>'28 DE ENERO 2021'!Área_de_impresión</vt:lpstr>
      <vt:lpstr>'28 DE JULIO 2021'!Área_de_impresión</vt:lpstr>
      <vt:lpstr>'28 DE JUNIO 2021'!Área_de_impresión</vt:lpstr>
      <vt:lpstr>'29 DE ABRIL 2021'!Área_de_impresión</vt:lpstr>
      <vt:lpstr>'29 DE ENERO 2021'!Área_de_impresión</vt:lpstr>
      <vt:lpstr>'29 DE JULIO 2021'!Área_de_impresión</vt:lpstr>
      <vt:lpstr>'29 DE MARZO 2021'!Área_de_impresión</vt:lpstr>
      <vt:lpstr>'29 DE MAYO 2021'!Área_de_impresión</vt:lpstr>
      <vt:lpstr>'29 JUNIO 2021'!Área_de_impresión</vt:lpstr>
      <vt:lpstr>'30 DE ABRIL 2021'!Área_de_impresión</vt:lpstr>
      <vt:lpstr>'30 DE AGOSTO 2021'!Área_de_impresión</vt:lpstr>
      <vt:lpstr>'30 DE ENERO 2021'!Área_de_impresión</vt:lpstr>
      <vt:lpstr>'30 DE JULIO 2021'!Área_de_impresión</vt:lpstr>
      <vt:lpstr>'30 DE JUNIO 2021'!Área_de_impresión</vt:lpstr>
      <vt:lpstr>'30 DE MARZO 2021'!Área_de_impresión</vt:lpstr>
      <vt:lpstr>'31 DE AGOSTO 2021'!Área_de_impresión</vt:lpstr>
      <vt:lpstr>'31 DE JULIO 2021'!Área_de_impresión</vt:lpstr>
      <vt:lpstr>'6 DE MAYO 2021'!Área_de_impresión</vt:lpstr>
      <vt:lpstr>'VIGAS PUENTE'!Área_de_impresión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2021-09-20T17:36:50Z</dcterms:modified>
</cp:coreProperties>
</file>