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exuanxi/Desktop/"/>
    </mc:Choice>
  </mc:AlternateContent>
  <xr:revisionPtr revIDLastSave="0" documentId="13_ncr:1_{D931BE63-E321-E943-8A45-B0189CDFFDD7}" xr6:coauthVersionLast="47" xr6:coauthVersionMax="47" xr10:uidLastSave="{00000000-0000-0000-0000-000000000000}"/>
  <bookViews>
    <workbookView xWindow="920" yWindow="740" windowWidth="28720" windowHeight="17720" activeTab="1" xr2:uid="{00000000-000D-0000-FFFF-FFFF00000000}"/>
  </bookViews>
  <sheets>
    <sheet name="Cap" sheetId="1" r:id="rId1"/>
    <sheet name="Before1" sheetId="2" r:id="rId2"/>
    <sheet name="After1" sheetId="3" r:id="rId3"/>
    <sheet name="Before C&amp;S" sheetId="8" r:id="rId4"/>
    <sheet name="Before T&amp;S" sheetId="9" r:id="rId5"/>
    <sheet name="Before C&amp;B" sheetId="10" r:id="rId6"/>
    <sheet name="Before T&amp;B" sheetId="11" r:id="rId7"/>
    <sheet name="After C&amp;S" sheetId="4" r:id="rId8"/>
    <sheet name="After T&amp;S" sheetId="5" r:id="rId9"/>
    <sheet name="After C&amp;B" sheetId="6" r:id="rId10"/>
    <sheet name="After T&amp;B" sheetId="7" r:id="rId11"/>
  </sheets>
  <definedNames>
    <definedName name="_xlchart.v1.0" hidden="1">After1!$V$7:$V$12</definedName>
    <definedName name="_xlchart.v1.1" hidden="1">After1!$W$7:$W$12</definedName>
    <definedName name="_xlchart.v1.4" hidden="1">After1!$V$7:$V$12</definedName>
    <definedName name="_xlchart.v1.5" hidden="1">After1!$W$7:$W$12</definedName>
    <definedName name="_xlchart.v2.2" hidden="1">After1!$V$7:$V$12</definedName>
    <definedName name="_xlchart.v2.3" hidden="1">After1!$W$7:$W$12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" i="3" l="1"/>
  <c r="AA19" i="3"/>
  <c r="AA20" i="3"/>
  <c r="AA21" i="3"/>
  <c r="AA22" i="3"/>
  <c r="AA23" i="3"/>
  <c r="AA24" i="3"/>
  <c r="AA25" i="3"/>
  <c r="AA26" i="3"/>
  <c r="AA18" i="3"/>
  <c r="W19" i="3"/>
  <c r="W20" i="3"/>
  <c r="W21" i="3"/>
  <c r="W22" i="3"/>
  <c r="W23" i="3"/>
  <c r="W24" i="3"/>
  <c r="W25" i="3"/>
  <c r="W26" i="3"/>
  <c r="W18" i="3"/>
  <c r="AA8" i="3"/>
  <c r="AA9" i="3"/>
  <c r="AA10" i="3"/>
  <c r="AA11" i="3"/>
  <c r="AA7" i="3"/>
  <c r="W8" i="3"/>
  <c r="W9" i="3"/>
  <c r="W10" i="3"/>
  <c r="W11" i="3"/>
  <c r="W12" i="3"/>
  <c r="W7" i="3"/>
  <c r="AB17" i="2"/>
  <c r="AB18" i="2"/>
  <c r="AB19" i="2"/>
  <c r="AB20" i="2"/>
  <c r="AB21" i="2"/>
  <c r="AB22" i="2"/>
  <c r="AB23" i="2"/>
  <c r="AB24" i="2"/>
  <c r="AB25" i="2"/>
  <c r="AB16" i="2"/>
  <c r="X17" i="2"/>
  <c r="X18" i="2"/>
  <c r="X19" i="2"/>
  <c r="X20" i="2"/>
  <c r="X21" i="2"/>
  <c r="X22" i="2"/>
  <c r="X23" i="2"/>
  <c r="X24" i="2"/>
  <c r="X16" i="2"/>
  <c r="AB9" i="2"/>
  <c r="AB10" i="2"/>
  <c r="AB11" i="2"/>
  <c r="AB12" i="2"/>
  <c r="AB8" i="2"/>
  <c r="X9" i="2"/>
  <c r="X10" i="2"/>
  <c r="X11" i="2"/>
  <c r="X12" i="2"/>
  <c r="X13" i="2"/>
  <c r="X8" i="2"/>
  <c r="O30" i="2" l="1"/>
  <c r="P30" i="2"/>
  <c r="N30" i="2"/>
  <c r="I31" i="2"/>
  <c r="J31" i="2"/>
  <c r="H31" i="2"/>
  <c r="O14" i="2"/>
  <c r="P14" i="2"/>
  <c r="N14" i="2"/>
  <c r="J15" i="2"/>
  <c r="I15" i="2"/>
  <c r="H15" i="2"/>
  <c r="I13" i="3"/>
  <c r="O12" i="3"/>
  <c r="O28" i="3"/>
  <c r="P28" i="3"/>
  <c r="N28" i="3"/>
  <c r="I27" i="3"/>
  <c r="J27" i="3"/>
  <c r="H27" i="3"/>
  <c r="J13" i="3"/>
  <c r="H13" i="3"/>
  <c r="P12" i="3"/>
  <c r="N12" i="3"/>
  <c r="C21" i="1" l="1"/>
  <c r="D21" i="1" s="1"/>
</calcChain>
</file>

<file path=xl/sharedStrings.xml><?xml version="1.0" encoding="utf-8"?>
<sst xmlns="http://schemas.openxmlformats.org/spreadsheetml/2006/main" count="574" uniqueCount="81">
  <si>
    <t>2357.TW</t>
  </si>
  <si>
    <t>EA</t>
  </si>
  <si>
    <t>HAS</t>
  </si>
  <si>
    <t>2498.TW</t>
  </si>
  <si>
    <t>3293.TWO</t>
  </si>
  <si>
    <t>9766.T</t>
  </si>
  <si>
    <t>MTG-A.ST</t>
  </si>
  <si>
    <t>300315.SZ</t>
  </si>
  <si>
    <t>PARA</t>
  </si>
  <si>
    <t>263750.KQ</t>
  </si>
  <si>
    <t>ROKU</t>
  </si>
  <si>
    <t>TTWO</t>
  </si>
  <si>
    <t>TBCH</t>
  </si>
  <si>
    <t>U</t>
  </si>
  <si>
    <t>AMC</t>
  </si>
  <si>
    <t>7832.T</t>
  </si>
  <si>
    <t>192080.KS</t>
  </si>
  <si>
    <t>3765.T</t>
  </si>
  <si>
    <t>603444.SS</t>
  </si>
  <si>
    <t>293490.KQ</t>
  </si>
  <si>
    <t>LGF-A</t>
  </si>
  <si>
    <t>0777.HK</t>
  </si>
  <si>
    <t>7974.T</t>
  </si>
  <si>
    <t>PERI</t>
  </si>
  <si>
    <t>PINS</t>
  </si>
  <si>
    <t>9684.T</t>
  </si>
  <si>
    <t>TTEK</t>
  </si>
  <si>
    <t>DIS</t>
  </si>
  <si>
    <t>002354.SZ</t>
  </si>
  <si>
    <t>Ticker</t>
    <phoneticPr fontId="2" type="noConversion"/>
  </si>
  <si>
    <t>Price</t>
    <phoneticPr fontId="2" type="noConversion"/>
  </si>
  <si>
    <t>Shares</t>
    <phoneticPr fontId="2" type="noConversion"/>
  </si>
  <si>
    <t>MarketCap</t>
    <phoneticPr fontId="2" type="noConversion"/>
  </si>
  <si>
    <t>ATVI</t>
  </si>
  <si>
    <t>Control</t>
  </si>
  <si>
    <t>Control</t>
    <phoneticPr fontId="2" type="noConversion"/>
  </si>
  <si>
    <t>Treatment</t>
  </si>
  <si>
    <t>Treatment</t>
    <phoneticPr fontId="2" type="noConversion"/>
  </si>
  <si>
    <t>Small</t>
    <phoneticPr fontId="2" type="noConversion"/>
  </si>
  <si>
    <t>Big</t>
    <phoneticPr fontId="2" type="noConversion"/>
  </si>
  <si>
    <t>beta[r]</t>
  </si>
  <si>
    <t>E[r-rf]</t>
  </si>
  <si>
    <t>alpha</t>
  </si>
  <si>
    <t>E[r-rf]_CAPM</t>
  </si>
  <si>
    <t>RF</t>
  </si>
  <si>
    <t>^GSPC</t>
  </si>
  <si>
    <t>Whole group</t>
  </si>
  <si>
    <t>average</t>
  </si>
  <si>
    <t>Er</t>
  </si>
  <si>
    <t>E[r]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</si>
  <si>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</si>
  <si>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</si>
  <si>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</si>
  <si>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</si>
  <si>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</si>
  <si>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</si>
  <si>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</si>
  <si>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</si>
  <si>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</si>
  <si>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</si>
  <si>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</si>
  <si>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</si>
  <si>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</si>
  <si>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</si>
  <si>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</si>
  <si>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</si>
  <si>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</si>
  <si>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</si>
  <si>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</si>
  <si>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</si>
  <si>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</si>
  <si>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</si>
  <si>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</si>
  <si>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</si>
  <si>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</si>
  <si>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</si>
  <si>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</si>
  <si>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sd</t>
    <phoneticPr fontId="2" type="noConversion"/>
  </si>
  <si>
    <t>CAPM</t>
  </si>
  <si>
    <t>average return</t>
    <phoneticPr fontId="2" type="noConversion"/>
  </si>
  <si>
    <t>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</si>
</sst>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10" fontId="0" fillId="0" borderId="0" xfId="0" applyNumberForma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0.18518518518518517"/>
          <c:w val="0.92679855643044595"/>
          <c:h val="0.7638888888888888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Before1!$H$8:$H$13</c:f>
              <c:numCache>
                <c:formatCode>General</c:formatCode>
                <c:ptCount val="6"/>
                <c:pt idx="0">
                  <c:v>1.3136633992385978</c:v>
                </c:pt>
                <c:pt idx="1">
                  <c:v>1.7325832951308227</c:v>
                </c:pt>
                <c:pt idx="2">
                  <c:v>1.1438839510881724</c:v>
                </c:pt>
                <c:pt idx="3">
                  <c:v>1.1548584150900958</c:v>
                </c:pt>
                <c:pt idx="4">
                  <c:v>0.57504815598758852</c:v>
                </c:pt>
                <c:pt idx="5">
                  <c:v>-5.0735170076814745E-2</c:v>
                </c:pt>
              </c:numCache>
            </c:numRef>
          </c:xVal>
          <c:yVal>
            <c:numRef>
              <c:f>Before1!$I$8:$I$13</c:f>
              <c:numCache>
                <c:formatCode>General</c:formatCode>
                <c:ptCount val="6"/>
                <c:pt idx="0">
                  <c:v>0.20224326000000001</c:v>
                </c:pt>
                <c:pt idx="1">
                  <c:v>6.407844E-2</c:v>
                </c:pt>
                <c:pt idx="2">
                  <c:v>2.386243E-2</c:v>
                </c:pt>
                <c:pt idx="3">
                  <c:v>2.0200610000000001E-2</c:v>
                </c:pt>
                <c:pt idx="4">
                  <c:v>3.3658359999999998E-2</c:v>
                </c:pt>
                <c:pt idx="5">
                  <c:v>4.6450600000000003E-3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53-E144-9047-81F4FE9A1037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Before1!$H$8:$H$13</c:f>
              <c:numCache>
                <c:formatCode>General</c:formatCode>
                <c:ptCount val="6"/>
                <c:pt idx="0">
                  <c:v>1.3136633992385978</c:v>
                </c:pt>
                <c:pt idx="1">
                  <c:v>1.7325832951308227</c:v>
                </c:pt>
                <c:pt idx="2">
                  <c:v>1.1438839510881724</c:v>
                </c:pt>
                <c:pt idx="3">
                  <c:v>1.1548584150900958</c:v>
                </c:pt>
                <c:pt idx="4">
                  <c:v>0.57504815598758852</c:v>
                </c:pt>
                <c:pt idx="5">
                  <c:v>-5.0735170076814745E-2</c:v>
                </c:pt>
              </c:numCache>
            </c:numRef>
          </c:xVal>
          <c:yVal>
            <c:numRef>
              <c:f>Before1!$K$8:$K$13</c:f>
              <c:numCache>
                <c:formatCode>General</c:formatCode>
                <c:ptCount val="6"/>
                <c:pt idx="0">
                  <c:v>1.3015172674492375E-2</c:v>
                </c:pt>
                <c:pt idx="1">
                  <c:v>1.7165638299840431E-2</c:v>
                </c:pt>
                <c:pt idx="2">
                  <c:v>1.1333076000764112E-2</c:v>
                </c:pt>
                <c:pt idx="3">
                  <c:v>1.1441805941841727E-2</c:v>
                </c:pt>
                <c:pt idx="4">
                  <c:v>5.6973126073732727E-3</c:v>
                </c:pt>
                <c:pt idx="5">
                  <c:v>-5.0266072694284515E-4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3-E144-9047-81F4FE9A1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5871"/>
        <c:axId val="166062431"/>
      </c:scatterChart>
      <c:valAx>
        <c:axId val="16613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62431"/>
        <c:crosses val="autoZero"/>
        <c:crossBetween val="midCat"/>
      </c:valAx>
      <c:valAx>
        <c:axId val="1660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358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0.18518518518518517"/>
          <c:w val="0.92679855643044595"/>
          <c:h val="0.7638888888888888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Before1!$N$8:$N$12</c:f>
              <c:numCache>
                <c:formatCode>General</c:formatCode>
                <c:ptCount val="5"/>
                <c:pt idx="0">
                  <c:v>1.2957273530349804</c:v>
                </c:pt>
                <c:pt idx="1">
                  <c:v>1.749338831624166</c:v>
                </c:pt>
                <c:pt idx="2">
                  <c:v>0.50864804291094134</c:v>
                </c:pt>
                <c:pt idx="3">
                  <c:v>1.33135695854275</c:v>
                </c:pt>
                <c:pt idx="4">
                  <c:v>0.59449956637221224</c:v>
                </c:pt>
              </c:numCache>
            </c:numRef>
          </c:xVal>
          <c:yVal>
            <c:numRef>
              <c:f>Before1!$O$8:$O$12</c:f>
              <c:numCache>
                <c:formatCode>General</c:formatCode>
                <c:ptCount val="5"/>
                <c:pt idx="0">
                  <c:v>-4.0277999999999998E-3</c:v>
                </c:pt>
                <c:pt idx="1">
                  <c:v>1.5061E-4</c:v>
                </c:pt>
                <c:pt idx="2">
                  <c:v>-3.7927999999999998E-3</c:v>
                </c:pt>
                <c:pt idx="3">
                  <c:v>-1.219E-3</c:v>
                </c:pt>
                <c:pt idx="4">
                  <c:v>1.462481E-2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3-7D4C-9B22-88661673EFFC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Before1!$N$8:$N$12</c:f>
              <c:numCache>
                <c:formatCode>General</c:formatCode>
                <c:ptCount val="5"/>
                <c:pt idx="0">
                  <c:v>1.2957273530349804</c:v>
                </c:pt>
                <c:pt idx="1">
                  <c:v>1.749338831624166</c:v>
                </c:pt>
                <c:pt idx="2">
                  <c:v>0.50864804291094134</c:v>
                </c:pt>
                <c:pt idx="3">
                  <c:v>1.33135695854275</c:v>
                </c:pt>
                <c:pt idx="4">
                  <c:v>0.59449956637221224</c:v>
                </c:pt>
              </c:numCache>
            </c:numRef>
          </c:xVal>
          <c:yVal>
            <c:numRef>
              <c:f>Before1!$Q$8:$Q$12</c:f>
              <c:numCache>
                <c:formatCode>General</c:formatCode>
                <c:ptCount val="5"/>
                <c:pt idx="0">
                  <c:v>1.2837470579288189E-2</c:v>
                </c:pt>
                <c:pt idx="1">
                  <c:v>1.7331644447869689E-2</c:v>
                </c:pt>
                <c:pt idx="2">
                  <c:v>5.0394508310618678E-3</c:v>
                </c:pt>
                <c:pt idx="3">
                  <c:v>1.3190472321040637E-2</c:v>
                </c:pt>
                <c:pt idx="4">
                  <c:v>5.8900282338153476E-3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43-7D4C-9B22-88661673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5871"/>
        <c:axId val="166062431"/>
      </c:scatterChart>
      <c:valAx>
        <c:axId val="16613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62431"/>
        <c:crosses val="autoZero"/>
        <c:crossBetween val="midCat"/>
      </c:valAx>
      <c:valAx>
        <c:axId val="1660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358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0.18518518518518517"/>
          <c:w val="0.92679855643044595"/>
          <c:h val="0.7638888888888888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Before1!$H$21:$H$29</c:f>
              <c:numCache>
                <c:formatCode>General</c:formatCode>
                <c:ptCount val="9"/>
                <c:pt idx="0">
                  <c:v>0.61535918487815644</c:v>
                </c:pt>
                <c:pt idx="1">
                  <c:v>0.50621861426854342</c:v>
                </c:pt>
                <c:pt idx="2">
                  <c:v>-3.7351720225375626E-2</c:v>
                </c:pt>
                <c:pt idx="3">
                  <c:v>0.28273421487837702</c:v>
                </c:pt>
                <c:pt idx="4">
                  <c:v>1.1042748288627431</c:v>
                </c:pt>
                <c:pt idx="5">
                  <c:v>0.18402719932312647</c:v>
                </c:pt>
                <c:pt idx="6">
                  <c:v>0.70247701649143024</c:v>
                </c:pt>
                <c:pt idx="7">
                  <c:v>0.39453394022189914</c:v>
                </c:pt>
                <c:pt idx="8">
                  <c:v>1.4778705572498942</c:v>
                </c:pt>
              </c:numCache>
            </c:numRef>
          </c:xVal>
          <c:yVal>
            <c:numRef>
              <c:f>Before1!$I$21:$I$29</c:f>
              <c:numCache>
                <c:formatCode>General</c:formatCode>
                <c:ptCount val="9"/>
                <c:pt idx="0">
                  <c:v>1.0341879999999999E-2</c:v>
                </c:pt>
                <c:pt idx="1">
                  <c:v>-8.7953000000000007E-3</c:v>
                </c:pt>
                <c:pt idx="2">
                  <c:v>7.8487499999999998E-3</c:v>
                </c:pt>
                <c:pt idx="3">
                  <c:v>1.451061E-2</c:v>
                </c:pt>
                <c:pt idx="4">
                  <c:v>7.6641999999999997E-4</c:v>
                </c:pt>
                <c:pt idx="5">
                  <c:v>7.9128800000000006E-3</c:v>
                </c:pt>
                <c:pt idx="6">
                  <c:v>-1.8157599999999999E-2</c:v>
                </c:pt>
                <c:pt idx="7">
                  <c:v>4.8680599999999996E-3</c:v>
                </c:pt>
                <c:pt idx="8">
                  <c:v>-4.7121000000000003E-3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4-9E4B-BB27-38DA9EDF7380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Before1!$H$21:$H$29</c:f>
              <c:numCache>
                <c:formatCode>General</c:formatCode>
                <c:ptCount val="9"/>
                <c:pt idx="0">
                  <c:v>0.61535918487815644</c:v>
                </c:pt>
                <c:pt idx="1">
                  <c:v>0.50621861426854342</c:v>
                </c:pt>
                <c:pt idx="2">
                  <c:v>-3.7351720225375626E-2</c:v>
                </c:pt>
                <c:pt idx="3">
                  <c:v>0.28273421487837702</c:v>
                </c:pt>
                <c:pt idx="4">
                  <c:v>1.1042748288627431</c:v>
                </c:pt>
                <c:pt idx="5">
                  <c:v>0.18402719932312647</c:v>
                </c:pt>
                <c:pt idx="6">
                  <c:v>0.70247701649143024</c:v>
                </c:pt>
                <c:pt idx="7">
                  <c:v>0.39453394022189914</c:v>
                </c:pt>
                <c:pt idx="8">
                  <c:v>1.4778705572498942</c:v>
                </c:pt>
              </c:numCache>
            </c:numRef>
          </c:xVal>
          <c:yVal>
            <c:numRef>
              <c:f>Before1!$K$21:$K$29</c:f>
              <c:numCache>
                <c:formatCode>General</c:formatCode>
                <c:ptCount val="9"/>
                <c:pt idx="0">
                  <c:v>6.09669573854773E-3</c:v>
                </c:pt>
                <c:pt idx="1">
                  <c:v>5.0153811696101646E-3</c:v>
                </c:pt>
                <c:pt idx="2">
                  <c:v>-3.70063662201718E-4</c:v>
                </c:pt>
                <c:pt idx="3">
                  <c:v>2.8012005432761153E-3</c:v>
                </c:pt>
                <c:pt idx="4">
                  <c:v>1.0940647037950781E-2</c:v>
                </c:pt>
                <c:pt idx="5">
                  <c:v>1.8232568383818484E-3</c:v>
                </c:pt>
                <c:pt idx="6">
                  <c:v>6.9598191399695046E-3</c:v>
                </c:pt>
                <c:pt idx="7">
                  <c:v>3.9088607941060744E-3</c:v>
                </c:pt>
                <c:pt idx="8">
                  <c:v>1.4642061660775616E-2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4-9E4B-BB27-38DA9EDF7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5871"/>
        <c:axId val="166062431"/>
      </c:scatterChart>
      <c:valAx>
        <c:axId val="16613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62431"/>
        <c:crosses val="autoZero"/>
        <c:crossBetween val="midCat"/>
      </c:valAx>
      <c:valAx>
        <c:axId val="1660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358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0.18518518518518517"/>
          <c:w val="0.92679855643044595"/>
          <c:h val="0.7638888888888888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Before1!$N$19:$N$28</c:f>
              <c:numCache>
                <c:formatCode>General</c:formatCode>
                <c:ptCount val="10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1.7462177507348386</c:v>
                </c:pt>
                <c:pt idx="4">
                  <c:v>0.26218283272326304</c:v>
                </c:pt>
                <c:pt idx="5">
                  <c:v>0.62443328973185075</c:v>
                </c:pt>
                <c:pt idx="6">
                  <c:v>1.4454925630085809</c:v>
                </c:pt>
                <c:pt idx="7">
                  <c:v>1.7610283275084417</c:v>
                </c:pt>
                <c:pt idx="8">
                  <c:v>1.0856948418348591</c:v>
                </c:pt>
                <c:pt idx="9">
                  <c:v>2.4284342125332281</c:v>
                </c:pt>
              </c:numCache>
            </c:numRef>
          </c:xVal>
          <c:yVal>
            <c:numRef>
              <c:f>Before1!$O$19:$O$28</c:f>
              <c:numCache>
                <c:formatCode>General</c:formatCode>
                <c:ptCount val="10"/>
                <c:pt idx="0">
                  <c:v>5.64016E-3</c:v>
                </c:pt>
                <c:pt idx="1">
                  <c:v>1.6101310000000001E-2</c:v>
                </c:pt>
                <c:pt idx="2">
                  <c:v>4.2487899999999997E-3</c:v>
                </c:pt>
                <c:pt idx="3">
                  <c:v>3.4333870000000002E-2</c:v>
                </c:pt>
                <c:pt idx="4">
                  <c:v>2.4445149999999999E-2</c:v>
                </c:pt>
                <c:pt idx="5">
                  <c:v>2.4135650000000002E-2</c:v>
                </c:pt>
                <c:pt idx="6">
                  <c:v>1.9851029999999999E-2</c:v>
                </c:pt>
                <c:pt idx="7">
                  <c:v>-2.0126100000000001E-2</c:v>
                </c:pt>
                <c:pt idx="8">
                  <c:v>1.2765599999999999E-3</c:v>
                </c:pt>
                <c:pt idx="9">
                  <c:v>-1.4551E-3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5-6C4E-8728-197BD0BC4FA8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Before1!$N$19:$N$28</c:f>
              <c:numCache>
                <c:formatCode>General</c:formatCode>
                <c:ptCount val="10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1.7462177507348386</c:v>
                </c:pt>
                <c:pt idx="4">
                  <c:v>0.26218283272326304</c:v>
                </c:pt>
                <c:pt idx="5">
                  <c:v>0.62443328973185075</c:v>
                </c:pt>
                <c:pt idx="6">
                  <c:v>1.4454925630085809</c:v>
                </c:pt>
                <c:pt idx="7">
                  <c:v>1.7610283275084417</c:v>
                </c:pt>
                <c:pt idx="8">
                  <c:v>1.0856948418348591</c:v>
                </c:pt>
                <c:pt idx="9">
                  <c:v>2.4284342125332281</c:v>
                </c:pt>
              </c:numCache>
            </c:numRef>
          </c:xVal>
          <c:yVal>
            <c:numRef>
              <c:f>Before1!$Q$19:$Q$28</c:f>
              <c:numCache>
                <c:formatCode>General</c:formatCode>
                <c:ptCount val="10"/>
                <c:pt idx="0">
                  <c:v>2.4953440214504469E-3</c:v>
                </c:pt>
                <c:pt idx="1">
                  <c:v>5.8356788757765021E-3</c:v>
                </c:pt>
                <c:pt idx="2">
                  <c:v>8.2625379507576344E-3</c:v>
                </c:pt>
                <c:pt idx="3">
                  <c:v>1.7300722214115442E-2</c:v>
                </c:pt>
                <c:pt idx="4">
                  <c:v>2.5975869025190372E-3</c:v>
                </c:pt>
                <c:pt idx="5">
                  <c:v>6.1865977953498999E-3</c:v>
                </c:pt>
                <c:pt idx="6">
                  <c:v>1.4321275387710034E-2</c:v>
                </c:pt>
                <c:pt idx="7">
                  <c:v>1.7447458595922987E-2</c:v>
                </c:pt>
                <c:pt idx="8">
                  <c:v>1.075656507327254E-2</c:v>
                </c:pt>
                <c:pt idx="9">
                  <c:v>2.4059809098041458E-2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95-6C4E-8728-197BD0BC4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5871"/>
        <c:axId val="166062431"/>
      </c:scatterChart>
      <c:valAx>
        <c:axId val="16613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62431"/>
        <c:crosses val="autoZero"/>
        <c:crossBetween val="midCat"/>
      </c:valAx>
      <c:valAx>
        <c:axId val="1660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358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en-US" altLang="zh-CN" baseline="0"/>
              <a:t> Rate of Return Before</a:t>
            </a:r>
          </a:p>
          <a:p>
            <a:pPr>
              <a:defRPr/>
            </a:pPr>
            <a:r>
              <a:rPr lang="en-US" altLang="zh-CN" baseline="0"/>
              <a:t>C&amp;S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Before1!$W$8:$W$13</c:f>
              <c:numCache>
                <c:formatCode>General</c:formatCode>
                <c:ptCount val="6"/>
                <c:pt idx="0">
                  <c:v>1.0291954345282492</c:v>
                </c:pt>
                <c:pt idx="1">
                  <c:v>0.21114839373990635</c:v>
                </c:pt>
                <c:pt idx="2">
                  <c:v>0.18823147296328632</c:v>
                </c:pt>
                <c:pt idx="3">
                  <c:v>9.9192705876273046E-2</c:v>
                </c:pt>
                <c:pt idx="4">
                  <c:v>0.18291523255058079</c:v>
                </c:pt>
                <c:pt idx="5">
                  <c:v>8.6325660862833956E-2</c:v>
                </c:pt>
              </c:numCache>
            </c:numRef>
          </c:xVal>
          <c:yVal>
            <c:numRef>
              <c:f>Before1!$X$8:$X$13</c:f>
              <c:numCache>
                <c:formatCode>General</c:formatCode>
                <c:ptCount val="6"/>
                <c:pt idx="0">
                  <c:v>0.20337451000000001</c:v>
                </c:pt>
                <c:pt idx="1">
                  <c:v>6.5209690000000001E-2</c:v>
                </c:pt>
                <c:pt idx="2">
                  <c:v>2.4993680000000001E-2</c:v>
                </c:pt>
                <c:pt idx="3">
                  <c:v>2.1331860000000001E-2</c:v>
                </c:pt>
                <c:pt idx="4">
                  <c:v>3.4789609999999999E-2</c:v>
                </c:pt>
                <c:pt idx="5">
                  <c:v>5.7763099999999998E-3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2-8F4B-AE79-8246755AF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470112"/>
        <c:axId val="1657480336"/>
      </c:scatterChart>
      <c:valAx>
        <c:axId val="17554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80336"/>
        <c:crosses val="autoZero"/>
        <c:crossBetween val="midCat"/>
      </c:valAx>
      <c:valAx>
        <c:axId val="16574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47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en-US" altLang="zh-CN" baseline="0"/>
              <a:t> Rate of Return Before</a:t>
            </a:r>
          </a:p>
          <a:p>
            <a:pPr>
              <a:defRPr/>
            </a:pPr>
            <a:r>
              <a:rPr lang="en-US" altLang="zh-CN" baseline="0"/>
              <a:t>T&amp;S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Before1!$AA$8:$AA$12</c:f>
              <c:numCache>
                <c:formatCode>General</c:formatCode>
                <c:ptCount val="5"/>
                <c:pt idx="0">
                  <c:v>0.13280147951575788</c:v>
                </c:pt>
                <c:pt idx="1">
                  <c:v>0.17412209458915739</c:v>
                </c:pt>
                <c:pt idx="2">
                  <c:v>6.7624442986092659E-2</c:v>
                </c:pt>
                <c:pt idx="3">
                  <c:v>0.17773424221660919</c:v>
                </c:pt>
                <c:pt idx="4">
                  <c:v>0.14903597593108572</c:v>
                </c:pt>
              </c:numCache>
            </c:numRef>
          </c:xVal>
          <c:yVal>
            <c:numRef>
              <c:f>Before1!$AB$8:$AB$12</c:f>
              <c:numCache>
                <c:formatCode>General</c:formatCode>
                <c:ptCount val="5"/>
                <c:pt idx="0">
                  <c:v>-2.8965499999999999E-3</c:v>
                </c:pt>
                <c:pt idx="1">
                  <c:v>1.2818599999999999E-3</c:v>
                </c:pt>
                <c:pt idx="2">
                  <c:v>-2.6615499999999999E-3</c:v>
                </c:pt>
                <c:pt idx="3">
                  <c:v>-8.7750000000000154E-5</c:v>
                </c:pt>
                <c:pt idx="4">
                  <c:v>1.5756059999999999E-2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4-0A48-B7BE-DA71A9CB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470112"/>
        <c:axId val="1657480336"/>
      </c:scatterChart>
      <c:valAx>
        <c:axId val="17554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80336"/>
        <c:crosses val="autoZero"/>
        <c:crossBetween val="midCat"/>
      </c:valAx>
      <c:valAx>
        <c:axId val="16574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47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en-US" altLang="zh-CN" baseline="0"/>
              <a:t> Rate of Return Before</a:t>
            </a:r>
          </a:p>
          <a:p>
            <a:pPr>
              <a:defRPr/>
            </a:pPr>
            <a:r>
              <a:rPr lang="en-US" altLang="zh-CN" baseline="0"/>
              <a:t>C&amp;B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Before1!$W$16:$W$24</c:f>
              <c:numCache>
                <c:formatCode>General</c:formatCode>
                <c:ptCount val="9"/>
                <c:pt idx="0">
                  <c:v>7.4399384260556062E-2</c:v>
                </c:pt>
                <c:pt idx="1">
                  <c:v>8.0678206003039127E-2</c:v>
                </c:pt>
                <c:pt idx="2">
                  <c:v>0.106289041005717</c:v>
                </c:pt>
                <c:pt idx="3">
                  <c:v>0.14882186078524171</c:v>
                </c:pt>
                <c:pt idx="4">
                  <c:v>0.16045951831092131</c:v>
                </c:pt>
                <c:pt idx="5">
                  <c:v>6.2555403372428334E-2</c:v>
                </c:pt>
                <c:pt idx="6">
                  <c:v>0.11716227074150169</c:v>
                </c:pt>
                <c:pt idx="7">
                  <c:v>6.3236276001308239E-2</c:v>
                </c:pt>
                <c:pt idx="8">
                  <c:v>0.11220194942226754</c:v>
                </c:pt>
              </c:numCache>
            </c:numRef>
          </c:xVal>
          <c:yVal>
            <c:numRef>
              <c:f>Before1!$X$16:$X$24</c:f>
              <c:numCache>
                <c:formatCode>General</c:formatCode>
                <c:ptCount val="9"/>
                <c:pt idx="0">
                  <c:v>1.147313E-2</c:v>
                </c:pt>
                <c:pt idx="1">
                  <c:v>-7.6640500000000004E-3</c:v>
                </c:pt>
                <c:pt idx="2">
                  <c:v>8.9800000000000001E-3</c:v>
                </c:pt>
                <c:pt idx="3">
                  <c:v>1.564186E-2</c:v>
                </c:pt>
                <c:pt idx="4">
                  <c:v>1.8976699999999997E-3</c:v>
                </c:pt>
                <c:pt idx="5">
                  <c:v>9.0441300000000009E-3</c:v>
                </c:pt>
                <c:pt idx="6">
                  <c:v>-1.7026349999999999E-2</c:v>
                </c:pt>
                <c:pt idx="7">
                  <c:v>5.999309999999999E-3</c:v>
                </c:pt>
                <c:pt idx="8">
                  <c:v>-3.5808500000000004E-3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2-8449-8D8D-D22CBE419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470112"/>
        <c:axId val="1657480336"/>
      </c:scatterChart>
      <c:valAx>
        <c:axId val="17554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80336"/>
        <c:crosses val="autoZero"/>
        <c:crossBetween val="midCat"/>
      </c:valAx>
      <c:valAx>
        <c:axId val="16574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47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en-US" altLang="zh-CN" baseline="0"/>
              <a:t> Rate of Return Before</a:t>
            </a:r>
          </a:p>
          <a:p>
            <a:pPr>
              <a:defRPr/>
            </a:pPr>
            <a:r>
              <a:rPr lang="en-US" altLang="zh-CN" baseline="0"/>
              <a:t>T&amp;B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Before1!$AA$16:$AA$25</c:f>
              <c:numCache>
                <c:formatCode>General</c:formatCode>
                <c:ptCount val="10"/>
                <c:pt idx="0">
                  <c:v>8.2695401421395767E-2</c:v>
                </c:pt>
                <c:pt idx="1">
                  <c:v>6.8629758808090038E-2</c:v>
                </c:pt>
                <c:pt idx="2">
                  <c:v>7.083028781329008E-2</c:v>
                </c:pt>
                <c:pt idx="3">
                  <c:v>0.186942097582044</c:v>
                </c:pt>
                <c:pt idx="4">
                  <c:v>8.6401090334795469E-2</c:v>
                </c:pt>
                <c:pt idx="5">
                  <c:v>0.10158275157049755</c:v>
                </c:pt>
                <c:pt idx="6">
                  <c:v>0.15846547158188681</c:v>
                </c:pt>
                <c:pt idx="7">
                  <c:v>0.18682341116485326</c:v>
                </c:pt>
                <c:pt idx="8">
                  <c:v>9.0669211757485962E-2</c:v>
                </c:pt>
                <c:pt idx="9">
                  <c:v>0.22477911257240651</c:v>
                </c:pt>
              </c:numCache>
            </c:numRef>
          </c:xVal>
          <c:yVal>
            <c:numRef>
              <c:f>Before1!$AB$16:$AB$25</c:f>
              <c:numCache>
                <c:formatCode>General</c:formatCode>
                <c:ptCount val="10"/>
                <c:pt idx="0">
                  <c:v>6.7714100000000003E-3</c:v>
                </c:pt>
                <c:pt idx="1">
                  <c:v>1.7232560000000001E-2</c:v>
                </c:pt>
                <c:pt idx="2">
                  <c:v>5.3800399999999991E-3</c:v>
                </c:pt>
                <c:pt idx="3">
                  <c:v>3.5465120000000003E-2</c:v>
                </c:pt>
                <c:pt idx="4">
                  <c:v>2.5576399999999999E-2</c:v>
                </c:pt>
                <c:pt idx="5">
                  <c:v>2.5266900000000002E-2</c:v>
                </c:pt>
                <c:pt idx="6">
                  <c:v>2.0982279999999999E-2</c:v>
                </c:pt>
                <c:pt idx="7">
                  <c:v>-1.8994850000000001E-2</c:v>
                </c:pt>
                <c:pt idx="8">
                  <c:v>2.4078099999999998E-3</c:v>
                </c:pt>
                <c:pt idx="9">
                  <c:v>-3.2385000000000009E-4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1-4842-AC25-A9B63D632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470112"/>
        <c:axId val="1657480336"/>
      </c:scatterChart>
      <c:valAx>
        <c:axId val="17554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80336"/>
        <c:crosses val="autoZero"/>
        <c:crossBetween val="midCat"/>
      </c:valAx>
      <c:valAx>
        <c:axId val="16574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547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94444444444441E-2"/>
          <c:y val="0.19444444444444445"/>
          <c:w val="0.87431955380577431"/>
          <c:h val="0.754629629629629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After1!$H$7:$H$12</c:f>
              <c:numCache>
                <c:formatCode>General</c:formatCode>
                <c:ptCount val="6"/>
                <c:pt idx="0">
                  <c:v>1.5897412840394083</c:v>
                </c:pt>
                <c:pt idx="1">
                  <c:v>0.37927160484509259</c:v>
                </c:pt>
                <c:pt idx="2">
                  <c:v>0.39890898185881218</c:v>
                </c:pt>
                <c:pt idx="3">
                  <c:v>1.016661471988296</c:v>
                </c:pt>
                <c:pt idx="4">
                  <c:v>0.14583982104676513</c:v>
                </c:pt>
                <c:pt idx="5">
                  <c:v>2.1104965149916461</c:v>
                </c:pt>
              </c:numCache>
            </c:numRef>
          </c:xVal>
          <c:yVal>
            <c:numRef>
              <c:f>After1!$I$7:$I$12</c:f>
              <c:numCache>
                <c:formatCode>General</c:formatCode>
                <c:ptCount val="6"/>
                <c:pt idx="0">
                  <c:v>-7.3711988509996829E-2</c:v>
                </c:pt>
                <c:pt idx="1">
                  <c:v>2.8436628978305888E-3</c:v>
                </c:pt>
                <c:pt idx="2">
                  <c:v>9.2114104108240429E-3</c:v>
                </c:pt>
                <c:pt idx="3">
                  <c:v>3.7009513340889701E-3</c:v>
                </c:pt>
                <c:pt idx="4">
                  <c:v>-1.7496301892217042E-2</c:v>
                </c:pt>
                <c:pt idx="5">
                  <c:v>-8.7482644364109491E-2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37-7743-B611-361F0E33F9AB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After1!$H$7:$H$12</c:f>
              <c:numCache>
                <c:formatCode>General</c:formatCode>
                <c:ptCount val="6"/>
                <c:pt idx="0">
                  <c:v>1.5897412840394083</c:v>
                </c:pt>
                <c:pt idx="1">
                  <c:v>0.37927160484509259</c:v>
                </c:pt>
                <c:pt idx="2">
                  <c:v>0.39890898185881218</c:v>
                </c:pt>
                <c:pt idx="3">
                  <c:v>1.016661471988296</c:v>
                </c:pt>
                <c:pt idx="4">
                  <c:v>0.14583982104676513</c:v>
                </c:pt>
                <c:pt idx="5">
                  <c:v>2.1104965149916461</c:v>
                </c:pt>
              </c:numCache>
            </c:numRef>
          </c:xVal>
          <c:yVal>
            <c:numRef>
              <c:f>After1!$K$7:$K$12</c:f>
              <c:numCache>
                <c:formatCode>General</c:formatCode>
                <c:ptCount val="6"/>
                <c:pt idx="0">
                  <c:v>1.7576834235691945E-2</c:v>
                </c:pt>
                <c:pt idx="1">
                  <c:v>4.1933830338281609E-3</c:v>
                </c:pt>
                <c:pt idx="2">
                  <c:v>4.4105019600706149E-3</c:v>
                </c:pt>
                <c:pt idx="3">
                  <c:v>1.1240627859614593E-2</c:v>
                </c:pt>
                <c:pt idx="4">
                  <c:v>1.6124651131840539E-3</c:v>
                </c:pt>
                <c:pt idx="5">
                  <c:v>2.3334518497724395E-2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37-7743-B611-361F0E33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47551"/>
        <c:axId val="1958119311"/>
      </c:scatterChart>
      <c:valAx>
        <c:axId val="9456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119311"/>
        <c:crosses val="autoZero"/>
        <c:crossBetween val="midCat"/>
      </c:valAx>
      <c:valAx>
        <c:axId val="1958119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56475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94444444444441E-2"/>
          <c:y val="0.19444444444444445"/>
          <c:w val="0.87431955380577431"/>
          <c:h val="0.754629629629629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After1!$N$7:$N$11</c:f>
              <c:numCache>
                <c:formatCode>General</c:formatCode>
                <c:ptCount val="5"/>
                <c:pt idx="0">
                  <c:v>-0.69223956006531162</c:v>
                </c:pt>
                <c:pt idx="1">
                  <c:v>2.8333948001919382</c:v>
                </c:pt>
                <c:pt idx="2">
                  <c:v>0.9739724517045617</c:v>
                </c:pt>
                <c:pt idx="3">
                  <c:v>1.4782061130690014</c:v>
                </c:pt>
                <c:pt idx="4">
                  <c:v>1.6929126556447276</c:v>
                </c:pt>
              </c:numCache>
            </c:numRef>
          </c:xVal>
          <c:yVal>
            <c:numRef>
              <c:f>After1!$O$7:$O$11</c:f>
              <c:numCache>
                <c:formatCode>General</c:formatCode>
                <c:ptCount val="5"/>
                <c:pt idx="0">
                  <c:v>1.6744484101527041E-2</c:v>
                </c:pt>
                <c:pt idx="1">
                  <c:v>3.5834820207858553E-2</c:v>
                </c:pt>
                <c:pt idx="2">
                  <c:v>-2.7134532805437946E-3</c:v>
                </c:pt>
                <c:pt idx="3">
                  <c:v>-2.1128579526784576E-2</c:v>
                </c:pt>
                <c:pt idx="4">
                  <c:v>4.8341752418876961E-3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1-8447-8FC1-085603437D7A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After1!$N$7:$N$11</c:f>
              <c:numCache>
                <c:formatCode>General</c:formatCode>
                <c:ptCount val="5"/>
                <c:pt idx="0">
                  <c:v>-0.69223956006531162</c:v>
                </c:pt>
                <c:pt idx="1">
                  <c:v>2.8333948001919382</c:v>
                </c:pt>
                <c:pt idx="2">
                  <c:v>0.9739724517045617</c:v>
                </c:pt>
                <c:pt idx="3">
                  <c:v>1.4782061130690014</c:v>
                </c:pt>
                <c:pt idx="4">
                  <c:v>1.6929126556447276</c:v>
                </c:pt>
              </c:numCache>
            </c:numRef>
          </c:xVal>
          <c:yVal>
            <c:numRef>
              <c:f>After1!$Q$7:$Q$11</c:f>
              <c:numCache>
                <c:formatCode>General</c:formatCode>
                <c:ptCount val="5"/>
                <c:pt idx="0">
                  <c:v>-7.653685615900933E-3</c:v>
                </c:pt>
                <c:pt idx="1">
                  <c:v>3.132717960289861E-2</c:v>
                </c:pt>
                <c:pt idx="2">
                  <c:v>1.0768640473525744E-2</c:v>
                </c:pt>
                <c:pt idx="3">
                  <c:v>1.6343655459196256E-2</c:v>
                </c:pt>
                <c:pt idx="4">
                  <c:v>1.8717539402489838E-2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1-8447-8FC1-0856034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47551"/>
        <c:axId val="1958119311"/>
      </c:scatterChart>
      <c:valAx>
        <c:axId val="9456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119311"/>
        <c:crosses val="autoZero"/>
        <c:crossBetween val="midCat"/>
      </c:valAx>
      <c:valAx>
        <c:axId val="1958119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56475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94444444444441E-2"/>
          <c:y val="0.19444444444444445"/>
          <c:w val="0.87431955380577431"/>
          <c:h val="0.754629629629629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After1!$H$18:$H$26</c:f>
              <c:numCache>
                <c:formatCode>General</c:formatCode>
                <c:ptCount val="9"/>
                <c:pt idx="0">
                  <c:v>-0.66156140894070825</c:v>
                </c:pt>
                <c:pt idx="1">
                  <c:v>0.19359300012667541</c:v>
                </c:pt>
                <c:pt idx="2">
                  <c:v>5.9437960663806411E-2</c:v>
                </c:pt>
                <c:pt idx="3">
                  <c:v>0.85559478623207585</c:v>
                </c:pt>
                <c:pt idx="4">
                  <c:v>1.1311469517215853</c:v>
                </c:pt>
                <c:pt idx="5">
                  <c:v>0.73469181853782084</c:v>
                </c:pt>
                <c:pt idx="6">
                  <c:v>0.96172656153751268</c:v>
                </c:pt>
                <c:pt idx="7">
                  <c:v>0.42938117984796564</c:v>
                </c:pt>
                <c:pt idx="8">
                  <c:v>1.4840086981409812</c:v>
                </c:pt>
              </c:numCache>
            </c:numRef>
          </c:xVal>
          <c:yVal>
            <c:numRef>
              <c:f>After1!$I$18:$I$26</c:f>
              <c:numCache>
                <c:formatCode>General</c:formatCode>
                <c:ptCount val="9"/>
                <c:pt idx="0">
                  <c:v>9.2456250655450038E-3</c:v>
                </c:pt>
                <c:pt idx="1">
                  <c:v>2.6911857367036704E-2</c:v>
                </c:pt>
                <c:pt idx="2">
                  <c:v>1.1835209782889392E-2</c:v>
                </c:pt>
                <c:pt idx="3">
                  <c:v>-2.7609788203069485E-2</c:v>
                </c:pt>
                <c:pt idx="4">
                  <c:v>-4.0514601090771277E-2</c:v>
                </c:pt>
                <c:pt idx="5">
                  <c:v>2.0811046624196597E-2</c:v>
                </c:pt>
                <c:pt idx="6">
                  <c:v>1.7244622779763732E-3</c:v>
                </c:pt>
                <c:pt idx="7">
                  <c:v>-4.2317894444893825E-3</c:v>
                </c:pt>
                <c:pt idx="8">
                  <c:v>1.310905822667136E-2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3-B941-A1A1-B853A5E487C4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After1!$H$18:$H$26</c:f>
              <c:numCache>
                <c:formatCode>General</c:formatCode>
                <c:ptCount val="9"/>
                <c:pt idx="0">
                  <c:v>-0.66156140894070825</c:v>
                </c:pt>
                <c:pt idx="1">
                  <c:v>0.19359300012667541</c:v>
                </c:pt>
                <c:pt idx="2">
                  <c:v>5.9437960663806411E-2</c:v>
                </c:pt>
                <c:pt idx="3">
                  <c:v>0.85559478623207585</c:v>
                </c:pt>
                <c:pt idx="4">
                  <c:v>1.1311469517215853</c:v>
                </c:pt>
                <c:pt idx="5">
                  <c:v>0.73469181853782084</c:v>
                </c:pt>
                <c:pt idx="6">
                  <c:v>0.96172656153751268</c:v>
                </c:pt>
                <c:pt idx="7">
                  <c:v>0.42938117984796564</c:v>
                </c:pt>
                <c:pt idx="8">
                  <c:v>1.4840086981409812</c:v>
                </c:pt>
              </c:numCache>
            </c:numRef>
          </c:xVal>
          <c:yVal>
            <c:numRef>
              <c:f>After1!$K$18:$K$26</c:f>
              <c:numCache>
                <c:formatCode>General</c:formatCode>
                <c:ptCount val="9"/>
                <c:pt idx="0">
                  <c:v>-7.314495344887444E-3</c:v>
                </c:pt>
                <c:pt idx="1">
                  <c:v>2.1404439241652809E-3</c:v>
                </c:pt>
                <c:pt idx="2">
                  <c:v>6.5717056755343448E-4</c:v>
                </c:pt>
                <c:pt idx="3">
                  <c:v>9.4598082603173355E-3</c:v>
                </c:pt>
                <c:pt idx="4">
                  <c:v>1.2506426464625728E-2</c:v>
                </c:pt>
                <c:pt idx="5">
                  <c:v>8.1230552659147196E-3</c:v>
                </c:pt>
                <c:pt idx="6">
                  <c:v>1.0633244869413487E-2</c:v>
                </c:pt>
                <c:pt idx="7">
                  <c:v>4.7474151284143378E-3</c:v>
                </c:pt>
                <c:pt idx="8">
                  <c:v>1.64078112290518E-2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3-B941-A1A1-B853A5E48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47551"/>
        <c:axId val="1958119311"/>
      </c:scatterChart>
      <c:valAx>
        <c:axId val="9456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119311"/>
        <c:crosses val="autoZero"/>
        <c:crossBetween val="midCat"/>
      </c:valAx>
      <c:valAx>
        <c:axId val="1958119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56475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94444444444441E-2"/>
          <c:y val="0.19444444444444445"/>
          <c:w val="0.87431955380577431"/>
          <c:h val="0.754629629629629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After1!$N$18:$N$27</c:f>
              <c:numCache>
                <c:formatCode>General</c:formatCode>
                <c:ptCount val="10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1.1348197232094737</c:v>
                </c:pt>
                <c:pt idx="4">
                  <c:v>0.82854080798281016</c:v>
                </c:pt>
                <c:pt idx="5">
                  <c:v>0.73424087341574262</c:v>
                </c:pt>
                <c:pt idx="6">
                  <c:v>0.20393789061405698</c:v>
                </c:pt>
                <c:pt idx="7">
                  <c:v>3.1758223888666803</c:v>
                </c:pt>
                <c:pt idx="8">
                  <c:v>1.185411655310433</c:v>
                </c:pt>
                <c:pt idx="9">
                  <c:v>2.2578134635041831</c:v>
                </c:pt>
              </c:numCache>
            </c:numRef>
          </c:xVal>
          <c:yVal>
            <c:numRef>
              <c:f>After1!$O$18:$O$27</c:f>
              <c:numCache>
                <c:formatCode>General</c:formatCode>
                <c:ptCount val="10"/>
                <c:pt idx="0">
                  <c:v>7.912577908657889E-3</c:v>
                </c:pt>
                <c:pt idx="1">
                  <c:v>3.4228722626934549E-2</c:v>
                </c:pt>
                <c:pt idx="2">
                  <c:v>2.4349488004603227E-3</c:v>
                </c:pt>
                <c:pt idx="3">
                  <c:v>-6.9469548313804011E-3</c:v>
                </c:pt>
                <c:pt idx="4">
                  <c:v>7.566930584496484E-2</c:v>
                </c:pt>
                <c:pt idx="5">
                  <c:v>3.7138286848120171E-2</c:v>
                </c:pt>
                <c:pt idx="6">
                  <c:v>-3.4487035860307727E-2</c:v>
                </c:pt>
                <c:pt idx="7">
                  <c:v>2.1687358067873282E-4</c:v>
                </c:pt>
                <c:pt idx="8">
                  <c:v>9.7879874412403842E-3</c:v>
                </c:pt>
                <c:pt idx="9">
                  <c:v>-2.8864733470754189E-2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E-1D42-AF08-17E2ED615DCE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After1!$N$18:$N$27</c:f>
              <c:numCache>
                <c:formatCode>General</c:formatCode>
                <c:ptCount val="10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1.1348197232094737</c:v>
                </c:pt>
                <c:pt idx="4">
                  <c:v>0.82854080798281016</c:v>
                </c:pt>
                <c:pt idx="5">
                  <c:v>0.73424087341574262</c:v>
                </c:pt>
                <c:pt idx="6">
                  <c:v>0.20393789061405698</c:v>
                </c:pt>
                <c:pt idx="7">
                  <c:v>3.1758223888666803</c:v>
                </c:pt>
                <c:pt idx="8">
                  <c:v>1.185411655310433</c:v>
                </c:pt>
                <c:pt idx="9">
                  <c:v>2.2578134635041831</c:v>
                </c:pt>
              </c:numCache>
            </c:numRef>
          </c:xVal>
          <c:yVal>
            <c:numRef>
              <c:f>After1!$Q$18:$Q$27</c:f>
              <c:numCache>
                <c:formatCode>General</c:formatCode>
                <c:ptCount val="10"/>
                <c:pt idx="0">
                  <c:v>7.4922188241051029E-3</c:v>
                </c:pt>
                <c:pt idx="1">
                  <c:v>1.3652001736973823E-2</c:v>
                </c:pt>
                <c:pt idx="2">
                  <c:v>1.0357076491081254E-2</c:v>
                </c:pt>
                <c:pt idx="3">
                  <c:v>1.2547034138513494E-2</c:v>
                </c:pt>
                <c:pt idx="4">
                  <c:v>9.1606883369200563E-3</c:v>
                </c:pt>
                <c:pt idx="5">
                  <c:v>8.1180694309617371E-3</c:v>
                </c:pt>
                <c:pt idx="6">
                  <c:v>2.2548212930545604E-3</c:v>
                </c:pt>
                <c:pt idx="7">
                  <c:v>3.5113200022881895E-2</c:v>
                </c:pt>
                <c:pt idx="8">
                  <c:v>1.3106399371793741E-2</c:v>
                </c:pt>
                <c:pt idx="9">
                  <c:v>2.4963315340398976E-2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E-1D42-AF08-17E2ED615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47551"/>
        <c:axId val="1958119311"/>
      </c:scatterChart>
      <c:valAx>
        <c:axId val="9456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119311"/>
        <c:crosses val="autoZero"/>
        <c:crossBetween val="midCat"/>
      </c:valAx>
      <c:valAx>
        <c:axId val="1958119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56475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Rate of Return After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C&amp;S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After1!$V$7:$V$12</c:f>
              <c:numCache>
                <c:formatCode>General</c:formatCode>
                <c:ptCount val="6"/>
                <c:pt idx="0">
                  <c:v>0.14836688702663464</c:v>
                </c:pt>
                <c:pt idx="1">
                  <c:v>0.10120669810381655</c:v>
                </c:pt>
                <c:pt idx="2">
                  <c:v>7.0689550043547683E-2</c:v>
                </c:pt>
                <c:pt idx="3">
                  <c:v>0.15950154075211889</c:v>
                </c:pt>
                <c:pt idx="4">
                  <c:v>7.0975177498729974E-2</c:v>
                </c:pt>
                <c:pt idx="5">
                  <c:v>0.28962321439651828</c:v>
                </c:pt>
              </c:numCache>
            </c:numRef>
          </c:xVal>
          <c:yVal>
            <c:numRef>
              <c:f>After1!$W$7:$W$12</c:f>
              <c:numCache>
                <c:formatCode>General</c:formatCode>
                <c:ptCount val="6"/>
                <c:pt idx="0">
                  <c:v>-6.938845909823213E-2</c:v>
                </c:pt>
                <c:pt idx="1">
                  <c:v>7.167192309595294E-3</c:v>
                </c:pt>
                <c:pt idx="2">
                  <c:v>1.3534939822588748E-2</c:v>
                </c:pt>
                <c:pt idx="3">
                  <c:v>8.0244807458536745E-3</c:v>
                </c:pt>
                <c:pt idx="4">
                  <c:v>-1.3172772480452337E-2</c:v>
                </c:pt>
                <c:pt idx="5">
                  <c:v>-8.3159114952344793E-2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7-0C4E-90A8-B4926AB12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519"/>
        <c:axId val="492101215"/>
      </c:scatterChart>
      <c:valAx>
        <c:axId val="165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01215"/>
        <c:crosses val="autoZero"/>
        <c:crossBetween val="midCat"/>
      </c:valAx>
      <c:valAx>
        <c:axId val="49210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Rate of Return After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T&amp;S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After1!$Z$7:$Z$11</c:f>
              <c:numCache>
                <c:formatCode>General</c:formatCode>
                <c:ptCount val="5"/>
                <c:pt idx="0">
                  <c:v>9.6813829631613987E-2</c:v>
                </c:pt>
                <c:pt idx="1">
                  <c:v>0.19815565915097319</c:v>
                </c:pt>
                <c:pt idx="2">
                  <c:v>0.11189638198397324</c:v>
                </c:pt>
                <c:pt idx="3">
                  <c:v>0.12497142825953746</c:v>
                </c:pt>
                <c:pt idx="4">
                  <c:v>0.12343315756467495</c:v>
                </c:pt>
              </c:numCache>
            </c:numRef>
          </c:xVal>
          <c:yVal>
            <c:numRef>
              <c:f>After1!$AA$7:$AA$11</c:f>
              <c:numCache>
                <c:formatCode>General</c:formatCode>
                <c:ptCount val="5"/>
                <c:pt idx="0">
                  <c:v>2.1068013513291746E-2</c:v>
                </c:pt>
                <c:pt idx="1">
                  <c:v>4.0158349619623258E-2</c:v>
                </c:pt>
                <c:pt idx="2">
                  <c:v>1.6100761312209107E-3</c:v>
                </c:pt>
                <c:pt idx="3">
                  <c:v>-1.6805050115019871E-2</c:v>
                </c:pt>
                <c:pt idx="4">
                  <c:v>9.1577046536524022E-3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0-764B-8FA2-9A19846A2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519"/>
        <c:axId val="492101215"/>
      </c:scatterChart>
      <c:valAx>
        <c:axId val="165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01215"/>
        <c:crosses val="autoZero"/>
        <c:crossBetween val="midCat"/>
      </c:valAx>
      <c:valAx>
        <c:axId val="49210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Rate of Return After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C&amp;B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After1!$V$18:$V$26</c:f>
              <c:numCache>
                <c:formatCode>General</c:formatCode>
                <c:ptCount val="9"/>
                <c:pt idx="0">
                  <c:v>7.8607099761566684E-2</c:v>
                </c:pt>
                <c:pt idx="1">
                  <c:v>5.5571900519485101E-2</c:v>
                </c:pt>
                <c:pt idx="2">
                  <c:v>8.8924979924465117E-2</c:v>
                </c:pt>
                <c:pt idx="3">
                  <c:v>0.15006727008884041</c:v>
                </c:pt>
                <c:pt idx="4">
                  <c:v>5.7543814665652976E-2</c:v>
                </c:pt>
                <c:pt idx="5">
                  <c:v>5.9734644929021898E-2</c:v>
                </c:pt>
                <c:pt idx="6">
                  <c:v>0.1080816780809289</c:v>
                </c:pt>
                <c:pt idx="7">
                  <c:v>8.3782719766281669E-2</c:v>
                </c:pt>
                <c:pt idx="8">
                  <c:v>9.0914814610854378E-2</c:v>
                </c:pt>
              </c:numCache>
            </c:numRef>
          </c:xVal>
          <c:yVal>
            <c:numRef>
              <c:f>After1!$W$18:$W$26</c:f>
              <c:numCache>
                <c:formatCode>General</c:formatCode>
                <c:ptCount val="9"/>
                <c:pt idx="0">
                  <c:v>1.3569154477309709E-2</c:v>
                </c:pt>
                <c:pt idx="1">
                  <c:v>3.1235386778801409E-2</c:v>
                </c:pt>
                <c:pt idx="2">
                  <c:v>1.6158739194654097E-2</c:v>
                </c:pt>
                <c:pt idx="3">
                  <c:v>-2.3286258791304779E-2</c:v>
                </c:pt>
                <c:pt idx="4">
                  <c:v>-3.6191071679006571E-2</c:v>
                </c:pt>
                <c:pt idx="5">
                  <c:v>2.5134576035961302E-2</c:v>
                </c:pt>
                <c:pt idx="6">
                  <c:v>6.0479916897410784E-3</c:v>
                </c:pt>
                <c:pt idx="7">
                  <c:v>9.1739967275322742E-5</c:v>
                </c:pt>
                <c:pt idx="8">
                  <c:v>1.7432587638436067E-2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C-3342-A3E9-E5864F389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519"/>
        <c:axId val="492101215"/>
      </c:scatterChart>
      <c:valAx>
        <c:axId val="165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01215"/>
        <c:crosses val="autoZero"/>
        <c:crossBetween val="midCat"/>
      </c:valAx>
      <c:valAx>
        <c:axId val="49210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Rate of Return After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T&amp;B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After1!$Z$18:$Z$27</c:f>
              <c:numCache>
                <c:formatCode>General</c:formatCode>
                <c:ptCount val="10"/>
                <c:pt idx="0">
                  <c:v>3.7652207343522523E-2</c:v>
                </c:pt>
                <c:pt idx="1">
                  <c:v>0.10517806913437465</c:v>
                </c:pt>
                <c:pt idx="2">
                  <c:v>6.5295335871697099E-2</c:v>
                </c:pt>
                <c:pt idx="3">
                  <c:v>7.2475396934570835E-2</c:v>
                </c:pt>
                <c:pt idx="4">
                  <c:v>0.13487292578046572</c:v>
                </c:pt>
                <c:pt idx="5">
                  <c:v>8.5777881652225788E-2</c:v>
                </c:pt>
                <c:pt idx="6">
                  <c:v>0.14525247836528199</c:v>
                </c:pt>
                <c:pt idx="7">
                  <c:v>0.22505229803752469</c:v>
                </c:pt>
                <c:pt idx="8">
                  <c:v>8.1806117531894929E-2</c:v>
                </c:pt>
                <c:pt idx="9">
                  <c:v>0.1947269019091229</c:v>
                </c:pt>
              </c:numCache>
            </c:numRef>
          </c:xVal>
          <c:yVal>
            <c:numRef>
              <c:f>After1!$AA$18:$AA$27</c:f>
              <c:numCache>
                <c:formatCode>General</c:formatCode>
                <c:ptCount val="10"/>
                <c:pt idx="0">
                  <c:v>1.2236107320422594E-2</c:v>
                </c:pt>
                <c:pt idx="1">
                  <c:v>3.8552252038699254E-2</c:v>
                </c:pt>
                <c:pt idx="2">
                  <c:v>6.7584782122250275E-3</c:v>
                </c:pt>
                <c:pt idx="3">
                  <c:v>-2.6234254196156959E-3</c:v>
                </c:pt>
                <c:pt idx="4">
                  <c:v>7.9992835256729539E-2</c:v>
                </c:pt>
                <c:pt idx="5">
                  <c:v>4.1461816259884876E-2</c:v>
                </c:pt>
                <c:pt idx="6">
                  <c:v>-3.0163506448543022E-2</c:v>
                </c:pt>
                <c:pt idx="7">
                  <c:v>4.540402992443438E-3</c:v>
                </c:pt>
                <c:pt idx="8">
                  <c:v>1.4111516853005089E-2</c:v>
                </c:pt>
                <c:pt idx="9">
                  <c:v>-2.4541204058989484E-2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1-0D45-9846-8F54449EB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519"/>
        <c:axId val="492101215"/>
      </c:scatterChart>
      <c:valAx>
        <c:axId val="165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01215"/>
        <c:crosses val="autoZero"/>
        <c:crossBetween val="midCat"/>
      </c:valAx>
      <c:valAx>
        <c:axId val="49210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Before1!$H$8:$H$13</c:f>
              <c:numCache>
                <c:formatCode>General</c:formatCode>
                <c:ptCount val="6"/>
                <c:pt idx="0">
                  <c:v>1.3136633992385978</c:v>
                </c:pt>
                <c:pt idx="1">
                  <c:v>1.7325832951308227</c:v>
                </c:pt>
                <c:pt idx="2">
                  <c:v>1.1438839510881724</c:v>
                </c:pt>
                <c:pt idx="3">
                  <c:v>1.1548584150900958</c:v>
                </c:pt>
                <c:pt idx="4">
                  <c:v>0.57504815598758852</c:v>
                </c:pt>
                <c:pt idx="5">
                  <c:v>-5.0735170076814745E-2</c:v>
                </c:pt>
              </c:numCache>
            </c:numRef>
          </c:xVal>
          <c:yVal>
            <c:numRef>
              <c:f>Before1!$I$8:$I$13</c:f>
              <c:numCache>
                <c:formatCode>General</c:formatCode>
                <c:ptCount val="6"/>
                <c:pt idx="0">
                  <c:v>0.20224326000000001</c:v>
                </c:pt>
                <c:pt idx="1">
                  <c:v>6.407844E-2</c:v>
                </c:pt>
                <c:pt idx="2">
                  <c:v>2.386243E-2</c:v>
                </c:pt>
                <c:pt idx="3">
                  <c:v>2.0200610000000001E-2</c:v>
                </c:pt>
                <c:pt idx="4">
                  <c:v>3.3658359999999998E-2</c:v>
                </c:pt>
                <c:pt idx="5">
                  <c:v>4.6450600000000003E-3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1-874A-84F5-24D6255672B4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Before1!$H$8:$H$13</c:f>
              <c:numCache>
                <c:formatCode>General</c:formatCode>
                <c:ptCount val="6"/>
                <c:pt idx="0">
                  <c:v>1.3136633992385978</c:v>
                </c:pt>
                <c:pt idx="1">
                  <c:v>1.7325832951308227</c:v>
                </c:pt>
                <c:pt idx="2">
                  <c:v>1.1438839510881724</c:v>
                </c:pt>
                <c:pt idx="3">
                  <c:v>1.1548584150900958</c:v>
                </c:pt>
                <c:pt idx="4">
                  <c:v>0.57504815598758852</c:v>
                </c:pt>
                <c:pt idx="5">
                  <c:v>-5.0735170076814745E-2</c:v>
                </c:pt>
              </c:numCache>
            </c:numRef>
          </c:xVal>
          <c:yVal>
            <c:numRef>
              <c:f>'Before C&amp;S'!$B$25:$B$30</c:f>
              <c:numCache>
                <c:formatCode>General</c:formatCode>
                <c:ptCount val="6"/>
                <c:pt idx="0">
                  <c:v>7.613128639265207E-2</c:v>
                </c:pt>
                <c:pt idx="1">
                  <c:v>9.8631183485279383E-2</c:v>
                </c:pt>
                <c:pt idx="2">
                  <c:v>6.7012549972431057E-2</c:v>
                </c:pt>
                <c:pt idx="3">
                  <c:v>6.7601980823319904E-2</c:v>
                </c:pt>
                <c:pt idx="4">
                  <c:v>3.6460773898136664E-2</c:v>
                </c:pt>
                <c:pt idx="5">
                  <c:v>2.8503854281808657E-3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1-874A-84F5-24D625567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80383"/>
        <c:axId val="413742511"/>
      </c:scatterChart>
      <c:valAx>
        <c:axId val="42408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3742511"/>
        <c:crosses val="autoZero"/>
        <c:crossBetween val="midCat"/>
      </c:valAx>
      <c:valAx>
        <c:axId val="413742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0803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Before1!$N$8:$N$12</c:f>
              <c:numCache>
                <c:formatCode>General</c:formatCode>
                <c:ptCount val="5"/>
                <c:pt idx="0">
                  <c:v>1.2957273530349804</c:v>
                </c:pt>
                <c:pt idx="1">
                  <c:v>1.749338831624166</c:v>
                </c:pt>
                <c:pt idx="2">
                  <c:v>0.50864804291094134</c:v>
                </c:pt>
                <c:pt idx="3">
                  <c:v>1.33135695854275</c:v>
                </c:pt>
                <c:pt idx="4">
                  <c:v>0.59449956637221224</c:v>
                </c:pt>
              </c:numCache>
            </c:numRef>
          </c:xVal>
          <c:yVal>
            <c:numRef>
              <c:f>Before1!$O$8:$O$12</c:f>
              <c:numCache>
                <c:formatCode>General</c:formatCode>
                <c:ptCount val="5"/>
                <c:pt idx="0">
                  <c:v>-4.0277999999999998E-3</c:v>
                </c:pt>
                <c:pt idx="1">
                  <c:v>1.5061E-4</c:v>
                </c:pt>
                <c:pt idx="2">
                  <c:v>-3.7927999999999998E-3</c:v>
                </c:pt>
                <c:pt idx="3">
                  <c:v>-1.219E-3</c:v>
                </c:pt>
                <c:pt idx="4">
                  <c:v>1.462481E-2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98-6541-A090-C699FFE66ECF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Before1!$N$8:$N$12</c:f>
              <c:numCache>
                <c:formatCode>General</c:formatCode>
                <c:ptCount val="5"/>
                <c:pt idx="0">
                  <c:v>1.2957273530349804</c:v>
                </c:pt>
                <c:pt idx="1">
                  <c:v>1.749338831624166</c:v>
                </c:pt>
                <c:pt idx="2">
                  <c:v>0.50864804291094134</c:v>
                </c:pt>
                <c:pt idx="3">
                  <c:v>1.33135695854275</c:v>
                </c:pt>
                <c:pt idx="4">
                  <c:v>0.59449956637221224</c:v>
                </c:pt>
              </c:numCache>
            </c:numRef>
          </c:xVal>
          <c:yVal>
            <c:numRef>
              <c:f>'Before T&amp;S'!$B$25:$B$29</c:f>
              <c:numCache>
                <c:formatCode>General</c:formatCode>
                <c:ptCount val="5"/>
                <c:pt idx="0">
                  <c:v>5.7712540204593513E-5</c:v>
                </c:pt>
                <c:pt idx="1">
                  <c:v>-2.4155358800794996E-3</c:v>
                </c:pt>
                <c:pt idx="2">
                  <c:v>4.3491441998640603E-3</c:v>
                </c:pt>
                <c:pt idx="3">
                  <c:v>-1.3655252956724863E-4</c:v>
                </c:pt>
                <c:pt idx="4">
                  <c:v>3.8810516695780926E-3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98-6541-A090-C699FFE66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405343"/>
        <c:axId val="487977887"/>
      </c:scatterChart>
      <c:valAx>
        <c:axId val="92240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977887"/>
        <c:crosses val="autoZero"/>
        <c:crossBetween val="midCat"/>
      </c:valAx>
      <c:valAx>
        <c:axId val="487977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24053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Before1!$H$21:$H$29</c:f>
              <c:numCache>
                <c:formatCode>General</c:formatCode>
                <c:ptCount val="9"/>
                <c:pt idx="0">
                  <c:v>0.61535918487815644</c:v>
                </c:pt>
                <c:pt idx="1">
                  <c:v>0.50621861426854342</c:v>
                </c:pt>
                <c:pt idx="2">
                  <c:v>-3.7351720225375626E-2</c:v>
                </c:pt>
                <c:pt idx="3">
                  <c:v>0.28273421487837702</c:v>
                </c:pt>
                <c:pt idx="4">
                  <c:v>1.1042748288627431</c:v>
                </c:pt>
                <c:pt idx="5">
                  <c:v>0.18402719932312647</c:v>
                </c:pt>
                <c:pt idx="6">
                  <c:v>0.70247701649143024</c:v>
                </c:pt>
                <c:pt idx="7">
                  <c:v>0.39453394022189914</c:v>
                </c:pt>
                <c:pt idx="8">
                  <c:v>1.4778705572498942</c:v>
                </c:pt>
              </c:numCache>
            </c:numRef>
          </c:xVal>
          <c:yVal>
            <c:numRef>
              <c:f>Before1!$I$21:$I$29</c:f>
              <c:numCache>
                <c:formatCode>General</c:formatCode>
                <c:ptCount val="9"/>
                <c:pt idx="0">
                  <c:v>1.0341879999999999E-2</c:v>
                </c:pt>
                <c:pt idx="1">
                  <c:v>-8.7953000000000007E-3</c:v>
                </c:pt>
                <c:pt idx="2">
                  <c:v>7.8487499999999998E-3</c:v>
                </c:pt>
                <c:pt idx="3">
                  <c:v>1.451061E-2</c:v>
                </c:pt>
                <c:pt idx="4">
                  <c:v>7.6641999999999997E-4</c:v>
                </c:pt>
                <c:pt idx="5">
                  <c:v>7.9128800000000006E-3</c:v>
                </c:pt>
                <c:pt idx="6">
                  <c:v>-1.8157599999999999E-2</c:v>
                </c:pt>
                <c:pt idx="7">
                  <c:v>4.8680599999999996E-3</c:v>
                </c:pt>
                <c:pt idx="8">
                  <c:v>-4.7121000000000003E-3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B-3644-8AAF-4AD67360EF81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Before1!$H$21:$H$29</c:f>
              <c:numCache>
                <c:formatCode>General</c:formatCode>
                <c:ptCount val="9"/>
                <c:pt idx="0">
                  <c:v>0.61535918487815644</c:v>
                </c:pt>
                <c:pt idx="1">
                  <c:v>0.50621861426854342</c:v>
                </c:pt>
                <c:pt idx="2">
                  <c:v>-3.7351720225375626E-2</c:v>
                </c:pt>
                <c:pt idx="3">
                  <c:v>0.28273421487837702</c:v>
                </c:pt>
                <c:pt idx="4">
                  <c:v>1.1042748288627431</c:v>
                </c:pt>
                <c:pt idx="5">
                  <c:v>0.18402719932312647</c:v>
                </c:pt>
                <c:pt idx="6">
                  <c:v>0.70247701649143024</c:v>
                </c:pt>
                <c:pt idx="7">
                  <c:v>0.39453394022189914</c:v>
                </c:pt>
                <c:pt idx="8">
                  <c:v>1.4778705572498942</c:v>
                </c:pt>
              </c:numCache>
            </c:numRef>
          </c:xVal>
          <c:yVal>
            <c:numRef>
              <c:f>'Before C&amp;B'!$B$25:$B$33</c:f>
              <c:numCache>
                <c:formatCode>General</c:formatCode>
                <c:ptCount val="9"/>
                <c:pt idx="0">
                  <c:v>1.266124073229712E-3</c:v>
                </c:pt>
                <c:pt idx="1">
                  <c:v>2.3956453659001917E-3</c:v>
                </c:pt>
                <c:pt idx="2">
                  <c:v>8.0211818959503474E-3</c:v>
                </c:pt>
                <c:pt idx="3">
                  <c:v>4.7085376870681797E-3</c:v>
                </c:pt>
                <c:pt idx="4">
                  <c:v>-3.7937782812816124E-3</c:v>
                </c:pt>
                <c:pt idx="5">
                  <c:v>5.7300796781249103E-3</c:v>
                </c:pt>
                <c:pt idx="6">
                  <c:v>3.6452125744044686E-4</c:v>
                </c:pt>
                <c:pt idx="7">
                  <c:v>3.5514961800935307E-3</c:v>
                </c:pt>
                <c:pt idx="8">
                  <c:v>-7.6602078565257093E-3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5B-3644-8AAF-4AD67360E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37520"/>
        <c:axId val="1764322112"/>
      </c:scatterChart>
      <c:valAx>
        <c:axId val="176433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4322112"/>
        <c:crosses val="autoZero"/>
        <c:crossBetween val="midCat"/>
      </c:valAx>
      <c:valAx>
        <c:axId val="1764322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4337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Before1!$N$19:$N$28</c:f>
              <c:numCache>
                <c:formatCode>General</c:formatCode>
                <c:ptCount val="10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1.7462177507348386</c:v>
                </c:pt>
                <c:pt idx="4">
                  <c:v>0.26218283272326304</c:v>
                </c:pt>
                <c:pt idx="5">
                  <c:v>0.62443328973185075</c:v>
                </c:pt>
                <c:pt idx="6">
                  <c:v>1.4454925630085809</c:v>
                </c:pt>
                <c:pt idx="7">
                  <c:v>1.7610283275084417</c:v>
                </c:pt>
                <c:pt idx="8">
                  <c:v>1.0856948418348591</c:v>
                </c:pt>
                <c:pt idx="9">
                  <c:v>2.4284342125332281</c:v>
                </c:pt>
              </c:numCache>
            </c:numRef>
          </c:xVal>
          <c:yVal>
            <c:numRef>
              <c:f>Before1!$O$19:$O$28</c:f>
              <c:numCache>
                <c:formatCode>General</c:formatCode>
                <c:ptCount val="10"/>
                <c:pt idx="0">
                  <c:v>5.64016E-3</c:v>
                </c:pt>
                <c:pt idx="1">
                  <c:v>1.6101310000000001E-2</c:v>
                </c:pt>
                <c:pt idx="2">
                  <c:v>4.2487899999999997E-3</c:v>
                </c:pt>
                <c:pt idx="3">
                  <c:v>3.4333870000000002E-2</c:v>
                </c:pt>
                <c:pt idx="4">
                  <c:v>2.4445149999999999E-2</c:v>
                </c:pt>
                <c:pt idx="5">
                  <c:v>2.4135650000000002E-2</c:v>
                </c:pt>
                <c:pt idx="6">
                  <c:v>1.9851029999999999E-2</c:v>
                </c:pt>
                <c:pt idx="7">
                  <c:v>-2.0126100000000001E-2</c:v>
                </c:pt>
                <c:pt idx="8">
                  <c:v>1.2765599999999999E-3</c:v>
                </c:pt>
                <c:pt idx="9">
                  <c:v>-1.4551E-3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6C-794A-8E0F-7836D2D723D9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Before1!$N$19:$N$28</c:f>
              <c:numCache>
                <c:formatCode>General</c:formatCode>
                <c:ptCount val="10"/>
                <c:pt idx="0">
                  <c:v>0.2518631286323797</c:v>
                </c:pt>
                <c:pt idx="1">
                  <c:v>0.5890139101912788</c:v>
                </c:pt>
                <c:pt idx="2">
                  <c:v>0.83396463206382554</c:v>
                </c:pt>
                <c:pt idx="3">
                  <c:v>1.7462177507348386</c:v>
                </c:pt>
                <c:pt idx="4">
                  <c:v>0.26218283272326304</c:v>
                </c:pt>
                <c:pt idx="5">
                  <c:v>0.62443328973185075</c:v>
                </c:pt>
                <c:pt idx="6">
                  <c:v>1.4454925630085809</c:v>
                </c:pt>
                <c:pt idx="7">
                  <c:v>1.7610283275084417</c:v>
                </c:pt>
                <c:pt idx="8">
                  <c:v>1.0856948418348591</c:v>
                </c:pt>
                <c:pt idx="9">
                  <c:v>2.4284342125332281</c:v>
                </c:pt>
              </c:numCache>
            </c:numRef>
          </c:xVal>
          <c:yVal>
            <c:numRef>
              <c:f>'Before T&amp;B'!$B$25:$B$34</c:f>
              <c:numCache>
                <c:formatCode>General</c:formatCode>
                <c:ptCount val="10"/>
                <c:pt idx="0">
                  <c:v>1.6728024966749713E-2</c:v>
                </c:pt>
                <c:pt idx="1">
                  <c:v>1.4397245605780453E-2</c:v>
                </c:pt>
                <c:pt idx="2">
                  <c:v>1.2703860573851302E-2</c:v>
                </c:pt>
                <c:pt idx="3">
                  <c:v>6.397303219462404E-3</c:v>
                </c:pt>
                <c:pt idx="4">
                  <c:v>1.6656683138042909E-2</c:v>
                </c:pt>
                <c:pt idx="5">
                  <c:v>1.4152385551089818E-2</c:v>
                </c:pt>
                <c:pt idx="6">
                  <c:v>8.4762663991859531E-3</c:v>
                </c:pt>
                <c:pt idx="7">
                  <c:v>6.294915241868663E-3</c:v>
                </c:pt>
                <c:pt idx="8">
                  <c:v>1.0963607815860029E-2</c:v>
                </c:pt>
                <c:pt idx="9">
                  <c:v>1.6810274881087254E-3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6C-794A-8E0F-7836D2D72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940095"/>
        <c:axId val="1331425199"/>
      </c:scatterChart>
      <c:valAx>
        <c:axId val="48794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1425199"/>
        <c:crosses val="autoZero"/>
        <c:crossBetween val="midCat"/>
      </c:valAx>
      <c:valAx>
        <c:axId val="1331425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940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After1!$H$7:$H$12</c:f>
              <c:numCache>
                <c:formatCode>General</c:formatCode>
                <c:ptCount val="6"/>
                <c:pt idx="0">
                  <c:v>1.5897412840394083</c:v>
                </c:pt>
                <c:pt idx="1">
                  <c:v>0.37927160484509259</c:v>
                </c:pt>
                <c:pt idx="2">
                  <c:v>0.39890898185881218</c:v>
                </c:pt>
                <c:pt idx="3">
                  <c:v>1.016661471988296</c:v>
                </c:pt>
                <c:pt idx="4">
                  <c:v>0.14583982104676513</c:v>
                </c:pt>
                <c:pt idx="5">
                  <c:v>2.1104965149916461</c:v>
                </c:pt>
              </c:numCache>
            </c:numRef>
          </c:xVal>
          <c:yVal>
            <c:numRef>
              <c:f>After1!$I$7:$I$12</c:f>
              <c:numCache>
                <c:formatCode>General</c:formatCode>
                <c:ptCount val="6"/>
                <c:pt idx="0">
                  <c:v>-7.3711988509996829E-2</c:v>
                </c:pt>
                <c:pt idx="1">
                  <c:v>2.8436628978305888E-3</c:v>
                </c:pt>
                <c:pt idx="2">
                  <c:v>9.2114104108240429E-3</c:v>
                </c:pt>
                <c:pt idx="3">
                  <c:v>3.7009513340889701E-3</c:v>
                </c:pt>
                <c:pt idx="4">
                  <c:v>-1.7496301892217042E-2</c:v>
                </c:pt>
                <c:pt idx="5">
                  <c:v>-8.7482644364109491E-2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12-9943-9157-67B419E7FC98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After1!$H$7:$H$12</c:f>
              <c:numCache>
                <c:formatCode>General</c:formatCode>
                <c:ptCount val="6"/>
                <c:pt idx="0">
                  <c:v>1.5897412840394083</c:v>
                </c:pt>
                <c:pt idx="1">
                  <c:v>0.37927160484509259</c:v>
                </c:pt>
                <c:pt idx="2">
                  <c:v>0.39890898185881218</c:v>
                </c:pt>
                <c:pt idx="3">
                  <c:v>1.016661471988296</c:v>
                </c:pt>
                <c:pt idx="4">
                  <c:v>0.14583982104676513</c:v>
                </c:pt>
                <c:pt idx="5">
                  <c:v>2.1104965149916461</c:v>
                </c:pt>
              </c:numCache>
            </c:numRef>
          </c:xVal>
          <c:yVal>
            <c:numRef>
              <c:f>'After C&amp;S'!$B$25:$B$30</c:f>
              <c:numCache>
                <c:formatCode>General</c:formatCode>
                <c:ptCount val="6"/>
                <c:pt idx="0">
                  <c:v>-5.7681222682660051E-2</c:v>
                </c:pt>
                <c:pt idx="1">
                  <c:v>-7.9889704911530602E-4</c:v>
                </c:pt>
                <c:pt idx="2">
                  <c:v>-1.7216956066360269E-3</c:v>
                </c:pt>
                <c:pt idx="3">
                  <c:v>-3.0751087179555853E-2</c:v>
                </c:pt>
                <c:pt idx="4">
                  <c:v>1.0170516697847411E-2</c:v>
                </c:pt>
                <c:pt idx="5">
                  <c:v>-8.2152524303459942E-2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12-9943-9157-67B419E7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00256"/>
        <c:axId val="1572360416"/>
      </c:scatterChart>
      <c:valAx>
        <c:axId val="177240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360416"/>
        <c:crosses val="autoZero"/>
        <c:crossBetween val="midCat"/>
      </c:valAx>
      <c:valAx>
        <c:axId val="157236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400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After1!$N$7:$N$11</c:f>
              <c:numCache>
                <c:formatCode>General</c:formatCode>
                <c:ptCount val="5"/>
                <c:pt idx="0">
                  <c:v>-0.69223956006531162</c:v>
                </c:pt>
                <c:pt idx="1">
                  <c:v>2.8333948001919382</c:v>
                </c:pt>
                <c:pt idx="2">
                  <c:v>0.9739724517045617</c:v>
                </c:pt>
                <c:pt idx="3">
                  <c:v>1.4782061130690014</c:v>
                </c:pt>
                <c:pt idx="4">
                  <c:v>1.6929126556447276</c:v>
                </c:pt>
              </c:numCache>
            </c:numRef>
          </c:xVal>
          <c:yVal>
            <c:numRef>
              <c:f>After1!$O$7:$O$11</c:f>
              <c:numCache>
                <c:formatCode>General</c:formatCode>
                <c:ptCount val="5"/>
                <c:pt idx="0">
                  <c:v>1.6744484101527041E-2</c:v>
                </c:pt>
                <c:pt idx="1">
                  <c:v>3.5834820207858553E-2</c:v>
                </c:pt>
                <c:pt idx="2">
                  <c:v>-2.7134532805437946E-3</c:v>
                </c:pt>
                <c:pt idx="3">
                  <c:v>-2.1128579526784576E-2</c:v>
                </c:pt>
                <c:pt idx="4">
                  <c:v>4.8341752418876961E-3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98-B746-9EF6-926EFDF312F4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After1!$N$7:$N$11</c:f>
              <c:numCache>
                <c:formatCode>General</c:formatCode>
                <c:ptCount val="5"/>
                <c:pt idx="0">
                  <c:v>-0.69223956006531162</c:v>
                </c:pt>
                <c:pt idx="1">
                  <c:v>2.8333948001919382</c:v>
                </c:pt>
                <c:pt idx="2">
                  <c:v>0.9739724517045617</c:v>
                </c:pt>
                <c:pt idx="3">
                  <c:v>1.4782061130690014</c:v>
                </c:pt>
                <c:pt idx="4">
                  <c:v>1.6929126556447276</c:v>
                </c:pt>
              </c:numCache>
            </c:numRef>
          </c:xVal>
          <c:yVal>
            <c:numRef>
              <c:f>'After T&amp;S'!$B$25:$B$29</c:f>
              <c:numCache>
                <c:formatCode>General</c:formatCode>
                <c:ptCount val="5"/>
                <c:pt idx="0">
                  <c:v>2.0657740176555228E-4</c:v>
                </c:pt>
                <c:pt idx="1">
                  <c:v>1.197572028324078E-2</c:v>
                </c:pt>
                <c:pt idx="2">
                  <c:v>5.7686650244647697E-3</c:v>
                </c:pt>
                <c:pt idx="3">
                  <c:v>7.4518792775203468E-3</c:v>
                </c:pt>
                <c:pt idx="4">
                  <c:v>8.1686047569534698E-3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98-B746-9EF6-926EFDF3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5007"/>
        <c:axId val="1754495744"/>
      </c:scatterChart>
      <c:valAx>
        <c:axId val="166575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4495744"/>
        <c:crosses val="autoZero"/>
        <c:crossBetween val="midCat"/>
      </c:valAx>
      <c:valAx>
        <c:axId val="1754495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5750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After1!$H$18:$H$26</c:f>
              <c:numCache>
                <c:formatCode>General</c:formatCode>
                <c:ptCount val="9"/>
                <c:pt idx="0">
                  <c:v>-0.66156140894070825</c:v>
                </c:pt>
                <c:pt idx="1">
                  <c:v>0.19359300012667541</c:v>
                </c:pt>
                <c:pt idx="2">
                  <c:v>5.9437960663806411E-2</c:v>
                </c:pt>
                <c:pt idx="3">
                  <c:v>0.85559478623207585</c:v>
                </c:pt>
                <c:pt idx="4">
                  <c:v>1.1311469517215853</c:v>
                </c:pt>
                <c:pt idx="5">
                  <c:v>0.73469181853782084</c:v>
                </c:pt>
                <c:pt idx="6">
                  <c:v>0.96172656153751268</c:v>
                </c:pt>
                <c:pt idx="7">
                  <c:v>0.42938117984796564</c:v>
                </c:pt>
                <c:pt idx="8">
                  <c:v>1.4840086981409812</c:v>
                </c:pt>
              </c:numCache>
            </c:numRef>
          </c:xVal>
          <c:yVal>
            <c:numRef>
              <c:f>After1!$I$18:$I$26</c:f>
              <c:numCache>
                <c:formatCode>General</c:formatCode>
                <c:ptCount val="9"/>
                <c:pt idx="0">
                  <c:v>9.2456250655450038E-3</c:v>
                </c:pt>
                <c:pt idx="1">
                  <c:v>2.6911857367036704E-2</c:v>
                </c:pt>
                <c:pt idx="2">
                  <c:v>1.1835209782889392E-2</c:v>
                </c:pt>
                <c:pt idx="3">
                  <c:v>-2.7609788203069485E-2</c:v>
                </c:pt>
                <c:pt idx="4">
                  <c:v>-4.0514601090771277E-2</c:v>
                </c:pt>
                <c:pt idx="5">
                  <c:v>2.0811046624196597E-2</c:v>
                </c:pt>
                <c:pt idx="6">
                  <c:v>1.7244622779763732E-3</c:v>
                </c:pt>
                <c:pt idx="7">
                  <c:v>-4.2317894444893825E-3</c:v>
                </c:pt>
                <c:pt idx="8">
                  <c:v>1.310905822667136E-2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BA-DB4F-96EF-FB668F59EE2C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After1!$H$18:$H$26</c:f>
              <c:numCache>
                <c:formatCode>General</c:formatCode>
                <c:ptCount val="9"/>
                <c:pt idx="0">
                  <c:v>-0.66156140894070825</c:v>
                </c:pt>
                <c:pt idx="1">
                  <c:v>0.19359300012667541</c:v>
                </c:pt>
                <c:pt idx="2">
                  <c:v>5.9437960663806411E-2</c:v>
                </c:pt>
                <c:pt idx="3">
                  <c:v>0.85559478623207585</c:v>
                </c:pt>
                <c:pt idx="4">
                  <c:v>1.1311469517215853</c:v>
                </c:pt>
                <c:pt idx="5">
                  <c:v>0.73469181853782084</c:v>
                </c:pt>
                <c:pt idx="6">
                  <c:v>0.96172656153751268</c:v>
                </c:pt>
                <c:pt idx="7">
                  <c:v>0.42938117984796564</c:v>
                </c:pt>
                <c:pt idx="8">
                  <c:v>1.4840086981409812</c:v>
                </c:pt>
              </c:numCache>
            </c:numRef>
          </c:xVal>
          <c:yVal>
            <c:numRef>
              <c:f>'After C&amp;B'!$B$25:$B$33</c:f>
              <c:numCache>
                <c:formatCode>General</c:formatCode>
                <c:ptCount val="9"/>
                <c:pt idx="0">
                  <c:v>1.661220952026355E-2</c:v>
                </c:pt>
                <c:pt idx="1">
                  <c:v>6.0031441957191798E-3</c:v>
                </c:pt>
                <c:pt idx="2">
                  <c:v>7.6674747098196532E-3</c:v>
                </c:pt>
                <c:pt idx="3">
                  <c:v>-2.2096652329507177E-3</c:v>
                </c:pt>
                <c:pt idx="4">
                  <c:v>-5.6281717541133945E-3</c:v>
                </c:pt>
                <c:pt idx="5">
                  <c:v>-7.0974022689422817E-4</c:v>
                </c:pt>
                <c:pt idx="6">
                  <c:v>-3.5263384855077563E-3</c:v>
                </c:pt>
                <c:pt idx="7">
                  <c:v>3.0779505992239464E-3</c:v>
                </c:pt>
                <c:pt idx="8">
                  <c:v>-1.0005782719574958E-2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BA-DB4F-96EF-FB668F59E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74927"/>
        <c:axId val="933490863"/>
      </c:scatterChart>
      <c:valAx>
        <c:axId val="493474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3490863"/>
        <c:crosses val="autoZero"/>
        <c:crossBetween val="midCat"/>
      </c:valAx>
      <c:valAx>
        <c:axId val="933490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4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After1!$N$18:$N$27</c:f>
              <c:numCache>
                <c:formatCode>General</c:formatCode>
                <c:ptCount val="10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1.1348197232094737</c:v>
                </c:pt>
                <c:pt idx="4">
                  <c:v>0.82854080798281016</c:v>
                </c:pt>
                <c:pt idx="5">
                  <c:v>0.73424087341574262</c:v>
                </c:pt>
                <c:pt idx="6">
                  <c:v>0.20393789061405698</c:v>
                </c:pt>
                <c:pt idx="7">
                  <c:v>3.1758223888666803</c:v>
                </c:pt>
                <c:pt idx="8">
                  <c:v>1.185411655310433</c:v>
                </c:pt>
                <c:pt idx="9">
                  <c:v>2.2578134635041831</c:v>
                </c:pt>
              </c:numCache>
            </c:numRef>
          </c:xVal>
          <c:yVal>
            <c:numRef>
              <c:f>After1!$O$18:$O$27</c:f>
              <c:numCache>
                <c:formatCode>General</c:formatCode>
                <c:ptCount val="10"/>
                <c:pt idx="0">
                  <c:v>7.912577908657889E-3</c:v>
                </c:pt>
                <c:pt idx="1">
                  <c:v>3.4228722626934549E-2</c:v>
                </c:pt>
                <c:pt idx="2">
                  <c:v>2.4349488004603227E-3</c:v>
                </c:pt>
                <c:pt idx="3">
                  <c:v>-6.9469548313804011E-3</c:v>
                </c:pt>
                <c:pt idx="4">
                  <c:v>7.566930584496484E-2</c:v>
                </c:pt>
                <c:pt idx="5">
                  <c:v>3.7138286848120171E-2</c:v>
                </c:pt>
                <c:pt idx="6">
                  <c:v>-3.4487035860307727E-2</c:v>
                </c:pt>
                <c:pt idx="7">
                  <c:v>2.1687358067873282E-4</c:v>
                </c:pt>
                <c:pt idx="8">
                  <c:v>9.7879874412403842E-3</c:v>
                </c:pt>
                <c:pt idx="9">
                  <c:v>-2.8864733470754189E-2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5-444C-99D6-4633E3E39EE6}"/>
            </c:ext>
          </c:extLst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After1!$N$18:$N$27</c:f>
              <c:numCache>
                <c:formatCode>General</c:formatCode>
                <c:ptCount val="10"/>
                <c:pt idx="0">
                  <c:v>0.67763565463631315</c:v>
                </c:pt>
                <c:pt idx="1">
                  <c:v>1.234758801273443</c:v>
                </c:pt>
                <c:pt idx="2">
                  <c:v>0.9367484416728189</c:v>
                </c:pt>
                <c:pt idx="3">
                  <c:v>1.1348197232094737</c:v>
                </c:pt>
                <c:pt idx="4">
                  <c:v>0.82854080798281016</c:v>
                </c:pt>
                <c:pt idx="5">
                  <c:v>0.73424087341574262</c:v>
                </c:pt>
                <c:pt idx="6">
                  <c:v>0.20393789061405698</c:v>
                </c:pt>
                <c:pt idx="7">
                  <c:v>3.1758223888666803</c:v>
                </c:pt>
                <c:pt idx="8">
                  <c:v>1.185411655310433</c:v>
                </c:pt>
                <c:pt idx="9">
                  <c:v>2.2578134635041831</c:v>
                </c:pt>
              </c:numCache>
            </c:numRef>
          </c:xVal>
          <c:yVal>
            <c:numRef>
              <c:f>'After T&amp;B'!$B$25:$B$34</c:f>
              <c:numCache>
                <c:formatCode>General</c:formatCode>
                <c:ptCount val="10"/>
                <c:pt idx="0">
                  <c:v>1.3715724949851975E-2</c:v>
                </c:pt>
                <c:pt idx="1">
                  <c:v>9.7248587472461064E-3</c:v>
                </c:pt>
                <c:pt idx="2">
                  <c:v>1.1859610245789012E-2</c:v>
                </c:pt>
                <c:pt idx="3">
                  <c:v>1.0440757003085157E-2</c:v>
                </c:pt>
                <c:pt idx="4">
                  <c:v>1.2634739031523493E-2</c:v>
                </c:pt>
                <c:pt idx="5">
                  <c:v>1.3310242147922953E-2</c:v>
                </c:pt>
                <c:pt idx="6">
                  <c:v>1.7108986220896787E-2</c:v>
                </c:pt>
                <c:pt idx="7">
                  <c:v>-4.179652518519485E-3</c:v>
                </c:pt>
                <c:pt idx="8">
                  <c:v>1.0078349457886255E-2</c:v>
                </c:pt>
                <c:pt idx="9">
                  <c:v>2.3963636029323203E-3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95-444C-99D6-4633E3E39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51103"/>
        <c:axId val="246591071"/>
      </c:scatterChart>
      <c:valAx>
        <c:axId val="599451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6591071"/>
        <c:crosses val="autoZero"/>
        <c:crossBetween val="midCat"/>
      </c:valAx>
      <c:valAx>
        <c:axId val="2465910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9451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35</xdr:row>
      <xdr:rowOff>31750</xdr:rowOff>
    </xdr:from>
    <xdr:to>
      <xdr:col>12</xdr:col>
      <xdr:colOff>57150</xdr:colOff>
      <xdr:row>50</xdr:row>
      <xdr:rowOff>107950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8E214A1E-9118-D9F7-F1E4-8DC06D363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25400</xdr:rowOff>
    </xdr:from>
    <xdr:to>
      <xdr:col>17</xdr:col>
      <xdr:colOff>444500</xdr:colOff>
      <xdr:row>50</xdr:row>
      <xdr:rowOff>101600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55C3B8E4-2062-1346-84FA-04089AEBD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431800</xdr:colOff>
      <xdr:row>50</xdr:row>
      <xdr:rowOff>63500</xdr:rowOff>
    </xdr:from>
    <xdr:to>
      <xdr:col>12</xdr:col>
      <xdr:colOff>50800</xdr:colOff>
      <xdr:row>65</xdr:row>
      <xdr:rowOff>139700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48ECF878-6D19-204E-BE8C-2366DCF8A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50</xdr:row>
      <xdr:rowOff>63500</xdr:rowOff>
    </xdr:from>
    <xdr:to>
      <xdr:col>17</xdr:col>
      <xdr:colOff>444500</xdr:colOff>
      <xdr:row>65</xdr:row>
      <xdr:rowOff>139700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159F0B28-557C-FE40-9297-4AF56733D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9998</xdr:colOff>
      <xdr:row>25</xdr:row>
      <xdr:rowOff>174827</xdr:rowOff>
    </xdr:from>
    <xdr:to>
      <xdr:col>25</xdr:col>
      <xdr:colOff>42424</xdr:colOff>
      <xdr:row>41</xdr:row>
      <xdr:rowOff>105652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57906F84-A8B1-D1E0-F472-B6C8F756A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152400</xdr:colOff>
      <xdr:row>40</xdr:row>
      <xdr:rowOff>12700</xdr:rowOff>
    </xdr:from>
    <xdr:to>
      <xdr:col>24</xdr:col>
      <xdr:colOff>552086</xdr:colOff>
      <xdr:row>41</xdr:row>
      <xdr:rowOff>56012</xdr:rowOff>
    </xdr:to>
    <xdr:sp macro="" textlink="">
      <xdr:nvSpPr>
        <xdr:cNvPr id="28" name="文本框 7">
          <a:extLst>
            <a:ext uri="{FF2B5EF4-FFF2-40B4-BE49-F238E27FC236}">
              <a16:creationId xmlns:a16="http://schemas.microsoft.com/office/drawing/2014/main" id="{43A86104-9924-347D-9227-A89D2CBE1171}"/>
            </a:ext>
          </a:extLst>
        </xdr:cNvPr>
        <xdr:cNvSpPr txBox="1"/>
      </xdr:nvSpPr>
      <xdr:spPr>
        <a:xfrm>
          <a:off x="20383500" y="7124700"/>
          <a:ext cx="399686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  <xdr:twoCellAnchor>
    <xdr:from>
      <xdr:col>25</xdr:col>
      <xdr:colOff>38100</xdr:colOff>
      <xdr:row>26</xdr:row>
      <xdr:rowOff>0</xdr:rowOff>
    </xdr:from>
    <xdr:to>
      <xdr:col>30</xdr:col>
      <xdr:colOff>70526</xdr:colOff>
      <xdr:row>41</xdr:row>
      <xdr:rowOff>108625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574AC2A8-552D-5C40-8FE4-4857B5FF3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12700</xdr:colOff>
      <xdr:row>41</xdr:row>
      <xdr:rowOff>114300</xdr:rowOff>
    </xdr:from>
    <xdr:to>
      <xdr:col>25</xdr:col>
      <xdr:colOff>45126</xdr:colOff>
      <xdr:row>57</xdr:row>
      <xdr:rowOff>45125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C807D1DE-EDED-2E46-9A2A-56B0158CA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38100</xdr:colOff>
      <xdr:row>41</xdr:row>
      <xdr:rowOff>114300</xdr:rowOff>
    </xdr:from>
    <xdr:to>
      <xdr:col>30</xdr:col>
      <xdr:colOff>70526</xdr:colOff>
      <xdr:row>57</xdr:row>
      <xdr:rowOff>45125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53929D9F-5FC3-6748-8450-286891EE3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63500</xdr:colOff>
      <xdr:row>39</xdr:row>
      <xdr:rowOff>12700</xdr:rowOff>
    </xdr:from>
    <xdr:to>
      <xdr:col>29</xdr:col>
      <xdr:colOff>463186</xdr:colOff>
      <xdr:row>40</xdr:row>
      <xdr:rowOff>56012</xdr:rowOff>
    </xdr:to>
    <xdr:sp macro="" textlink="">
      <xdr:nvSpPr>
        <xdr:cNvPr id="32" name="文本框 7">
          <a:extLst>
            <a:ext uri="{FF2B5EF4-FFF2-40B4-BE49-F238E27FC236}">
              <a16:creationId xmlns:a16="http://schemas.microsoft.com/office/drawing/2014/main" id="{EFD67818-0556-1646-80EF-3EF391F300C7}"/>
            </a:ext>
          </a:extLst>
        </xdr:cNvPr>
        <xdr:cNvSpPr txBox="1"/>
      </xdr:nvSpPr>
      <xdr:spPr>
        <a:xfrm>
          <a:off x="24841200" y="6946900"/>
          <a:ext cx="399686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  <xdr:twoCellAnchor>
    <xdr:from>
      <xdr:col>24</xdr:col>
      <xdr:colOff>254000</xdr:colOff>
      <xdr:row>52</xdr:row>
      <xdr:rowOff>50800</xdr:rowOff>
    </xdr:from>
    <xdr:to>
      <xdr:col>24</xdr:col>
      <xdr:colOff>653686</xdr:colOff>
      <xdr:row>53</xdr:row>
      <xdr:rowOff>94112</xdr:rowOff>
    </xdr:to>
    <xdr:sp macro="" textlink="">
      <xdr:nvSpPr>
        <xdr:cNvPr id="33" name="文本框 7">
          <a:extLst>
            <a:ext uri="{FF2B5EF4-FFF2-40B4-BE49-F238E27FC236}">
              <a16:creationId xmlns:a16="http://schemas.microsoft.com/office/drawing/2014/main" id="{18A3154D-AA92-7446-AD9D-8065561B3B32}"/>
            </a:ext>
          </a:extLst>
        </xdr:cNvPr>
        <xdr:cNvSpPr txBox="1"/>
      </xdr:nvSpPr>
      <xdr:spPr>
        <a:xfrm>
          <a:off x="20485100" y="9296400"/>
          <a:ext cx="399686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  <xdr:twoCellAnchor>
    <xdr:from>
      <xdr:col>29</xdr:col>
      <xdr:colOff>127000</xdr:colOff>
      <xdr:row>53</xdr:row>
      <xdr:rowOff>76200</xdr:rowOff>
    </xdr:from>
    <xdr:to>
      <xdr:col>29</xdr:col>
      <xdr:colOff>526686</xdr:colOff>
      <xdr:row>54</xdr:row>
      <xdr:rowOff>119512</xdr:rowOff>
    </xdr:to>
    <xdr:sp macro="" textlink="">
      <xdr:nvSpPr>
        <xdr:cNvPr id="34" name="文本框 7">
          <a:extLst>
            <a:ext uri="{FF2B5EF4-FFF2-40B4-BE49-F238E27FC236}">
              <a16:creationId xmlns:a16="http://schemas.microsoft.com/office/drawing/2014/main" id="{3AA69E7B-7514-A64B-BBC1-26093E59FE82}"/>
            </a:ext>
          </a:extLst>
        </xdr:cNvPr>
        <xdr:cNvSpPr txBox="1"/>
      </xdr:nvSpPr>
      <xdr:spPr>
        <a:xfrm>
          <a:off x="24904700" y="9499600"/>
          <a:ext cx="399686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0.21111</cdr:x>
      <cdr:y>0</cdr:y>
    </cdr:from>
    <cdr:to>
      <cdr:x>0.96272</cdr:x>
      <cdr:y>0.90643</cdr:y>
    </cdr:to>
    <cdr:grpSp>
      <cdr:nvGrpSpPr>
        <cdr:cNvPr id="4" name="组合 3">
          <a:extLst xmlns:a="http://schemas.openxmlformats.org/drawingml/2006/main">
            <a:ext uri="{FF2B5EF4-FFF2-40B4-BE49-F238E27FC236}">
              <a16:creationId xmlns:a16="http://schemas.microsoft.com/office/drawing/2014/main" id="{009A6A26-DE70-4E24-3FC3-EC02F46285E2}"/>
            </a:ext>
          </a:extLst>
        </cdr:cNvPr>
        <cdr:cNvGrpSpPr/>
      </cdr:nvGrpSpPr>
      <cdr:grpSpPr>
        <a:xfrm xmlns:a="http://schemas.openxmlformats.org/drawingml/2006/main">
          <a:off x="965200" y="0"/>
          <a:ext cx="3436356" cy="2486517"/>
          <a:chOff x="965200" y="0"/>
          <a:chExt cx="3436356" cy="2486517"/>
        </a:xfrm>
      </cdr:grpSpPr>
      <mc:AlternateContent xmlns:mc="http://schemas.openxmlformats.org/markup-compatibility/2006">
        <mc:Choice xmlns:a14="http://schemas.microsoft.com/office/drawing/2010/main" Requires="a14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Small&amp;Control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Choice>
        <mc:Fallback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Small&amp;Control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Fallback>
      </mc:AlternateContent>
      <mc:AlternateContent xmlns:mc="http://schemas.openxmlformats.org/markup-compatibility/2006">
        <mc:Choice xmlns:a14="http://schemas.microsoft.com/office/drawing/2010/main" Requires="a14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Choice>
        <mc:Fallback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Fallback>
      </mc:AlternateContent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0.21111</cdr:x>
      <cdr:y>0</cdr:y>
    </cdr:from>
    <cdr:to>
      <cdr:x>0.96272</cdr:x>
      <cdr:y>0.90643</cdr:y>
    </cdr:to>
    <cdr:grpSp>
      <cdr:nvGrpSpPr>
        <cdr:cNvPr id="4" name="组合 3">
          <a:extLst xmlns:a="http://schemas.openxmlformats.org/drawingml/2006/main">
            <a:ext uri="{FF2B5EF4-FFF2-40B4-BE49-F238E27FC236}">
              <a16:creationId xmlns:a16="http://schemas.microsoft.com/office/drawing/2014/main" id="{009A6A26-DE70-4E24-3FC3-EC02F46285E2}"/>
            </a:ext>
          </a:extLst>
        </cdr:cNvPr>
        <cdr:cNvGrpSpPr/>
      </cdr:nvGrpSpPr>
      <cdr:grpSpPr>
        <a:xfrm xmlns:a="http://schemas.openxmlformats.org/drawingml/2006/main">
          <a:off x="965195" y="0"/>
          <a:ext cx="3436361" cy="2486519"/>
          <a:chOff x="965200" y="0"/>
          <a:chExt cx="3436356" cy="2486517"/>
        </a:xfrm>
      </cdr:grpSpPr>
      <mc:AlternateContent xmlns:mc="http://schemas.openxmlformats.org/markup-compatibility/2006">
        <mc:Choice xmlns:a14="http://schemas.microsoft.com/office/drawing/2010/main" Requires="a14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Small&amp;Treatment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Choice>
        <mc:Fallback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Small&amp;Treatment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Fallback>
      </mc:AlternateContent>
      <mc:AlternateContent xmlns:mc="http://schemas.openxmlformats.org/markup-compatibility/2006" xmlns:a14="http://schemas.microsoft.com/office/drawing/2010/main">
        <mc:Choice Requires="a14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Choice>
        <mc:Fallback xmlns="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Fallback>
      </mc:AlternateContent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0.21111</cdr:x>
      <cdr:y>0</cdr:y>
    </cdr:from>
    <cdr:to>
      <cdr:x>0.96272</cdr:x>
      <cdr:y>0.90643</cdr:y>
    </cdr:to>
    <cdr:grpSp>
      <cdr:nvGrpSpPr>
        <cdr:cNvPr id="4" name="组合 3">
          <a:extLst xmlns:a="http://schemas.openxmlformats.org/drawingml/2006/main">
            <a:ext uri="{FF2B5EF4-FFF2-40B4-BE49-F238E27FC236}">
              <a16:creationId xmlns:a16="http://schemas.microsoft.com/office/drawing/2014/main" id="{009A6A26-DE70-4E24-3FC3-EC02F46285E2}"/>
            </a:ext>
          </a:extLst>
        </cdr:cNvPr>
        <cdr:cNvGrpSpPr/>
      </cdr:nvGrpSpPr>
      <cdr:grpSpPr>
        <a:xfrm xmlns:a="http://schemas.openxmlformats.org/drawingml/2006/main">
          <a:off x="965195" y="0"/>
          <a:ext cx="3436361" cy="2486519"/>
          <a:chOff x="965200" y="0"/>
          <a:chExt cx="3436356" cy="2486517"/>
        </a:xfrm>
      </cdr:grpSpPr>
      <mc:AlternateContent xmlns:mc="http://schemas.openxmlformats.org/markup-compatibility/2006">
        <mc:Choice xmlns:a14="http://schemas.microsoft.com/office/drawing/2010/main" Requires="a14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Big&amp;Control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Choice>
        <mc:Fallback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Big&amp;Control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Fallback>
      </mc:AlternateContent>
      <mc:AlternateContent xmlns:mc="http://schemas.openxmlformats.org/markup-compatibility/2006" xmlns:a14="http://schemas.microsoft.com/office/drawing/2010/main">
        <mc:Choice Requires="a14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Choice>
        <mc:Fallback xmlns="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Fallback>
      </mc:AlternateContent>
    </cdr:grp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0.21111</cdr:x>
      <cdr:y>0</cdr:y>
    </cdr:from>
    <cdr:to>
      <cdr:x>0.96272</cdr:x>
      <cdr:y>0.90643</cdr:y>
    </cdr:to>
    <cdr:grpSp>
      <cdr:nvGrpSpPr>
        <cdr:cNvPr id="4" name="组合 3">
          <a:extLst xmlns:a="http://schemas.openxmlformats.org/drawingml/2006/main">
            <a:ext uri="{FF2B5EF4-FFF2-40B4-BE49-F238E27FC236}">
              <a16:creationId xmlns:a16="http://schemas.microsoft.com/office/drawing/2014/main" id="{009A6A26-DE70-4E24-3FC3-EC02F46285E2}"/>
            </a:ext>
          </a:extLst>
        </cdr:cNvPr>
        <cdr:cNvGrpSpPr/>
      </cdr:nvGrpSpPr>
      <cdr:grpSpPr>
        <a:xfrm xmlns:a="http://schemas.openxmlformats.org/drawingml/2006/main">
          <a:off x="965195" y="0"/>
          <a:ext cx="3436361" cy="2486519"/>
          <a:chOff x="965200" y="0"/>
          <a:chExt cx="3436356" cy="2486517"/>
        </a:xfrm>
      </cdr:grpSpPr>
      <mc:AlternateContent xmlns:mc="http://schemas.openxmlformats.org/markup-compatibility/2006">
        <mc:Choice xmlns:a14="http://schemas.microsoft.com/office/drawing/2010/main" Requires="a14"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𝑎𝑛𝑑</m:t>
                    </m:r>
                  </m:oMath>
                </a14:m>
                <a:r>
                  <a:rPr lang="zh-CN" altLang="zh-CN">
                    <a:effectLst/>
                  </a:rPr>
                  <a:t> </a:t>
                </a:r>
                <a14:m>
                  <m:oMath xmlns:m="http://schemas.openxmlformats.org/officeDocument/2006/math"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a14:m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Big&amp;Treatment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Choice>
        <mc:Fallback>
          <cdr:sp macro="" textlink="">
            <cdr:nvSpPr>
              <cdr:cNvPr id="2" name="文本框 6">
                <a:extLst xmlns:a="http://schemas.openxmlformats.org/drawingml/2006/main">
                  <a:ext uri="{FF2B5EF4-FFF2-40B4-BE49-F238E27FC236}">
                    <a16:creationId xmlns:a16="http://schemas.microsoft.com/office/drawing/2014/main" id="{783A64D2-B9A1-734C-2D43-D687BCD62282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965200" y="0"/>
                <a:ext cx="2773928" cy="617186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ctr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algn="ctr"/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𝑎𝑛𝑑</a:t>
                </a:r>
                <a:r>
                  <a:rPr lang="zh-CN" altLang="zh-CN">
                    <a:effectLst/>
                  </a:rPr>
                  <a:t> 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𝐸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en-US" altLang="zh-CN" sz="1100" b="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𝑓 )</a:t>
                </a:r>
                <a:r>
                  <a:rPr lang="en-US" altLang="zh-CN" sz="1100"/>
                  <a:t>_CAPM</a:t>
                </a:r>
              </a:p>
              <a:p xmlns:a="http://schemas.openxmlformats.org/drawingml/2006/main">
                <a:pPr algn="ctr"/>
                <a:r>
                  <a:rPr lang="en-US" altLang="zh-CN" sz="1100"/>
                  <a:t>of Big&amp;Treatment</a:t>
                </a:r>
                <a:r>
                  <a:rPr lang="en-US" altLang="zh-CN" sz="1100" baseline="0"/>
                  <a:t> Group </a:t>
                </a:r>
                <a:r>
                  <a:rPr lang="en-US" altLang="zh-CN" sz="1100"/>
                  <a:t>Before</a:t>
                </a:r>
              </a:p>
            </cdr:txBody>
          </cdr:sp>
        </mc:Fallback>
      </mc:AlternateContent>
      <mc:AlternateContent xmlns:mc="http://schemas.openxmlformats.org/markup-compatibility/2006" xmlns:a14="http://schemas.microsoft.com/office/drawing/2010/main">
        <mc:Choice Requires="a14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14:m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a14:m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Choice>
        <mc:Fallback xmlns="">
          <cdr:sp macro="" textlink="">
            <cdr:nvSpPr>
              <cdr:cNvPr id="3" name="文本框 7">
                <a:extLst xmlns:a="http://schemas.openxmlformats.org/drawingml/2006/main">
                  <a:ext uri="{FF2B5EF4-FFF2-40B4-BE49-F238E27FC236}">
                    <a16:creationId xmlns:a16="http://schemas.microsoft.com/office/drawing/2014/main" id="{23CADBAD-FD54-4B06-FFDD-635F836A93BC}"/>
                  </a:ext>
                </a:extLst>
              </cdr:cNvPr>
              <cdr:cNvSpPr txBox="1"/>
            </cdr:nvSpPr>
            <cdr:spPr>
              <a:xfrm xmlns:a="http://schemas.openxmlformats.org/drawingml/2006/main">
                <a:off x="4001871" y="2265405"/>
                <a:ext cx="399685" cy="221112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lt1">
                  <a:alpha val="0"/>
                </a:schemeClr>
              </a:solidFill>
              <a:ln xmlns:a="http://schemas.openxmlformats.org/drawingml/2006/main" w="9525" cmpd="sng">
                <a:noFill/>
              </a:ln>
            </cdr:spPr>
            <cdr:style>
              <a:lnRef xmlns:a="http://schemas.openxmlformats.org/drawingml/2006/main" idx="0">
                <a:scrgbClr r="0" g="0" b="0"/>
              </a:lnRef>
              <a:fillRef xmlns:a="http://schemas.openxmlformats.org/drawingml/2006/main" idx="0">
                <a:scrgbClr r="0" g="0" b="0"/>
              </a:fillRef>
              <a:effectRef xmlns:a="http://schemas.openxmlformats.org/drawingml/2006/main" idx="0">
                <a:scrgbClr r="0" g="0" b="0"/>
              </a:effectRef>
              <a:fontRef xmlns:a="http://schemas.openxmlformats.org/drawingml/2006/main" idx="minor">
                <a:schemeClr val="dk1"/>
              </a:fontRef>
            </cdr:style>
            <cdr:txBody>
              <a:bodyPr xmlns:a="http://schemas.openxmlformats.org/drawingml/2006/main" wrap="square" rtlCol="0" anchor="t"/>
              <a:lstStyle xmlns:a="http://schemas.openxmlformats.org/drawingml/2006/main"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𝛽</a:t>
                </a:r>
                <a:r>
                  <a:rPr lang="zh-CN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_</a:t>
                </a:r>
                <a:r>
                  <a:rPr lang="en-US" altLang="zh-CN" sz="1100" i="0">
                    <a:solidFill>
                      <a:schemeClr val="dk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𝑖</a:t>
                </a:r>
                <a:r>
                  <a:rPr lang="zh-CN" altLang="zh-CN">
                    <a:effectLst/>
                  </a:rPr>
                  <a:t> </a:t>
                </a:r>
                <a:endParaRPr lang="zh-CN" altLang="en-US" sz="1100"/>
              </a:p>
            </cdr:txBody>
          </cdr:sp>
        </mc:Fallback>
      </mc:AlternateContent>
    </cdr:grp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577850</xdr:colOff>
      <xdr:row>30</xdr:row>
      <xdr:rowOff>50800</xdr:rowOff>
    </xdr:from>
    <xdr:to>
      <xdr:col>10</xdr:col>
      <xdr:colOff>1022350</xdr:colOff>
      <xdr:row>45</xdr:row>
      <xdr:rowOff>158750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B8415B87-3C1A-BB7E-7FFB-6EE706289ACF}"/>
            </a:ext>
          </a:extLst>
        </xdr:cNvPr>
        <xdr:cNvGrpSpPr/>
      </xdr:nvGrpSpPr>
      <xdr:grpSpPr>
        <a:xfrm>
          <a:off x="4705350" y="5384800"/>
          <a:ext cx="4572000" cy="2774950"/>
          <a:chOff x="4705350" y="5181600"/>
          <a:chExt cx="4572000" cy="2774950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F2F84A2C-DE04-0830-6F7A-F1FF67FAF6BD}"/>
              </a:ext>
            </a:extLst>
          </xdr:cNvPr>
          <xdr:cNvGraphicFramePr/>
        </xdr:nvGraphicFramePr>
        <xdr:xfrm>
          <a:off x="4705350" y="52133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6" name="组合 5">
            <a:extLst>
              <a:ext uri="{FF2B5EF4-FFF2-40B4-BE49-F238E27FC236}">
                <a16:creationId xmlns:a16="http://schemas.microsoft.com/office/drawing/2014/main" id="{24A294E8-357D-7308-3120-121055ECB410}"/>
              </a:ext>
            </a:extLst>
          </xdr:cNvPr>
          <xdr:cNvGrpSpPr/>
        </xdr:nvGrpSpPr>
        <xdr:grpSpPr>
          <a:xfrm>
            <a:off x="5715000" y="5181600"/>
            <a:ext cx="3296656" cy="1432417"/>
            <a:chOff x="5715000" y="5181600"/>
            <a:chExt cx="3296656" cy="143241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" name="文本框 6">
                  <a:extLst>
                    <a:ext uri="{FF2B5EF4-FFF2-40B4-BE49-F238E27FC236}">
                      <a16:creationId xmlns:a16="http://schemas.microsoft.com/office/drawing/2014/main" id="{783A64D2-B9A1-734C-2D43-D687BCD62282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𝑎𝑛𝑑</m:t>
                      </m:r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</m:oMath>
                  </a14:m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Small&amp;Control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Choice>
          <mc:Fallback>
            <xdr:sp macro="" textlink="">
              <xdr:nvSpPr>
                <xdr:cNvPr id="4" name="文本框 6">
                  <a:extLst>
                    <a:ext uri="{FF2B5EF4-FFF2-40B4-BE49-F238E27FC236}">
                      <a16:creationId xmlns:a16="http://schemas.microsoft.com/office/drawing/2014/main" id="{783A64D2-B9A1-734C-2D43-D687BCD62282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𝑎𝑛𝑑</a:t>
                  </a:r>
                  <a:r>
                    <a:rPr lang="zh-CN" altLang="zh-CN">
                      <a:effectLst/>
                    </a:rPr>
                    <a:t> 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Small&amp;Control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" name="文本框 7">
                  <a:extLst>
                    <a:ext uri="{FF2B5EF4-FFF2-40B4-BE49-F238E27FC236}">
                      <a16:creationId xmlns:a16="http://schemas.microsoft.com/office/drawing/2014/main" id="{23CADBAD-FD54-4B06-FFDD-635F836A93BC}"/>
                    </a:ext>
                  </a:extLst>
                </xdr:cNvPr>
                <xdr:cNvSpPr txBox="1"/>
              </xdr:nvSpPr>
              <xdr:spPr>
                <a:xfrm>
                  <a:off x="8611971" y="63929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14:m>
                    <m:oMath xmlns:m="http://schemas.openxmlformats.org/officeDocument/2006/math"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Choice>
          <mc:Fallback>
            <xdr:sp macro="" textlink="">
              <xdr:nvSpPr>
                <xdr:cNvPr id="5" name="文本框 7">
                  <a:extLst>
                    <a:ext uri="{FF2B5EF4-FFF2-40B4-BE49-F238E27FC236}">
                      <a16:creationId xmlns:a16="http://schemas.microsoft.com/office/drawing/2014/main" id="{23CADBAD-FD54-4B06-FFDD-635F836A93BC}"/>
                    </a:ext>
                  </a:extLst>
                </xdr:cNvPr>
                <xdr:cNvSpPr txBox="1"/>
              </xdr:nvSpPr>
              <xdr:spPr>
                <a:xfrm>
                  <a:off x="8611971" y="63929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𝛽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Fallback>
        </mc:AlternateContent>
      </xdr:grpSp>
    </xdr:grpSp>
    <xdr:clientData/>
  </xdr:twoCellAnchor>
  <xdr:twoCellAnchor>
    <xdr:from>
      <xdr:col>10</xdr:col>
      <xdr:colOff>1016000</xdr:colOff>
      <xdr:row>30</xdr:row>
      <xdr:rowOff>25400</xdr:rowOff>
    </xdr:from>
    <xdr:to>
      <xdr:col>16</xdr:col>
      <xdr:colOff>342900</xdr:colOff>
      <xdr:row>45</xdr:row>
      <xdr:rowOff>158750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693A91D7-FA30-A14C-B771-6E3AA3262867}"/>
            </a:ext>
          </a:extLst>
        </xdr:cNvPr>
        <xdr:cNvGrpSpPr/>
      </xdr:nvGrpSpPr>
      <xdr:grpSpPr>
        <a:xfrm>
          <a:off x="9271000" y="5359400"/>
          <a:ext cx="4572000" cy="2800350"/>
          <a:chOff x="4705350" y="5181600"/>
          <a:chExt cx="4572000" cy="2800350"/>
        </a:xfrm>
      </xdr:grpSpPr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0129F192-7DC2-32E0-C1D2-F49CB6D5A314}"/>
              </a:ext>
            </a:extLst>
          </xdr:cNvPr>
          <xdr:cNvGraphicFramePr/>
        </xdr:nvGraphicFramePr>
        <xdr:xfrm>
          <a:off x="4705350" y="52387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0" name="组合 9">
            <a:extLst>
              <a:ext uri="{FF2B5EF4-FFF2-40B4-BE49-F238E27FC236}">
                <a16:creationId xmlns:a16="http://schemas.microsoft.com/office/drawing/2014/main" id="{F7024A0A-9D63-DC39-8DF7-D146E59B745D}"/>
              </a:ext>
            </a:extLst>
          </xdr:cNvPr>
          <xdr:cNvGrpSpPr/>
        </xdr:nvGrpSpPr>
        <xdr:grpSpPr>
          <a:xfrm>
            <a:off x="5715000" y="5181600"/>
            <a:ext cx="3423656" cy="2232517"/>
            <a:chOff x="5715000" y="5181600"/>
            <a:chExt cx="3423656" cy="223251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" name="文本框 6">
                  <a:extLst>
                    <a:ext uri="{FF2B5EF4-FFF2-40B4-BE49-F238E27FC236}">
                      <a16:creationId xmlns:a16="http://schemas.microsoft.com/office/drawing/2014/main" id="{56DBF7AE-DC5E-1235-E208-712ED735B72C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𝑎𝑛𝑑</m:t>
                      </m:r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</m:oMath>
                  </a14:m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Small&amp;Treatment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Choice>
          <mc:Fallback>
            <xdr:sp macro="" textlink="">
              <xdr:nvSpPr>
                <xdr:cNvPr id="11" name="文本框 6">
                  <a:extLst>
                    <a:ext uri="{FF2B5EF4-FFF2-40B4-BE49-F238E27FC236}">
                      <a16:creationId xmlns:a16="http://schemas.microsoft.com/office/drawing/2014/main" id="{56DBF7AE-DC5E-1235-E208-712ED735B72C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𝑎𝑛𝑑</a:t>
                  </a:r>
                  <a:r>
                    <a:rPr lang="zh-CN" altLang="zh-CN">
                      <a:effectLst/>
                    </a:rPr>
                    <a:t> 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Small&amp;Treatment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" name="文本框 7">
                  <a:extLst>
                    <a:ext uri="{FF2B5EF4-FFF2-40B4-BE49-F238E27FC236}">
                      <a16:creationId xmlns:a16="http://schemas.microsoft.com/office/drawing/2014/main" id="{155A0FCD-BBBC-B408-F9A0-4C98E1F0AB42}"/>
                    </a:ext>
                  </a:extLst>
                </xdr:cNvPr>
                <xdr:cNvSpPr txBox="1"/>
              </xdr:nvSpPr>
              <xdr:spPr>
                <a:xfrm>
                  <a:off x="8738971" y="71930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14:m>
                    <m:oMath xmlns:m="http://schemas.openxmlformats.org/officeDocument/2006/math"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Choice>
          <mc:Fallback>
            <xdr:sp macro="" textlink="">
              <xdr:nvSpPr>
                <xdr:cNvPr id="12" name="文本框 7">
                  <a:extLst>
                    <a:ext uri="{FF2B5EF4-FFF2-40B4-BE49-F238E27FC236}">
                      <a16:creationId xmlns:a16="http://schemas.microsoft.com/office/drawing/2014/main" id="{155A0FCD-BBBC-B408-F9A0-4C98E1F0AB42}"/>
                    </a:ext>
                  </a:extLst>
                </xdr:cNvPr>
                <xdr:cNvSpPr txBox="1"/>
              </xdr:nvSpPr>
              <xdr:spPr>
                <a:xfrm>
                  <a:off x="8738971" y="71930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𝛽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Fallback>
        </mc:AlternateContent>
      </xdr:grpSp>
    </xdr:grpSp>
    <xdr:clientData/>
  </xdr:twoCellAnchor>
  <xdr:twoCellAnchor>
    <xdr:from>
      <xdr:col>5</xdr:col>
      <xdr:colOff>571500</xdr:colOff>
      <xdr:row>45</xdr:row>
      <xdr:rowOff>88900</xdr:rowOff>
    </xdr:from>
    <xdr:to>
      <xdr:col>10</xdr:col>
      <xdr:colOff>1016000</xdr:colOff>
      <xdr:row>61</xdr:row>
      <xdr:rowOff>44450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87664BC0-614A-3142-918D-0A2EB0901499}"/>
            </a:ext>
          </a:extLst>
        </xdr:cNvPr>
        <xdr:cNvGrpSpPr/>
      </xdr:nvGrpSpPr>
      <xdr:grpSpPr>
        <a:xfrm>
          <a:off x="4699000" y="8089900"/>
          <a:ext cx="4572000" cy="2800350"/>
          <a:chOff x="4705350" y="5181600"/>
          <a:chExt cx="4572000" cy="2800350"/>
        </a:xfrm>
      </xdr:grpSpPr>
      <xdr:graphicFrame macro="">
        <xdr:nvGraphicFramePr>
          <xdr:cNvPr id="14" name="图表 13">
            <a:extLst>
              <a:ext uri="{FF2B5EF4-FFF2-40B4-BE49-F238E27FC236}">
                <a16:creationId xmlns:a16="http://schemas.microsoft.com/office/drawing/2014/main" id="{8AA3C14B-363F-8910-440C-F39ECC9E7C9D}"/>
              </a:ext>
            </a:extLst>
          </xdr:cNvPr>
          <xdr:cNvGraphicFramePr/>
        </xdr:nvGraphicFramePr>
        <xdr:xfrm>
          <a:off x="4705350" y="52387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pSp>
        <xdr:nvGrpSpPr>
          <xdr:cNvPr id="15" name="组合 14">
            <a:extLst>
              <a:ext uri="{FF2B5EF4-FFF2-40B4-BE49-F238E27FC236}">
                <a16:creationId xmlns:a16="http://schemas.microsoft.com/office/drawing/2014/main" id="{06505C9A-0320-BE14-21B9-90F20162C7A4}"/>
              </a:ext>
            </a:extLst>
          </xdr:cNvPr>
          <xdr:cNvGrpSpPr/>
        </xdr:nvGrpSpPr>
        <xdr:grpSpPr>
          <a:xfrm>
            <a:off x="5715000" y="5181600"/>
            <a:ext cx="3296656" cy="1432417"/>
            <a:chOff x="5715000" y="5181600"/>
            <a:chExt cx="3296656" cy="143241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6" name="文本框 6">
                  <a:extLst>
                    <a:ext uri="{FF2B5EF4-FFF2-40B4-BE49-F238E27FC236}">
                      <a16:creationId xmlns:a16="http://schemas.microsoft.com/office/drawing/2014/main" id="{16CD11B7-C903-02EF-DA66-FB824A3E1BDF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𝑎𝑛𝑑</m:t>
                      </m:r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</m:oMath>
                  </a14:m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Big&amp;Control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Choice>
          <mc:Fallback>
            <xdr:sp macro="" textlink="">
              <xdr:nvSpPr>
                <xdr:cNvPr id="16" name="文本框 6">
                  <a:extLst>
                    <a:ext uri="{FF2B5EF4-FFF2-40B4-BE49-F238E27FC236}">
                      <a16:creationId xmlns:a16="http://schemas.microsoft.com/office/drawing/2014/main" id="{16CD11B7-C903-02EF-DA66-FB824A3E1BDF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𝑎𝑛𝑑</a:t>
                  </a:r>
                  <a:r>
                    <a:rPr lang="zh-CN" altLang="zh-CN">
                      <a:effectLst/>
                    </a:rPr>
                    <a:t> 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Big&amp;Control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" name="文本框 7">
                  <a:extLst>
                    <a:ext uri="{FF2B5EF4-FFF2-40B4-BE49-F238E27FC236}">
                      <a16:creationId xmlns:a16="http://schemas.microsoft.com/office/drawing/2014/main" id="{1A55196B-E487-5E1C-B072-49A9E6B1DFBB}"/>
                    </a:ext>
                  </a:extLst>
                </xdr:cNvPr>
                <xdr:cNvSpPr txBox="1"/>
              </xdr:nvSpPr>
              <xdr:spPr>
                <a:xfrm>
                  <a:off x="8611971" y="63929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14:m>
                    <m:oMath xmlns:m="http://schemas.openxmlformats.org/officeDocument/2006/math"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Choice>
          <mc:Fallback>
            <xdr:sp macro="" textlink="">
              <xdr:nvSpPr>
                <xdr:cNvPr id="17" name="文本框 7">
                  <a:extLst>
                    <a:ext uri="{FF2B5EF4-FFF2-40B4-BE49-F238E27FC236}">
                      <a16:creationId xmlns:a16="http://schemas.microsoft.com/office/drawing/2014/main" id="{1A55196B-E487-5E1C-B072-49A9E6B1DFBB}"/>
                    </a:ext>
                  </a:extLst>
                </xdr:cNvPr>
                <xdr:cNvSpPr txBox="1"/>
              </xdr:nvSpPr>
              <xdr:spPr>
                <a:xfrm>
                  <a:off x="8611971" y="63929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𝛽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Fallback>
        </mc:AlternateContent>
      </xdr:grpSp>
    </xdr:grpSp>
    <xdr:clientData/>
  </xdr:twoCellAnchor>
  <xdr:twoCellAnchor>
    <xdr:from>
      <xdr:col>10</xdr:col>
      <xdr:colOff>1016000</xdr:colOff>
      <xdr:row>45</xdr:row>
      <xdr:rowOff>88900</xdr:rowOff>
    </xdr:from>
    <xdr:to>
      <xdr:col>16</xdr:col>
      <xdr:colOff>342900</xdr:colOff>
      <xdr:row>61</xdr:row>
      <xdr:rowOff>44450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68D70408-2DDA-564B-B91C-55A8107B719D}"/>
            </a:ext>
          </a:extLst>
        </xdr:cNvPr>
        <xdr:cNvGrpSpPr/>
      </xdr:nvGrpSpPr>
      <xdr:grpSpPr>
        <a:xfrm>
          <a:off x="9271000" y="8089900"/>
          <a:ext cx="4572000" cy="2800350"/>
          <a:chOff x="4705350" y="5181600"/>
          <a:chExt cx="4572000" cy="2800350"/>
        </a:xfrm>
      </xdr:grpSpPr>
      <xdr:graphicFrame macro="">
        <xdr:nvGraphicFramePr>
          <xdr:cNvPr id="19" name="图表 18">
            <a:extLst>
              <a:ext uri="{FF2B5EF4-FFF2-40B4-BE49-F238E27FC236}">
                <a16:creationId xmlns:a16="http://schemas.microsoft.com/office/drawing/2014/main" id="{A4A392C4-972F-3147-7619-BEA274C8C430}"/>
              </a:ext>
            </a:extLst>
          </xdr:cNvPr>
          <xdr:cNvGraphicFramePr/>
        </xdr:nvGraphicFramePr>
        <xdr:xfrm>
          <a:off x="4705350" y="52387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20" name="组合 19">
            <a:extLst>
              <a:ext uri="{FF2B5EF4-FFF2-40B4-BE49-F238E27FC236}">
                <a16:creationId xmlns:a16="http://schemas.microsoft.com/office/drawing/2014/main" id="{420C1C98-4C8A-34C3-796D-7AEF59485CBA}"/>
              </a:ext>
            </a:extLst>
          </xdr:cNvPr>
          <xdr:cNvGrpSpPr/>
        </xdr:nvGrpSpPr>
        <xdr:grpSpPr>
          <a:xfrm>
            <a:off x="5715000" y="5181600"/>
            <a:ext cx="3436356" cy="1826117"/>
            <a:chOff x="5715000" y="5181600"/>
            <a:chExt cx="3436356" cy="182611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1" name="文本框 6">
                  <a:extLst>
                    <a:ext uri="{FF2B5EF4-FFF2-40B4-BE49-F238E27FC236}">
                      <a16:creationId xmlns:a16="http://schemas.microsoft.com/office/drawing/2014/main" id="{B9655F09-F8F7-B15D-8BAD-0AAAE2CDE65D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𝑎𝑛𝑑</m:t>
                      </m:r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14:m>
                    <m:oMath xmlns:m="http://schemas.openxmlformats.org/officeDocument/2006/math"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d>
                        <m:d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zh-CN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e>
                      </m:d>
                    </m:oMath>
                  </a14:m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Big&amp;Treatment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Choice>
          <mc:Fallback>
            <xdr:sp macro="" textlink="">
              <xdr:nvSpPr>
                <xdr:cNvPr id="21" name="文本框 6">
                  <a:extLst>
                    <a:ext uri="{FF2B5EF4-FFF2-40B4-BE49-F238E27FC236}">
                      <a16:creationId xmlns:a16="http://schemas.microsoft.com/office/drawing/2014/main" id="{B9655F09-F8F7-B15D-8BAD-0AAAE2CDE65D}"/>
                    </a:ext>
                  </a:extLst>
                </xdr:cNvPr>
                <xdr:cNvSpPr txBox="1"/>
              </xdr:nvSpPr>
              <xdr:spPr>
                <a:xfrm>
                  <a:off x="5715000" y="5181600"/>
                  <a:ext cx="2773928" cy="617186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𝑎𝑛𝑑</a:t>
                  </a:r>
                  <a:r>
                    <a:rPr lang="zh-CN" altLang="zh-CN">
                      <a:effectLst/>
                    </a:rPr>
                    <a:t> 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𝐸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en-US" altLang="zh-CN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𝑟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𝑓 )</a:t>
                  </a:r>
                  <a:r>
                    <a:rPr lang="en-US" altLang="zh-CN" sz="1100"/>
                    <a:t>_CAPM</a:t>
                  </a:r>
                </a:p>
                <a:p>
                  <a:pPr algn="ctr"/>
                  <a:r>
                    <a:rPr lang="en-US" altLang="zh-CN" sz="1100"/>
                    <a:t>of Big&amp;Treatment</a:t>
                  </a:r>
                  <a:r>
                    <a:rPr lang="en-US" altLang="zh-CN" sz="1100" baseline="0"/>
                    <a:t> Group </a:t>
                  </a:r>
                  <a:r>
                    <a:rPr lang="en-US" altLang="zh-CN" sz="1100"/>
                    <a:t>After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2" name="文本框 7">
                  <a:extLst>
                    <a:ext uri="{FF2B5EF4-FFF2-40B4-BE49-F238E27FC236}">
                      <a16:creationId xmlns:a16="http://schemas.microsoft.com/office/drawing/2014/main" id="{6A8A5C24-7326-7330-6950-A8D667FEF8F9}"/>
                    </a:ext>
                  </a:extLst>
                </xdr:cNvPr>
                <xdr:cNvSpPr txBox="1"/>
              </xdr:nvSpPr>
              <xdr:spPr>
                <a:xfrm>
                  <a:off x="8751671" y="67866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14:m>
                    <m:oMath xmlns:m="http://schemas.openxmlformats.org/officeDocument/2006/math">
                      <m:sSub>
                        <m:sSubPr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oMath>
                  </a14:m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Choice>
          <mc:Fallback>
            <xdr:sp macro="" textlink="">
              <xdr:nvSpPr>
                <xdr:cNvPr id="22" name="文本框 7">
                  <a:extLst>
                    <a:ext uri="{FF2B5EF4-FFF2-40B4-BE49-F238E27FC236}">
                      <a16:creationId xmlns:a16="http://schemas.microsoft.com/office/drawing/2014/main" id="{6A8A5C24-7326-7330-6950-A8D667FEF8F9}"/>
                    </a:ext>
                  </a:extLst>
                </xdr:cNvPr>
                <xdr:cNvSpPr txBox="1"/>
              </xdr:nvSpPr>
              <xdr:spPr>
                <a:xfrm>
                  <a:off x="8751671" y="6786605"/>
                  <a:ext cx="399685" cy="221112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𝛽</a:t>
                  </a:r>
                  <a:r>
                    <a:rPr lang="zh-CN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_</a:t>
                  </a:r>
                  <a:r>
                    <a:rPr lang="en-US" altLang="zh-CN" sz="110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𝑖</a:t>
                  </a:r>
                  <a:r>
                    <a:rPr lang="zh-CN" altLang="zh-CN">
                      <a:effectLst/>
                    </a:rPr>
                    <a:t> </a:t>
                  </a:r>
                  <a:endParaRPr lang="zh-CN" altLang="en-US" sz="1100"/>
                </a:p>
              </xdr:txBody>
            </xdr:sp>
          </mc:Fallback>
        </mc:AlternateContent>
      </xdr:grpSp>
    </xdr:grpSp>
    <xdr:clientData/>
  </xdr:twoCellAnchor>
  <xdr:twoCellAnchor>
    <xdr:from>
      <xdr:col>18</xdr:col>
      <xdr:colOff>323850</xdr:colOff>
      <xdr:row>30</xdr:row>
      <xdr:rowOff>146050</xdr:rowOff>
    </xdr:from>
    <xdr:to>
      <xdr:col>23</xdr:col>
      <xdr:colOff>768350</xdr:colOff>
      <xdr:row>46</xdr:row>
      <xdr:rowOff>44450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03FFECDB-5AD7-D432-A045-5AD0884DC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762000</xdr:colOff>
      <xdr:row>30</xdr:row>
      <xdr:rowOff>152400</xdr:rowOff>
    </xdr:from>
    <xdr:to>
      <xdr:col>29</xdr:col>
      <xdr:colOff>381000</xdr:colOff>
      <xdr:row>46</xdr:row>
      <xdr:rowOff>50800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DA744479-6DBC-6C47-B44D-DA2338FD6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330200</xdr:colOff>
      <xdr:row>46</xdr:row>
      <xdr:rowOff>25400</xdr:rowOff>
    </xdr:from>
    <xdr:to>
      <xdr:col>23</xdr:col>
      <xdr:colOff>774700</xdr:colOff>
      <xdr:row>61</xdr:row>
      <xdr:rowOff>101600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15D1F0B4-EDE3-0B47-BAD2-35C7E0844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774700</xdr:colOff>
      <xdr:row>46</xdr:row>
      <xdr:rowOff>25400</xdr:rowOff>
    </xdr:from>
    <xdr:to>
      <xdr:col>29</xdr:col>
      <xdr:colOff>393700</xdr:colOff>
      <xdr:row>61</xdr:row>
      <xdr:rowOff>101600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E2F106A0-CB84-5B44-8A88-81B430512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393700</xdr:colOff>
      <xdr:row>43</xdr:row>
      <xdr:rowOff>0</xdr:rowOff>
    </xdr:from>
    <xdr:to>
      <xdr:col>28</xdr:col>
      <xdr:colOff>793385</xdr:colOff>
      <xdr:row>44</xdr:row>
      <xdr:rowOff>43312</xdr:rowOff>
    </xdr:to>
    <xdr:sp macro="" textlink="">
      <xdr:nvSpPr>
        <xdr:cNvPr id="27" name="文本框 7">
          <a:extLst>
            <a:ext uri="{FF2B5EF4-FFF2-40B4-BE49-F238E27FC236}">
              <a16:creationId xmlns:a16="http://schemas.microsoft.com/office/drawing/2014/main" id="{529C13EE-6236-13D5-7051-45E54B95CA44}"/>
            </a:ext>
          </a:extLst>
        </xdr:cNvPr>
        <xdr:cNvSpPr txBox="1"/>
      </xdr:nvSpPr>
      <xdr:spPr>
        <a:xfrm>
          <a:off x="23799800" y="7645400"/>
          <a:ext cx="399685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  <xdr:twoCellAnchor>
    <xdr:from>
      <xdr:col>23</xdr:col>
      <xdr:colOff>139700</xdr:colOff>
      <xdr:row>56</xdr:row>
      <xdr:rowOff>139700</xdr:rowOff>
    </xdr:from>
    <xdr:to>
      <xdr:col>23</xdr:col>
      <xdr:colOff>539385</xdr:colOff>
      <xdr:row>58</xdr:row>
      <xdr:rowOff>5212</xdr:rowOff>
    </xdr:to>
    <xdr:sp macro="" textlink="">
      <xdr:nvSpPr>
        <xdr:cNvPr id="28" name="文本框 7">
          <a:extLst>
            <a:ext uri="{FF2B5EF4-FFF2-40B4-BE49-F238E27FC236}">
              <a16:creationId xmlns:a16="http://schemas.microsoft.com/office/drawing/2014/main" id="{529C13EE-6236-13D5-7051-45E54B95CA44}"/>
            </a:ext>
          </a:extLst>
        </xdr:cNvPr>
        <xdr:cNvSpPr txBox="1"/>
      </xdr:nvSpPr>
      <xdr:spPr>
        <a:xfrm>
          <a:off x="19418300" y="10096500"/>
          <a:ext cx="399685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  <xdr:twoCellAnchor>
    <xdr:from>
      <xdr:col>28</xdr:col>
      <xdr:colOff>444500</xdr:colOff>
      <xdr:row>58</xdr:row>
      <xdr:rowOff>101600</xdr:rowOff>
    </xdr:from>
    <xdr:to>
      <xdr:col>29</xdr:col>
      <xdr:colOff>18685</xdr:colOff>
      <xdr:row>59</xdr:row>
      <xdr:rowOff>144912</xdr:rowOff>
    </xdr:to>
    <xdr:sp macro="" textlink="">
      <xdr:nvSpPr>
        <xdr:cNvPr id="29" name="文本框 7">
          <a:extLst>
            <a:ext uri="{FF2B5EF4-FFF2-40B4-BE49-F238E27FC236}">
              <a16:creationId xmlns:a16="http://schemas.microsoft.com/office/drawing/2014/main" id="{529C13EE-6236-13D5-7051-45E54B95CA44}"/>
            </a:ext>
          </a:extLst>
        </xdr:cNvPr>
        <xdr:cNvSpPr txBox="1"/>
      </xdr:nvSpPr>
      <xdr:spPr>
        <a:xfrm>
          <a:off x="23850600" y="10414000"/>
          <a:ext cx="399685" cy="22111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0.84722</cdr:x>
      <cdr:y>0.43519</cdr:y>
    </cdr:from>
    <cdr:to>
      <cdr:x>0.93464</cdr:x>
      <cdr:y>0.51579</cdr:y>
    </cdr:to>
    <cdr:sp macro="" textlink="">
      <cdr:nvSpPr>
        <cdr:cNvPr id="2" name="文本框 7">
          <a:extLst xmlns:a="http://schemas.openxmlformats.org/drawingml/2006/main">
            <a:ext uri="{FF2B5EF4-FFF2-40B4-BE49-F238E27FC236}">
              <a16:creationId xmlns:a16="http://schemas.microsoft.com/office/drawing/2014/main" id="{155A0FCD-BBBC-B408-F9A0-4C98E1F0AB42}"/>
            </a:ext>
          </a:extLst>
        </cdr:cNvPr>
        <cdr:cNvSpPr txBox="1"/>
      </cdr:nvSpPr>
      <cdr:spPr>
        <a:xfrm xmlns:a="http://schemas.openxmlformats.org/drawingml/2006/main">
          <a:off x="3873500" y="1193800"/>
          <a:ext cx="399685" cy="22111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>
            <a:alpha val="0"/>
          </a:schemeClr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>
              <a:effectLst/>
            </a:rPr>
            <a:t>SD</a:t>
          </a:r>
          <a:r>
            <a:rPr lang="zh-CN" altLang="zh-CN">
              <a:effectLst/>
            </a:rPr>
            <a:t> </a:t>
          </a:r>
          <a:endParaRPr lang="zh-CN" alt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267DB8-38EA-E12B-B613-6FB19D0EB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989B21D-30D3-091E-53F0-67E513F50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F7AD25-9662-192A-1806-4FA123DAE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059B73-9526-3C59-4649-A5C6239CA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9FED043-DABB-87C2-0792-708F01AAA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DC01222-5291-8DD9-9022-63F2B601B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765FB5E-C1D1-6246-30CB-507D85FB9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88900</xdr:rowOff>
    </xdr:from>
    <xdr:to>
      <xdr:col>15</xdr:col>
      <xdr:colOff>279400</xdr:colOff>
      <xdr:row>11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3A0621B-30EC-10E1-FDBF-7530FEF63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C1" workbookViewId="0">
      <selection activeCell="G23" sqref="G23"/>
    </sheetView>
  </sheetViews>
  <sheetFormatPr baseColWidth="10" defaultColWidth="8.83203125" defaultRowHeight="14"/>
  <cols>
    <col min="1" max="1" width="12" customWidth="1"/>
    <col min="2" max="2" width="14" customWidth="1"/>
    <col min="3" max="3" width="18" customWidth="1"/>
    <col min="4" max="4" width="22" customWidth="1"/>
    <col min="7" max="7" width="19.6640625" bestFit="1" customWidth="1"/>
    <col min="12" max="12" width="19.6640625" bestFit="1" customWidth="1"/>
  </cols>
  <sheetData>
    <row r="1" spans="1:12">
      <c r="A1" s="1" t="s">
        <v>29</v>
      </c>
      <c r="B1" s="1" t="s">
        <v>30</v>
      </c>
      <c r="C1" s="2" t="s">
        <v>31</v>
      </c>
      <c r="D1" s="2" t="s">
        <v>32</v>
      </c>
      <c r="F1" t="s">
        <v>35</v>
      </c>
      <c r="K1" t="s">
        <v>37</v>
      </c>
    </row>
    <row r="2" spans="1:12">
      <c r="A2" t="s">
        <v>6</v>
      </c>
      <c r="B2">
        <v>101.3362274169922</v>
      </c>
      <c r="C2" s="3">
        <v>407570</v>
      </c>
      <c r="D2" s="3">
        <v>41301606.208343513</v>
      </c>
      <c r="E2" t="s">
        <v>38</v>
      </c>
      <c r="F2" t="s">
        <v>23</v>
      </c>
      <c r="G2" s="3">
        <v>312558170.57704931</v>
      </c>
      <c r="J2" t="s">
        <v>38</v>
      </c>
      <c r="K2" t="s">
        <v>6</v>
      </c>
      <c r="L2" s="3">
        <v>41301606.208343513</v>
      </c>
    </row>
    <row r="3" spans="1:12">
      <c r="A3" t="s">
        <v>23</v>
      </c>
      <c r="B3">
        <v>6.940000057220459</v>
      </c>
      <c r="C3" s="3">
        <v>45037200</v>
      </c>
      <c r="D3" s="3">
        <v>312558170.57704931</v>
      </c>
      <c r="F3" t="s">
        <v>20</v>
      </c>
      <c r="G3" s="3">
        <v>560730380.83718872</v>
      </c>
      <c r="K3" t="s">
        <v>12</v>
      </c>
      <c r="L3" s="3">
        <v>359879231.14204413</v>
      </c>
    </row>
    <row r="4" spans="1:12">
      <c r="A4" t="s">
        <v>12</v>
      </c>
      <c r="B4">
        <v>18.020000457763668</v>
      </c>
      <c r="C4" s="3">
        <v>19971100</v>
      </c>
      <c r="D4" s="3">
        <v>359879231.14204413</v>
      </c>
      <c r="F4" t="s">
        <v>26</v>
      </c>
      <c r="G4" s="3">
        <v>5106488451.1260986</v>
      </c>
      <c r="K4" t="s">
        <v>2</v>
      </c>
      <c r="L4" s="3">
        <v>9723562861.8515625</v>
      </c>
    </row>
    <row r="5" spans="1:12">
      <c r="A5" t="s">
        <v>20</v>
      </c>
      <c r="B5">
        <v>6.6999998092651367</v>
      </c>
      <c r="C5" s="3">
        <v>83691104</v>
      </c>
      <c r="D5" s="3">
        <v>560730380.83718872</v>
      </c>
      <c r="F5" t="s">
        <v>28</v>
      </c>
      <c r="G5" s="3">
        <v>6072345250.0751953</v>
      </c>
      <c r="K5" t="s">
        <v>8</v>
      </c>
      <c r="L5" s="3">
        <v>16066468130.432131</v>
      </c>
    </row>
    <row r="6" spans="1:12">
      <c r="A6" t="s">
        <v>26</v>
      </c>
      <c r="B6">
        <v>19.0515022277832</v>
      </c>
      <c r="C6" s="3">
        <v>268036000</v>
      </c>
      <c r="D6" s="3">
        <v>5106488451.1260986</v>
      </c>
      <c r="F6" t="s">
        <v>21</v>
      </c>
      <c r="G6" s="3">
        <v>6641117430.3777771</v>
      </c>
      <c r="K6" t="s">
        <v>7</v>
      </c>
      <c r="L6" s="3">
        <v>17708307218.4375</v>
      </c>
    </row>
    <row r="7" spans="1:12">
      <c r="A7" t="s">
        <v>28</v>
      </c>
      <c r="B7">
        <v>3.6700000762939449</v>
      </c>
      <c r="C7" s="3">
        <v>1654589952</v>
      </c>
      <c r="D7" s="3">
        <v>6072345250.0751953</v>
      </c>
      <c r="F7" t="s">
        <v>14</v>
      </c>
      <c r="G7" s="3">
        <v>10194020542.375851</v>
      </c>
    </row>
    <row r="8" spans="1:12">
      <c r="A8" t="s">
        <v>21</v>
      </c>
      <c r="B8">
        <v>12.50062084197998</v>
      </c>
      <c r="C8" s="3">
        <v>531263008</v>
      </c>
      <c r="D8" s="3">
        <v>6641117430.3777771</v>
      </c>
      <c r="J8" t="s">
        <v>39</v>
      </c>
      <c r="K8" t="s">
        <v>3</v>
      </c>
      <c r="L8" s="3">
        <v>23949576636.657711</v>
      </c>
    </row>
    <row r="9" spans="1:12">
      <c r="A9" t="s">
        <v>2</v>
      </c>
      <c r="B9">
        <v>69.687469482421875</v>
      </c>
      <c r="C9" s="3">
        <v>139531008</v>
      </c>
      <c r="D9" s="3">
        <v>9723562861.8515625</v>
      </c>
      <c r="E9" t="s">
        <v>39</v>
      </c>
      <c r="F9" t="s">
        <v>18</v>
      </c>
      <c r="G9" s="3">
        <v>28485265338.337891</v>
      </c>
      <c r="K9" t="s">
        <v>10</v>
      </c>
      <c r="L9" s="3">
        <v>26056975214.233398</v>
      </c>
    </row>
    <row r="10" spans="1:12">
      <c r="A10" t="s">
        <v>14</v>
      </c>
      <c r="B10">
        <v>23.60000038146973</v>
      </c>
      <c r="C10" s="3">
        <v>431950016</v>
      </c>
      <c r="D10" s="3">
        <v>10194020542.375851</v>
      </c>
      <c r="F10" t="s">
        <v>24</v>
      </c>
      <c r="G10" s="3">
        <v>35080615375.618408</v>
      </c>
      <c r="K10" t="s">
        <v>11</v>
      </c>
      <c r="L10" s="3">
        <v>27342759996.826172</v>
      </c>
    </row>
    <row r="11" spans="1:12">
      <c r="A11" t="s">
        <v>8</v>
      </c>
      <c r="B11">
        <v>25.502006530761719</v>
      </c>
      <c r="C11" s="3">
        <v>630008000</v>
      </c>
      <c r="D11" s="3">
        <v>16066468130.432131</v>
      </c>
      <c r="F11" t="s">
        <v>17</v>
      </c>
      <c r="G11" s="3">
        <v>133355686351.27</v>
      </c>
      <c r="K11" t="s">
        <v>1</v>
      </c>
      <c r="L11" s="3">
        <v>30465982134.475712</v>
      </c>
    </row>
    <row r="12" spans="1:12">
      <c r="A12" t="s">
        <v>7</v>
      </c>
      <c r="B12">
        <v>6.5100002288818359</v>
      </c>
      <c r="C12" s="3">
        <v>2720169984</v>
      </c>
      <c r="D12" s="3">
        <v>17708307218.4375</v>
      </c>
      <c r="F12" t="s">
        <v>27</v>
      </c>
      <c r="G12" s="3">
        <v>216519727476.5762</v>
      </c>
      <c r="K12" t="s">
        <v>13</v>
      </c>
      <c r="L12" s="3">
        <v>38869013315.781487</v>
      </c>
    </row>
    <row r="13" spans="1:12">
      <c r="A13" t="s">
        <v>3</v>
      </c>
      <c r="B13">
        <v>28.70000076293945</v>
      </c>
      <c r="C13" s="3">
        <v>834480000</v>
      </c>
      <c r="D13" s="3">
        <v>23949576636.657711</v>
      </c>
      <c r="F13" t="s">
        <v>25</v>
      </c>
      <c r="G13" s="3">
        <v>686198162501.95312</v>
      </c>
      <c r="K13" t="s">
        <v>4</v>
      </c>
      <c r="L13" s="3">
        <v>39168170999.03125</v>
      </c>
    </row>
    <row r="14" spans="1:12">
      <c r="A14" t="s">
        <v>10</v>
      </c>
      <c r="B14">
        <v>202.3999938964844</v>
      </c>
      <c r="C14" s="3">
        <v>128740000</v>
      </c>
      <c r="D14" s="3">
        <v>26056975214.233398</v>
      </c>
      <c r="F14" t="s">
        <v>16</v>
      </c>
      <c r="G14" s="3">
        <v>941851449118.75</v>
      </c>
      <c r="K14" t="s">
        <v>33</v>
      </c>
      <c r="L14">
        <v>58528474620.050003</v>
      </c>
    </row>
    <row r="15" spans="1:12">
      <c r="A15" t="s">
        <v>11</v>
      </c>
      <c r="B15">
        <v>154.91999816894531</v>
      </c>
      <c r="C15" s="3">
        <v>176496000</v>
      </c>
      <c r="D15" s="3">
        <v>27342759996.826172</v>
      </c>
      <c r="F15" t="s">
        <v>15</v>
      </c>
      <c r="G15" s="3">
        <v>1582044477667.125</v>
      </c>
      <c r="K15" t="s">
        <v>0</v>
      </c>
      <c r="L15" s="3">
        <v>133084535279.541</v>
      </c>
    </row>
    <row r="16" spans="1:12">
      <c r="A16" t="s">
        <v>18</v>
      </c>
      <c r="B16">
        <v>395.4029541015625</v>
      </c>
      <c r="C16" s="3">
        <v>72041104</v>
      </c>
      <c r="D16" s="3">
        <v>28485265338.337891</v>
      </c>
      <c r="F16" t="s">
        <v>19</v>
      </c>
      <c r="G16" s="3">
        <v>3693870314400</v>
      </c>
      <c r="K16" t="s">
        <v>5</v>
      </c>
      <c r="L16" s="3">
        <v>518563046550.65619</v>
      </c>
    </row>
    <row r="17" spans="1:12">
      <c r="A17" t="s">
        <v>1</v>
      </c>
      <c r="B17">
        <v>116.8989944458008</v>
      </c>
      <c r="C17" s="3">
        <v>260618000</v>
      </c>
      <c r="D17" s="3">
        <v>30465982134.475712</v>
      </c>
      <c r="F17" t="s">
        <v>22</v>
      </c>
      <c r="G17" s="3">
        <v>5825007013820.4385</v>
      </c>
      <c r="K17" t="s">
        <v>9</v>
      </c>
      <c r="L17" s="3">
        <v>2462917940000</v>
      </c>
    </row>
    <row r="18" spans="1:12">
      <c r="A18" t="s">
        <v>24</v>
      </c>
      <c r="B18">
        <v>58.950000762939453</v>
      </c>
      <c r="C18" s="3">
        <v>595091008</v>
      </c>
      <c r="D18" s="3">
        <v>35080615375.618408</v>
      </c>
    </row>
    <row r="19" spans="1:12">
      <c r="A19" t="s">
        <v>13</v>
      </c>
      <c r="B19">
        <v>94.879997253417969</v>
      </c>
      <c r="C19" s="3">
        <v>409664992</v>
      </c>
      <c r="D19" s="3">
        <v>38869013315.781487</v>
      </c>
    </row>
    <row r="20" spans="1:12">
      <c r="A20" t="s">
        <v>4</v>
      </c>
      <c r="B20">
        <v>138.9918212890625</v>
      </c>
      <c r="C20" s="3">
        <v>281801984</v>
      </c>
      <c r="D20" s="3">
        <v>39168170999.03125</v>
      </c>
    </row>
    <row r="21" spans="1:12">
      <c r="A21" t="s">
        <v>33</v>
      </c>
      <c r="B21">
        <v>75.73</v>
      </c>
      <c r="C21">
        <f>772857185</f>
        <v>772857185</v>
      </c>
      <c r="D21">
        <f>C21*B21</f>
        <v>58528474620.050003</v>
      </c>
    </row>
    <row r="22" spans="1:12">
      <c r="A22" t="s">
        <v>0</v>
      </c>
      <c r="B22">
        <v>179.1756896972656</v>
      </c>
      <c r="C22" s="3">
        <v>742760000</v>
      </c>
      <c r="D22" s="3">
        <v>133084535279.541</v>
      </c>
    </row>
    <row r="23" spans="1:12">
      <c r="A23" t="s">
        <v>17</v>
      </c>
      <c r="B23">
        <v>2409.386474609375</v>
      </c>
      <c r="C23" s="3">
        <v>55348400</v>
      </c>
      <c r="D23" s="3">
        <v>133355686351.27</v>
      </c>
    </row>
    <row r="24" spans="1:12">
      <c r="A24" t="s">
        <v>27</v>
      </c>
      <c r="B24">
        <v>119.77040100097661</v>
      </c>
      <c r="C24" s="3">
        <v>1807789952</v>
      </c>
      <c r="D24" s="3">
        <v>216519727476.5762</v>
      </c>
    </row>
    <row r="25" spans="1:12">
      <c r="A25" t="s">
        <v>5</v>
      </c>
      <c r="B25">
        <v>3825.424560546875</v>
      </c>
      <c r="C25" s="3">
        <v>135556992</v>
      </c>
      <c r="D25" s="3">
        <v>518563046550.65619</v>
      </c>
    </row>
    <row r="26" spans="1:12">
      <c r="A26" t="s">
        <v>25</v>
      </c>
      <c r="B26">
        <v>5714.080078125</v>
      </c>
      <c r="C26" s="3">
        <v>120089000</v>
      </c>
      <c r="D26" s="3">
        <v>686198162501.95312</v>
      </c>
    </row>
    <row r="27" spans="1:12">
      <c r="A27" t="s">
        <v>16</v>
      </c>
      <c r="B27">
        <v>47506.83203125</v>
      </c>
      <c r="C27" s="3">
        <v>19825600</v>
      </c>
      <c r="D27" s="3">
        <v>941851449118.75</v>
      </c>
    </row>
    <row r="28" spans="1:12">
      <c r="A28" t="s">
        <v>15</v>
      </c>
      <c r="B28">
        <v>2430.067626953125</v>
      </c>
      <c r="C28" s="3">
        <v>651028992</v>
      </c>
      <c r="D28" s="3">
        <v>1582044477667.125</v>
      </c>
    </row>
    <row r="29" spans="1:12">
      <c r="A29" t="s">
        <v>9</v>
      </c>
      <c r="B29">
        <v>40100</v>
      </c>
      <c r="C29" s="3">
        <v>61419400</v>
      </c>
      <c r="D29" s="3">
        <v>2462917940000</v>
      </c>
    </row>
    <row r="30" spans="1:12">
      <c r="A30" t="s">
        <v>19</v>
      </c>
      <c r="B30">
        <v>45150</v>
      </c>
      <c r="C30" s="3">
        <v>81813296</v>
      </c>
      <c r="D30" s="3">
        <v>3693870314400</v>
      </c>
    </row>
    <row r="31" spans="1:12">
      <c r="A31" t="s">
        <v>22</v>
      </c>
      <c r="B31">
        <v>5003.22705078125</v>
      </c>
      <c r="C31" s="3">
        <v>1164249984</v>
      </c>
      <c r="D31" s="3">
        <v>5825007013820.4385</v>
      </c>
    </row>
  </sheetData>
  <sortState xmlns:xlrd2="http://schemas.microsoft.com/office/spreadsheetml/2017/richdata2" ref="A2:D32">
    <sortCondition ref="D1:D3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F50-245C-C440-8969-87B54B3C1AF8}">
  <dimension ref="A1:AB32"/>
  <sheetViews>
    <sheetView tabSelected="1" topLeftCell="P22" workbookViewId="0">
      <selection activeCell="AH58" sqref="AH58"/>
    </sheetView>
  </sheetViews>
  <sheetFormatPr baseColWidth="10" defaultRowHeight="14"/>
  <cols>
    <col min="24" max="24" width="16.33203125" bestFit="1" customWidth="1"/>
    <col min="28" max="28" width="16.33203125" bestFit="1" customWidth="1"/>
  </cols>
  <sheetData>
    <row r="1" spans="1:28">
      <c r="B1" t="s">
        <v>35</v>
      </c>
      <c r="D1" t="s">
        <v>37</v>
      </c>
      <c r="G1" t="s">
        <v>40</v>
      </c>
      <c r="H1" t="s">
        <v>41</v>
      </c>
      <c r="I1" t="s">
        <v>42</v>
      </c>
      <c r="J1" t="s">
        <v>43</v>
      </c>
      <c r="K1" t="s">
        <v>47</v>
      </c>
    </row>
    <row r="2" spans="1:28">
      <c r="A2" t="s">
        <v>38</v>
      </c>
      <c r="B2" t="s">
        <v>23</v>
      </c>
      <c r="C2" t="s">
        <v>38</v>
      </c>
      <c r="D2" t="s">
        <v>6</v>
      </c>
      <c r="F2" t="s">
        <v>44</v>
      </c>
      <c r="G2">
        <v>0</v>
      </c>
      <c r="H2">
        <v>0</v>
      </c>
      <c r="I2">
        <v>0</v>
      </c>
      <c r="J2">
        <v>0</v>
      </c>
      <c r="K2">
        <v>1.1312499999999999E-3</v>
      </c>
    </row>
    <row r="3" spans="1:28">
      <c r="B3" t="s">
        <v>20</v>
      </c>
      <c r="D3" t="s">
        <v>12</v>
      </c>
      <c r="F3" t="s">
        <v>45</v>
      </c>
      <c r="G3">
        <v>1</v>
      </c>
      <c r="H3">
        <v>9.9075375000000007E-3</v>
      </c>
      <c r="I3">
        <v>0</v>
      </c>
      <c r="J3">
        <v>9.9075375000000007E-3</v>
      </c>
    </row>
    <row r="4" spans="1:28">
      <c r="B4" t="s">
        <v>26</v>
      </c>
      <c r="D4" t="s">
        <v>2</v>
      </c>
    </row>
    <row r="5" spans="1:28">
      <c r="B5" t="s">
        <v>28</v>
      </c>
      <c r="D5" t="s">
        <v>8</v>
      </c>
    </row>
    <row r="6" spans="1:28">
      <c r="B6" t="s">
        <v>21</v>
      </c>
      <c r="D6" t="s">
        <v>7</v>
      </c>
    </row>
    <row r="7" spans="1:28">
      <c r="B7" t="s">
        <v>14</v>
      </c>
      <c r="E7" t="s">
        <v>38</v>
      </c>
      <c r="G7" t="s">
        <v>34</v>
      </c>
      <c r="H7" t="s">
        <v>40</v>
      </c>
      <c r="I7" t="s">
        <v>41</v>
      </c>
      <c r="J7" t="s">
        <v>42</v>
      </c>
      <c r="K7" t="s">
        <v>78</v>
      </c>
      <c r="L7" t="s">
        <v>38</v>
      </c>
      <c r="M7" t="s">
        <v>36</v>
      </c>
      <c r="N7" t="s">
        <v>40</v>
      </c>
      <c r="O7" t="s">
        <v>41</v>
      </c>
      <c r="P7" t="s">
        <v>42</v>
      </c>
      <c r="Q7" t="s">
        <v>78</v>
      </c>
      <c r="R7" t="s">
        <v>77</v>
      </c>
      <c r="U7" t="s">
        <v>38</v>
      </c>
      <c r="V7" t="s">
        <v>34</v>
      </c>
      <c r="W7" t="s">
        <v>77</v>
      </c>
      <c r="X7" t="s">
        <v>79</v>
      </c>
      <c r="Z7" t="s">
        <v>36</v>
      </c>
      <c r="AA7" t="s">
        <v>77</v>
      </c>
      <c r="AB7" t="s">
        <v>79</v>
      </c>
    </row>
    <row r="8" spans="1:28">
      <c r="C8" t="s">
        <v>39</v>
      </c>
      <c r="D8" t="s">
        <v>3</v>
      </c>
      <c r="G8" t="s">
        <v>14</v>
      </c>
      <c r="H8">
        <v>1.3136633992385978</v>
      </c>
      <c r="I8">
        <v>0.20224326000000001</v>
      </c>
      <c r="J8">
        <v>0.18922809233138271</v>
      </c>
      <c r="K8">
        <v>1.3015172674492375E-2</v>
      </c>
      <c r="M8" t="s">
        <v>6</v>
      </c>
      <c r="N8">
        <v>1.2957273530349804</v>
      </c>
      <c r="O8">
        <v>-4.0277999999999998E-3</v>
      </c>
      <c r="P8">
        <v>-1.6865269484553344E-2</v>
      </c>
      <c r="Q8">
        <v>1.2837470579288189E-2</v>
      </c>
      <c r="R8">
        <v>0.13280147951575788</v>
      </c>
      <c r="V8" t="s">
        <v>14</v>
      </c>
      <c r="W8">
        <v>1.0291954345282492</v>
      </c>
      <c r="X8">
        <f>I8+$K$2</f>
        <v>0.20337451000000001</v>
      </c>
      <c r="Z8" t="s">
        <v>6</v>
      </c>
      <c r="AA8">
        <v>0.13280147951575788</v>
      </c>
      <c r="AB8">
        <f>O8+$K$2</f>
        <v>-2.8965499999999999E-3</v>
      </c>
    </row>
    <row r="9" spans="1:28">
      <c r="A9" t="s">
        <v>39</v>
      </c>
      <c r="B9" t="s">
        <v>18</v>
      </c>
      <c r="D9" t="s">
        <v>10</v>
      </c>
      <c r="G9" t="s">
        <v>23</v>
      </c>
      <c r="H9">
        <v>1.7325832951308227</v>
      </c>
      <c r="I9">
        <v>6.407844E-2</v>
      </c>
      <c r="J9">
        <v>4.6912808003770901E-2</v>
      </c>
      <c r="K9">
        <v>1.7165638299840431E-2</v>
      </c>
      <c r="M9" t="s">
        <v>12</v>
      </c>
      <c r="N9">
        <v>1.749338831624166</v>
      </c>
      <c r="O9">
        <v>1.5061E-4</v>
      </c>
      <c r="P9">
        <v>-1.7181030011878262E-2</v>
      </c>
      <c r="Q9">
        <v>1.7331644447869689E-2</v>
      </c>
      <c r="R9">
        <v>0.17412209458915739</v>
      </c>
      <c r="V9" t="s">
        <v>23</v>
      </c>
      <c r="W9">
        <v>0.21114839373990635</v>
      </c>
      <c r="X9">
        <f t="shared" ref="X9:X13" si="0">I9+$K$2</f>
        <v>6.5209690000000001E-2</v>
      </c>
      <c r="Z9" t="s">
        <v>12</v>
      </c>
      <c r="AA9">
        <v>0.17412209458915739</v>
      </c>
      <c r="AB9">
        <f t="shared" ref="AB9:AB12" si="1">O9+$K$2</f>
        <v>1.2818599999999999E-3</v>
      </c>
    </row>
    <row r="10" spans="1:28">
      <c r="B10" t="s">
        <v>24</v>
      </c>
      <c r="D10" t="s">
        <v>11</v>
      </c>
      <c r="G10" t="s">
        <v>20</v>
      </c>
      <c r="H10">
        <v>1.1438839510881724</v>
      </c>
      <c r="I10">
        <v>2.386243E-2</v>
      </c>
      <c r="J10">
        <v>1.2529360410940686E-2</v>
      </c>
      <c r="K10">
        <v>1.1333076000764112E-2</v>
      </c>
      <c r="M10" t="s">
        <v>2</v>
      </c>
      <c r="N10">
        <v>0.50864804291094134</v>
      </c>
      <c r="O10">
        <v>-3.7927999999999998E-3</v>
      </c>
      <c r="P10">
        <v>-8.8322969014752797E-3</v>
      </c>
      <c r="Q10">
        <v>5.0394508310618678E-3</v>
      </c>
      <c r="R10">
        <v>6.7624442986092659E-2</v>
      </c>
      <c r="V10" t="s">
        <v>20</v>
      </c>
      <c r="W10">
        <v>0.18823147296328632</v>
      </c>
      <c r="X10">
        <f t="shared" si="0"/>
        <v>2.4993680000000001E-2</v>
      </c>
      <c r="Z10" t="s">
        <v>2</v>
      </c>
      <c r="AA10">
        <v>6.7624442986092659E-2</v>
      </c>
      <c r="AB10">
        <f t="shared" si="1"/>
        <v>-2.6615499999999999E-3</v>
      </c>
    </row>
    <row r="11" spans="1:28">
      <c r="B11" t="s">
        <v>17</v>
      </c>
      <c r="D11" t="s">
        <v>1</v>
      </c>
      <c r="G11" t="s">
        <v>26</v>
      </c>
      <c r="H11">
        <v>1.1548584150900958</v>
      </c>
      <c r="I11">
        <v>2.0200610000000001E-2</v>
      </c>
      <c r="J11">
        <v>8.7588105339090321E-3</v>
      </c>
      <c r="K11">
        <v>1.1441805941841727E-2</v>
      </c>
      <c r="M11" t="s">
        <v>8</v>
      </c>
      <c r="N11">
        <v>1.33135695854275</v>
      </c>
      <c r="O11">
        <v>-1.219E-3</v>
      </c>
      <c r="P11">
        <v>-1.4409517843840926E-2</v>
      </c>
      <c r="Q11">
        <v>1.3190472321040637E-2</v>
      </c>
      <c r="R11">
        <v>0.17773424221660919</v>
      </c>
      <c r="V11" t="s">
        <v>26</v>
      </c>
      <c r="W11">
        <v>9.9192705876273046E-2</v>
      </c>
      <c r="X11">
        <f t="shared" si="0"/>
        <v>2.1331860000000001E-2</v>
      </c>
      <c r="Z11" t="s">
        <v>8</v>
      </c>
      <c r="AA11">
        <v>0.17773424221660919</v>
      </c>
      <c r="AB11">
        <f t="shared" si="1"/>
        <v>-8.7750000000000154E-5</v>
      </c>
    </row>
    <row r="12" spans="1:28">
      <c r="B12" t="s">
        <v>27</v>
      </c>
      <c r="D12" t="s">
        <v>13</v>
      </c>
      <c r="G12" t="s">
        <v>28</v>
      </c>
      <c r="H12">
        <v>0.57504815598758852</v>
      </c>
      <c r="I12">
        <v>3.3658359999999998E-2</v>
      </c>
      <c r="J12">
        <v>2.7961049708598786E-2</v>
      </c>
      <c r="K12">
        <v>5.6973126073732727E-3</v>
      </c>
      <c r="M12" t="s">
        <v>7</v>
      </c>
      <c r="N12">
        <v>0.59449956637221224</v>
      </c>
      <c r="O12">
        <v>1.462481E-2</v>
      </c>
      <c r="P12">
        <v>8.7347821529935674E-3</v>
      </c>
      <c r="Q12">
        <v>5.8900282338153476E-3</v>
      </c>
      <c r="R12">
        <v>0.14903597593108572</v>
      </c>
      <c r="V12" t="s">
        <v>28</v>
      </c>
      <c r="W12">
        <v>0.18291523255058079</v>
      </c>
      <c r="X12">
        <f t="shared" si="0"/>
        <v>3.4789609999999999E-2</v>
      </c>
      <c r="Z12" t="s">
        <v>7</v>
      </c>
      <c r="AA12">
        <v>0.14903597593108572</v>
      </c>
      <c r="AB12">
        <f t="shared" si="1"/>
        <v>1.5756059999999999E-2</v>
      </c>
    </row>
    <row r="13" spans="1:28">
      <c r="B13" t="s">
        <v>25</v>
      </c>
      <c r="D13" t="s">
        <v>4</v>
      </c>
      <c r="G13" t="s">
        <v>21</v>
      </c>
      <c r="H13">
        <v>-5.0735170076814745E-2</v>
      </c>
      <c r="I13">
        <v>4.6450600000000003E-3</v>
      </c>
      <c r="J13">
        <v>5.1477161958842681E-3</v>
      </c>
      <c r="K13">
        <v>-5.0266072694284515E-4</v>
      </c>
      <c r="V13" t="s">
        <v>21</v>
      </c>
      <c r="W13">
        <v>8.6325660862833956E-2</v>
      </c>
      <c r="X13">
        <f t="shared" si="0"/>
        <v>5.7763099999999998E-3</v>
      </c>
    </row>
    <row r="14" spans="1:28">
      <c r="B14" t="s">
        <v>16</v>
      </c>
      <c r="D14" t="s">
        <v>33</v>
      </c>
      <c r="M14" t="s">
        <v>46</v>
      </c>
      <c r="N14" s="8">
        <f>AVERAGE(N8:N12)</f>
        <v>1.09591415049701</v>
      </c>
      <c r="O14" s="8">
        <f>AVERAGE(O8:O12)+K2</f>
        <v>2.2784140000000003E-3</v>
      </c>
      <c r="P14" s="8">
        <f t="shared" ref="O14:P14" si="2">AVERAGE(P8:P12)</f>
        <v>-9.7106664177508493E-3</v>
      </c>
    </row>
    <row r="15" spans="1:28">
      <c r="B15" t="s">
        <v>15</v>
      </c>
      <c r="D15" t="s">
        <v>0</v>
      </c>
      <c r="G15" t="s">
        <v>46</v>
      </c>
      <c r="H15" s="8">
        <f>AVERAGE(H8:H13)</f>
        <v>0.97821700774307718</v>
      </c>
      <c r="I15" s="8">
        <f>AVERAGE(I8:I13)+K2</f>
        <v>5.9245943333333329E-2</v>
      </c>
      <c r="J15" s="8">
        <f>AVERAGE(J8:J13)</f>
        <v>4.8422972864081065E-2</v>
      </c>
      <c r="O15" t="s">
        <v>48</v>
      </c>
    </row>
    <row r="16" spans="1:28">
      <c r="B16" t="s">
        <v>19</v>
      </c>
      <c r="D16" t="s">
        <v>5</v>
      </c>
      <c r="I16" t="s">
        <v>48</v>
      </c>
      <c r="U16" t="s">
        <v>39</v>
      </c>
      <c r="V16" t="s">
        <v>15</v>
      </c>
      <c r="W16">
        <v>7.4399384260556062E-2</v>
      </c>
      <c r="X16">
        <f>I21+$K$2</f>
        <v>1.147313E-2</v>
      </c>
      <c r="Z16" t="s">
        <v>33</v>
      </c>
      <c r="AA16">
        <v>8.2695401421395767E-2</v>
      </c>
      <c r="AB16">
        <f>O19+$K$2</f>
        <v>6.7714100000000003E-3</v>
      </c>
    </row>
    <row r="17" spans="2:28">
      <c r="B17" t="s">
        <v>22</v>
      </c>
      <c r="D17" t="s">
        <v>9</v>
      </c>
      <c r="V17" t="s">
        <v>16</v>
      </c>
      <c r="W17">
        <v>8.0678206003039127E-2</v>
      </c>
      <c r="X17">
        <f t="shared" ref="X17:X24" si="3">I22+$K$2</f>
        <v>-7.6640500000000004E-3</v>
      </c>
      <c r="Z17" t="s">
        <v>0</v>
      </c>
      <c r="AA17">
        <v>6.8629758808090038E-2</v>
      </c>
      <c r="AB17">
        <f t="shared" ref="AB17:AB25" si="4">O20+$K$2</f>
        <v>1.7232560000000001E-2</v>
      </c>
    </row>
    <row r="18" spans="2:28">
      <c r="V18" t="s">
        <v>17</v>
      </c>
      <c r="W18">
        <v>0.106289041005717</v>
      </c>
      <c r="X18">
        <f t="shared" si="3"/>
        <v>8.9800000000000001E-3</v>
      </c>
      <c r="Z18" t="s">
        <v>1</v>
      </c>
      <c r="AA18">
        <v>7.083028781329008E-2</v>
      </c>
      <c r="AB18">
        <f t="shared" si="4"/>
        <v>5.3800399999999991E-3</v>
      </c>
    </row>
    <row r="19" spans="2:28">
      <c r="M19" t="s">
        <v>33</v>
      </c>
      <c r="N19">
        <v>0.2518631286323797</v>
      </c>
      <c r="O19">
        <v>5.64016E-3</v>
      </c>
      <c r="P19">
        <v>3.1448129332116524E-3</v>
      </c>
      <c r="Q19">
        <v>2.4953440214504469E-3</v>
      </c>
      <c r="R19">
        <v>8.2695401421395767E-2</v>
      </c>
      <c r="V19" t="s">
        <v>18</v>
      </c>
      <c r="W19">
        <v>0.14882186078524171</v>
      </c>
      <c r="X19">
        <f t="shared" si="3"/>
        <v>1.564186E-2</v>
      </c>
      <c r="Z19" t="s">
        <v>3</v>
      </c>
      <c r="AA19">
        <v>0.186942097582044</v>
      </c>
      <c r="AB19">
        <f t="shared" si="4"/>
        <v>3.5465120000000003E-2</v>
      </c>
    </row>
    <row r="20" spans="2:28">
      <c r="M20" t="s">
        <v>0</v>
      </c>
      <c r="N20">
        <v>0.5890139101912788</v>
      </c>
      <c r="O20">
        <v>1.6101310000000001E-2</v>
      </c>
      <c r="P20">
        <v>1.026562805173181E-2</v>
      </c>
      <c r="Q20">
        <v>5.8356788757765021E-3</v>
      </c>
      <c r="R20">
        <v>6.8629758808090038E-2</v>
      </c>
      <c r="V20" t="s">
        <v>19</v>
      </c>
      <c r="W20">
        <v>0.16045951831092131</v>
      </c>
      <c r="X20">
        <f t="shared" si="3"/>
        <v>1.8976699999999997E-3</v>
      </c>
      <c r="Z20" t="s">
        <v>4</v>
      </c>
      <c r="AA20">
        <v>8.6401090334795469E-2</v>
      </c>
      <c r="AB20">
        <f t="shared" si="4"/>
        <v>2.5576399999999999E-2</v>
      </c>
    </row>
    <row r="21" spans="2:28">
      <c r="G21" t="s">
        <v>15</v>
      </c>
      <c r="H21">
        <v>0.61535918487815644</v>
      </c>
      <c r="I21">
        <v>1.0341879999999999E-2</v>
      </c>
      <c r="J21">
        <v>4.2451839288389585E-3</v>
      </c>
      <c r="K21">
        <v>6.09669573854773E-3</v>
      </c>
      <c r="M21" t="s">
        <v>1</v>
      </c>
      <c r="N21">
        <v>0.83396463206382554</v>
      </c>
      <c r="O21">
        <v>4.2487899999999997E-3</v>
      </c>
      <c r="P21">
        <v>-4.01374130495808E-3</v>
      </c>
      <c r="Q21">
        <v>8.2625379507576344E-3</v>
      </c>
      <c r="R21">
        <v>7.083028781329008E-2</v>
      </c>
      <c r="V21" t="s">
        <v>22</v>
      </c>
      <c r="W21">
        <v>6.2555403372428334E-2</v>
      </c>
      <c r="X21">
        <f t="shared" si="3"/>
        <v>9.0441300000000009E-3</v>
      </c>
      <c r="Z21" t="s">
        <v>5</v>
      </c>
      <c r="AA21">
        <v>0.10158275157049755</v>
      </c>
      <c r="AB21">
        <f t="shared" si="4"/>
        <v>2.5266900000000002E-2</v>
      </c>
    </row>
    <row r="22" spans="2:28">
      <c r="G22" t="s">
        <v>16</v>
      </c>
      <c r="H22">
        <v>0.50621861426854342</v>
      </c>
      <c r="I22">
        <v>-8.7953000000000007E-3</v>
      </c>
      <c r="J22">
        <v>-1.3810716924640431E-2</v>
      </c>
      <c r="K22">
        <v>5.0153811696101646E-3</v>
      </c>
      <c r="M22" t="s">
        <v>3</v>
      </c>
      <c r="N22">
        <v>1.7462177507348386</v>
      </c>
      <c r="O22">
        <v>3.4333870000000002E-2</v>
      </c>
      <c r="P22">
        <v>1.7033155193894332E-2</v>
      </c>
      <c r="Q22">
        <v>1.7300722214115442E-2</v>
      </c>
      <c r="R22">
        <v>0.186942097582044</v>
      </c>
      <c r="V22" t="s">
        <v>24</v>
      </c>
      <c r="W22">
        <v>0.11716227074150169</v>
      </c>
      <c r="X22">
        <f t="shared" si="3"/>
        <v>-1.7026349999999999E-2</v>
      </c>
      <c r="Z22" t="s">
        <v>9</v>
      </c>
      <c r="AA22">
        <v>0.15846547158188681</v>
      </c>
      <c r="AB22">
        <f t="shared" si="4"/>
        <v>2.0982279999999999E-2</v>
      </c>
    </row>
    <row r="23" spans="2:28">
      <c r="G23" t="s">
        <v>17</v>
      </c>
      <c r="H23">
        <v>-3.7351720225375626E-2</v>
      </c>
      <c r="I23">
        <v>7.8487499999999998E-3</v>
      </c>
      <c r="J23">
        <v>8.2188114002657905E-3</v>
      </c>
      <c r="K23">
        <v>-3.70063662201718E-4</v>
      </c>
      <c r="M23" t="s">
        <v>4</v>
      </c>
      <c r="N23">
        <v>0.26218283272326304</v>
      </c>
      <c r="O23">
        <v>2.4445149999999999E-2</v>
      </c>
      <c r="P23">
        <v>2.1847565574310061E-2</v>
      </c>
      <c r="Q23">
        <v>2.5975869025190372E-3</v>
      </c>
      <c r="R23">
        <v>8.6401090334795469E-2</v>
      </c>
      <c r="V23" t="s">
        <v>25</v>
      </c>
      <c r="W23">
        <v>6.3236276001308239E-2</v>
      </c>
      <c r="X23">
        <f t="shared" si="3"/>
        <v>5.999309999999999E-3</v>
      </c>
      <c r="Z23" t="s">
        <v>10</v>
      </c>
      <c r="AA23">
        <v>0.18682341116485326</v>
      </c>
      <c r="AB23">
        <f t="shared" si="4"/>
        <v>-1.8994850000000001E-2</v>
      </c>
    </row>
    <row r="24" spans="2:28">
      <c r="G24" t="s">
        <v>18</v>
      </c>
      <c r="H24">
        <v>0.28273421487837702</v>
      </c>
      <c r="I24">
        <v>1.451061E-2</v>
      </c>
      <c r="J24">
        <v>1.1709411308455207E-2</v>
      </c>
      <c r="K24">
        <v>2.8012005432761153E-3</v>
      </c>
      <c r="M24" t="s">
        <v>5</v>
      </c>
      <c r="N24">
        <v>0.62443328973185075</v>
      </c>
      <c r="O24">
        <v>2.4135650000000002E-2</v>
      </c>
      <c r="P24">
        <v>1.7949057963513551E-2</v>
      </c>
      <c r="Q24">
        <v>6.1865977953498999E-3</v>
      </c>
      <c r="R24">
        <v>0.10158275157049755</v>
      </c>
      <c r="V24" t="s">
        <v>27</v>
      </c>
      <c r="W24">
        <v>0.11220194942226754</v>
      </c>
      <c r="X24">
        <f t="shared" si="3"/>
        <v>-3.5808500000000004E-3</v>
      </c>
      <c r="Z24" t="s">
        <v>11</v>
      </c>
      <c r="AA24">
        <v>9.0669211757485962E-2</v>
      </c>
      <c r="AB24">
        <f t="shared" si="4"/>
        <v>2.4078099999999998E-3</v>
      </c>
    </row>
    <row r="25" spans="2:28">
      <c r="G25" t="s">
        <v>19</v>
      </c>
      <c r="H25">
        <v>1.1042748288627431</v>
      </c>
      <c r="I25">
        <v>7.6641999999999997E-4</v>
      </c>
      <c r="J25">
        <v>-1.0174221569471849E-2</v>
      </c>
      <c r="K25">
        <v>1.0940647037950781E-2</v>
      </c>
      <c r="M25" t="s">
        <v>9</v>
      </c>
      <c r="N25">
        <v>1.4454925630085809</v>
      </c>
      <c r="O25">
        <v>1.9851029999999999E-2</v>
      </c>
      <c r="P25">
        <v>5.5297602166822103E-3</v>
      </c>
      <c r="Q25">
        <v>1.4321275387710034E-2</v>
      </c>
      <c r="R25">
        <v>0.15846547158188681</v>
      </c>
      <c r="Z25" t="s">
        <v>13</v>
      </c>
      <c r="AA25">
        <v>0.22477911257240651</v>
      </c>
      <c r="AB25">
        <f t="shared" si="4"/>
        <v>-3.2385000000000009E-4</v>
      </c>
    </row>
    <row r="26" spans="2:28">
      <c r="G26" t="s">
        <v>22</v>
      </c>
      <c r="H26">
        <v>0.18402719932312647</v>
      </c>
      <c r="I26">
        <v>7.9128800000000006E-3</v>
      </c>
      <c r="J26">
        <v>6.0896244797187587E-3</v>
      </c>
      <c r="K26">
        <v>1.8232568383818484E-3</v>
      </c>
      <c r="M26" t="s">
        <v>10</v>
      </c>
      <c r="N26">
        <v>1.7610283275084417</v>
      </c>
      <c r="O26">
        <v>-2.0126100000000001E-2</v>
      </c>
      <c r="P26">
        <v>-3.7573504281185867E-2</v>
      </c>
      <c r="Q26">
        <v>1.7447458595922987E-2</v>
      </c>
      <c r="R26">
        <v>0.18682341116485326</v>
      </c>
    </row>
    <row r="27" spans="2:28">
      <c r="G27" t="s">
        <v>24</v>
      </c>
      <c r="H27">
        <v>0.70247701649143024</v>
      </c>
      <c r="I27">
        <v>-1.8157599999999999E-2</v>
      </c>
      <c r="J27">
        <v>-2.5117370167425396E-2</v>
      </c>
      <c r="K27">
        <v>6.9598191399695046E-3</v>
      </c>
      <c r="M27" t="s">
        <v>11</v>
      </c>
      <c r="N27">
        <v>1.0856948418348591</v>
      </c>
      <c r="O27">
        <v>1.2765599999999999E-3</v>
      </c>
      <c r="P27">
        <v>-9.4799974810806237E-3</v>
      </c>
      <c r="Q27">
        <v>1.075656507327254E-2</v>
      </c>
      <c r="R27">
        <v>9.0669211757485962E-2</v>
      </c>
    </row>
    <row r="28" spans="2:28">
      <c r="G28" t="s">
        <v>25</v>
      </c>
      <c r="H28">
        <v>0.39453394022189914</v>
      </c>
      <c r="I28">
        <v>4.8680599999999996E-3</v>
      </c>
      <c r="J28">
        <v>9.5920186993760353E-4</v>
      </c>
      <c r="K28">
        <v>3.9088607941060744E-3</v>
      </c>
      <c r="M28" t="s">
        <v>13</v>
      </c>
      <c r="N28">
        <v>2.4284342125332281</v>
      </c>
      <c r="O28">
        <v>-1.4551E-3</v>
      </c>
      <c r="P28">
        <v>-2.5514859885076246E-2</v>
      </c>
      <c r="Q28">
        <v>2.4059809098041458E-2</v>
      </c>
      <c r="R28">
        <v>0.22477911257240651</v>
      </c>
    </row>
    <row r="29" spans="2:28">
      <c r="G29" t="s">
        <v>27</v>
      </c>
      <c r="H29">
        <v>1.4778705572498942</v>
      </c>
      <c r="I29">
        <v>-4.7121000000000003E-3</v>
      </c>
      <c r="J29">
        <v>-1.9354159810575117E-2</v>
      </c>
      <c r="K29">
        <v>1.4642061660775616E-2</v>
      </c>
    </row>
    <row r="30" spans="2:28">
      <c r="M30" t="s">
        <v>46</v>
      </c>
      <c r="N30" s="8">
        <f>AVERAGE(N19:N28)</f>
        <v>1.1028325488962545</v>
      </c>
      <c r="O30" s="8">
        <f>AVERAGE(O19:O28)+K2</f>
        <v>1.1976381999999999E-2</v>
      </c>
      <c r="P30" s="8">
        <f t="shared" ref="O30:P30" si="5">AVERAGE(P19:P28)</f>
        <v>-8.121230189571983E-5</v>
      </c>
    </row>
    <row r="31" spans="2:28">
      <c r="G31" t="s">
        <v>46</v>
      </c>
      <c r="H31" s="8">
        <f>AVERAGE(H21:H29)</f>
        <v>0.5811270928831993</v>
      </c>
      <c r="I31" s="8">
        <f>AVERAGE(I21:I29)+K2</f>
        <v>2.75165E-3</v>
      </c>
      <c r="J31" s="8">
        <f t="shared" ref="I31:J31" si="6">AVERAGE(J21:J29)</f>
        <v>-4.1371372760996084E-3</v>
      </c>
      <c r="O31" t="s">
        <v>48</v>
      </c>
    </row>
    <row r="32" spans="2:28">
      <c r="I32" t="s">
        <v>48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DC5-6613-D940-895D-547E4115FAFB}">
  <dimension ref="A1:AA29"/>
  <sheetViews>
    <sheetView topLeftCell="K26" workbookViewId="0">
      <selection activeCell="AE60" sqref="AE60"/>
    </sheetView>
  </sheetViews>
  <sheetFormatPr baseColWidth="10" defaultRowHeight="14"/>
  <cols>
    <col min="11" max="11" width="14.6640625" customWidth="1"/>
  </cols>
  <sheetData>
    <row r="1" spans="1:27">
      <c r="B1" t="s">
        <v>35</v>
      </c>
      <c r="D1" t="s">
        <v>37</v>
      </c>
      <c r="H1" t="s">
        <v>40</v>
      </c>
      <c r="I1" t="s">
        <v>41</v>
      </c>
      <c r="J1" t="s">
        <v>42</v>
      </c>
      <c r="K1" t="s">
        <v>43</v>
      </c>
      <c r="L1" t="s">
        <v>47</v>
      </c>
    </row>
    <row r="2" spans="1:27">
      <c r="A2" t="s">
        <v>38</v>
      </c>
      <c r="B2" t="s">
        <v>23</v>
      </c>
      <c r="C2" t="s">
        <v>38</v>
      </c>
      <c r="D2" t="s">
        <v>6</v>
      </c>
      <c r="G2" t="s">
        <v>44</v>
      </c>
      <c r="H2">
        <v>0</v>
      </c>
      <c r="I2">
        <v>0</v>
      </c>
      <c r="J2">
        <v>0</v>
      </c>
      <c r="K2">
        <v>0</v>
      </c>
      <c r="L2">
        <v>4.3235294117647052E-3</v>
      </c>
    </row>
    <row r="3" spans="1:27">
      <c r="B3" t="s">
        <v>20</v>
      </c>
      <c r="D3" t="s">
        <v>12</v>
      </c>
      <c r="G3" t="s">
        <v>45</v>
      </c>
      <c r="H3">
        <v>1</v>
      </c>
      <c r="I3">
        <v>1.1056411764705879E-2</v>
      </c>
      <c r="J3">
        <v>0</v>
      </c>
      <c r="K3">
        <v>1.1056411764705879E-2</v>
      </c>
    </row>
    <row r="4" spans="1:27">
      <c r="B4" t="s">
        <v>26</v>
      </c>
      <c r="D4" t="s">
        <v>2</v>
      </c>
    </row>
    <row r="5" spans="1:27">
      <c r="B5" t="s">
        <v>28</v>
      </c>
      <c r="D5" t="s">
        <v>8</v>
      </c>
    </row>
    <row r="6" spans="1:27">
      <c r="B6" t="s">
        <v>21</v>
      </c>
      <c r="D6" t="s">
        <v>7</v>
      </c>
      <c r="G6" t="s">
        <v>34</v>
      </c>
      <c r="H6" t="s">
        <v>40</v>
      </c>
      <c r="I6" t="s">
        <v>41</v>
      </c>
      <c r="J6" t="s">
        <v>42</v>
      </c>
      <c r="K6" t="s">
        <v>43</v>
      </c>
      <c r="M6" t="s">
        <v>36</v>
      </c>
      <c r="N6" t="s">
        <v>40</v>
      </c>
      <c r="O6" t="s">
        <v>41</v>
      </c>
      <c r="P6" t="s">
        <v>42</v>
      </c>
      <c r="Q6" t="s">
        <v>43</v>
      </c>
      <c r="U6" t="s">
        <v>34</v>
      </c>
      <c r="W6" t="s">
        <v>80</v>
      </c>
      <c r="Y6" t="s">
        <v>36</v>
      </c>
    </row>
    <row r="7" spans="1:27">
      <c r="B7" t="s">
        <v>14</v>
      </c>
      <c r="F7" t="s">
        <v>38</v>
      </c>
      <c r="G7" t="s">
        <v>23</v>
      </c>
      <c r="H7">
        <v>1.5897412840394083</v>
      </c>
      <c r="I7">
        <v>-7.3711988509996829E-2</v>
      </c>
      <c r="J7">
        <v>-9.128882274568878E-2</v>
      </c>
      <c r="K7">
        <v>1.7576834235691945E-2</v>
      </c>
      <c r="L7" t="s">
        <v>38</v>
      </c>
      <c r="M7" t="s">
        <v>6</v>
      </c>
      <c r="N7">
        <v>-0.69223956006531162</v>
      </c>
      <c r="O7">
        <v>1.6744484101527041E-2</v>
      </c>
      <c r="P7">
        <v>2.4398169717427975E-2</v>
      </c>
      <c r="Q7">
        <v>-7.653685615900933E-3</v>
      </c>
      <c r="T7" t="s">
        <v>38</v>
      </c>
      <c r="U7" t="s">
        <v>23</v>
      </c>
      <c r="V7">
        <v>0.14836688702663464</v>
      </c>
      <c r="W7">
        <f>I7+$L$2</f>
        <v>-6.938845909823213E-2</v>
      </c>
      <c r="X7" t="s">
        <v>38</v>
      </c>
      <c r="Y7" t="s">
        <v>6</v>
      </c>
      <c r="Z7">
        <v>9.6813829631613987E-2</v>
      </c>
      <c r="AA7">
        <f>O7+$L$2</f>
        <v>2.1068013513291746E-2</v>
      </c>
    </row>
    <row r="8" spans="1:27">
      <c r="C8" t="s">
        <v>39</v>
      </c>
      <c r="D8" t="s">
        <v>3</v>
      </c>
      <c r="G8" t="s">
        <v>20</v>
      </c>
      <c r="H8">
        <v>0.37927160484509259</v>
      </c>
      <c r="I8">
        <v>2.8436628978305888E-3</v>
      </c>
      <c r="J8">
        <v>-1.3497201359975721E-3</v>
      </c>
      <c r="K8">
        <v>4.1933830338281609E-3</v>
      </c>
      <c r="M8" t="s">
        <v>12</v>
      </c>
      <c r="N8">
        <v>2.8333948001919382</v>
      </c>
      <c r="O8">
        <v>3.5834820207858553E-2</v>
      </c>
      <c r="P8">
        <v>4.5076406049599435E-3</v>
      </c>
      <c r="Q8">
        <v>3.132717960289861E-2</v>
      </c>
      <c r="U8" t="s">
        <v>20</v>
      </c>
      <c r="V8">
        <v>0.10120669810381655</v>
      </c>
      <c r="W8">
        <f t="shared" ref="W8:W12" si="0">I8+$L$2</f>
        <v>7.167192309595294E-3</v>
      </c>
      <c r="Y8" t="s">
        <v>12</v>
      </c>
      <c r="Z8">
        <v>0.19815565915097319</v>
      </c>
      <c r="AA8">
        <f t="shared" ref="AA8:AA11" si="1">O8+$L$2</f>
        <v>4.0158349619623258E-2</v>
      </c>
    </row>
    <row r="9" spans="1:27">
      <c r="A9" t="s">
        <v>39</v>
      </c>
      <c r="B9" t="s">
        <v>18</v>
      </c>
      <c r="D9" t="s">
        <v>10</v>
      </c>
      <c r="G9" t="s">
        <v>26</v>
      </c>
      <c r="H9">
        <v>0.39890898185881218</v>
      </c>
      <c r="I9">
        <v>9.2114104108240429E-3</v>
      </c>
      <c r="J9">
        <v>4.8009084507534281E-3</v>
      </c>
      <c r="K9">
        <v>4.4105019600706149E-3</v>
      </c>
      <c r="M9" t="s">
        <v>2</v>
      </c>
      <c r="N9">
        <v>0.9739724517045617</v>
      </c>
      <c r="O9">
        <v>-2.7134532805437946E-3</v>
      </c>
      <c r="P9">
        <v>-1.3482093754069538E-2</v>
      </c>
      <c r="Q9">
        <v>1.0768640473525744E-2</v>
      </c>
      <c r="U9" t="s">
        <v>26</v>
      </c>
      <c r="V9">
        <v>7.0689550043547683E-2</v>
      </c>
      <c r="W9">
        <f t="shared" si="0"/>
        <v>1.3534939822588748E-2</v>
      </c>
      <c r="Y9" t="s">
        <v>2</v>
      </c>
      <c r="Z9">
        <v>0.11189638198397324</v>
      </c>
      <c r="AA9">
        <f t="shared" si="1"/>
        <v>1.6100761312209107E-3</v>
      </c>
    </row>
    <row r="10" spans="1:27">
      <c r="B10" t="s">
        <v>24</v>
      </c>
      <c r="D10" t="s">
        <v>11</v>
      </c>
      <c r="G10" t="s">
        <v>28</v>
      </c>
      <c r="H10">
        <v>1.016661471988296</v>
      </c>
      <c r="I10">
        <v>3.7009513340889701E-3</v>
      </c>
      <c r="J10">
        <v>-7.5396765255256225E-3</v>
      </c>
      <c r="K10">
        <v>1.1240627859614593E-2</v>
      </c>
      <c r="M10" t="s">
        <v>8</v>
      </c>
      <c r="N10">
        <v>1.4782061130690014</v>
      </c>
      <c r="O10">
        <v>-2.1128579526784576E-2</v>
      </c>
      <c r="P10">
        <v>-3.7472234985980832E-2</v>
      </c>
      <c r="Q10">
        <v>1.6343655459196256E-2</v>
      </c>
      <c r="U10" t="s">
        <v>28</v>
      </c>
      <c r="V10">
        <v>0.15950154075211889</v>
      </c>
      <c r="W10">
        <f t="shared" si="0"/>
        <v>8.0244807458536745E-3</v>
      </c>
      <c r="Y10" t="s">
        <v>8</v>
      </c>
      <c r="Z10">
        <v>0.12497142825953746</v>
      </c>
      <c r="AA10">
        <f t="shared" si="1"/>
        <v>-1.6805050115019871E-2</v>
      </c>
    </row>
    <row r="11" spans="1:27">
      <c r="B11" t="s">
        <v>17</v>
      </c>
      <c r="D11" t="s">
        <v>1</v>
      </c>
      <c r="G11" t="s">
        <v>21</v>
      </c>
      <c r="H11">
        <v>0.14583982104676513</v>
      </c>
      <c r="I11">
        <v>-1.7496301892217042E-2</v>
      </c>
      <c r="J11">
        <v>-1.9108767005401095E-2</v>
      </c>
      <c r="K11">
        <v>1.6124651131840539E-3</v>
      </c>
      <c r="M11" t="s">
        <v>7</v>
      </c>
      <c r="N11">
        <v>1.6929126556447276</v>
      </c>
      <c r="O11">
        <v>4.8341752418876961E-3</v>
      </c>
      <c r="P11">
        <v>-1.3883364160602141E-2</v>
      </c>
      <c r="Q11">
        <v>1.8717539402489838E-2</v>
      </c>
      <c r="U11" t="s">
        <v>21</v>
      </c>
      <c r="V11">
        <v>7.0975177498729974E-2</v>
      </c>
      <c r="W11">
        <f t="shared" si="0"/>
        <v>-1.3172772480452337E-2</v>
      </c>
      <c r="Y11" t="s">
        <v>7</v>
      </c>
      <c r="Z11">
        <v>0.12343315756467495</v>
      </c>
      <c r="AA11">
        <f t="shared" si="1"/>
        <v>9.1577046536524022E-3</v>
      </c>
    </row>
    <row r="12" spans="1:27">
      <c r="B12" t="s">
        <v>27</v>
      </c>
      <c r="D12" t="s">
        <v>13</v>
      </c>
      <c r="G12" t="s">
        <v>14</v>
      </c>
      <c r="H12">
        <v>2.1104965149916461</v>
      </c>
      <c r="I12">
        <v>-8.7482644364109491E-2</v>
      </c>
      <c r="J12">
        <v>-0.11081716286183388</v>
      </c>
      <c r="K12">
        <v>2.3334518497724395E-2</v>
      </c>
      <c r="M12" t="s">
        <v>46</v>
      </c>
      <c r="N12" s="8">
        <f>AVERAGE(N7:N11)</f>
        <v>1.2572492921089835</v>
      </c>
      <c r="O12" s="8">
        <f>AVERAGE(O7:O11)+L2</f>
        <v>1.1037818760553689E-2</v>
      </c>
      <c r="P12" s="8">
        <f>AVERAGE(P7:P11)</f>
        <v>-7.1863765156529175E-3</v>
      </c>
      <c r="U12" t="s">
        <v>14</v>
      </c>
      <c r="V12">
        <v>0.28962321439651828</v>
      </c>
      <c r="W12">
        <f t="shared" si="0"/>
        <v>-8.3159114952344793E-2</v>
      </c>
    </row>
    <row r="13" spans="1:27">
      <c r="B13" t="s">
        <v>25</v>
      </c>
      <c r="D13" t="s">
        <v>4</v>
      </c>
      <c r="G13" t="s">
        <v>46</v>
      </c>
      <c r="H13" s="8">
        <f>AVERAGE(H7:H12)</f>
        <v>0.94015327979500329</v>
      </c>
      <c r="I13" s="8">
        <f>AVERAGE(I7:I12)+L2</f>
        <v>-2.2832288942165251E-2</v>
      </c>
      <c r="J13" s="8">
        <f t="shared" ref="I13:J13" si="2">AVERAGE(J7:J12)</f>
        <v>-3.7550540137282255E-2</v>
      </c>
      <c r="O13" t="s">
        <v>49</v>
      </c>
    </row>
    <row r="14" spans="1:27">
      <c r="B14" t="s">
        <v>16</v>
      </c>
      <c r="D14" t="s">
        <v>33</v>
      </c>
      <c r="I14" t="s">
        <v>48</v>
      </c>
    </row>
    <row r="15" spans="1:27">
      <c r="B15" t="s">
        <v>15</v>
      </c>
      <c r="D15" t="s">
        <v>0</v>
      </c>
    </row>
    <row r="16" spans="1:27">
      <c r="B16" t="s">
        <v>19</v>
      </c>
      <c r="D16" t="s">
        <v>5</v>
      </c>
    </row>
    <row r="17" spans="2:27">
      <c r="B17" t="s">
        <v>22</v>
      </c>
      <c r="D17" t="s">
        <v>9</v>
      </c>
    </row>
    <row r="18" spans="2:27">
      <c r="F18" t="s">
        <v>39</v>
      </c>
      <c r="G18" t="s">
        <v>15</v>
      </c>
      <c r="H18">
        <v>-0.66156140894070825</v>
      </c>
      <c r="I18">
        <v>9.2456250655450038E-3</v>
      </c>
      <c r="J18">
        <v>1.656012041043245E-2</v>
      </c>
      <c r="K18">
        <v>-7.314495344887444E-3</v>
      </c>
      <c r="L18" t="s">
        <v>39</v>
      </c>
      <c r="M18" t="s">
        <v>33</v>
      </c>
      <c r="N18">
        <v>0.67763565463631315</v>
      </c>
      <c r="O18">
        <v>7.912577908657889E-3</v>
      </c>
      <c r="P18">
        <v>4.2035908455278614E-4</v>
      </c>
      <c r="Q18">
        <v>7.4922188241051029E-3</v>
      </c>
      <c r="T18" t="s">
        <v>39</v>
      </c>
      <c r="U18" t="s">
        <v>15</v>
      </c>
      <c r="V18">
        <v>7.8607099761566684E-2</v>
      </c>
      <c r="W18">
        <f>I18+$L$2</f>
        <v>1.3569154477309709E-2</v>
      </c>
      <c r="X18" t="s">
        <v>39</v>
      </c>
      <c r="Y18" t="s">
        <v>33</v>
      </c>
      <c r="Z18">
        <v>3.7652207343522523E-2</v>
      </c>
      <c r="AA18">
        <f>O18+$L$2</f>
        <v>1.2236107320422594E-2</v>
      </c>
    </row>
    <row r="19" spans="2:27">
      <c r="G19" t="s">
        <v>16</v>
      </c>
      <c r="H19">
        <v>0.19359300012667541</v>
      </c>
      <c r="I19">
        <v>2.6911857367036704E-2</v>
      </c>
      <c r="J19">
        <v>2.4771413442871423E-2</v>
      </c>
      <c r="K19">
        <v>2.1404439241652809E-3</v>
      </c>
      <c r="M19" t="s">
        <v>0</v>
      </c>
      <c r="N19">
        <v>1.234758801273443</v>
      </c>
      <c r="O19">
        <v>3.4228722626934549E-2</v>
      </c>
      <c r="P19">
        <v>2.0576720889960726E-2</v>
      </c>
      <c r="Q19">
        <v>1.3652001736973823E-2</v>
      </c>
      <c r="U19" t="s">
        <v>16</v>
      </c>
      <c r="V19">
        <v>5.5571900519485101E-2</v>
      </c>
      <c r="W19">
        <f t="shared" ref="W19:W26" si="3">I19+$L$2</f>
        <v>3.1235386778801409E-2</v>
      </c>
      <c r="Y19" t="s">
        <v>0</v>
      </c>
      <c r="Z19">
        <v>0.10517806913437465</v>
      </c>
      <c r="AA19">
        <f t="shared" ref="AA19:AA26" si="4">O19+$L$2</f>
        <v>3.8552252038699254E-2</v>
      </c>
    </row>
    <row r="20" spans="2:27">
      <c r="G20" t="s">
        <v>17</v>
      </c>
      <c r="H20">
        <v>5.9437960663806411E-2</v>
      </c>
      <c r="I20">
        <v>1.1835209782889392E-2</v>
      </c>
      <c r="J20">
        <v>1.1178039215335956E-2</v>
      </c>
      <c r="K20">
        <v>6.5717056755343448E-4</v>
      </c>
      <c r="M20" t="s">
        <v>1</v>
      </c>
      <c r="N20">
        <v>0.9367484416728189</v>
      </c>
      <c r="O20">
        <v>2.4349488004603227E-3</v>
      </c>
      <c r="P20">
        <v>-7.9221276906209313E-3</v>
      </c>
      <c r="Q20">
        <v>1.0357076491081254E-2</v>
      </c>
      <c r="U20" t="s">
        <v>17</v>
      </c>
      <c r="V20">
        <v>8.8924979924465117E-2</v>
      </c>
      <c r="W20">
        <f t="shared" si="3"/>
        <v>1.6158739194654097E-2</v>
      </c>
      <c r="Y20" t="s">
        <v>1</v>
      </c>
      <c r="Z20">
        <v>6.5295335871697099E-2</v>
      </c>
      <c r="AA20">
        <f t="shared" si="4"/>
        <v>6.7584782122250275E-3</v>
      </c>
    </row>
    <row r="21" spans="2:27">
      <c r="G21" t="s">
        <v>18</v>
      </c>
      <c r="H21">
        <v>0.85559478623207585</v>
      </c>
      <c r="I21">
        <v>-2.7609788203069485E-2</v>
      </c>
      <c r="J21">
        <v>-3.7069596463386818E-2</v>
      </c>
      <c r="K21">
        <v>9.4598082603173355E-3</v>
      </c>
      <c r="M21" t="s">
        <v>3</v>
      </c>
      <c r="N21">
        <v>1.1348197232094737</v>
      </c>
      <c r="O21">
        <v>-6.9469548313804011E-3</v>
      </c>
      <c r="P21">
        <v>-1.9493988969893895E-2</v>
      </c>
      <c r="Q21">
        <v>1.2547034138513494E-2</v>
      </c>
      <c r="U21" t="s">
        <v>18</v>
      </c>
      <c r="V21">
        <v>0.15006727008884041</v>
      </c>
      <c r="W21">
        <f t="shared" si="3"/>
        <v>-2.3286258791304779E-2</v>
      </c>
      <c r="Y21" t="s">
        <v>3</v>
      </c>
      <c r="Z21">
        <v>7.2475396934570835E-2</v>
      </c>
      <c r="AA21">
        <f t="shared" si="4"/>
        <v>-2.6234254196156959E-3</v>
      </c>
    </row>
    <row r="22" spans="2:27">
      <c r="G22" t="s">
        <v>19</v>
      </c>
      <c r="H22">
        <v>1.1311469517215853</v>
      </c>
      <c r="I22">
        <v>-4.0514601090771277E-2</v>
      </c>
      <c r="J22">
        <v>-5.3021027555397005E-2</v>
      </c>
      <c r="K22">
        <v>1.2506426464625728E-2</v>
      </c>
      <c r="M22" t="s">
        <v>4</v>
      </c>
      <c r="N22">
        <v>0.82854080798281016</v>
      </c>
      <c r="O22">
        <v>7.566930584496484E-2</v>
      </c>
      <c r="P22">
        <v>6.6508617508044779E-2</v>
      </c>
      <c r="Q22">
        <v>9.1606883369200563E-3</v>
      </c>
      <c r="U22" t="s">
        <v>19</v>
      </c>
      <c r="V22">
        <v>5.7543814665652976E-2</v>
      </c>
      <c r="W22">
        <f t="shared" si="3"/>
        <v>-3.6191071679006571E-2</v>
      </c>
      <c r="Y22" t="s">
        <v>4</v>
      </c>
      <c r="Z22">
        <v>0.13487292578046572</v>
      </c>
      <c r="AA22">
        <f t="shared" si="4"/>
        <v>7.9992835256729539E-2</v>
      </c>
    </row>
    <row r="23" spans="2:27">
      <c r="G23" t="s">
        <v>22</v>
      </c>
      <c r="H23">
        <v>0.73469181853782084</v>
      </c>
      <c r="I23">
        <v>2.0811046624196597E-2</v>
      </c>
      <c r="J23">
        <v>1.2687991358281877E-2</v>
      </c>
      <c r="K23">
        <v>8.1230552659147196E-3</v>
      </c>
      <c r="M23" t="s">
        <v>5</v>
      </c>
      <c r="N23">
        <v>0.73424087341574262</v>
      </c>
      <c r="O23">
        <v>3.7138286848120171E-2</v>
      </c>
      <c r="P23">
        <v>2.9020217417158434E-2</v>
      </c>
      <c r="Q23">
        <v>8.1180694309617371E-3</v>
      </c>
      <c r="U23" t="s">
        <v>22</v>
      </c>
      <c r="V23">
        <v>5.9734644929021898E-2</v>
      </c>
      <c r="W23">
        <f t="shared" si="3"/>
        <v>2.5134576035961302E-2</v>
      </c>
      <c r="Y23" t="s">
        <v>5</v>
      </c>
      <c r="Z23">
        <v>8.5777881652225788E-2</v>
      </c>
      <c r="AA23">
        <f t="shared" si="4"/>
        <v>4.1461816259884876E-2</v>
      </c>
    </row>
    <row r="24" spans="2:27">
      <c r="G24" t="s">
        <v>24</v>
      </c>
      <c r="H24">
        <v>0.96172656153751268</v>
      </c>
      <c r="I24">
        <v>1.7244622779763732E-3</v>
      </c>
      <c r="J24">
        <v>-8.9087825914371151E-3</v>
      </c>
      <c r="K24">
        <v>1.0633244869413487E-2</v>
      </c>
      <c r="M24" t="s">
        <v>9</v>
      </c>
      <c r="N24">
        <v>0.20393789061405698</v>
      </c>
      <c r="O24">
        <v>-3.4487035860307727E-2</v>
      </c>
      <c r="P24">
        <v>-3.6741857153362284E-2</v>
      </c>
      <c r="Q24">
        <v>2.2548212930545604E-3</v>
      </c>
      <c r="U24" t="s">
        <v>24</v>
      </c>
      <c r="V24">
        <v>0.1080816780809289</v>
      </c>
      <c r="W24">
        <f t="shared" si="3"/>
        <v>6.0479916897410784E-3</v>
      </c>
      <c r="Y24" t="s">
        <v>9</v>
      </c>
      <c r="Z24">
        <v>0.14525247836528199</v>
      </c>
      <c r="AA24">
        <f t="shared" si="4"/>
        <v>-3.0163506448543022E-2</v>
      </c>
    </row>
    <row r="25" spans="2:27">
      <c r="G25" t="s">
        <v>25</v>
      </c>
      <c r="H25">
        <v>0.42938117984796564</v>
      </c>
      <c r="I25">
        <v>-4.2317894444893825E-3</v>
      </c>
      <c r="J25">
        <v>-8.9792045729037203E-3</v>
      </c>
      <c r="K25">
        <v>4.7474151284143378E-3</v>
      </c>
      <c r="M25" t="s">
        <v>10</v>
      </c>
      <c r="N25">
        <v>3.1758223888666803</v>
      </c>
      <c r="O25">
        <v>2.1687358067873282E-4</v>
      </c>
      <c r="P25">
        <v>-3.4896326442203161E-2</v>
      </c>
      <c r="Q25">
        <v>3.5113200022881895E-2</v>
      </c>
      <c r="U25" t="s">
        <v>25</v>
      </c>
      <c r="V25">
        <v>8.3782719766281669E-2</v>
      </c>
      <c r="W25">
        <f t="shared" si="3"/>
        <v>9.1739967275322742E-5</v>
      </c>
      <c r="Y25" t="s">
        <v>10</v>
      </c>
      <c r="Z25">
        <v>0.22505229803752469</v>
      </c>
      <c r="AA25">
        <f t="shared" si="4"/>
        <v>4.540402992443438E-3</v>
      </c>
    </row>
    <row r="26" spans="2:27">
      <c r="G26" t="s">
        <v>27</v>
      </c>
      <c r="H26">
        <v>1.4840086981409812</v>
      </c>
      <c r="I26">
        <v>1.310905822667136E-2</v>
      </c>
      <c r="J26">
        <v>-3.2987530023804394E-3</v>
      </c>
      <c r="K26">
        <v>1.64078112290518E-2</v>
      </c>
      <c r="M26" t="s">
        <v>11</v>
      </c>
      <c r="N26">
        <v>1.185411655310433</v>
      </c>
      <c r="O26">
        <v>9.7879874412403842E-3</v>
      </c>
      <c r="P26">
        <v>-3.3184119305533569E-3</v>
      </c>
      <c r="Q26">
        <v>1.3106399371793741E-2</v>
      </c>
      <c r="U26" t="s">
        <v>27</v>
      </c>
      <c r="V26">
        <v>9.0914814610854378E-2</v>
      </c>
      <c r="W26">
        <f t="shared" si="3"/>
        <v>1.7432587638436067E-2</v>
      </c>
      <c r="Y26" t="s">
        <v>11</v>
      </c>
      <c r="Z26">
        <v>8.1806117531894929E-2</v>
      </c>
      <c r="AA26">
        <f t="shared" si="4"/>
        <v>1.4111516853005089E-2</v>
      </c>
    </row>
    <row r="27" spans="2:27">
      <c r="G27" t="s">
        <v>46</v>
      </c>
      <c r="H27" s="8">
        <f>AVERAGE(H18:H26)</f>
        <v>0.57644661642974604</v>
      </c>
      <c r="I27" s="8">
        <f>AVERAGE(I18:I26)+L2</f>
        <v>5.5769828124297375E-3</v>
      </c>
      <c r="J27" s="8">
        <f t="shared" ref="I27:J27" si="5">AVERAGE(J18:J26)</f>
        <v>-5.1199777509537093E-3</v>
      </c>
      <c r="M27" t="s">
        <v>13</v>
      </c>
      <c r="N27">
        <v>2.2578134635041831</v>
      </c>
      <c r="O27">
        <v>-2.8864733470754189E-2</v>
      </c>
      <c r="P27">
        <v>-5.3828048811153162E-2</v>
      </c>
      <c r="Q27">
        <v>2.4963315340398976E-2</v>
      </c>
      <c r="Y27" t="s">
        <v>13</v>
      </c>
      <c r="Z27">
        <v>0.1947269019091229</v>
      </c>
      <c r="AA27">
        <f>O27+$L$2</f>
        <v>-2.4541204058989484E-2</v>
      </c>
    </row>
    <row r="28" spans="2:27">
      <c r="I28" t="s">
        <v>48</v>
      </c>
      <c r="M28" t="s">
        <v>46</v>
      </c>
      <c r="N28" s="8">
        <f>AVERAGE(N18:N27)</f>
        <v>1.2369729700485954</v>
      </c>
      <c r="O28" s="8">
        <f>AVERAGE(O18:O27)+L2</f>
        <v>1.4032527300626164E-2</v>
      </c>
      <c r="P28" s="8">
        <f t="shared" ref="O28:P28" si="6">AVERAGE(P18:P27)</f>
        <v>-3.9674846098070064E-3</v>
      </c>
    </row>
    <row r="29" spans="2:27">
      <c r="O29" t="s">
        <v>48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5C6B-F325-C44F-A105-BF2D7C106DBC}">
  <dimension ref="A1:I30"/>
  <sheetViews>
    <sheetView workbookViewId="0">
      <selection activeCell="E18" sqref="E18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0.45883984107767983</v>
      </c>
    </row>
    <row r="5" spans="1:9">
      <c r="A5" s="4" t="s">
        <v>53</v>
      </c>
      <c r="B5" s="9">
        <v>0.21053399976019049</v>
      </c>
    </row>
    <row r="6" spans="1:9">
      <c r="A6" s="4" t="s">
        <v>54</v>
      </c>
      <c r="B6" s="4">
        <v>1.3167499700238117E-2</v>
      </c>
    </row>
    <row r="7" spans="1:9">
      <c r="A7" s="4" t="s">
        <v>55</v>
      </c>
      <c r="B7" s="4">
        <v>7.2832031345315754E-2</v>
      </c>
    </row>
    <row r="8" spans="1:9" ht="15" thickBot="1">
      <c r="A8" s="5" t="s">
        <v>56</v>
      </c>
      <c r="B8" s="5">
        <v>6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5.658400031526907E-3</v>
      </c>
      <c r="D12" s="4">
        <v>5.658400031526907E-3</v>
      </c>
      <c r="E12" s="4">
        <v>1.0667159811631575</v>
      </c>
      <c r="F12" s="4">
        <v>0.36004093187918729</v>
      </c>
    </row>
    <row r="13" spans="1:9">
      <c r="A13" s="4" t="s">
        <v>59</v>
      </c>
      <c r="B13" s="4">
        <v>4</v>
      </c>
      <c r="C13" s="4">
        <v>2.1218019159540226E-2</v>
      </c>
      <c r="D13" s="4">
        <v>5.3045047898850565E-3</v>
      </c>
      <c r="E13" s="4"/>
      <c r="F13" s="4"/>
    </row>
    <row r="14" spans="1:9" ht="15" thickBot="1">
      <c r="A14" s="5" t="s">
        <v>60</v>
      </c>
      <c r="B14" s="5">
        <v>5</v>
      </c>
      <c r="C14" s="5">
        <v>2.6876419191067133E-2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5.575336228796357E-3</v>
      </c>
      <c r="C17" s="4">
        <v>5.8922190527001518E-2</v>
      </c>
      <c r="D17" s="4">
        <v>9.4622012164354605E-2</v>
      </c>
      <c r="E17" s="4">
        <v>0.92916555264571232</v>
      </c>
      <c r="F17" s="4">
        <v>-0.15801889124742879</v>
      </c>
      <c r="G17" s="4">
        <v>0.16916956370502151</v>
      </c>
      <c r="H17" s="4">
        <v>-0.15801889124742879</v>
      </c>
      <c r="I17" s="4">
        <v>0.16916956370502151</v>
      </c>
    </row>
    <row r="18" spans="1:9" ht="15" thickBot="1">
      <c r="A18" s="5" t="s">
        <v>74</v>
      </c>
      <c r="B18" s="10">
        <v>5.3709306512421749E-2</v>
      </c>
      <c r="C18" s="5">
        <v>5.2002610327440656E-2</v>
      </c>
      <c r="D18" s="5">
        <v>1.0328194329906648</v>
      </c>
      <c r="E18" s="10">
        <v>0.36004093187918729</v>
      </c>
      <c r="F18" s="5">
        <v>-9.0673086388709079E-2</v>
      </c>
      <c r="G18" s="5">
        <v>0.19809169941355259</v>
      </c>
      <c r="H18" s="5">
        <v>-9.0673086388709079E-2</v>
      </c>
      <c r="I18" s="5">
        <v>0.19809169941355259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7.613128639265207E-2</v>
      </c>
      <c r="C25" s="4">
        <v>0.12611197360734794</v>
      </c>
    </row>
    <row r="26" spans="1:9">
      <c r="A26" s="4">
        <v>2</v>
      </c>
      <c r="B26" s="4">
        <v>9.8631183485279383E-2</v>
      </c>
      <c r="C26" s="4">
        <v>-3.4552743485279383E-2</v>
      </c>
    </row>
    <row r="27" spans="1:9">
      <c r="A27" s="4">
        <v>3</v>
      </c>
      <c r="B27" s="4">
        <v>6.7012549972431057E-2</v>
      </c>
      <c r="C27" s="4">
        <v>-4.3150119972431053E-2</v>
      </c>
    </row>
    <row r="28" spans="1:9">
      <c r="A28" s="4">
        <v>4</v>
      </c>
      <c r="B28" s="4">
        <v>6.7601980823319904E-2</v>
      </c>
      <c r="C28" s="4">
        <v>-4.7401370823319904E-2</v>
      </c>
    </row>
    <row r="29" spans="1:9">
      <c r="A29" s="4">
        <v>5</v>
      </c>
      <c r="B29" s="4">
        <v>3.6460773898136664E-2</v>
      </c>
      <c r="C29" s="4">
        <v>-2.8024138981366659E-3</v>
      </c>
    </row>
    <row r="30" spans="1:9" ht="15" thickBot="1">
      <c r="A30" s="5">
        <v>6</v>
      </c>
      <c r="B30" s="5">
        <v>2.8503854281808657E-3</v>
      </c>
      <c r="C30" s="5">
        <v>1.7946745718191346E-3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3095-B1FD-6941-8A71-65C74E708175}">
  <dimension ref="A1:I29"/>
  <sheetViews>
    <sheetView workbookViewId="0">
      <selection activeCell="E18" sqref="E18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0.37268576369169099</v>
      </c>
    </row>
    <row r="5" spans="1:9">
      <c r="A5" s="4" t="s">
        <v>53</v>
      </c>
      <c r="B5" s="9">
        <v>0.13889467845845893</v>
      </c>
    </row>
    <row r="6" spans="1:9">
      <c r="A6" s="4" t="s">
        <v>54</v>
      </c>
      <c r="B6" s="4">
        <v>-0.14814042872205477</v>
      </c>
    </row>
    <row r="7" spans="1:9">
      <c r="A7" s="4" t="s">
        <v>55</v>
      </c>
      <c r="B7" s="4">
        <v>8.2899096966628522E-3</v>
      </c>
    </row>
    <row r="8" spans="1:9" ht="15" thickBot="1">
      <c r="A8" s="5" t="s">
        <v>56</v>
      </c>
      <c r="B8" s="5">
        <v>5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3.3254482037245627E-5</v>
      </c>
      <c r="D12" s="4">
        <v>3.3254482037245627E-5</v>
      </c>
      <c r="E12" s="4">
        <v>0.48389439125684852</v>
      </c>
      <c r="F12" s="4">
        <v>0.53670746747294373</v>
      </c>
    </row>
    <row r="13" spans="1:9">
      <c r="A13" s="4" t="s">
        <v>59</v>
      </c>
      <c r="B13" s="4">
        <v>3</v>
      </c>
      <c r="C13" s="4">
        <v>2.0616780833647436E-4</v>
      </c>
      <c r="D13" s="4">
        <v>6.872260277882479E-5</v>
      </c>
      <c r="E13" s="4"/>
      <c r="F13" s="4"/>
    </row>
    <row r="14" spans="1:9" ht="15" thickBot="1">
      <c r="A14" s="5" t="s">
        <v>60</v>
      </c>
      <c r="B14" s="5">
        <v>4</v>
      </c>
      <c r="C14" s="5">
        <v>2.3942229037371998E-4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7.1224712164614599E-3</v>
      </c>
      <c r="C17" s="4">
        <v>9.3557376938856168E-3</v>
      </c>
      <c r="D17" s="4">
        <v>0.76129445368229021</v>
      </c>
      <c r="E17" s="4">
        <v>0.50185486083477771</v>
      </c>
      <c r="F17" s="4">
        <v>-2.265166164064835E-2</v>
      </c>
      <c r="G17" s="4">
        <v>3.6896604073571267E-2</v>
      </c>
      <c r="H17" s="4">
        <v>-2.265166164064835E-2</v>
      </c>
      <c r="I17" s="4">
        <v>3.6896604073571267E-2</v>
      </c>
    </row>
    <row r="18" spans="1:9" ht="15" thickBot="1">
      <c r="A18" s="5" t="s">
        <v>74</v>
      </c>
      <c r="B18" s="10">
        <v>-5.452349724430137E-3</v>
      </c>
      <c r="C18" s="5">
        <v>7.8380568731927901E-3</v>
      </c>
      <c r="D18" s="5">
        <v>-0.69562518014865482</v>
      </c>
      <c r="E18" s="10">
        <v>0.53670746747294362</v>
      </c>
      <c r="F18" s="5">
        <v>-3.0396544861126112E-2</v>
      </c>
      <c r="G18" s="5">
        <v>1.949184541226584E-2</v>
      </c>
      <c r="H18" s="5">
        <v>-3.0396544861126112E-2</v>
      </c>
      <c r="I18" s="5">
        <v>1.949184541226584E-2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5.7712540204593513E-5</v>
      </c>
      <c r="C25" s="4">
        <v>-4.0855125402045932E-3</v>
      </c>
    </row>
    <row r="26" spans="1:9">
      <c r="A26" s="4">
        <v>2</v>
      </c>
      <c r="B26" s="4">
        <v>-2.4155358800794996E-3</v>
      </c>
      <c r="C26" s="4">
        <v>2.5661458800794994E-3</v>
      </c>
    </row>
    <row r="27" spans="1:9">
      <c r="A27" s="4">
        <v>3</v>
      </c>
      <c r="B27" s="4">
        <v>4.3491441998640603E-3</v>
      </c>
      <c r="C27" s="4">
        <v>-8.141944199864061E-3</v>
      </c>
    </row>
    <row r="28" spans="1:9">
      <c r="A28" s="4">
        <v>4</v>
      </c>
      <c r="B28" s="4">
        <v>-1.3655252956724863E-4</v>
      </c>
      <c r="C28" s="4">
        <v>-1.0824474704327514E-3</v>
      </c>
    </row>
    <row r="29" spans="1:9" ht="15" thickBot="1">
      <c r="A29" s="5">
        <v>5</v>
      </c>
      <c r="B29" s="5">
        <v>3.8810516695780926E-3</v>
      </c>
      <c r="C29" s="5">
        <v>1.0743758330421908E-2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3036-FA71-014C-B1EB-198A88B3C1ED}">
  <dimension ref="A1:I33"/>
  <sheetViews>
    <sheetView workbookViewId="0">
      <selection activeCell="E18" sqref="E18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0.46549446309338188</v>
      </c>
    </row>
    <row r="5" spans="1:9">
      <c r="A5" s="4" t="s">
        <v>53</v>
      </c>
      <c r="B5" s="9">
        <v>0.21668509517059589</v>
      </c>
    </row>
    <row r="6" spans="1:9">
      <c r="A6" s="4" t="s">
        <v>54</v>
      </c>
      <c r="B6" s="4">
        <v>0.10478296590925244</v>
      </c>
    </row>
    <row r="7" spans="1:9">
      <c r="A7" s="4" t="s">
        <v>55</v>
      </c>
      <c r="B7" s="4">
        <v>9.8761664043310361E-3</v>
      </c>
    </row>
    <row r="8" spans="1:9" ht="15" thickBot="1">
      <c r="A8" s="5" t="s">
        <v>56</v>
      </c>
      <c r="B8" s="5">
        <v>9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1.8887195964114093E-4</v>
      </c>
      <c r="D12" s="4">
        <v>1.8887195964114093E-4</v>
      </c>
      <c r="E12" s="4">
        <v>1.9363804478155688</v>
      </c>
      <c r="F12" s="4">
        <v>0.20668089574793577</v>
      </c>
    </row>
    <row r="13" spans="1:9">
      <c r="A13" s="4" t="s">
        <v>59</v>
      </c>
      <c r="B13" s="4">
        <v>7</v>
      </c>
      <c r="C13" s="4">
        <v>6.8277063992225903E-4</v>
      </c>
      <c r="D13" s="4">
        <v>9.753866284603701E-5</v>
      </c>
      <c r="E13" s="4"/>
      <c r="F13" s="4"/>
    </row>
    <row r="14" spans="1:9" ht="15" thickBot="1">
      <c r="A14" s="5" t="s">
        <v>60</v>
      </c>
      <c r="B14" s="5">
        <v>8</v>
      </c>
      <c r="C14" s="5">
        <v>8.7164259956339996E-4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7.6346202069580756E-3</v>
      </c>
      <c r="C17" s="4">
        <v>5.4329776348831385E-3</v>
      </c>
      <c r="D17" s="4">
        <v>1.4052368185613364</v>
      </c>
      <c r="E17" s="4">
        <v>0.20274380898657876</v>
      </c>
      <c r="F17" s="4">
        <v>-5.2123304668478046E-3</v>
      </c>
      <c r="G17" s="4">
        <v>2.0481570880763956E-2</v>
      </c>
      <c r="H17" s="4">
        <v>-5.2123304668478046E-3</v>
      </c>
      <c r="I17" s="4">
        <v>2.0481570880763956E-2</v>
      </c>
    </row>
    <row r="18" spans="1:9" ht="15" thickBot="1">
      <c r="A18" s="5" t="s">
        <v>74</v>
      </c>
      <c r="B18" s="10">
        <v>-1.0349233894980134E-2</v>
      </c>
      <c r="C18" s="5">
        <v>7.4372581763443553E-3</v>
      </c>
      <c r="D18" s="5">
        <v>-1.3915388775796278</v>
      </c>
      <c r="E18" s="10">
        <v>0.20668089574793569</v>
      </c>
      <c r="F18" s="5">
        <v>-2.7935554944120727E-2</v>
      </c>
      <c r="G18" s="5">
        <v>7.2370871541604567E-3</v>
      </c>
      <c r="H18" s="5">
        <v>-2.7935554944120727E-2</v>
      </c>
      <c r="I18" s="5">
        <v>7.2370871541604567E-3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1.266124073229712E-3</v>
      </c>
      <c r="C25" s="4">
        <v>9.0757559267702868E-3</v>
      </c>
    </row>
    <row r="26" spans="1:9">
      <c r="A26" s="4">
        <v>2</v>
      </c>
      <c r="B26" s="4">
        <v>2.3956453659001917E-3</v>
      </c>
      <c r="C26" s="4">
        <v>-1.1190945365900193E-2</v>
      </c>
    </row>
    <row r="27" spans="1:9">
      <c r="A27" s="4">
        <v>3</v>
      </c>
      <c r="B27" s="4">
        <v>8.0211818959503474E-3</v>
      </c>
      <c r="C27" s="4">
        <v>-1.7243189595034757E-4</v>
      </c>
    </row>
    <row r="28" spans="1:9">
      <c r="A28" s="4">
        <v>4</v>
      </c>
      <c r="B28" s="4">
        <v>4.7085376870681797E-3</v>
      </c>
      <c r="C28" s="4">
        <v>9.8020723129318213E-3</v>
      </c>
    </row>
    <row r="29" spans="1:9">
      <c r="A29" s="4">
        <v>5</v>
      </c>
      <c r="B29" s="4">
        <v>-3.7937782812816124E-3</v>
      </c>
      <c r="C29" s="4">
        <v>4.5601982812816123E-3</v>
      </c>
    </row>
    <row r="30" spans="1:9">
      <c r="A30" s="4">
        <v>6</v>
      </c>
      <c r="B30" s="4">
        <v>5.7300796781249103E-3</v>
      </c>
      <c r="C30" s="4">
        <v>2.1828003218750903E-3</v>
      </c>
    </row>
    <row r="31" spans="1:9">
      <c r="A31" s="4">
        <v>7</v>
      </c>
      <c r="B31" s="4">
        <v>3.6452125744044686E-4</v>
      </c>
      <c r="C31" s="4">
        <v>-1.8522121257440446E-2</v>
      </c>
    </row>
    <row r="32" spans="1:9">
      <c r="A32" s="4">
        <v>8</v>
      </c>
      <c r="B32" s="4">
        <v>3.5514961800935307E-3</v>
      </c>
      <c r="C32" s="4">
        <v>1.3165638199064689E-3</v>
      </c>
    </row>
    <row r="33" spans="1:3" ht="15" thickBot="1">
      <c r="A33" s="5">
        <v>9</v>
      </c>
      <c r="B33" s="5">
        <v>-7.6602078565257093E-3</v>
      </c>
      <c r="C33" s="5">
        <v>2.948107856525709E-3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8078-05B3-2C42-AEE7-B96E5028E422}">
  <dimension ref="A1:I34"/>
  <sheetViews>
    <sheetView workbookViewId="0">
      <selection activeCell="E18" sqref="E18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0.31346940696555192</v>
      </c>
    </row>
    <row r="5" spans="1:9">
      <c r="A5" s="4" t="s">
        <v>53</v>
      </c>
      <c r="B5" s="9">
        <v>9.8263069103334807E-2</v>
      </c>
    </row>
    <row r="6" spans="1:9">
      <c r="A6" s="4" t="s">
        <v>54</v>
      </c>
      <c r="B6" s="4">
        <v>-1.4454047258748342E-2</v>
      </c>
    </row>
    <row r="7" spans="1:9">
      <c r="A7" s="4" t="s">
        <v>55</v>
      </c>
      <c r="B7" s="4">
        <v>1.6082754103321877E-2</v>
      </c>
    </row>
    <row r="8" spans="1:9" ht="15" thickBot="1">
      <c r="A8" s="5" t="s">
        <v>56</v>
      </c>
      <c r="B8" s="5">
        <v>10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2.2548689098462723E-4</v>
      </c>
      <c r="D12" s="4">
        <v>2.2548689098462723E-4</v>
      </c>
      <c r="E12" s="4">
        <v>0.87176705965119472</v>
      </c>
      <c r="F12" s="4">
        <v>0.37778640691226084</v>
      </c>
    </row>
    <row r="13" spans="1:9">
      <c r="A13" s="4" t="s">
        <v>59</v>
      </c>
      <c r="B13" s="4">
        <v>8</v>
      </c>
      <c r="C13" s="4">
        <v>2.0692398363833333E-3</v>
      </c>
      <c r="D13" s="4">
        <v>2.5865497954791666E-4</v>
      </c>
      <c r="E13" s="4"/>
      <c r="F13" s="4"/>
    </row>
    <row r="14" spans="1:9" ht="15" thickBot="1">
      <c r="A14" s="5" t="s">
        <v>60</v>
      </c>
      <c r="B14" s="5">
        <v>9</v>
      </c>
      <c r="C14" s="5">
        <v>2.2947267273679605E-3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1.8469196614910179E-2</v>
      </c>
      <c r="C17" s="4">
        <v>9.6198742524561624E-3</v>
      </c>
      <c r="D17" s="4">
        <v>1.9199000039106116</v>
      </c>
      <c r="E17" s="4">
        <v>9.1129592815862678E-2</v>
      </c>
      <c r="F17" s="4">
        <v>-3.7142731913978278E-3</v>
      </c>
      <c r="G17" s="4">
        <v>4.0652666421218182E-2</v>
      </c>
      <c r="H17" s="4">
        <v>-3.7142731913978278E-3</v>
      </c>
      <c r="I17" s="4">
        <v>4.0652666421218182E-2</v>
      </c>
    </row>
    <row r="18" spans="1:9" ht="15" thickBot="1">
      <c r="A18" s="5" t="s">
        <v>74</v>
      </c>
      <c r="B18" s="10">
        <v>-6.9131661216750963E-3</v>
      </c>
      <c r="C18" s="5">
        <v>7.4041765459483214E-3</v>
      </c>
      <c r="D18" s="5">
        <v>-0.93368466821041518</v>
      </c>
      <c r="E18" s="10">
        <v>0.37778640691226117</v>
      </c>
      <c r="F18" s="5">
        <v>-2.3987227854413633E-2</v>
      </c>
      <c r="G18" s="5">
        <v>1.0160895611063439E-2</v>
      </c>
      <c r="H18" s="5">
        <v>-2.3987227854413633E-2</v>
      </c>
      <c r="I18" s="5">
        <v>1.0160895611063439E-2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1.6728024966749713E-2</v>
      </c>
      <c r="C25" s="4">
        <v>-1.1087864966749713E-2</v>
      </c>
    </row>
    <row r="26" spans="1:9">
      <c r="A26" s="4">
        <v>2</v>
      </c>
      <c r="B26" s="4">
        <v>1.4397245605780453E-2</v>
      </c>
      <c r="C26" s="4">
        <v>1.7040643942195476E-3</v>
      </c>
    </row>
    <row r="27" spans="1:9">
      <c r="A27" s="4">
        <v>3</v>
      </c>
      <c r="B27" s="4">
        <v>1.2703860573851302E-2</v>
      </c>
      <c r="C27" s="4">
        <v>-8.4550705738513018E-3</v>
      </c>
    </row>
    <row r="28" spans="1:9">
      <c r="A28" s="4">
        <v>4</v>
      </c>
      <c r="B28" s="4">
        <v>6.397303219462404E-3</v>
      </c>
      <c r="C28" s="4">
        <v>2.7936566780537599E-2</v>
      </c>
    </row>
    <row r="29" spans="1:9">
      <c r="A29" s="4">
        <v>5</v>
      </c>
      <c r="B29" s="4">
        <v>1.6656683138042909E-2</v>
      </c>
      <c r="C29" s="4">
        <v>7.7884668619570899E-3</v>
      </c>
    </row>
    <row r="30" spans="1:9">
      <c r="A30" s="4">
        <v>6</v>
      </c>
      <c r="B30" s="4">
        <v>1.4152385551089818E-2</v>
      </c>
      <c r="C30" s="4">
        <v>9.9832644489101837E-3</v>
      </c>
    </row>
    <row r="31" spans="1:9">
      <c r="A31" s="4">
        <v>7</v>
      </c>
      <c r="B31" s="4">
        <v>8.4762663991859531E-3</v>
      </c>
      <c r="C31" s="4">
        <v>1.1374763600814046E-2</v>
      </c>
    </row>
    <row r="32" spans="1:9">
      <c r="A32" s="4">
        <v>8</v>
      </c>
      <c r="B32" s="4">
        <v>6.294915241868663E-3</v>
      </c>
      <c r="C32" s="4">
        <v>-2.6421015241868663E-2</v>
      </c>
    </row>
    <row r="33" spans="1:3">
      <c r="A33" s="4">
        <v>9</v>
      </c>
      <c r="B33" s="4">
        <v>1.0963607815860029E-2</v>
      </c>
      <c r="C33" s="4">
        <v>-9.6870478158600296E-3</v>
      </c>
    </row>
    <row r="34" spans="1:3" ht="15" thickBot="1">
      <c r="A34" s="5">
        <v>10</v>
      </c>
      <c r="B34" s="5">
        <v>1.6810274881087254E-3</v>
      </c>
      <c r="C34" s="5">
        <v>-3.1361274881087252E-3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C3E6-1207-1341-864D-C933C4971742}">
  <dimension ref="A1:I30"/>
  <sheetViews>
    <sheetView workbookViewId="0">
      <selection activeCell="B5" sqref="B5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0.85951832204335166</v>
      </c>
    </row>
    <row r="5" spans="1:9">
      <c r="A5" s="4" t="s">
        <v>53</v>
      </c>
      <c r="B5" s="9">
        <v>0.73877174592821881</v>
      </c>
    </row>
    <row r="6" spans="1:9">
      <c r="A6" s="4" t="s">
        <v>54</v>
      </c>
      <c r="B6" s="4">
        <v>0.67346468241027346</v>
      </c>
    </row>
    <row r="7" spans="1:9">
      <c r="A7" s="4" t="s">
        <v>55</v>
      </c>
      <c r="B7" s="4">
        <v>2.4344365321718523E-2</v>
      </c>
    </row>
    <row r="8" spans="1:9" ht="15" thickBot="1">
      <c r="A8" s="5" t="s">
        <v>56</v>
      </c>
      <c r="B8" s="5">
        <v>6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6.7042011216501907E-3</v>
      </c>
      <c r="D12" s="4">
        <v>6.7042011216501907E-3</v>
      </c>
      <c r="E12" s="4">
        <v>11.312279348239517</v>
      </c>
      <c r="F12" s="4">
        <v>2.8216442651602461E-2</v>
      </c>
    </row>
    <row r="13" spans="1:9">
      <c r="A13" s="4" t="s">
        <v>59</v>
      </c>
      <c r="B13" s="4">
        <v>4</v>
      </c>
      <c r="C13" s="4">
        <v>2.3705924916691658E-3</v>
      </c>
      <c r="D13" s="4">
        <v>5.9264812291729145E-4</v>
      </c>
      <c r="E13" s="4"/>
      <c r="F13" s="4"/>
    </row>
    <row r="14" spans="1:9" ht="15" thickBot="1">
      <c r="A14" s="5" t="s">
        <v>60</v>
      </c>
      <c r="B14" s="5">
        <v>5</v>
      </c>
      <c r="C14" s="5">
        <v>9.0747936133193565E-3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1.7023813673151724E-2</v>
      </c>
      <c r="C17" s="4">
        <v>1.6471684342202125E-2</v>
      </c>
      <c r="D17" s="4">
        <v>1.0335199072225412</v>
      </c>
      <c r="E17" s="4">
        <v>0.35975010672688079</v>
      </c>
      <c r="F17" s="4">
        <v>-2.8708913693118499E-2</v>
      </c>
      <c r="G17" s="4">
        <v>6.2756541039421951E-2</v>
      </c>
      <c r="H17" s="4">
        <v>-2.8708913693118499E-2</v>
      </c>
      <c r="I17" s="4">
        <v>6.2756541039421951E-2</v>
      </c>
    </row>
    <row r="18" spans="1:9" ht="15" thickBot="1">
      <c r="A18" s="5" t="s">
        <v>74</v>
      </c>
      <c r="B18" s="10">
        <v>-4.6991945863035095E-2</v>
      </c>
      <c r="C18" s="5">
        <v>1.397167157258873E-2</v>
      </c>
      <c r="D18" s="5">
        <v>-3.3633732097760891</v>
      </c>
      <c r="E18" s="10">
        <v>2.8216442651602489E-2</v>
      </c>
      <c r="F18" s="5">
        <v>-8.5783525012180228E-2</v>
      </c>
      <c r="G18" s="5">
        <v>-8.2003667138899599E-3</v>
      </c>
      <c r="H18" s="5">
        <v>-8.5783525012180228E-2</v>
      </c>
      <c r="I18" s="5">
        <v>-8.2003667138899599E-3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-5.7681222682660051E-2</v>
      </c>
      <c r="C25" s="4">
        <v>-1.6030765827336778E-2</v>
      </c>
    </row>
    <row r="26" spans="1:9">
      <c r="A26" s="4">
        <v>2</v>
      </c>
      <c r="B26" s="4">
        <v>-7.9889704911530602E-4</v>
      </c>
      <c r="C26" s="4">
        <v>3.642559946945895E-3</v>
      </c>
    </row>
    <row r="27" spans="1:9">
      <c r="A27" s="4">
        <v>3</v>
      </c>
      <c r="B27" s="4">
        <v>-1.7216956066360269E-3</v>
      </c>
      <c r="C27" s="4">
        <v>1.093310601746007E-2</v>
      </c>
    </row>
    <row r="28" spans="1:9">
      <c r="A28" s="4">
        <v>4</v>
      </c>
      <c r="B28" s="4">
        <v>-3.0751087179555853E-2</v>
      </c>
      <c r="C28" s="4">
        <v>3.4452038513644825E-2</v>
      </c>
    </row>
    <row r="29" spans="1:9">
      <c r="A29" s="4">
        <v>5</v>
      </c>
      <c r="B29" s="4">
        <v>1.0170516697847411E-2</v>
      </c>
      <c r="C29" s="4">
        <v>-2.7666818590064451E-2</v>
      </c>
    </row>
    <row r="30" spans="1:9" ht="15" thickBot="1">
      <c r="A30" s="5">
        <v>6</v>
      </c>
      <c r="B30" s="5">
        <v>-8.2152524303459942E-2</v>
      </c>
      <c r="C30" s="5">
        <v>-5.3301200606495486E-3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DC43-4120-5B4C-A56E-1B7253BBEAA8}">
  <dimension ref="A1:I29"/>
  <sheetViews>
    <sheetView workbookViewId="0">
      <selection activeCell="E18" sqref="E18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0.20128443880870411</v>
      </c>
    </row>
    <row r="5" spans="1:9">
      <c r="A5" s="4" t="s">
        <v>53</v>
      </c>
      <c r="B5" s="9">
        <v>4.0515425306534951E-2</v>
      </c>
    </row>
    <row r="6" spans="1:9">
      <c r="A6" s="4" t="s">
        <v>54</v>
      </c>
      <c r="B6" s="4">
        <v>-0.27931276625795337</v>
      </c>
    </row>
    <row r="7" spans="1:9">
      <c r="A7" s="4" t="s">
        <v>55</v>
      </c>
      <c r="B7" s="4">
        <v>2.4101634687427227E-2</v>
      </c>
    </row>
    <row r="8" spans="1:9" ht="15" thickBot="1">
      <c r="A8" s="5" t="s">
        <v>56</v>
      </c>
      <c r="B8" s="5">
        <v>5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7.3586247835581969E-5</v>
      </c>
      <c r="D12" s="4">
        <v>7.3586247835581969E-5</v>
      </c>
      <c r="E12" s="4">
        <v>0.12667871805905404</v>
      </c>
      <c r="F12" s="4">
        <v>0.74545793644241409</v>
      </c>
    </row>
    <row r="13" spans="1:9">
      <c r="A13" s="4" t="s">
        <v>59</v>
      </c>
      <c r="B13" s="4">
        <v>3</v>
      </c>
      <c r="C13" s="4">
        <v>1.7426663838185858E-3</v>
      </c>
      <c r="D13" s="4">
        <v>5.8088879460619529E-4</v>
      </c>
      <c r="E13" s="4"/>
      <c r="F13" s="4"/>
    </row>
    <row r="14" spans="1:9" ht="15" thickBot="1">
      <c r="A14" s="5" t="s">
        <v>60</v>
      </c>
      <c r="B14" s="5">
        <v>4</v>
      </c>
      <c r="C14" s="5">
        <v>1.8162526316541677E-3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2.517386027429091E-3</v>
      </c>
      <c r="C17" s="4">
        <v>1.5975681668335493E-2</v>
      </c>
      <c r="D17" s="4">
        <v>0.15757612599521567</v>
      </c>
      <c r="E17" s="4">
        <v>0.88479940545300539</v>
      </c>
      <c r="F17" s="4">
        <v>-4.8324363072353882E-2</v>
      </c>
      <c r="G17" s="4">
        <v>5.3359135127212062E-2</v>
      </c>
      <c r="H17" s="4">
        <v>-4.8324363072353882E-2</v>
      </c>
      <c r="I17" s="4">
        <v>5.3359135127212062E-2</v>
      </c>
    </row>
    <row r="18" spans="1:9" ht="15" thickBot="1">
      <c r="A18" s="5" t="s">
        <v>74</v>
      </c>
      <c r="B18" s="10">
        <v>3.3381632009668993E-3</v>
      </c>
      <c r="C18" s="5">
        <v>9.3789827126545544E-3</v>
      </c>
      <c r="D18" s="5">
        <v>0.35591953874303406</v>
      </c>
      <c r="E18" s="10">
        <v>0.74545793644241387</v>
      </c>
      <c r="F18" s="5">
        <v>-2.6509945680240368E-2</v>
      </c>
      <c r="G18" s="5">
        <v>3.3186272082174166E-2</v>
      </c>
      <c r="H18" s="5">
        <v>-2.6509945680240368E-2</v>
      </c>
      <c r="I18" s="5">
        <v>3.3186272082174166E-2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2.0657740176555228E-4</v>
      </c>
      <c r="C25" s="4">
        <v>1.653790669976149E-2</v>
      </c>
    </row>
    <row r="26" spans="1:9">
      <c r="A26" s="4">
        <v>2</v>
      </c>
      <c r="B26" s="4">
        <v>1.197572028324078E-2</v>
      </c>
      <c r="C26" s="4">
        <v>2.3859099924617773E-2</v>
      </c>
    </row>
    <row r="27" spans="1:9">
      <c r="A27" s="4">
        <v>3</v>
      </c>
      <c r="B27" s="4">
        <v>5.7686650244647697E-3</v>
      </c>
      <c r="C27" s="4">
        <v>-8.4821183050085638E-3</v>
      </c>
    </row>
    <row r="28" spans="1:9">
      <c r="A28" s="4">
        <v>4</v>
      </c>
      <c r="B28" s="4">
        <v>7.4518792775203468E-3</v>
      </c>
      <c r="C28" s="4">
        <v>-2.8580458804304924E-2</v>
      </c>
    </row>
    <row r="29" spans="1:9" ht="15" thickBot="1">
      <c r="A29" s="5">
        <v>5</v>
      </c>
      <c r="B29" s="5">
        <v>8.1686047569534698E-3</v>
      </c>
      <c r="C29" s="5">
        <v>-3.3344295150657738E-3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DA8-C77C-C048-A6C3-C8BDED27723E}">
  <dimension ref="A1:I33"/>
  <sheetViews>
    <sheetView workbookViewId="0">
      <selection activeCell="B37" sqref="B37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0.36064647241075665</v>
      </c>
    </row>
    <row r="5" spans="1:9">
      <c r="A5" s="4" t="s">
        <v>53</v>
      </c>
      <c r="B5" s="9">
        <v>0.13006587806232267</v>
      </c>
    </row>
    <row r="6" spans="1:9">
      <c r="A6" s="4" t="s">
        <v>54</v>
      </c>
      <c r="B6" s="4">
        <v>5.7895749283687669E-3</v>
      </c>
    </row>
    <row r="7" spans="1:9">
      <c r="A7" s="4" t="s">
        <v>55</v>
      </c>
      <c r="B7" s="4">
        <v>2.2198723947341216E-2</v>
      </c>
    </row>
    <row r="8" spans="1:9" ht="15" thickBot="1">
      <c r="A8" s="5" t="s">
        <v>56</v>
      </c>
      <c r="B8" s="5">
        <v>9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5.1574030471887057E-4</v>
      </c>
      <c r="D12" s="4">
        <v>5.1574030471887057E-4</v>
      </c>
      <c r="E12" s="4">
        <v>1.0465863143847169</v>
      </c>
      <c r="F12" s="4">
        <v>0.34034240658816711</v>
      </c>
    </row>
    <row r="13" spans="1:9">
      <c r="A13" s="4" t="s">
        <v>59</v>
      </c>
      <c r="B13" s="4">
        <v>7</v>
      </c>
      <c r="C13" s="4">
        <v>3.449483414231823E-3</v>
      </c>
      <c r="D13" s="4">
        <v>4.9278334489026045E-4</v>
      </c>
      <c r="E13" s="4"/>
      <c r="F13" s="4"/>
    </row>
    <row r="14" spans="1:9" ht="15" thickBot="1">
      <c r="A14" s="5" t="s">
        <v>60</v>
      </c>
      <c r="B14" s="5">
        <v>8</v>
      </c>
      <c r="C14" s="5">
        <v>3.9652237189506936E-3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8.4048634208569051E-3</v>
      </c>
      <c r="C17" s="4">
        <v>1.0179384828329776E-2</v>
      </c>
      <c r="D17" s="4">
        <v>0.82567498553210383</v>
      </c>
      <c r="E17" s="4">
        <v>0.43622087139368315</v>
      </c>
      <c r="F17" s="4">
        <v>-1.5665556810507339E-2</v>
      </c>
      <c r="G17" s="4">
        <v>3.2475283652221153E-2</v>
      </c>
      <c r="H17" s="4">
        <v>-1.5665556810507339E-2</v>
      </c>
      <c r="I17" s="4">
        <v>3.2475283652221153E-2</v>
      </c>
    </row>
    <row r="18" spans="1:9" ht="15" thickBot="1">
      <c r="A18" s="5" t="s">
        <v>74</v>
      </c>
      <c r="B18" s="10">
        <v>-1.2406023066775075E-2</v>
      </c>
      <c r="C18" s="5">
        <v>1.2126767708256469E-2</v>
      </c>
      <c r="D18" s="5">
        <v>-1.0230280125122275</v>
      </c>
      <c r="E18" s="10">
        <v>0.3403424065881665</v>
      </c>
      <c r="F18" s="5">
        <v>-4.1081272083150579E-2</v>
      </c>
      <c r="G18" s="5">
        <v>1.6269225949600428E-2</v>
      </c>
      <c r="H18" s="5">
        <v>-4.1081272083150579E-2</v>
      </c>
      <c r="I18" s="5">
        <v>1.6269225949600428E-2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1.661220952026355E-2</v>
      </c>
      <c r="C25" s="4">
        <v>-7.3665844547185465E-3</v>
      </c>
    </row>
    <row r="26" spans="1:9">
      <c r="A26" s="4">
        <v>2</v>
      </c>
      <c r="B26" s="4">
        <v>6.0031441957191798E-3</v>
      </c>
      <c r="C26" s="4">
        <v>2.0908713171317525E-2</v>
      </c>
    </row>
    <row r="27" spans="1:9">
      <c r="A27" s="4">
        <v>3</v>
      </c>
      <c r="B27" s="4">
        <v>7.6674747098196532E-3</v>
      </c>
      <c r="C27" s="4">
        <v>4.1677350730697383E-3</v>
      </c>
    </row>
    <row r="28" spans="1:9">
      <c r="A28" s="4">
        <v>4</v>
      </c>
      <c r="B28" s="4">
        <v>-2.2096652329507177E-3</v>
      </c>
      <c r="C28" s="4">
        <v>-2.5400122970118767E-2</v>
      </c>
    </row>
    <row r="29" spans="1:9">
      <c r="A29" s="4">
        <v>5</v>
      </c>
      <c r="B29" s="4">
        <v>-5.6281717541133945E-3</v>
      </c>
      <c r="C29" s="4">
        <v>-3.4886429336657879E-2</v>
      </c>
    </row>
    <row r="30" spans="1:9">
      <c r="A30" s="4">
        <v>6</v>
      </c>
      <c r="B30" s="4">
        <v>-7.0974022689422817E-4</v>
      </c>
      <c r="C30" s="4">
        <v>2.1520786851090826E-2</v>
      </c>
    </row>
    <row r="31" spans="1:9">
      <c r="A31" s="4">
        <v>7</v>
      </c>
      <c r="B31" s="4">
        <v>-3.5263384855077563E-3</v>
      </c>
      <c r="C31" s="4">
        <v>5.25080076348413E-3</v>
      </c>
    </row>
    <row r="32" spans="1:9">
      <c r="A32" s="4">
        <v>8</v>
      </c>
      <c r="B32" s="4">
        <v>3.0779505992239464E-3</v>
      </c>
      <c r="C32" s="4">
        <v>-7.3097400437133284E-3</v>
      </c>
    </row>
    <row r="33" spans="1:3" ht="15" thickBot="1">
      <c r="A33" s="5">
        <v>9</v>
      </c>
      <c r="B33" s="5">
        <v>-1.0005782719574958E-2</v>
      </c>
      <c r="C33" s="5">
        <v>2.3114840946246318E-2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BB76-2B19-544C-AA24-85A09941BF86}">
  <dimension ref="A1:I34"/>
  <sheetViews>
    <sheetView workbookViewId="0">
      <selection activeCell="P16" sqref="P16"/>
    </sheetView>
  </sheetViews>
  <sheetFormatPr baseColWidth="10" defaultRowHeight="14"/>
  <sheetData>
    <row r="1" spans="1:9">
      <c r="A1" t="s">
        <v>50</v>
      </c>
    </row>
    <row r="2" spans="1:9" ht="15" thickBot="1"/>
    <row r="3" spans="1:9">
      <c r="A3" s="7" t="s">
        <v>51</v>
      </c>
      <c r="B3" s="7"/>
    </row>
    <row r="4" spans="1:9">
      <c r="A4" s="4" t="s">
        <v>52</v>
      </c>
      <c r="B4" s="4">
        <v>0.18960352211177819</v>
      </c>
    </row>
    <row r="5" spans="1:9">
      <c r="A5" s="4" t="s">
        <v>53</v>
      </c>
      <c r="B5" s="9">
        <v>3.5949495597191558E-2</v>
      </c>
    </row>
    <row r="6" spans="1:9">
      <c r="A6" s="4" t="s">
        <v>54</v>
      </c>
      <c r="B6" s="4">
        <v>-8.4556817453159502E-2</v>
      </c>
    </row>
    <row r="7" spans="1:9">
      <c r="A7" s="4" t="s">
        <v>55</v>
      </c>
      <c r="B7" s="4">
        <v>3.3958107263035386E-2</v>
      </c>
    </row>
    <row r="8" spans="1:9" ht="15" thickBot="1">
      <c r="A8" s="5" t="s">
        <v>56</v>
      </c>
      <c r="B8" s="5">
        <v>10</v>
      </c>
    </row>
    <row r="10" spans="1:9" ht="15" thickBot="1">
      <c r="A10" t="s">
        <v>57</v>
      </c>
    </row>
    <row r="11" spans="1:9">
      <c r="A11" s="6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</row>
    <row r="12" spans="1:9">
      <c r="A12" s="4" t="s">
        <v>58</v>
      </c>
      <c r="B12" s="4">
        <v>1</v>
      </c>
      <c r="C12" s="4">
        <v>3.440091179003988E-4</v>
      </c>
      <c r="D12" s="4">
        <v>3.440091179003988E-4</v>
      </c>
      <c r="E12" s="4">
        <v>0.29832043390266871</v>
      </c>
      <c r="F12" s="4">
        <v>0.59983376714609182</v>
      </c>
    </row>
    <row r="13" spans="1:9">
      <c r="A13" s="4" t="s">
        <v>59</v>
      </c>
      <c r="B13" s="4">
        <v>8</v>
      </c>
      <c r="C13" s="4">
        <v>9.2252243911025329E-3</v>
      </c>
      <c r="D13" s="4">
        <v>1.1531530488878166E-3</v>
      </c>
      <c r="E13" s="4"/>
      <c r="F13" s="4"/>
    </row>
    <row r="14" spans="1:9" ht="15" thickBot="1">
      <c r="A14" s="5" t="s">
        <v>60</v>
      </c>
      <c r="B14" s="5">
        <v>9</v>
      </c>
      <c r="C14" s="5">
        <v>9.5692335090029317E-3</v>
      </c>
      <c r="D14" s="5"/>
      <c r="E14" s="5"/>
      <c r="F14" s="5"/>
    </row>
    <row r="15" spans="1:9" ht="15" thickBot="1"/>
    <row r="16" spans="1:9">
      <c r="A16" s="6"/>
      <c r="B16" s="6" t="s">
        <v>67</v>
      </c>
      <c r="C16" s="6" t="s">
        <v>55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  <c r="I16" s="6" t="s">
        <v>73</v>
      </c>
    </row>
    <row r="17" spans="1:9">
      <c r="A17" s="4" t="s">
        <v>61</v>
      </c>
      <c r="B17" s="4">
        <v>1.8569864017834708E-2</v>
      </c>
      <c r="C17" s="4">
        <v>1.9455212239663039E-2</v>
      </c>
      <c r="D17" s="4">
        <v>0.95449300624830058</v>
      </c>
      <c r="E17" s="4">
        <v>0.36778176128478224</v>
      </c>
      <c r="F17" s="4">
        <v>-2.6293935858102985E-2</v>
      </c>
      <c r="G17" s="4">
        <v>6.3433663893772405E-2</v>
      </c>
      <c r="H17" s="4">
        <v>-2.6293935858102985E-2</v>
      </c>
      <c r="I17" s="4">
        <v>6.3433663893772405E-2</v>
      </c>
    </row>
    <row r="18" spans="1:9" ht="15" thickBot="1">
      <c r="A18" s="5" t="s">
        <v>74</v>
      </c>
      <c r="B18" s="10">
        <v>-7.1633466078285801E-3</v>
      </c>
      <c r="C18" s="5">
        <v>1.3115186314265299E-2</v>
      </c>
      <c r="D18" s="5">
        <v>-0.54618717844953957</v>
      </c>
      <c r="E18" s="10">
        <v>0.5998337671460916</v>
      </c>
      <c r="F18" s="5">
        <v>-3.7407020482497458E-2</v>
      </c>
      <c r="G18" s="5">
        <v>2.3080327266840298E-2</v>
      </c>
      <c r="H18" s="5">
        <v>-3.7407020482497458E-2</v>
      </c>
      <c r="I18" s="5">
        <v>2.3080327266840298E-2</v>
      </c>
    </row>
    <row r="22" spans="1:9">
      <c r="A22" t="s">
        <v>75</v>
      </c>
    </row>
    <row r="23" spans="1:9" ht="15" thickBot="1"/>
    <row r="24" spans="1:9">
      <c r="A24" s="6" t="s">
        <v>56</v>
      </c>
      <c r="B24" s="6" t="s">
        <v>76</v>
      </c>
      <c r="C24" s="6" t="s">
        <v>59</v>
      </c>
    </row>
    <row r="25" spans="1:9">
      <c r="A25" s="4">
        <v>1</v>
      </c>
      <c r="B25" s="4">
        <v>1.3715724949851975E-2</v>
      </c>
      <c r="C25" s="4">
        <v>-5.8031470411940862E-3</v>
      </c>
    </row>
    <row r="26" spans="1:9">
      <c r="A26" s="4">
        <v>2</v>
      </c>
      <c r="B26" s="4">
        <v>9.7248587472461064E-3</v>
      </c>
      <c r="C26" s="4">
        <v>2.4503863879688441E-2</v>
      </c>
    </row>
    <row r="27" spans="1:9">
      <c r="A27" s="4">
        <v>3</v>
      </c>
      <c r="B27" s="4">
        <v>1.1859610245789012E-2</v>
      </c>
      <c r="C27" s="4">
        <v>-9.4246614453286897E-3</v>
      </c>
    </row>
    <row r="28" spans="1:9">
      <c r="A28" s="4">
        <v>4</v>
      </c>
      <c r="B28" s="4">
        <v>1.0440757003085157E-2</v>
      </c>
      <c r="C28" s="4">
        <v>-1.7387711834465559E-2</v>
      </c>
    </row>
    <row r="29" spans="1:9">
      <c r="A29" s="4">
        <v>5</v>
      </c>
      <c r="B29" s="4">
        <v>1.2634739031523493E-2</v>
      </c>
      <c r="C29" s="4">
        <v>6.3034566813441342E-2</v>
      </c>
    </row>
    <row r="30" spans="1:9">
      <c r="A30" s="4">
        <v>6</v>
      </c>
      <c r="B30" s="4">
        <v>1.3310242147922953E-2</v>
      </c>
      <c r="C30" s="4">
        <v>2.3828044700197219E-2</v>
      </c>
    </row>
    <row r="31" spans="1:9">
      <c r="A31" s="4">
        <v>7</v>
      </c>
      <c r="B31" s="4">
        <v>1.7108986220896787E-2</v>
      </c>
      <c r="C31" s="4">
        <v>-5.1596022081204514E-2</v>
      </c>
    </row>
    <row r="32" spans="1:9">
      <c r="A32" s="4">
        <v>8</v>
      </c>
      <c r="B32" s="4">
        <v>-4.179652518519485E-3</v>
      </c>
      <c r="C32" s="4">
        <v>4.3965260991982178E-3</v>
      </c>
    </row>
    <row r="33" spans="1:3">
      <c r="A33" s="4">
        <v>9</v>
      </c>
      <c r="B33" s="4">
        <v>1.0078349457886255E-2</v>
      </c>
      <c r="C33" s="4">
        <v>-2.9036201664587105E-4</v>
      </c>
    </row>
    <row r="34" spans="1:3" ht="15" thickBot="1">
      <c r="A34" s="5">
        <v>10</v>
      </c>
      <c r="B34" s="5">
        <v>2.3963636029323203E-3</v>
      </c>
      <c r="C34" s="5">
        <v>-3.126109707368651E-2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Cap</vt:lpstr>
      <vt:lpstr>Before1</vt:lpstr>
      <vt:lpstr>After1</vt:lpstr>
      <vt:lpstr>Before C&amp;S</vt:lpstr>
      <vt:lpstr>Before T&amp;S</vt:lpstr>
      <vt:lpstr>Before C&amp;B</vt:lpstr>
      <vt:lpstr>Before T&amp;B</vt:lpstr>
      <vt:lpstr>After C&amp;S</vt:lpstr>
      <vt:lpstr>After T&amp;S</vt:lpstr>
      <vt:lpstr>After C&amp;B</vt:lpstr>
      <vt:lpstr>After T&amp;B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XI, Lexuan [Student]</cp:lastModifiedBy>
  <dcterms:created xsi:type="dcterms:W3CDTF">2025-04-04T14:58:12Z</dcterms:created>
  <dcterms:modified xsi:type="dcterms:W3CDTF">2025-04-05T02:02:20Z</dcterms:modified>
</cp:coreProperties>
</file>