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Kirsch" sheetId="1" r:id="rId1"/>
    <sheet name="histogram matching" sheetId="2" r:id="rId2"/>
    <sheet name="keo dan do tuong phan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7" i="4" l="1"/>
  <c r="I47" i="4"/>
  <c r="L51" i="4"/>
  <c r="J51" i="4"/>
  <c r="G35" i="4"/>
  <c r="I50" i="4" s="1"/>
  <c r="D35" i="4"/>
  <c r="M51" i="4" s="1"/>
  <c r="G27" i="4"/>
  <c r="L49" i="4" s="1"/>
  <c r="D27" i="4"/>
  <c r="L48" i="4" s="1"/>
  <c r="G19" i="4"/>
  <c r="M47" i="4" s="1"/>
  <c r="D19" i="4"/>
  <c r="J50" i="4" s="1"/>
  <c r="L47" i="4" l="1"/>
  <c r="I48" i="4"/>
  <c r="M48" i="4"/>
  <c r="K50" i="4"/>
  <c r="K47" i="4"/>
  <c r="J48" i="4"/>
  <c r="I49" i="4"/>
  <c r="M49" i="4"/>
  <c r="L50" i="4"/>
  <c r="K51" i="4"/>
  <c r="K48" i="4"/>
  <c r="J49" i="4"/>
  <c r="M50" i="4"/>
  <c r="K49" i="4"/>
  <c r="I51" i="4"/>
  <c r="B9" i="2" l="1"/>
  <c r="F9" i="2"/>
  <c r="H9" i="2"/>
  <c r="B39" i="2"/>
  <c r="B38" i="2"/>
  <c r="B37" i="2"/>
  <c r="B36" i="2"/>
  <c r="B35" i="2"/>
  <c r="B34" i="2"/>
  <c r="B33" i="2"/>
  <c r="B32" i="2"/>
  <c r="T31" i="2"/>
  <c r="S31" i="2"/>
  <c r="R31" i="2"/>
  <c r="Q31" i="2"/>
  <c r="P31" i="2"/>
  <c r="O31" i="2"/>
  <c r="N31" i="2"/>
  <c r="M31" i="2"/>
  <c r="L31" i="2"/>
  <c r="K31" i="2"/>
  <c r="K32" i="2" s="1"/>
  <c r="B31" i="2"/>
  <c r="B30" i="2"/>
  <c r="B18" i="2"/>
  <c r="B17" i="2"/>
  <c r="B16" i="2"/>
  <c r="B15" i="2"/>
  <c r="B14" i="2"/>
  <c r="B13" i="2"/>
  <c r="B12" i="2"/>
  <c r="B11" i="2"/>
  <c r="T10" i="2"/>
  <c r="S10" i="2"/>
  <c r="R10" i="2"/>
  <c r="Q10" i="2"/>
  <c r="P10" i="2"/>
  <c r="O10" i="2"/>
  <c r="N10" i="2"/>
  <c r="M55" i="2" s="1"/>
  <c r="M10" i="2"/>
  <c r="L10" i="2"/>
  <c r="K10" i="2"/>
  <c r="K55" i="2" s="1"/>
  <c r="B10" i="2"/>
  <c r="K11" i="2" l="1"/>
  <c r="K12" i="2" s="1"/>
  <c r="K13" i="2" s="1"/>
  <c r="K43" i="2" s="1"/>
  <c r="O55" i="2"/>
  <c r="K33" i="2"/>
  <c r="K34" i="2" s="1"/>
  <c r="M43" i="2" s="1"/>
  <c r="L32" i="2"/>
  <c r="F30" i="2"/>
  <c r="H30" i="2" s="1"/>
  <c r="T29" i="1"/>
  <c r="S29" i="1"/>
  <c r="R29" i="1"/>
  <c r="Q29" i="1"/>
  <c r="P29" i="1"/>
  <c r="J29" i="1"/>
  <c r="I29" i="1"/>
  <c r="H29" i="1"/>
  <c r="G29" i="1"/>
  <c r="F29" i="1"/>
  <c r="T28" i="1"/>
  <c r="S28" i="1"/>
  <c r="R28" i="1"/>
  <c r="Q28" i="1"/>
  <c r="P28" i="1"/>
  <c r="J28" i="1"/>
  <c r="I28" i="1"/>
  <c r="H28" i="1"/>
  <c r="G28" i="1"/>
  <c r="F28" i="1"/>
  <c r="T27" i="1"/>
  <c r="S27" i="1"/>
  <c r="R27" i="1"/>
  <c r="Q27" i="1"/>
  <c r="P27" i="1"/>
  <c r="J27" i="1"/>
  <c r="I27" i="1"/>
  <c r="H27" i="1"/>
  <c r="G27" i="1"/>
  <c r="F27" i="1"/>
  <c r="T26" i="1"/>
  <c r="S26" i="1"/>
  <c r="R26" i="1"/>
  <c r="Q26" i="1"/>
  <c r="P26" i="1"/>
  <c r="J26" i="1"/>
  <c r="I26" i="1"/>
  <c r="H26" i="1"/>
  <c r="G26" i="1"/>
  <c r="F26" i="1"/>
  <c r="T25" i="1"/>
  <c r="S25" i="1"/>
  <c r="R25" i="1"/>
  <c r="Q25" i="1"/>
  <c r="P25" i="1"/>
  <c r="J25" i="1"/>
  <c r="I25" i="1"/>
  <c r="H25" i="1"/>
  <c r="G25" i="1"/>
  <c r="F25" i="1"/>
  <c r="AD22" i="1"/>
  <c r="AC22" i="1"/>
  <c r="AB22" i="1"/>
  <c r="AA22" i="1"/>
  <c r="Z22" i="1"/>
  <c r="T22" i="1"/>
  <c r="S22" i="1"/>
  <c r="R22" i="1"/>
  <c r="Q22" i="1"/>
  <c r="P22" i="1"/>
  <c r="J22" i="1"/>
  <c r="I22" i="1"/>
  <c r="H22" i="1"/>
  <c r="G22" i="1"/>
  <c r="F22" i="1"/>
  <c r="AD21" i="1"/>
  <c r="AC21" i="1"/>
  <c r="AB21" i="1"/>
  <c r="AA21" i="1"/>
  <c r="Z21" i="1"/>
  <c r="T21" i="1"/>
  <c r="S21" i="1"/>
  <c r="R21" i="1"/>
  <c r="Q21" i="1"/>
  <c r="P21" i="1"/>
  <c r="J21" i="1"/>
  <c r="I21" i="1"/>
  <c r="H21" i="1"/>
  <c r="G21" i="1"/>
  <c r="F21" i="1"/>
  <c r="AD20" i="1"/>
  <c r="AC20" i="1"/>
  <c r="AB20" i="1"/>
  <c r="AA20" i="1"/>
  <c r="Z20" i="1"/>
  <c r="T20" i="1"/>
  <c r="S20" i="1"/>
  <c r="R20" i="1"/>
  <c r="Q20" i="1"/>
  <c r="P20" i="1"/>
  <c r="J20" i="1"/>
  <c r="I20" i="1"/>
  <c r="H20" i="1"/>
  <c r="G20" i="1"/>
  <c r="F20" i="1"/>
  <c r="AD19" i="1"/>
  <c r="AC19" i="1"/>
  <c r="AB19" i="1"/>
  <c r="AA19" i="1"/>
  <c r="Z19" i="1"/>
  <c r="T19" i="1"/>
  <c r="S19" i="1"/>
  <c r="R19" i="1"/>
  <c r="Q19" i="1"/>
  <c r="P19" i="1"/>
  <c r="J19" i="1"/>
  <c r="I19" i="1"/>
  <c r="H19" i="1"/>
  <c r="G19" i="1"/>
  <c r="F19" i="1"/>
  <c r="AD18" i="1"/>
  <c r="AC18" i="1"/>
  <c r="AB18" i="1"/>
  <c r="AA18" i="1"/>
  <c r="Z18" i="1"/>
  <c r="T18" i="1"/>
  <c r="S18" i="1"/>
  <c r="R18" i="1"/>
  <c r="Q18" i="1"/>
  <c r="P18" i="1"/>
  <c r="J18" i="1"/>
  <c r="I18" i="1"/>
  <c r="H18" i="1"/>
  <c r="G18" i="1"/>
  <c r="F18" i="1"/>
  <c r="AD15" i="1"/>
  <c r="AC15" i="1"/>
  <c r="AB15" i="1"/>
  <c r="L7" i="1" s="1"/>
  <c r="AA15" i="1"/>
  <c r="Z15" i="1"/>
  <c r="T15" i="1"/>
  <c r="S15" i="1"/>
  <c r="R15" i="1"/>
  <c r="Q15" i="1"/>
  <c r="P15" i="1"/>
  <c r="J15" i="1"/>
  <c r="I15" i="1"/>
  <c r="H15" i="1"/>
  <c r="G15" i="1"/>
  <c r="F15" i="1"/>
  <c r="J7" i="1" s="1"/>
  <c r="AD14" i="1"/>
  <c r="AC14" i="1"/>
  <c r="AB14" i="1"/>
  <c r="AA14" i="1"/>
  <c r="K6" i="1" s="1"/>
  <c r="Z14" i="1"/>
  <c r="T14" i="1"/>
  <c r="S14" i="1"/>
  <c r="R14" i="1"/>
  <c r="Q14" i="1"/>
  <c r="P14" i="1"/>
  <c r="J14" i="1"/>
  <c r="N6" i="1" s="1"/>
  <c r="I14" i="1"/>
  <c r="H14" i="1"/>
  <c r="G14" i="1"/>
  <c r="F14" i="1"/>
  <c r="J6" i="1" s="1"/>
  <c r="AD13" i="1"/>
  <c r="N5" i="1" s="1"/>
  <c r="AC13" i="1"/>
  <c r="AB13" i="1"/>
  <c r="AA13" i="1"/>
  <c r="Z13" i="1"/>
  <c r="J5" i="1" s="1"/>
  <c r="T13" i="1"/>
  <c r="S13" i="1"/>
  <c r="R13" i="1"/>
  <c r="Q13" i="1"/>
  <c r="K5" i="1" s="1"/>
  <c r="P13" i="1"/>
  <c r="J13" i="1"/>
  <c r="I13" i="1"/>
  <c r="H13" i="1"/>
  <c r="L5" i="1" s="1"/>
  <c r="G13" i="1"/>
  <c r="F13" i="1"/>
  <c r="AD12" i="1"/>
  <c r="AC12" i="1"/>
  <c r="M4" i="1" s="1"/>
  <c r="AB12" i="1"/>
  <c r="AA12" i="1"/>
  <c r="Z12" i="1"/>
  <c r="T12" i="1"/>
  <c r="S12" i="1"/>
  <c r="R12" i="1"/>
  <c r="Q12" i="1"/>
  <c r="P12" i="1"/>
  <c r="J12" i="1"/>
  <c r="I12" i="1"/>
  <c r="H12" i="1"/>
  <c r="L4" i="1" s="1"/>
  <c r="G12" i="1"/>
  <c r="K4" i="1" s="1"/>
  <c r="F12" i="1"/>
  <c r="AD11" i="1"/>
  <c r="AC11" i="1"/>
  <c r="AB11" i="1"/>
  <c r="L3" i="1" s="1"/>
  <c r="AA11" i="1"/>
  <c r="Z11" i="1"/>
  <c r="T11" i="1"/>
  <c r="S11" i="1"/>
  <c r="M3" i="1" s="1"/>
  <c r="R11" i="1"/>
  <c r="Q11" i="1"/>
  <c r="P11" i="1"/>
  <c r="J11" i="1"/>
  <c r="N3" i="1" s="1"/>
  <c r="I11" i="1"/>
  <c r="H11" i="1"/>
  <c r="G11" i="1"/>
  <c r="F11" i="1"/>
  <c r="J3" i="1" s="1"/>
  <c r="K7" i="1"/>
  <c r="L6" i="1"/>
  <c r="M5" i="1"/>
  <c r="N4" i="1"/>
  <c r="J4" i="1"/>
  <c r="K3" i="1"/>
  <c r="N43" i="2" l="1"/>
  <c r="L11" i="2"/>
  <c r="M11" i="2" s="1"/>
  <c r="F10" i="2"/>
  <c r="H10" i="2" s="1"/>
  <c r="L33" i="2"/>
  <c r="L34" i="2" s="1"/>
  <c r="M44" i="2" s="1"/>
  <c r="M32" i="2"/>
  <c r="N7" i="1"/>
  <c r="M6" i="1"/>
  <c r="M7" i="1"/>
  <c r="L12" i="2" l="1"/>
  <c r="L13" i="2" s="1"/>
  <c r="K44" i="2" s="1"/>
  <c r="F31" i="2"/>
  <c r="H31" i="2" s="1"/>
  <c r="M12" i="2"/>
  <c r="M13" i="2" s="1"/>
  <c r="K45" i="2" s="1"/>
  <c r="N45" i="2" s="1"/>
  <c r="N11" i="2"/>
  <c r="F11" i="2"/>
  <c r="H11" i="2" s="1"/>
  <c r="N32" i="2"/>
  <c r="F32" i="2"/>
  <c r="H32" i="2" s="1"/>
  <c r="M33" i="2"/>
  <c r="M34" i="2" s="1"/>
  <c r="M45" i="2" s="1"/>
  <c r="N44" i="2"/>
  <c r="F33" i="2" l="1"/>
  <c r="H33" i="2" s="1"/>
  <c r="N33" i="2"/>
  <c r="N34" i="2" s="1"/>
  <c r="M46" i="2" s="1"/>
  <c r="O32" i="2"/>
  <c r="F12" i="2"/>
  <c r="H12" i="2" s="1"/>
  <c r="N12" i="2"/>
  <c r="N13" i="2" s="1"/>
  <c r="K46" i="2" s="1"/>
  <c r="O11" i="2"/>
  <c r="O33" i="2" l="1"/>
  <c r="O34" i="2" s="1"/>
  <c r="M47" i="2" s="1"/>
  <c r="P32" i="2"/>
  <c r="F34" i="2"/>
  <c r="H34" i="2" s="1"/>
  <c r="P11" i="2"/>
  <c r="F13" i="2"/>
  <c r="H13" i="2" s="1"/>
  <c r="O12" i="2"/>
  <c r="O13" i="2" s="1"/>
  <c r="K47" i="2" s="1"/>
  <c r="N46" i="2"/>
  <c r="N47" i="2" l="1"/>
  <c r="F35" i="2"/>
  <c r="H35" i="2" s="1"/>
  <c r="P33" i="2"/>
  <c r="P34" i="2" s="1"/>
  <c r="M48" i="2" s="1"/>
  <c r="Q32" i="2"/>
  <c r="P12" i="2"/>
  <c r="P13" i="2" s="1"/>
  <c r="K48" i="2" s="1"/>
  <c r="Q11" i="2"/>
  <c r="F14" i="2"/>
  <c r="H14" i="2" s="1"/>
  <c r="N48" i="2" l="1"/>
  <c r="Q33" i="2"/>
  <c r="Q34" i="2" s="1"/>
  <c r="M49" i="2" s="1"/>
  <c r="F36" i="2"/>
  <c r="H36" i="2" s="1"/>
  <c r="R32" i="2"/>
  <c r="Q12" i="2"/>
  <c r="Q13" i="2" s="1"/>
  <c r="K49" i="2" s="1"/>
  <c r="N49" i="2" s="1"/>
  <c r="R11" i="2"/>
  <c r="F15" i="2"/>
  <c r="H15" i="2" s="1"/>
  <c r="F37" i="2" l="1"/>
  <c r="H37" i="2" s="1"/>
  <c r="R33" i="2"/>
  <c r="R34" i="2" s="1"/>
  <c r="M50" i="2" s="1"/>
  <c r="S32" i="2"/>
  <c r="F16" i="2"/>
  <c r="H16" i="2" s="1"/>
  <c r="R12" i="2"/>
  <c r="R13" i="2" s="1"/>
  <c r="K50" i="2" s="1"/>
  <c r="S11" i="2"/>
  <c r="S33" i="2" l="1"/>
  <c r="S34" i="2" s="1"/>
  <c r="T32" i="2"/>
  <c r="F38" i="2"/>
  <c r="H38" i="2" s="1"/>
  <c r="S12" i="2"/>
  <c r="S13" i="2" s="1"/>
  <c r="F17" i="2"/>
  <c r="H17" i="2" s="1"/>
  <c r="T11" i="2"/>
  <c r="N50" i="2"/>
  <c r="T12" i="2" l="1"/>
  <c r="T13" i="2" s="1"/>
  <c r="F18" i="2"/>
  <c r="H18" i="2" s="1"/>
  <c r="F39" i="2"/>
  <c r="H39" i="2" s="1"/>
  <c r="T33" i="2"/>
  <c r="T34" i="2" s="1"/>
</calcChain>
</file>

<file path=xl/sharedStrings.xml><?xml version="1.0" encoding="utf-8"?>
<sst xmlns="http://schemas.openxmlformats.org/spreadsheetml/2006/main" count="156" uniqueCount="72">
  <si>
    <t>K1</t>
  </si>
  <si>
    <t>K2</t>
  </si>
  <si>
    <t>K3</t>
  </si>
  <si>
    <t>K4</t>
  </si>
  <si>
    <t>K5</t>
  </si>
  <si>
    <t>K6</t>
  </si>
  <si>
    <t>K7</t>
  </si>
  <si>
    <t>K8</t>
  </si>
  <si>
    <t>M*N</t>
  </si>
  <si>
    <t>Home</t>
  </si>
  <si>
    <t>L</t>
  </si>
  <si>
    <t xml:space="preserve">Bước 1: Cân bằng Histogram cho ảnh thứ nhất 
H1(rk) = (L - 1) ∗ cdf (rk)
</t>
  </si>
  <si>
    <t>cdk hạ ô đầu tiên cộng chéo</t>
  </si>
  <si>
    <t>H1(r0)=</t>
  </si>
  <si>
    <t>-</t>
  </si>
  <si>
    <t>*</t>
  </si>
  <si>
    <t>=</t>
  </si>
  <si>
    <t>rk</t>
  </si>
  <si>
    <t>H1(r1)=</t>
  </si>
  <si>
    <t>p(rk)</t>
  </si>
  <si>
    <t>H1(r2)=</t>
  </si>
  <si>
    <t>cdf(rk)</t>
  </si>
  <si>
    <t>H1(r3)=</t>
  </si>
  <si>
    <t>H1(rk)</t>
  </si>
  <si>
    <t>H1(r4)=</t>
  </si>
  <si>
    <t>R(H1(rk))</t>
  </si>
  <si>
    <t>H1(r5)=</t>
  </si>
  <si>
    <t>H1(r6)=</t>
  </si>
  <si>
    <t>H1(r7)=</t>
  </si>
  <si>
    <t>H1(r8)=</t>
  </si>
  <si>
    <t>H1(r9)=</t>
  </si>
  <si>
    <t xml:space="preserve">Bước 2: Cân bằng Histogram cho ảnh thứ hai
H2(zk) = (L - 1) ∗ cdf (zk)
</t>
  </si>
  <si>
    <t>H2(r0)=</t>
  </si>
  <si>
    <t>H2(r1)=</t>
  </si>
  <si>
    <t>H2(r2)=</t>
  </si>
  <si>
    <t>H2(r3)=</t>
  </si>
  <si>
    <t>H2(r4)=</t>
  </si>
  <si>
    <t>H2(r5)=</t>
  </si>
  <si>
    <t>H2(r6)=</t>
  </si>
  <si>
    <t>H2(r7)=</t>
  </si>
  <si>
    <t>H2(r8)=</t>
  </si>
  <si>
    <t>H2(r9)=</t>
  </si>
  <si>
    <t>Bước 3: Xây dựng bảng ánh xạ các mức xám mới dựa trên điều kiện.</t>
  </si>
  <si>
    <t xml:space="preserve">ri </t>
  </si>
  <si>
    <t xml:space="preserve">H1(ri) </t>
  </si>
  <si>
    <t xml:space="preserve">zj </t>
  </si>
  <si>
    <t xml:space="preserve">H2(zj) </t>
  </si>
  <si>
    <t>rnew</t>
  </si>
  <si>
    <t>Với i =0, duyệt các giá trị của j từ 0 dến 7 . Chọn được giá trị j = 0 thỏa mãn. (H2(z0)-H1(r0)=1-0&gt;0)</t>
  </si>
  <si>
    <t>Với i =1, duyệt các giá trị của j từ 1 đến 7 . Chọn được giá trị j = 1 thỏa mãn. (H2(z1)-H1(r1)=1-1&gt;=0)</t>
  </si>
  <si>
    <r>
      <t>Bước 4</t>
    </r>
    <r>
      <rPr>
        <sz val="12"/>
        <color theme="1"/>
        <rFont val="Times New Roman"/>
        <family val="1"/>
      </rPr>
      <t>: Bảng thống kê các mức xám của ảnh I1 sau khi sử dụng Histogram matching như sau:</t>
    </r>
  </si>
  <si>
    <t>r</t>
  </si>
  <si>
    <t>p(r)</t>
  </si>
  <si>
    <t>Bước 4 không xài được nên tính tay nhé MN ^.^</t>
  </si>
  <si>
    <t>Với cường độ sáng nằm trong đoạn [0,3], xác định phương trình đoạn thẳng OA</t>
  </si>
  <si>
    <t>Không trình bày</t>
  </si>
  <si>
    <t>x0</t>
  </si>
  <si>
    <t>y0</t>
  </si>
  <si>
    <t>x1</t>
  </si>
  <si>
    <t>y1</t>
  </si>
  <si>
    <t>O</t>
  </si>
  <si>
    <t>A</t>
  </si>
  <si>
    <t>Như vậy</t>
  </si>
  <si>
    <t>y=</t>
  </si>
  <si>
    <t>x</t>
  </si>
  <si>
    <t>Với cường độ sáng nằm trong đoạn [3,4], xác định phương trình đoạn thẳng AB</t>
  </si>
  <si>
    <t>B</t>
  </si>
  <si>
    <t>+</t>
  </si>
  <si>
    <t>Với cường độ sáng nằm trong đoạn [4,7], xác định phương trình đoạn thẳng BC</t>
  </si>
  <si>
    <t>C</t>
  </si>
  <si>
    <t>Ta có các cường độ sáng mới sẽ được tính theo công thức sau:</t>
  </si>
  <si>
    <t>Áp dụng vào biến đổi cường độ sáng cho ảnh ta thu được ảnh mới như 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</si>
</sst>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2" fillId="3" borderId="14" applyNumberFormat="0" applyFont="0" applyAlignment="0" applyProtection="0"/>
    <xf numFmtId="0" fontId="5" fillId="0" borderId="0" applyNumberFormat="0" applyFill="0" applyBorder="0" applyAlignment="0" applyProtection="0"/>
    <xf numFmtId="0" fontId="8" fillId="6" borderId="0" applyNumberFormat="0" applyBorder="0" applyAlignment="0" applyProtection="0"/>
    <xf numFmtId="0" fontId="9" fillId="7" borderId="25" applyNumberFormat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8" xfId="0" applyFont="1" applyBorder="1" applyAlignment="1">
      <alignment horizontal="center" vertical="center" wrapText="1"/>
    </xf>
    <xf numFmtId="0" fontId="0" fillId="0" borderId="0" xfId="0" applyBorder="1"/>
    <xf numFmtId="0" fontId="0" fillId="0" borderId="8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5" fillId="4" borderId="0" xfId="3" applyFill="1"/>
    <xf numFmtId="0" fontId="0" fillId="0" borderId="0" xfId="0" applyAlignment="1"/>
    <xf numFmtId="0" fontId="0" fillId="0" borderId="0" xfId="0" applyFill="1" applyBorder="1"/>
    <xf numFmtId="0" fontId="3" fillId="3" borderId="14" xfId="2" applyFont="1" applyAlignment="1">
      <alignment horizontal="center" vertical="center"/>
    </xf>
    <xf numFmtId="0" fontId="0" fillId="3" borderId="14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4" xfId="2" applyFont="1" applyAlignment="1">
      <alignment vertical="center"/>
    </xf>
    <xf numFmtId="0" fontId="3" fillId="2" borderId="8" xfId="1" applyBorder="1" applyAlignment="1">
      <alignment horizontal="center" vertical="center"/>
    </xf>
    <xf numFmtId="0" fontId="3" fillId="2" borderId="15" xfId="1" applyBorder="1" applyAlignment="1">
      <alignment horizontal="center" vertical="center"/>
    </xf>
    <xf numFmtId="0" fontId="3" fillId="2" borderId="16" xfId="1" applyBorder="1" applyAlignment="1">
      <alignment horizontal="center" vertical="center"/>
    </xf>
    <xf numFmtId="0" fontId="3" fillId="2" borderId="17" xfId="1" applyBorder="1" applyAlignment="1">
      <alignment horizontal="center" vertical="center"/>
    </xf>
    <xf numFmtId="0" fontId="3" fillId="2" borderId="18" xfId="1" applyBorder="1" applyAlignment="1">
      <alignment horizontal="center" vertical="center"/>
    </xf>
    <xf numFmtId="0" fontId="3" fillId="2" borderId="19" xfId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3" borderId="14" xfId="2" applyFont="1"/>
    <xf numFmtId="0" fontId="0" fillId="0" borderId="8" xfId="0" applyFill="1" applyBorder="1"/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2" borderId="15" xfId="1" applyBorder="1" applyAlignment="1">
      <alignment horizontal="center"/>
    </xf>
    <xf numFmtId="0" fontId="3" fillId="2" borderId="16" xfId="1" applyBorder="1" applyAlignment="1">
      <alignment horizontal="center"/>
    </xf>
    <xf numFmtId="0" fontId="3" fillId="2" borderId="17" xfId="1" applyBorder="1" applyAlignment="1">
      <alignment horizontal="center"/>
    </xf>
    <xf numFmtId="0" fontId="3" fillId="2" borderId="18" xfId="1" applyBorder="1" applyAlignment="1">
      <alignment horizontal="center"/>
    </xf>
    <xf numFmtId="0" fontId="3" fillId="2" borderId="19" xfId="1" applyBorder="1" applyAlignment="1">
      <alignment horizontal="center"/>
    </xf>
    <xf numFmtId="0" fontId="3" fillId="2" borderId="8" xfId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/>
    </xf>
    <xf numFmtId="0" fontId="6" fillId="0" borderId="0" xfId="0" applyFont="1" applyAlignment="1">
      <alignment vertical="center"/>
    </xf>
    <xf numFmtId="0" fontId="9" fillId="7" borderId="25" xfId="5" applyAlignment="1">
      <alignment horizontal="center" vertical="center"/>
    </xf>
    <xf numFmtId="0" fontId="8" fillId="6" borderId="8" xfId="4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1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19" xfId="0" applyBorder="1" applyAlignment="1">
      <alignment horizontal="center"/>
    </xf>
  </cellXfs>
  <cellStyles count="6">
    <cellStyle name="Calculation" xfId="5" builtinId="22"/>
    <cellStyle name="Good" xfId="4" builtinId="26"/>
    <cellStyle name="Hyperlink" xfId="3" builtinId="8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99060</xdr:colOff>
      <xdr:row>14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927860" y="2674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3−0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−0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1−0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927860" y="2674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𝑥−0)/(3−0)=(𝑦−0)/(1−0)</a:t>
              </a:r>
              <a:endParaRPr lang="en-US" sz="1100"/>
            </a:p>
          </xdr:txBody>
        </xdr:sp>
      </mc:Fallback>
    </mc:AlternateContent>
    <xdr:clientData/>
  </xdr:oneCellAnchor>
  <xdr:twoCellAnchor editAs="oneCell">
    <xdr:from>
      <xdr:col>10</xdr:col>
      <xdr:colOff>533401</xdr:colOff>
      <xdr:row>0</xdr:row>
      <xdr:rowOff>0</xdr:rowOff>
    </xdr:from>
    <xdr:to>
      <xdr:col>16</xdr:col>
      <xdr:colOff>435585</xdr:colOff>
      <xdr:row>10</xdr:row>
      <xdr:rowOff>91440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29401" y="0"/>
          <a:ext cx="3559784" cy="2148840"/>
        </a:xfrm>
        <a:prstGeom prst="rect">
          <a:avLst/>
        </a:prstGeom>
      </xdr:spPr>
    </xdr:pic>
    <xdr:clientData/>
  </xdr:twoCellAnchor>
  <xdr:oneCellAnchor>
    <xdr:from>
      <xdr:col>3</xdr:col>
      <xdr:colOff>99060</xdr:colOff>
      <xdr:row>22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1927860" y="4198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4−3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6−1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1927860" y="4198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𝑥−3)/(4−3)=(𝑦−1)/(6−1)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3</xdr:col>
      <xdr:colOff>99060</xdr:colOff>
      <xdr:row>30</xdr:row>
      <xdr:rowOff>7620</xdr:rowOff>
    </xdr:from>
    <xdr:ext cx="868828" cy="31803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927860" y="5722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7−4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−6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7−6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927860" y="5722620"/>
              <a:ext cx="868828" cy="31803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𝑥−4)/(7−4)=(𝑦−6)/(7−6)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260794</xdr:colOff>
      <xdr:row>38</xdr:row>
      <xdr:rowOff>152463</xdr:rowOff>
    </xdr:from>
    <xdr:ext cx="1870384" cy="84369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479994" y="7391463"/>
              <a:ext cx="1870384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{"/>
                        <m:endChr m:val="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∈[0,3]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=5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−14       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∈[3,4]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</m:t>
                            </m:r>
                          </m: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+14</m:t>
                                </m:r>
                              </m:num>
                              <m:den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</m:den>
                            </m:f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    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∈[4,7]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479994" y="7391463"/>
              <a:ext cx="1870384" cy="84369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𝑦=𝑥/3   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∈[0,3]@</a:t>
              </a:r>
              <a:r>
                <a:rPr lang="en-US" sz="1100" b="0" i="0">
                  <a:latin typeface="Cambria Math" panose="02040503050406030204" pitchFamily="18" charset="0"/>
                </a:rPr>
                <a:t>𝑦=5𝑥−14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∈[3,4]</a:t>
              </a:r>
              <a:r>
                <a:rPr lang="en-US" sz="1100" b="0" i="0">
                  <a:latin typeface="Cambria Math" panose="02040503050406030204" pitchFamily="18" charset="0"/>
                </a:rPr>
                <a:t>      @𝑦=(𝑥+14)/3      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∈[4,7])┤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29"/>
  <sheetViews>
    <sheetView workbookViewId="0">
      <selection activeCell="J8" sqref="J8"/>
    </sheetView>
  </sheetViews>
  <sheetFormatPr defaultRowHeight="15" x14ac:dyDescent="0.25"/>
  <sheetData>
    <row r="2" spans="2:30" ht="17.25" thickBot="1" x14ac:dyDescent="0.3">
      <c r="B2" s="1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3">
        <v>0</v>
      </c>
    </row>
    <row r="3" spans="2:30" ht="17.25" thickBot="1" x14ac:dyDescent="0.3">
      <c r="B3" s="4">
        <v>0</v>
      </c>
      <c r="C3" s="5">
        <v>5</v>
      </c>
      <c r="D3" s="6">
        <v>7</v>
      </c>
      <c r="E3" s="6">
        <v>6</v>
      </c>
      <c r="F3" s="6">
        <v>4</v>
      </c>
      <c r="G3" s="6">
        <v>3</v>
      </c>
      <c r="H3" s="7">
        <v>0</v>
      </c>
      <c r="J3" s="8">
        <f>MAX(F11,P11,Z11,F18,P18,Z18,F25,P25)</f>
        <v>55</v>
      </c>
      <c r="K3" s="8">
        <f>MAX(G11,Q11,AA11,G18,Q18,AA18,G25,Q25)</f>
        <v>54</v>
      </c>
      <c r="L3" s="8">
        <f>MAX(H11,R11,AB11,H18,R18,AB18,H25,R25)</f>
        <v>69</v>
      </c>
      <c r="M3" s="8">
        <f t="shared" ref="M3:N7" si="0">MAX(I11,S11,AC11,I18,S18,AC18,I25,S25)</f>
        <v>72</v>
      </c>
      <c r="N3" s="8">
        <f t="shared" si="0"/>
        <v>80</v>
      </c>
    </row>
    <row r="4" spans="2:30" ht="17.25" thickBot="1" x14ac:dyDescent="0.3">
      <c r="B4" s="4">
        <v>0</v>
      </c>
      <c r="C4" s="9">
        <v>2</v>
      </c>
      <c r="D4" s="10">
        <v>2</v>
      </c>
      <c r="E4" s="10">
        <v>3</v>
      </c>
      <c r="F4" s="10">
        <v>7</v>
      </c>
      <c r="G4" s="10">
        <v>5</v>
      </c>
      <c r="H4" s="7">
        <v>0</v>
      </c>
      <c r="J4" s="8">
        <f t="shared" ref="J4:L7" si="1">MAX(F12,P12,Z12,F19,P19,Z19,F26,P26)</f>
        <v>75</v>
      </c>
      <c r="K4" s="8">
        <f t="shared" si="1"/>
        <v>27</v>
      </c>
      <c r="L4" s="8">
        <f t="shared" si="1"/>
        <v>19</v>
      </c>
      <c r="M4" s="8">
        <f t="shared" si="0"/>
        <v>17</v>
      </c>
      <c r="N4" s="8">
        <f t="shared" si="0"/>
        <v>69</v>
      </c>
    </row>
    <row r="5" spans="2:30" ht="17.25" thickBot="1" x14ac:dyDescent="0.3">
      <c r="B5" s="4">
        <v>0</v>
      </c>
      <c r="C5" s="9">
        <v>5</v>
      </c>
      <c r="D5" s="10">
        <v>6</v>
      </c>
      <c r="E5" s="10">
        <v>7</v>
      </c>
      <c r="F5" s="10">
        <v>2</v>
      </c>
      <c r="G5" s="10">
        <v>7</v>
      </c>
      <c r="H5" s="7">
        <v>0</v>
      </c>
      <c r="J5" s="8">
        <f t="shared" si="1"/>
        <v>53</v>
      </c>
      <c r="K5" s="8">
        <f t="shared" si="1"/>
        <v>37</v>
      </c>
      <c r="L5" s="8">
        <f t="shared" si="1"/>
        <v>19</v>
      </c>
      <c r="M5" s="8">
        <f t="shared" si="0"/>
        <v>32</v>
      </c>
      <c r="N5" s="8">
        <f t="shared" si="0"/>
        <v>60</v>
      </c>
    </row>
    <row r="6" spans="2:30" ht="17.25" thickBot="1" x14ac:dyDescent="0.3">
      <c r="B6" s="4">
        <v>0</v>
      </c>
      <c r="C6" s="9">
        <v>4</v>
      </c>
      <c r="D6" s="10">
        <v>3</v>
      </c>
      <c r="E6" s="10">
        <v>5</v>
      </c>
      <c r="F6" s="10">
        <v>3</v>
      </c>
      <c r="G6" s="10">
        <v>3</v>
      </c>
      <c r="H6" s="7">
        <v>0</v>
      </c>
      <c r="J6" s="8">
        <f t="shared" si="1"/>
        <v>66</v>
      </c>
      <c r="K6" s="8">
        <f t="shared" si="1"/>
        <v>30</v>
      </c>
      <c r="L6" s="8">
        <f t="shared" si="1"/>
        <v>31</v>
      </c>
      <c r="M6" s="8">
        <f t="shared" si="0"/>
        <v>29</v>
      </c>
      <c r="N6" s="8">
        <f t="shared" si="0"/>
        <v>66</v>
      </c>
    </row>
    <row r="7" spans="2:30" ht="17.25" thickBot="1" x14ac:dyDescent="0.3">
      <c r="B7" s="4">
        <v>0</v>
      </c>
      <c r="C7" s="9">
        <v>4</v>
      </c>
      <c r="D7" s="10">
        <v>4</v>
      </c>
      <c r="E7" s="10">
        <v>7</v>
      </c>
      <c r="F7" s="10">
        <v>5</v>
      </c>
      <c r="G7" s="10">
        <v>5</v>
      </c>
      <c r="H7" s="7">
        <v>0</v>
      </c>
      <c r="J7" s="8">
        <f t="shared" si="1"/>
        <v>55</v>
      </c>
      <c r="K7" s="8">
        <f t="shared" si="1"/>
        <v>69</v>
      </c>
      <c r="L7" s="8">
        <f t="shared" si="1"/>
        <v>60</v>
      </c>
      <c r="M7" s="8">
        <f t="shared" si="0"/>
        <v>69</v>
      </c>
      <c r="N7" s="8">
        <f>MAX(J15,T15,AD15,J22,T22,AD22,J29,T29)</f>
        <v>55</v>
      </c>
    </row>
    <row r="8" spans="2:30" ht="16.5" x14ac:dyDescent="0.25">
      <c r="B8" s="11">
        <v>0</v>
      </c>
      <c r="C8" s="12">
        <v>0</v>
      </c>
      <c r="D8" s="12">
        <v>0</v>
      </c>
      <c r="E8" s="12">
        <v>0</v>
      </c>
      <c r="F8" s="12">
        <v>0</v>
      </c>
      <c r="G8" s="12">
        <v>0</v>
      </c>
      <c r="H8" s="13">
        <v>0</v>
      </c>
    </row>
    <row r="10" spans="2:30" x14ac:dyDescent="0.25">
      <c r="B10" s="14" t="s">
        <v>0</v>
      </c>
      <c r="C10" s="15"/>
      <c r="D10" s="15"/>
      <c r="E10" s="15"/>
      <c r="F10" s="15"/>
      <c r="G10" s="15"/>
      <c r="H10" s="15"/>
      <c r="I10" s="15"/>
      <c r="J10" s="16"/>
      <c r="L10" s="14" t="s">
        <v>1</v>
      </c>
      <c r="M10" s="15"/>
      <c r="N10" s="15"/>
      <c r="O10" s="15"/>
      <c r="P10" s="15"/>
      <c r="Q10" s="15"/>
      <c r="R10" s="15"/>
      <c r="S10" s="15"/>
      <c r="T10" s="16"/>
      <c r="V10" s="14" t="s">
        <v>2</v>
      </c>
      <c r="W10" s="15"/>
      <c r="X10" s="15"/>
      <c r="Y10" s="15"/>
      <c r="Z10" s="15"/>
      <c r="AA10" s="15"/>
      <c r="AB10" s="15"/>
      <c r="AC10" s="15"/>
      <c r="AD10" s="16"/>
    </row>
    <row r="11" spans="2:30" ht="16.5" x14ac:dyDescent="0.25">
      <c r="B11" s="17">
        <v>-3</v>
      </c>
      <c r="C11" s="17">
        <v>-3</v>
      </c>
      <c r="D11" s="17">
        <v>5</v>
      </c>
      <c r="E11" s="18"/>
      <c r="F11" s="19">
        <f>ABS(B2*$B$11+C2*$C$11+D2*$D$11+B3*$B$12+C3*$C$12+D3*$D$12+B4*$B$13+C4*$C$13+D4*$D$13)</f>
        <v>39</v>
      </c>
      <c r="G11" s="19">
        <f>ABS(C2*$B$11+D2*$C$11+E2*$D$11+C3*$B$12+D3*$C$12+E3*$D$12+C4*$B$13+D4*$C$13+E4*$D$13)</f>
        <v>18</v>
      </c>
      <c r="H11" s="19">
        <f t="shared" ref="F11:J15" si="2">ABS(D2*$B$11+E2*$C$11+F2*$D$11+D3*$B$12+E3*$C$12+F3*$D$12+D4*$B$13+E4*$C$13+F4*$D$13)</f>
        <v>19</v>
      </c>
      <c r="I11" s="19">
        <f t="shared" si="2"/>
        <v>8</v>
      </c>
      <c r="J11" s="19">
        <f t="shared" si="2"/>
        <v>48</v>
      </c>
      <c r="L11" s="17">
        <v>-3</v>
      </c>
      <c r="M11" s="17">
        <v>5</v>
      </c>
      <c r="N11" s="17">
        <v>5</v>
      </c>
      <c r="O11" s="18"/>
      <c r="P11" s="19">
        <f>ABS(B2*$L$11+C2*$M$11+D2*$N$11+B3*$L$12+C3*$M$12+D3*$N$12+B4*$L$13+C4*$M$13+D4*$N$13)</f>
        <v>23</v>
      </c>
      <c r="Q11" s="19">
        <f t="shared" ref="Q11:T15" si="3">ABS(C2*$L$11+D2*$M$11+E2*$N$11+C3*$L$12+D3*$M$12+E3*$N$12+C4*$L$13+D4*$M$13+E4*$N$13)</f>
        <v>6</v>
      </c>
      <c r="R11" s="19">
        <f t="shared" si="3"/>
        <v>37</v>
      </c>
      <c r="S11" s="19">
        <f t="shared" si="3"/>
        <v>48</v>
      </c>
      <c r="T11" s="19">
        <f t="shared" si="3"/>
        <v>48</v>
      </c>
      <c r="V11" s="17">
        <v>5</v>
      </c>
      <c r="W11" s="17">
        <v>5</v>
      </c>
      <c r="X11" s="17">
        <v>5</v>
      </c>
      <c r="Y11" s="18"/>
      <c r="Z11" s="19">
        <f>ABS(B2*$V$11+C2*$W$11+D2*$X$11+B3*$V$12+C3*$W$12+D3*$X$12+B4*$V$13+C4*$W$13+D4*$X$13)</f>
        <v>33</v>
      </c>
      <c r="AA11" s="19">
        <f t="shared" ref="AA11:AD15" si="4">ABS(C2*$V$11+D2*$W$11+E2*$X$11+C3*$V$12+D3*$W$12+E3*$X$12+C4*$V$13+D4*$W$13+E4*$X$13)</f>
        <v>54</v>
      </c>
      <c r="AB11" s="19">
        <f t="shared" si="4"/>
        <v>69</v>
      </c>
      <c r="AC11" s="19">
        <f t="shared" si="4"/>
        <v>72</v>
      </c>
      <c r="AD11" s="19">
        <f t="shared" si="4"/>
        <v>48</v>
      </c>
    </row>
    <row r="12" spans="2:30" ht="16.5" x14ac:dyDescent="0.25">
      <c r="B12" s="17">
        <v>-3</v>
      </c>
      <c r="C12" s="17">
        <v>0</v>
      </c>
      <c r="D12" s="17">
        <v>5</v>
      </c>
      <c r="E12" s="18"/>
      <c r="F12" s="19">
        <f t="shared" si="2"/>
        <v>45</v>
      </c>
      <c r="G12" s="19">
        <f t="shared" si="2"/>
        <v>5</v>
      </c>
      <c r="H12" s="19">
        <f t="shared" si="2"/>
        <v>19</v>
      </c>
      <c r="I12" s="19">
        <f t="shared" si="2"/>
        <v>9</v>
      </c>
      <c r="J12" s="19">
        <f t="shared" si="2"/>
        <v>69</v>
      </c>
      <c r="L12" s="17">
        <v>-3</v>
      </c>
      <c r="M12" s="17">
        <v>0</v>
      </c>
      <c r="N12" s="17">
        <v>5</v>
      </c>
      <c r="O12" s="18"/>
      <c r="P12" s="19">
        <f t="shared" ref="P12:P15" si="5">ABS(B3*$L$11+C3*$M$11+D3*$N$11+B4*$L$12+C4*$M$12+D4*$N$12+B5*$L$13+C5*$M$13+D5*$N$13)</f>
        <v>37</v>
      </c>
      <c r="Q12" s="19">
        <f t="shared" si="3"/>
        <v>5</v>
      </c>
      <c r="R12" s="19">
        <f t="shared" si="3"/>
        <v>13</v>
      </c>
      <c r="S12" s="19">
        <f t="shared" si="3"/>
        <v>15</v>
      </c>
      <c r="T12" s="19">
        <f t="shared" si="3"/>
        <v>45</v>
      </c>
      <c r="V12" s="17">
        <v>-3</v>
      </c>
      <c r="W12" s="17">
        <v>0</v>
      </c>
      <c r="X12" s="17">
        <v>-3</v>
      </c>
      <c r="Y12" s="18"/>
      <c r="Z12" s="19">
        <f t="shared" ref="Z12:Z15" si="6">ABS(B3*$V$11+C3*$W$11+D3*$X$11+B4*$V$12+C4*$W$12+D4*$X$12+B5*$V$13+C5*$W$13+D5*$X$13)</f>
        <v>21</v>
      </c>
      <c r="AA12" s="19">
        <f t="shared" si="4"/>
        <v>21</v>
      </c>
      <c r="AB12" s="19">
        <f t="shared" si="4"/>
        <v>13</v>
      </c>
      <c r="AC12" s="19">
        <f t="shared" si="4"/>
        <v>7</v>
      </c>
      <c r="AD12" s="19">
        <f t="shared" si="4"/>
        <v>13</v>
      </c>
    </row>
    <row r="13" spans="2:30" ht="16.5" x14ac:dyDescent="0.25">
      <c r="B13" s="17">
        <v>-3</v>
      </c>
      <c r="C13" s="17">
        <v>-3</v>
      </c>
      <c r="D13" s="17">
        <v>5</v>
      </c>
      <c r="E13" s="18"/>
      <c r="F13" s="19">
        <f t="shared" si="2"/>
        <v>37</v>
      </c>
      <c r="G13" s="19">
        <f t="shared" si="2"/>
        <v>27</v>
      </c>
      <c r="H13" s="19">
        <f t="shared" si="2"/>
        <v>3</v>
      </c>
      <c r="I13" s="19">
        <f t="shared" si="2"/>
        <v>0</v>
      </c>
      <c r="J13" s="19">
        <f t="shared" si="2"/>
        <v>60</v>
      </c>
      <c r="L13" s="17">
        <v>-3</v>
      </c>
      <c r="M13" s="17">
        <v>-3</v>
      </c>
      <c r="N13" s="17">
        <v>-3</v>
      </c>
      <c r="O13" s="18"/>
      <c r="P13" s="19">
        <f t="shared" si="5"/>
        <v>29</v>
      </c>
      <c r="Q13" s="19">
        <f t="shared" si="3"/>
        <v>3</v>
      </c>
      <c r="R13" s="19">
        <f t="shared" si="3"/>
        <v>3</v>
      </c>
      <c r="S13" s="19">
        <f t="shared" si="3"/>
        <v>32</v>
      </c>
      <c r="T13" s="19">
        <f t="shared" si="3"/>
        <v>20</v>
      </c>
      <c r="V13" s="17">
        <v>-3</v>
      </c>
      <c r="W13" s="17">
        <v>-3</v>
      </c>
      <c r="X13" s="17">
        <v>-3</v>
      </c>
      <c r="Y13" s="18"/>
      <c r="Z13" s="19">
        <f t="shared" si="6"/>
        <v>19</v>
      </c>
      <c r="AA13" s="19">
        <f t="shared" si="4"/>
        <v>37</v>
      </c>
      <c r="AB13" s="19">
        <f t="shared" si="4"/>
        <v>3</v>
      </c>
      <c r="AC13" s="19">
        <f t="shared" si="4"/>
        <v>0</v>
      </c>
      <c r="AD13" s="19">
        <f t="shared" si="4"/>
        <v>36</v>
      </c>
    </row>
    <row r="14" spans="2:30" x14ac:dyDescent="0.25">
      <c r="B14" s="20"/>
      <c r="C14" s="18"/>
      <c r="D14" s="18"/>
      <c r="E14" s="18"/>
      <c r="F14" s="19">
        <f t="shared" si="2"/>
        <v>38</v>
      </c>
      <c r="G14" s="19">
        <f t="shared" si="2"/>
        <v>26</v>
      </c>
      <c r="H14" s="19">
        <f t="shared" si="2"/>
        <v>31</v>
      </c>
      <c r="I14" s="19">
        <f t="shared" si="2"/>
        <v>3</v>
      </c>
      <c r="J14" s="19">
        <f t="shared" si="2"/>
        <v>66</v>
      </c>
      <c r="L14" s="20"/>
      <c r="M14" s="18"/>
      <c r="N14" s="18"/>
      <c r="O14" s="18"/>
      <c r="P14" s="19">
        <f t="shared" si="5"/>
        <v>46</v>
      </c>
      <c r="Q14" s="19">
        <f t="shared" si="3"/>
        <v>18</v>
      </c>
      <c r="R14" s="19">
        <f t="shared" si="3"/>
        <v>15</v>
      </c>
      <c r="S14" s="19">
        <f t="shared" si="3"/>
        <v>27</v>
      </c>
      <c r="T14" s="19">
        <f t="shared" si="3"/>
        <v>10</v>
      </c>
      <c r="V14" s="20"/>
      <c r="W14" s="18"/>
      <c r="X14" s="18"/>
      <c r="Y14" s="18"/>
      <c r="Z14" s="19">
        <f t="shared" si="6"/>
        <v>22</v>
      </c>
      <c r="AA14" s="19">
        <f t="shared" si="4"/>
        <v>18</v>
      </c>
      <c r="AB14" s="19">
        <f t="shared" si="4"/>
        <v>9</v>
      </c>
      <c r="AC14" s="19">
        <f t="shared" si="4"/>
        <v>5</v>
      </c>
      <c r="AD14" s="19">
        <f t="shared" si="4"/>
        <v>6</v>
      </c>
    </row>
    <row r="15" spans="2:30" x14ac:dyDescent="0.25">
      <c r="B15" s="21"/>
      <c r="C15" s="22"/>
      <c r="D15" s="22"/>
      <c r="E15" s="22"/>
      <c r="F15" s="19">
        <f t="shared" si="2"/>
        <v>23</v>
      </c>
      <c r="G15" s="19">
        <f t="shared" si="2"/>
        <v>27</v>
      </c>
      <c r="H15" s="19">
        <f t="shared" si="2"/>
        <v>4</v>
      </c>
      <c r="I15" s="19">
        <f t="shared" si="2"/>
        <v>5</v>
      </c>
      <c r="J15" s="19">
        <f t="shared" si="2"/>
        <v>33</v>
      </c>
      <c r="L15" s="21"/>
      <c r="M15" s="22"/>
      <c r="N15" s="22"/>
      <c r="O15" s="22"/>
      <c r="P15" s="19">
        <f t="shared" si="5"/>
        <v>55</v>
      </c>
      <c r="Q15" s="19">
        <f t="shared" si="3"/>
        <v>51</v>
      </c>
      <c r="R15" s="19">
        <f t="shared" si="3"/>
        <v>44</v>
      </c>
      <c r="S15" s="19">
        <f t="shared" si="3"/>
        <v>19</v>
      </c>
      <c r="T15" s="19">
        <f t="shared" si="3"/>
        <v>9</v>
      </c>
      <c r="V15" s="21"/>
      <c r="W15" s="22"/>
      <c r="X15" s="22"/>
      <c r="Y15" s="22"/>
      <c r="Z15" s="19">
        <f t="shared" si="6"/>
        <v>23</v>
      </c>
      <c r="AA15" s="19">
        <f t="shared" si="4"/>
        <v>27</v>
      </c>
      <c r="AB15" s="19">
        <f t="shared" si="4"/>
        <v>28</v>
      </c>
      <c r="AC15" s="19">
        <f t="shared" si="4"/>
        <v>19</v>
      </c>
      <c r="AD15" s="19">
        <f t="shared" si="4"/>
        <v>15</v>
      </c>
    </row>
    <row r="16" spans="2:30" x14ac:dyDescent="0.25">
      <c r="E16" s="18"/>
      <c r="F16" s="18"/>
      <c r="G16" s="18"/>
      <c r="H16" s="18"/>
      <c r="I16" s="18"/>
    </row>
    <row r="17" spans="2:30" x14ac:dyDescent="0.25">
      <c r="B17" s="14" t="s">
        <v>3</v>
      </c>
      <c r="C17" s="15"/>
      <c r="D17" s="15"/>
      <c r="E17" s="15"/>
      <c r="F17" s="15"/>
      <c r="G17" s="15"/>
      <c r="H17" s="15"/>
      <c r="I17" s="15"/>
      <c r="J17" s="16"/>
      <c r="L17" s="14" t="s">
        <v>4</v>
      </c>
      <c r="M17" s="15"/>
      <c r="N17" s="15"/>
      <c r="O17" s="15"/>
      <c r="P17" s="15"/>
      <c r="Q17" s="15"/>
      <c r="R17" s="15"/>
      <c r="S17" s="15"/>
      <c r="T17" s="16"/>
      <c r="V17" s="14" t="s">
        <v>5</v>
      </c>
      <c r="W17" s="15"/>
      <c r="X17" s="15"/>
      <c r="Y17" s="15"/>
      <c r="Z17" s="15"/>
      <c r="AA17" s="15"/>
      <c r="AB17" s="15"/>
      <c r="AC17" s="15"/>
      <c r="AD17" s="16"/>
    </row>
    <row r="18" spans="2:30" ht="16.5" x14ac:dyDescent="0.25">
      <c r="B18" s="17">
        <v>5</v>
      </c>
      <c r="C18" s="17">
        <v>5</v>
      </c>
      <c r="D18" s="17">
        <v>-3</v>
      </c>
      <c r="E18" s="18"/>
      <c r="F18" s="19">
        <f>ABS(B2*$B$18+C2*$C$18+D2*$D$18+B3*$B$19+C3*$C$19+D3*$D$19+B4*$B$20+C4*$C$20+D4*$D$20)</f>
        <v>33</v>
      </c>
      <c r="G18" s="19">
        <f t="shared" ref="G18:J22" si="7">ABS(C2*$B$18+D2*$C$18+E2*$D$18+C3*$B$19+D3*$C$19+E3*$D$19+C4*$B$20+D4*$C$20+E4*$D$20)</f>
        <v>14</v>
      </c>
      <c r="H18" s="19">
        <f t="shared" si="7"/>
        <v>13</v>
      </c>
      <c r="I18" s="19">
        <f t="shared" si="7"/>
        <v>24</v>
      </c>
      <c r="J18" s="19">
        <f t="shared" si="7"/>
        <v>16</v>
      </c>
      <c r="L18" s="17">
        <v>5</v>
      </c>
      <c r="M18" s="17">
        <v>-3</v>
      </c>
      <c r="N18" s="17">
        <v>-3</v>
      </c>
      <c r="O18" s="18"/>
      <c r="P18" s="19">
        <f>ABS(B2*$L$18+C2*$M$18+D2*$N$18+B3*$L$19+C3*$M$19+D3*$N$19+B4*$L$20+C4*$M$20+D4*$N$20)</f>
        <v>33</v>
      </c>
      <c r="Q18" s="19">
        <f t="shared" ref="Q18:T22" si="8">ABS(C2*$L$18+D2*$M$18+E2*$N$18+C3*$L$19+D3*$M$19+E3*$N$19+C4*$L$20+D4*$M$20+E4*$N$20)</f>
        <v>2</v>
      </c>
      <c r="R18" s="19">
        <f t="shared" si="8"/>
        <v>3</v>
      </c>
      <c r="S18" s="19">
        <f t="shared" si="8"/>
        <v>0</v>
      </c>
      <c r="T18" s="19">
        <f t="shared" si="8"/>
        <v>40</v>
      </c>
      <c r="V18" s="17">
        <v>-3</v>
      </c>
      <c r="W18" s="17">
        <v>-3</v>
      </c>
      <c r="X18" s="17">
        <v>-3</v>
      </c>
      <c r="Y18" s="18"/>
      <c r="Z18" s="19">
        <f>ABS(B2*$V$18+C2*$W$18+D2*$X$18+B3*$V$19+C3*$W$19+D3*$X$19+B4*$V$20+C4*$W$20+D4*$X$20)</f>
        <v>17</v>
      </c>
      <c r="AA18" s="19">
        <f t="shared" ref="AA18:AD22" si="9">ABS(C2*$V$18+D2*$W$18+E2*$X$18+C3*$V$19+D3*$W$19+E3*$X$19+C4*$V$20+D4*$W$20+E4*$X$20)</f>
        <v>18</v>
      </c>
      <c r="AB18" s="19">
        <f t="shared" si="9"/>
        <v>27</v>
      </c>
      <c r="AC18" s="19">
        <f t="shared" si="9"/>
        <v>56</v>
      </c>
      <c r="AD18" s="19">
        <f t="shared" si="9"/>
        <v>80</v>
      </c>
    </row>
    <row r="19" spans="2:30" ht="16.5" x14ac:dyDescent="0.25">
      <c r="B19" s="17">
        <v>5</v>
      </c>
      <c r="C19" s="17">
        <v>0</v>
      </c>
      <c r="D19" s="17">
        <v>-3</v>
      </c>
      <c r="E19" s="18"/>
      <c r="F19" s="19">
        <f t="shared" ref="F19:F22" si="10">ABS(B3*$B$18+C3*$C$18+D3*$D$18+B4*$B$19+C4*$C$19+D4*$D$19+B5*$B$20+C5*$C$20+D5*$D$20)</f>
        <v>35</v>
      </c>
      <c r="G19" s="19">
        <f t="shared" si="7"/>
        <v>11</v>
      </c>
      <c r="H19" s="19">
        <f t="shared" si="7"/>
        <v>3</v>
      </c>
      <c r="I19" s="19">
        <f t="shared" si="7"/>
        <v>7</v>
      </c>
      <c r="J19" s="19">
        <f t="shared" si="7"/>
        <v>43</v>
      </c>
      <c r="L19" s="17">
        <v>5</v>
      </c>
      <c r="M19" s="17">
        <v>0</v>
      </c>
      <c r="N19" s="17">
        <v>-3</v>
      </c>
      <c r="O19" s="18"/>
      <c r="P19" s="19">
        <f t="shared" ref="P19:P22" si="11">ABS(B3*$L$18+C3*$M$18+D3*$N$18+B4*$L$19+C4*$M$19+D4*$N$19+B5*$L$20+C5*$M$20+D5*$N$20)</f>
        <v>75</v>
      </c>
      <c r="Q19" s="19">
        <f t="shared" si="8"/>
        <v>27</v>
      </c>
      <c r="R19" s="19">
        <f t="shared" si="8"/>
        <v>3</v>
      </c>
      <c r="S19" s="19">
        <f t="shared" si="8"/>
        <v>17</v>
      </c>
      <c r="T19" s="19">
        <f t="shared" si="8"/>
        <v>35</v>
      </c>
      <c r="V19" s="17">
        <v>5</v>
      </c>
      <c r="W19" s="17">
        <v>0</v>
      </c>
      <c r="X19" s="17">
        <v>-3</v>
      </c>
      <c r="Y19" s="18"/>
      <c r="Z19" s="19">
        <f t="shared" ref="Z19:Z22" si="12">ABS(B3*$V$18+C3*$W$18+D3*$X$18+B4*$V$19+C4*$W$19+D4*$X$19+B5*$V$20+C5*$W$20+D5*$X$20)</f>
        <v>35</v>
      </c>
      <c r="AA19" s="19">
        <f t="shared" si="9"/>
        <v>19</v>
      </c>
      <c r="AB19" s="19">
        <f t="shared" si="9"/>
        <v>3</v>
      </c>
      <c r="AC19" s="19">
        <f t="shared" si="9"/>
        <v>15</v>
      </c>
      <c r="AD19" s="19">
        <f t="shared" si="9"/>
        <v>59</v>
      </c>
    </row>
    <row r="20" spans="2:30" ht="16.5" x14ac:dyDescent="0.25">
      <c r="B20" s="17">
        <v>-3</v>
      </c>
      <c r="C20" s="17">
        <v>-3</v>
      </c>
      <c r="D20" s="17">
        <v>-3</v>
      </c>
      <c r="E20" s="18"/>
      <c r="F20" s="19">
        <f t="shared" si="10"/>
        <v>35</v>
      </c>
      <c r="G20" s="19">
        <f t="shared" si="7"/>
        <v>21</v>
      </c>
      <c r="H20" s="19">
        <f t="shared" si="7"/>
        <v>5</v>
      </c>
      <c r="I20" s="19">
        <f t="shared" si="7"/>
        <v>16</v>
      </c>
      <c r="J20" s="19">
        <f t="shared" si="7"/>
        <v>52</v>
      </c>
      <c r="L20" s="17">
        <v>5</v>
      </c>
      <c r="M20" s="17">
        <v>-3</v>
      </c>
      <c r="N20" s="17">
        <v>-3</v>
      </c>
      <c r="O20" s="18"/>
      <c r="P20" s="19">
        <f t="shared" si="11"/>
        <v>51</v>
      </c>
      <c r="Q20" s="19">
        <f t="shared" si="8"/>
        <v>5</v>
      </c>
      <c r="R20" s="19">
        <f t="shared" si="8"/>
        <v>5</v>
      </c>
      <c r="S20" s="19">
        <f t="shared" si="8"/>
        <v>0</v>
      </c>
      <c r="T20" s="19">
        <f t="shared" si="8"/>
        <v>36</v>
      </c>
      <c r="V20" s="17">
        <v>5</v>
      </c>
      <c r="W20" s="17">
        <v>5</v>
      </c>
      <c r="X20" s="17">
        <v>-3</v>
      </c>
      <c r="Y20" s="18"/>
      <c r="Z20" s="19">
        <f t="shared" si="12"/>
        <v>19</v>
      </c>
      <c r="AA20" s="19">
        <f t="shared" si="9"/>
        <v>3</v>
      </c>
      <c r="AB20" s="19">
        <f t="shared" si="9"/>
        <v>19</v>
      </c>
      <c r="AC20" s="19">
        <f t="shared" si="9"/>
        <v>0</v>
      </c>
      <c r="AD20" s="19">
        <f t="shared" si="9"/>
        <v>4</v>
      </c>
    </row>
    <row r="21" spans="2:30" x14ac:dyDescent="0.25">
      <c r="B21" s="20"/>
      <c r="C21" s="18"/>
      <c r="D21" s="18"/>
      <c r="E21" s="18"/>
      <c r="F21" s="19">
        <f t="shared" si="10"/>
        <v>26</v>
      </c>
      <c r="G21" s="19">
        <f t="shared" si="7"/>
        <v>6</v>
      </c>
      <c r="H21" s="19">
        <f t="shared" si="7"/>
        <v>17</v>
      </c>
      <c r="I21" s="19">
        <f t="shared" si="7"/>
        <v>11</v>
      </c>
      <c r="J21" s="19">
        <f t="shared" si="7"/>
        <v>30</v>
      </c>
      <c r="L21" s="20"/>
      <c r="M21" s="18"/>
      <c r="N21" s="18"/>
      <c r="O21" s="18"/>
      <c r="P21" s="19">
        <f t="shared" si="11"/>
        <v>66</v>
      </c>
      <c r="Q21" s="19">
        <f t="shared" si="8"/>
        <v>22</v>
      </c>
      <c r="R21" s="19">
        <f t="shared" si="8"/>
        <v>7</v>
      </c>
      <c r="S21" s="19">
        <f t="shared" si="8"/>
        <v>29</v>
      </c>
      <c r="T21" s="19">
        <f t="shared" si="8"/>
        <v>14</v>
      </c>
      <c r="V21" s="20"/>
      <c r="W21" s="18"/>
      <c r="X21" s="18"/>
      <c r="Y21" s="18"/>
      <c r="Z21" s="19">
        <f t="shared" si="12"/>
        <v>34</v>
      </c>
      <c r="AA21" s="19">
        <f t="shared" si="9"/>
        <v>30</v>
      </c>
      <c r="AB21" s="19">
        <f t="shared" si="9"/>
        <v>1</v>
      </c>
      <c r="AC21" s="19">
        <f t="shared" si="9"/>
        <v>13</v>
      </c>
      <c r="AD21" s="19">
        <f t="shared" si="9"/>
        <v>38</v>
      </c>
    </row>
    <row r="22" spans="2:30" x14ac:dyDescent="0.25">
      <c r="B22" s="21"/>
      <c r="C22" s="22"/>
      <c r="D22" s="22"/>
      <c r="E22" s="22"/>
      <c r="F22" s="19">
        <f t="shared" si="10"/>
        <v>1</v>
      </c>
      <c r="G22" s="19">
        <f t="shared" si="7"/>
        <v>19</v>
      </c>
      <c r="H22" s="19">
        <f t="shared" si="7"/>
        <v>36</v>
      </c>
      <c r="I22" s="19">
        <f t="shared" si="7"/>
        <v>51</v>
      </c>
      <c r="J22" s="19">
        <f t="shared" si="7"/>
        <v>55</v>
      </c>
      <c r="L22" s="21"/>
      <c r="M22" s="22"/>
      <c r="N22" s="22"/>
      <c r="O22" s="22"/>
      <c r="P22" s="19">
        <f t="shared" si="11"/>
        <v>33</v>
      </c>
      <c r="Q22" s="19">
        <f t="shared" si="8"/>
        <v>5</v>
      </c>
      <c r="R22" s="19">
        <f t="shared" si="8"/>
        <v>4</v>
      </c>
      <c r="S22" s="19">
        <f t="shared" si="8"/>
        <v>27</v>
      </c>
      <c r="T22" s="19">
        <f t="shared" si="8"/>
        <v>31</v>
      </c>
      <c r="V22" s="21"/>
      <c r="W22" s="22"/>
      <c r="X22" s="22"/>
      <c r="Y22" s="22"/>
      <c r="Z22" s="19">
        <f t="shared" si="12"/>
        <v>33</v>
      </c>
      <c r="AA22" s="19">
        <f t="shared" si="9"/>
        <v>37</v>
      </c>
      <c r="AB22" s="19">
        <f t="shared" si="9"/>
        <v>28</v>
      </c>
      <c r="AC22" s="19">
        <f t="shared" si="9"/>
        <v>13</v>
      </c>
      <c r="AD22" s="19">
        <f t="shared" si="9"/>
        <v>7</v>
      </c>
    </row>
    <row r="24" spans="2:30" x14ac:dyDescent="0.25">
      <c r="B24" s="14" t="s">
        <v>6</v>
      </c>
      <c r="C24" s="15"/>
      <c r="D24" s="15"/>
      <c r="E24" s="15"/>
      <c r="F24" s="15"/>
      <c r="G24" s="15"/>
      <c r="H24" s="15"/>
      <c r="I24" s="15"/>
      <c r="J24" s="16"/>
      <c r="L24" s="14" t="s">
        <v>7</v>
      </c>
      <c r="M24" s="15"/>
      <c r="N24" s="15"/>
      <c r="O24" s="15"/>
      <c r="P24" s="15"/>
      <c r="Q24" s="15"/>
      <c r="R24" s="15"/>
      <c r="S24" s="15"/>
      <c r="T24" s="16"/>
    </row>
    <row r="25" spans="2:30" ht="16.5" x14ac:dyDescent="0.25">
      <c r="B25" s="17">
        <v>-3</v>
      </c>
      <c r="C25" s="17">
        <v>-3</v>
      </c>
      <c r="D25" s="17">
        <v>-3</v>
      </c>
      <c r="E25" s="18"/>
      <c r="F25" s="19">
        <f>ABS(B2*$B$25+C2*$C$25+D2*$D$25+B3*$B$26+C3*$C$26+D3*$D$26+B4*$B$27+C4*$C$27+D4*$D$27)</f>
        <v>1</v>
      </c>
      <c r="G25" s="19">
        <f t="shared" ref="G25:J29" si="13">ABS(C2*$B$25+D2*$C$25+E2*$D$25+C3*$B$26+D3*$C$26+E3*$D$26+C4*$B$27+D4*$C$27+E4*$D$27)</f>
        <v>2</v>
      </c>
      <c r="H25" s="19">
        <f t="shared" si="13"/>
        <v>27</v>
      </c>
      <c r="I25" s="19">
        <f t="shared" si="13"/>
        <v>48</v>
      </c>
      <c r="J25" s="19">
        <f t="shared" si="13"/>
        <v>48</v>
      </c>
      <c r="L25" s="17">
        <v>-3</v>
      </c>
      <c r="M25" s="17">
        <v>-3</v>
      </c>
      <c r="N25" s="17">
        <v>-3</v>
      </c>
      <c r="O25" s="18"/>
      <c r="P25" s="19">
        <f>ABS(B2*$L$25+C2*$M$25+D2*$N$25+B3*$L$26+C3*$M$26+D3*$N$26+B4*$L$27+C4*$M$27+D4*$N$27)</f>
        <v>55</v>
      </c>
      <c r="Q25" s="19">
        <f t="shared" ref="Q25:T29" si="14">ABS(C2*$L$25+D2*$M$25+E2*$N$25+C3*$L$26+D3*$M$26+E3*$N$26+C4*$L$27+D4*$M$27+E4*$N$27)</f>
        <v>34</v>
      </c>
      <c r="R25" s="19">
        <f t="shared" si="14"/>
        <v>43</v>
      </c>
      <c r="S25" s="19">
        <f t="shared" si="14"/>
        <v>48</v>
      </c>
      <c r="T25" s="19">
        <f t="shared" si="14"/>
        <v>8</v>
      </c>
    </row>
    <row r="26" spans="2:30" ht="16.5" x14ac:dyDescent="0.25">
      <c r="B26" s="17">
        <v>-3</v>
      </c>
      <c r="C26" s="17">
        <v>0</v>
      </c>
      <c r="D26" s="17">
        <v>-3</v>
      </c>
      <c r="E26" s="18"/>
      <c r="F26" s="19">
        <f t="shared" ref="F26:F29" si="15">ABS(B3*$B$25+C3*$C$25+D3*$D$25+B4*$B$26+C4*$C$26+D4*$D$26+B5*$B$27+C5*$C$27+D5*$D$27)</f>
        <v>13</v>
      </c>
      <c r="G26" s="19">
        <f t="shared" si="13"/>
        <v>21</v>
      </c>
      <c r="H26" s="19">
        <f t="shared" si="13"/>
        <v>3</v>
      </c>
      <c r="I26" s="19">
        <f t="shared" si="13"/>
        <v>17</v>
      </c>
      <c r="J26" s="19">
        <f t="shared" si="13"/>
        <v>3</v>
      </c>
      <c r="L26" s="17">
        <v>-3</v>
      </c>
      <c r="M26" s="17">
        <v>0</v>
      </c>
      <c r="N26" s="17">
        <v>5</v>
      </c>
      <c r="O26" s="18"/>
      <c r="P26" s="19">
        <f t="shared" ref="P26:P29" si="16">ABS(B3*$L$25+C3*$M$25+D3*$N$25+B4*$L$26+C4*$M$26+D4*$N$26+B5*$L$27+C5*$M$27+D5*$N$27)</f>
        <v>29</v>
      </c>
      <c r="Q26" s="19">
        <f t="shared" si="14"/>
        <v>5</v>
      </c>
      <c r="R26" s="19">
        <f t="shared" si="14"/>
        <v>5</v>
      </c>
      <c r="S26" s="19">
        <f t="shared" si="14"/>
        <v>1</v>
      </c>
      <c r="T26" s="19">
        <f t="shared" si="14"/>
        <v>13</v>
      </c>
    </row>
    <row r="27" spans="2:30" ht="16.5" x14ac:dyDescent="0.25">
      <c r="B27" s="17">
        <v>5</v>
      </c>
      <c r="C27" s="17">
        <v>5</v>
      </c>
      <c r="D27" s="17">
        <v>5</v>
      </c>
      <c r="E27" s="18"/>
      <c r="F27" s="19">
        <f t="shared" si="15"/>
        <v>5</v>
      </c>
      <c r="G27" s="19">
        <f t="shared" si="13"/>
        <v>3</v>
      </c>
      <c r="H27" s="19">
        <f t="shared" si="13"/>
        <v>5</v>
      </c>
      <c r="I27" s="19">
        <f t="shared" si="13"/>
        <v>32</v>
      </c>
      <c r="J27" s="19">
        <f t="shared" si="13"/>
        <v>12</v>
      </c>
      <c r="L27" s="17">
        <v>-3</v>
      </c>
      <c r="M27" s="17">
        <v>5</v>
      </c>
      <c r="N27" s="17">
        <v>5</v>
      </c>
      <c r="O27" s="18"/>
      <c r="P27" s="19">
        <f t="shared" si="16"/>
        <v>53</v>
      </c>
      <c r="Q27" s="19">
        <f t="shared" si="14"/>
        <v>27</v>
      </c>
      <c r="R27" s="19">
        <f t="shared" si="14"/>
        <v>13</v>
      </c>
      <c r="S27" s="19">
        <f t="shared" si="14"/>
        <v>16</v>
      </c>
      <c r="T27" s="19">
        <f t="shared" si="14"/>
        <v>36</v>
      </c>
    </row>
    <row r="28" spans="2:30" x14ac:dyDescent="0.25">
      <c r="B28" s="20"/>
      <c r="C28" s="18"/>
      <c r="D28" s="18"/>
      <c r="E28" s="18"/>
      <c r="F28" s="19">
        <f t="shared" si="15"/>
        <v>2</v>
      </c>
      <c r="G28" s="19">
        <f t="shared" si="13"/>
        <v>6</v>
      </c>
      <c r="H28" s="19">
        <f t="shared" si="13"/>
        <v>17</v>
      </c>
      <c r="I28" s="19">
        <f t="shared" si="13"/>
        <v>13</v>
      </c>
      <c r="J28" s="19">
        <f t="shared" si="13"/>
        <v>14</v>
      </c>
      <c r="L28" s="20"/>
      <c r="M28" s="18"/>
      <c r="N28" s="18"/>
      <c r="O28" s="18"/>
      <c r="P28" s="19">
        <f t="shared" si="16"/>
        <v>22</v>
      </c>
      <c r="Q28" s="19">
        <f t="shared" si="14"/>
        <v>2</v>
      </c>
      <c r="R28" s="19">
        <f t="shared" si="14"/>
        <v>9</v>
      </c>
      <c r="S28" s="19">
        <f t="shared" si="14"/>
        <v>19</v>
      </c>
      <c r="T28" s="19">
        <f t="shared" si="14"/>
        <v>26</v>
      </c>
    </row>
    <row r="29" spans="2:30" x14ac:dyDescent="0.25">
      <c r="B29" s="21"/>
      <c r="C29" s="22"/>
      <c r="D29" s="22"/>
      <c r="E29" s="22"/>
      <c r="F29" s="19">
        <f t="shared" si="15"/>
        <v>33</v>
      </c>
      <c r="G29" s="19">
        <f t="shared" si="13"/>
        <v>69</v>
      </c>
      <c r="H29" s="19">
        <f t="shared" si="13"/>
        <v>60</v>
      </c>
      <c r="I29" s="19">
        <f t="shared" si="13"/>
        <v>69</v>
      </c>
      <c r="J29" s="19">
        <f t="shared" si="13"/>
        <v>33</v>
      </c>
      <c r="L29" s="21"/>
      <c r="M29" s="22"/>
      <c r="N29" s="22"/>
      <c r="O29" s="22"/>
      <c r="P29" s="19">
        <f t="shared" si="16"/>
        <v>1</v>
      </c>
      <c r="Q29" s="19">
        <f t="shared" si="14"/>
        <v>13</v>
      </c>
      <c r="R29" s="19">
        <f t="shared" si="14"/>
        <v>20</v>
      </c>
      <c r="S29" s="19">
        <f t="shared" si="14"/>
        <v>29</v>
      </c>
      <c r="T29" s="19">
        <f t="shared" si="14"/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abSelected="1" workbookViewId="0">
      <selection activeCell="W10" sqref="W10"/>
    </sheetView>
  </sheetViews>
  <sheetFormatPr defaultRowHeight="15" x14ac:dyDescent="0.25"/>
  <cols>
    <col min="2" max="2" width="7.28515625" customWidth="1"/>
    <col min="3" max="6" width="5.5703125" customWidth="1"/>
    <col min="10" max="10" width="8.85546875" customWidth="1"/>
    <col min="14" max="14" width="9" customWidth="1"/>
  </cols>
  <sheetData>
    <row r="1" spans="1:22" x14ac:dyDescent="0.25">
      <c r="B1" t="s">
        <v>8</v>
      </c>
      <c r="C1">
        <v>25</v>
      </c>
      <c r="V1" s="23" t="s">
        <v>9</v>
      </c>
    </row>
    <row r="2" spans="1:22" ht="14.45" customHeight="1" thickBot="1" x14ac:dyDescent="0.3">
      <c r="B2" t="s">
        <v>10</v>
      </c>
      <c r="C2">
        <v>5</v>
      </c>
      <c r="H2" t="s">
        <v>11</v>
      </c>
    </row>
    <row r="3" spans="1:22" ht="17.25" thickBot="1" x14ac:dyDescent="0.3">
      <c r="B3" s="5">
        <v>5</v>
      </c>
      <c r="C3" s="6">
        <v>7</v>
      </c>
      <c r="D3" s="6">
        <v>6</v>
      </c>
      <c r="E3" s="6">
        <v>4</v>
      </c>
      <c r="F3" s="6">
        <v>3</v>
      </c>
    </row>
    <row r="4" spans="1:22" ht="17.25" thickBot="1" x14ac:dyDescent="0.3">
      <c r="B4" s="9">
        <v>2</v>
      </c>
      <c r="C4" s="10">
        <v>2</v>
      </c>
      <c r="D4" s="10">
        <v>3</v>
      </c>
      <c r="E4" s="10">
        <v>7</v>
      </c>
      <c r="F4" s="10">
        <v>5</v>
      </c>
    </row>
    <row r="5" spans="1:22" ht="17.25" thickBot="1" x14ac:dyDescent="0.3">
      <c r="B5" s="9">
        <v>5</v>
      </c>
      <c r="C5" s="10">
        <v>6</v>
      </c>
      <c r="D5" s="10">
        <v>7</v>
      </c>
      <c r="E5" s="10">
        <v>2</v>
      </c>
      <c r="F5" s="10">
        <v>7</v>
      </c>
      <c r="K5" s="24"/>
      <c r="O5" s="24"/>
      <c r="P5" s="24"/>
    </row>
    <row r="6" spans="1:22" ht="17.25" thickBot="1" x14ac:dyDescent="0.3">
      <c r="B6" s="9">
        <v>4</v>
      </c>
      <c r="C6" s="10">
        <v>3</v>
      </c>
      <c r="D6" s="10">
        <v>5</v>
      </c>
      <c r="E6" s="10">
        <v>3</v>
      </c>
      <c r="F6" s="10">
        <v>3</v>
      </c>
      <c r="J6" t="s">
        <v>12</v>
      </c>
    </row>
    <row r="7" spans="1:22" ht="17.25" thickBot="1" x14ac:dyDescent="0.3">
      <c r="B7" s="9">
        <v>4</v>
      </c>
      <c r="C7" s="10">
        <v>4</v>
      </c>
      <c r="D7" s="10">
        <v>7</v>
      </c>
      <c r="E7" s="10">
        <v>5</v>
      </c>
      <c r="F7" s="10">
        <v>5</v>
      </c>
      <c r="J7" s="25"/>
    </row>
    <row r="8" spans="1:22" ht="15.75" thickBot="1" x14ac:dyDescent="0.3">
      <c r="J8" s="25"/>
    </row>
    <row r="9" spans="1:22" x14ac:dyDescent="0.25">
      <c r="A9" t="s">
        <v>13</v>
      </c>
      <c r="B9" s="26">
        <f>$C$2</f>
        <v>5</v>
      </c>
      <c r="C9" s="27" t="s">
        <v>14</v>
      </c>
      <c r="D9" s="26">
        <v>1</v>
      </c>
      <c r="E9" s="28" t="s">
        <v>15</v>
      </c>
      <c r="F9" s="29">
        <f>K11</f>
        <v>0</v>
      </c>
      <c r="G9" s="27" t="s">
        <v>16</v>
      </c>
      <c r="H9">
        <f>(B9-D9)*F9</f>
        <v>0</v>
      </c>
      <c r="J9" s="30" t="s">
        <v>17</v>
      </c>
      <c r="K9" s="31">
        <v>0</v>
      </c>
      <c r="L9" s="32">
        <v>1</v>
      </c>
      <c r="M9" s="33">
        <v>2</v>
      </c>
      <c r="N9" s="33">
        <v>3</v>
      </c>
      <c r="O9" s="33">
        <v>4</v>
      </c>
      <c r="P9" s="33">
        <v>5</v>
      </c>
      <c r="Q9" s="33">
        <v>6</v>
      </c>
      <c r="R9" s="34">
        <v>7</v>
      </c>
      <c r="S9" s="35">
        <v>8</v>
      </c>
      <c r="T9" s="30">
        <v>9</v>
      </c>
    </row>
    <row r="10" spans="1:22" x14ac:dyDescent="0.25">
      <c r="A10" t="s">
        <v>18</v>
      </c>
      <c r="B10" s="26">
        <f t="shared" ref="B10:B18" si="0">$C$2</f>
        <v>5</v>
      </c>
      <c r="C10" s="26" t="s">
        <v>14</v>
      </c>
      <c r="D10" s="26">
        <v>1</v>
      </c>
      <c r="E10" s="28" t="s">
        <v>15</v>
      </c>
      <c r="F10" s="29">
        <f>L$11</f>
        <v>0</v>
      </c>
      <c r="G10" s="27" t="s">
        <v>16</v>
      </c>
      <c r="H10">
        <f t="shared" ref="H10:H18" si="1">(B10-D10)*F10</f>
        <v>0</v>
      </c>
      <c r="J10" s="19" t="s">
        <v>19</v>
      </c>
      <c r="K10" s="36">
        <f>COUNTIF($B3:$G8,K9)/$C1</f>
        <v>0</v>
      </c>
      <c r="L10" s="37">
        <f t="shared" ref="L10:T10" si="2">COUNTIF($B3:$G8,L9)/$C1</f>
        <v>0</v>
      </c>
      <c r="M10" s="38">
        <f t="shared" si="2"/>
        <v>0.12</v>
      </c>
      <c r="N10" s="38">
        <f t="shared" si="2"/>
        <v>0.2</v>
      </c>
      <c r="O10" s="38">
        <f t="shared" si="2"/>
        <v>0.16</v>
      </c>
      <c r="P10" s="38">
        <f t="shared" si="2"/>
        <v>0.24</v>
      </c>
      <c r="Q10" s="38">
        <f t="shared" si="2"/>
        <v>0.08</v>
      </c>
      <c r="R10" s="39">
        <f t="shared" si="2"/>
        <v>0.2</v>
      </c>
      <c r="S10" s="40">
        <f t="shared" si="2"/>
        <v>0</v>
      </c>
      <c r="T10" s="38">
        <f t="shared" si="2"/>
        <v>0</v>
      </c>
    </row>
    <row r="11" spans="1:22" x14ac:dyDescent="0.25">
      <c r="A11" t="s">
        <v>20</v>
      </c>
      <c r="B11" s="26">
        <f t="shared" si="0"/>
        <v>5</v>
      </c>
      <c r="C11" s="26" t="s">
        <v>14</v>
      </c>
      <c r="D11" s="26">
        <v>1</v>
      </c>
      <c r="E11" s="28" t="s">
        <v>15</v>
      </c>
      <c r="F11" s="29">
        <f>M11</f>
        <v>0.12</v>
      </c>
      <c r="G11" s="27" t="s">
        <v>16</v>
      </c>
      <c r="H11">
        <f t="shared" si="1"/>
        <v>0.48</v>
      </c>
      <c r="J11" s="19" t="s">
        <v>21</v>
      </c>
      <c r="K11" s="36">
        <f>K10</f>
        <v>0</v>
      </c>
      <c r="L11" s="37">
        <f>K11+L10</f>
        <v>0</v>
      </c>
      <c r="M11" s="38">
        <f>L11+M10</f>
        <v>0.12</v>
      </c>
      <c r="N11" s="38">
        <f t="shared" ref="N11:T11" si="3">M11+N10</f>
        <v>0.32</v>
      </c>
      <c r="O11" s="38">
        <f t="shared" si="3"/>
        <v>0.48</v>
      </c>
      <c r="P11" s="38">
        <f t="shared" si="3"/>
        <v>0.72</v>
      </c>
      <c r="Q11" s="38">
        <f t="shared" si="3"/>
        <v>0.79999999999999993</v>
      </c>
      <c r="R11" s="39">
        <f t="shared" si="3"/>
        <v>1</v>
      </c>
      <c r="S11" s="40">
        <f t="shared" si="3"/>
        <v>1</v>
      </c>
      <c r="T11" s="38">
        <f t="shared" si="3"/>
        <v>1</v>
      </c>
    </row>
    <row r="12" spans="1:22" x14ac:dyDescent="0.25">
      <c r="A12" t="s">
        <v>22</v>
      </c>
      <c r="B12" s="26">
        <f t="shared" si="0"/>
        <v>5</v>
      </c>
      <c r="C12" s="26" t="s">
        <v>14</v>
      </c>
      <c r="D12" s="26">
        <v>1</v>
      </c>
      <c r="E12" s="28" t="s">
        <v>15</v>
      </c>
      <c r="F12" s="29">
        <f>N11</f>
        <v>0.32</v>
      </c>
      <c r="G12" s="27" t="s">
        <v>16</v>
      </c>
      <c r="H12">
        <f t="shared" si="1"/>
        <v>1.28</v>
      </c>
      <c r="J12" s="19" t="s">
        <v>23</v>
      </c>
      <c r="K12" s="36">
        <f t="shared" ref="K12:T12" si="4">($C2-1)*K11</f>
        <v>0</v>
      </c>
      <c r="L12" s="37">
        <f t="shared" si="4"/>
        <v>0</v>
      </c>
      <c r="M12" s="38">
        <f t="shared" si="4"/>
        <v>0.48</v>
      </c>
      <c r="N12" s="38">
        <f>($C2-1)*N11</f>
        <v>1.28</v>
      </c>
      <c r="O12" s="38">
        <f t="shared" si="4"/>
        <v>1.92</v>
      </c>
      <c r="P12" s="38">
        <f t="shared" si="4"/>
        <v>2.88</v>
      </c>
      <c r="Q12" s="38">
        <f t="shared" si="4"/>
        <v>3.1999999999999997</v>
      </c>
      <c r="R12" s="39">
        <f t="shared" si="4"/>
        <v>4</v>
      </c>
      <c r="S12" s="40">
        <f t="shared" si="4"/>
        <v>4</v>
      </c>
      <c r="T12" s="38">
        <f t="shared" si="4"/>
        <v>4</v>
      </c>
    </row>
    <row r="13" spans="1:22" ht="15.75" thickBot="1" x14ac:dyDescent="0.3">
      <c r="A13" t="s">
        <v>24</v>
      </c>
      <c r="B13" s="26">
        <f t="shared" si="0"/>
        <v>5</v>
      </c>
      <c r="C13" s="26" t="s">
        <v>14</v>
      </c>
      <c r="D13" s="26">
        <v>1</v>
      </c>
      <c r="E13" s="28" t="s">
        <v>15</v>
      </c>
      <c r="F13" s="41">
        <f>O11</f>
        <v>0.48</v>
      </c>
      <c r="G13" s="27" t="s">
        <v>16</v>
      </c>
      <c r="H13">
        <f t="shared" si="1"/>
        <v>1.92</v>
      </c>
      <c r="J13" s="42" t="s">
        <v>25</v>
      </c>
      <c r="K13" s="36">
        <f>ROUND(K12,0)</f>
        <v>0</v>
      </c>
      <c r="L13" s="43">
        <f t="shared" ref="L13:T13" si="5">ROUND(L12,0)</f>
        <v>0</v>
      </c>
      <c r="M13" s="44">
        <f t="shared" si="5"/>
        <v>0</v>
      </c>
      <c r="N13" s="44">
        <f t="shared" si="5"/>
        <v>1</v>
      </c>
      <c r="O13" s="44">
        <f t="shared" si="5"/>
        <v>2</v>
      </c>
      <c r="P13" s="44">
        <f t="shared" si="5"/>
        <v>3</v>
      </c>
      <c r="Q13" s="44">
        <f t="shared" si="5"/>
        <v>3</v>
      </c>
      <c r="R13" s="45">
        <f t="shared" si="5"/>
        <v>4</v>
      </c>
      <c r="S13" s="40">
        <f t="shared" si="5"/>
        <v>4</v>
      </c>
      <c r="T13" s="38">
        <f t="shared" si="5"/>
        <v>4</v>
      </c>
    </row>
    <row r="14" spans="1:22" x14ac:dyDescent="0.25">
      <c r="A14" t="s">
        <v>26</v>
      </c>
      <c r="B14" s="26">
        <f t="shared" si="0"/>
        <v>5</v>
      </c>
      <c r="C14" s="26" t="s">
        <v>14</v>
      </c>
      <c r="D14" s="26">
        <v>1</v>
      </c>
      <c r="E14" s="28" t="s">
        <v>15</v>
      </c>
      <c r="F14" s="41">
        <f>P11</f>
        <v>0.72</v>
      </c>
      <c r="G14" s="27" t="s">
        <v>16</v>
      </c>
      <c r="H14">
        <f t="shared" si="1"/>
        <v>2.88</v>
      </c>
    </row>
    <row r="15" spans="1:22" x14ac:dyDescent="0.25">
      <c r="A15" t="s">
        <v>27</v>
      </c>
      <c r="B15" s="26">
        <f t="shared" si="0"/>
        <v>5</v>
      </c>
      <c r="C15" s="26" t="s">
        <v>14</v>
      </c>
      <c r="D15" s="26">
        <v>1</v>
      </c>
      <c r="E15" s="28" t="s">
        <v>15</v>
      </c>
      <c r="F15" s="41">
        <f>Q11</f>
        <v>0.79999999999999993</v>
      </c>
      <c r="G15" s="27" t="s">
        <v>16</v>
      </c>
      <c r="H15">
        <f t="shared" si="1"/>
        <v>3.1999999999999997</v>
      </c>
    </row>
    <row r="16" spans="1:22" x14ac:dyDescent="0.25">
      <c r="A16" t="s">
        <v>28</v>
      </c>
      <c r="B16" s="26">
        <f t="shared" si="0"/>
        <v>5</v>
      </c>
      <c r="C16" s="26" t="s">
        <v>14</v>
      </c>
      <c r="D16" s="26">
        <v>1</v>
      </c>
      <c r="E16" s="28" t="s">
        <v>15</v>
      </c>
      <c r="F16" s="41">
        <f>R11</f>
        <v>1</v>
      </c>
      <c r="G16" s="27" t="s">
        <v>16</v>
      </c>
      <c r="H16">
        <f t="shared" si="1"/>
        <v>4</v>
      </c>
    </row>
    <row r="17" spans="1:20" x14ac:dyDescent="0.25">
      <c r="A17" t="s">
        <v>29</v>
      </c>
      <c r="B17" s="26">
        <f t="shared" si="0"/>
        <v>5</v>
      </c>
      <c r="C17" s="26" t="s">
        <v>14</v>
      </c>
      <c r="D17" s="26">
        <v>1</v>
      </c>
      <c r="E17" s="28" t="s">
        <v>15</v>
      </c>
      <c r="F17" s="41">
        <f>S11</f>
        <v>1</v>
      </c>
      <c r="G17" s="27" t="s">
        <v>16</v>
      </c>
      <c r="H17">
        <f t="shared" si="1"/>
        <v>4</v>
      </c>
    </row>
    <row r="18" spans="1:20" x14ac:dyDescent="0.25">
      <c r="A18" t="s">
        <v>30</v>
      </c>
      <c r="B18" s="26">
        <f t="shared" si="0"/>
        <v>5</v>
      </c>
      <c r="C18" s="26" t="s">
        <v>14</v>
      </c>
      <c r="D18" s="26">
        <v>1</v>
      </c>
      <c r="E18" s="28" t="s">
        <v>15</v>
      </c>
      <c r="F18" s="41">
        <f>T11</f>
        <v>1</v>
      </c>
      <c r="G18" s="27" t="s">
        <v>16</v>
      </c>
      <c r="H18">
        <f t="shared" si="1"/>
        <v>4</v>
      </c>
    </row>
    <row r="22" spans="1:20" x14ac:dyDescent="0.25">
      <c r="B22" t="s">
        <v>8</v>
      </c>
      <c r="C22">
        <v>25</v>
      </c>
    </row>
    <row r="23" spans="1:20" ht="15.75" thickBot="1" x14ac:dyDescent="0.3">
      <c r="B23" t="s">
        <v>10</v>
      </c>
      <c r="C23">
        <v>5</v>
      </c>
    </row>
    <row r="24" spans="1:20" ht="14.45" customHeight="1" thickBot="1" x14ac:dyDescent="0.3">
      <c r="B24" s="5">
        <v>2</v>
      </c>
      <c r="C24" s="6">
        <v>3</v>
      </c>
      <c r="D24" s="6">
        <v>7</v>
      </c>
      <c r="E24" s="6">
        <v>7</v>
      </c>
      <c r="F24" s="6">
        <v>3</v>
      </c>
      <c r="H24" t="s">
        <v>31</v>
      </c>
    </row>
    <row r="25" spans="1:20" ht="17.25" thickBot="1" x14ac:dyDescent="0.3">
      <c r="B25" s="9">
        <v>4</v>
      </c>
      <c r="C25" s="10">
        <v>1</v>
      </c>
      <c r="D25" s="10">
        <v>7</v>
      </c>
      <c r="E25" s="10">
        <v>2</v>
      </c>
      <c r="F25" s="10">
        <v>4</v>
      </c>
    </row>
    <row r="26" spans="1:20" ht="17.25" thickBot="1" x14ac:dyDescent="0.3">
      <c r="B26" s="9">
        <v>5</v>
      </c>
      <c r="C26" s="10">
        <v>6</v>
      </c>
      <c r="D26" s="10">
        <v>3</v>
      </c>
      <c r="E26" s="10">
        <v>6</v>
      </c>
      <c r="F26" s="10">
        <v>1</v>
      </c>
      <c r="K26" s="24"/>
      <c r="O26" s="24"/>
      <c r="P26" s="24"/>
    </row>
    <row r="27" spans="1:20" ht="17.25" thickBot="1" x14ac:dyDescent="0.3">
      <c r="B27" s="9">
        <v>6</v>
      </c>
      <c r="C27" s="10">
        <v>5</v>
      </c>
      <c r="D27" s="10">
        <v>2</v>
      </c>
      <c r="E27" s="10">
        <v>5</v>
      </c>
      <c r="F27" s="10">
        <v>5</v>
      </c>
    </row>
    <row r="28" spans="1:20" ht="17.25" thickBot="1" x14ac:dyDescent="0.3">
      <c r="B28" s="9">
        <v>7</v>
      </c>
      <c r="C28" s="10">
        <v>7</v>
      </c>
      <c r="D28" s="10">
        <v>5</v>
      </c>
      <c r="E28" s="10">
        <v>4</v>
      </c>
      <c r="F28" s="10">
        <v>1</v>
      </c>
      <c r="J28" s="25"/>
    </row>
    <row r="29" spans="1:20" ht="15.75" thickBot="1" x14ac:dyDescent="0.3">
      <c r="J29" s="25"/>
    </row>
    <row r="30" spans="1:20" x14ac:dyDescent="0.25">
      <c r="A30" t="s">
        <v>32</v>
      </c>
      <c r="B30" s="26">
        <f>$C$2</f>
        <v>5</v>
      </c>
      <c r="C30" s="27" t="s">
        <v>14</v>
      </c>
      <c r="D30" s="26">
        <v>1</v>
      </c>
      <c r="E30" s="28" t="s">
        <v>15</v>
      </c>
      <c r="F30" s="29">
        <f>K32</f>
        <v>0</v>
      </c>
      <c r="G30" s="27" t="s">
        <v>16</v>
      </c>
      <c r="H30">
        <f>(B30-D30)*F30</f>
        <v>0</v>
      </c>
      <c r="J30" s="30" t="s">
        <v>17</v>
      </c>
      <c r="K30" s="46">
        <v>0</v>
      </c>
      <c r="L30" s="47">
        <v>1</v>
      </c>
      <c r="M30" s="48">
        <v>2</v>
      </c>
      <c r="N30" s="48">
        <v>3</v>
      </c>
      <c r="O30" s="48">
        <v>4</v>
      </c>
      <c r="P30" s="48">
        <v>5</v>
      </c>
      <c r="Q30" s="48">
        <v>6</v>
      </c>
      <c r="R30" s="49">
        <v>7</v>
      </c>
      <c r="S30" s="50">
        <v>8</v>
      </c>
      <c r="T30" s="51">
        <v>9</v>
      </c>
    </row>
    <row r="31" spans="1:20" x14ac:dyDescent="0.25">
      <c r="A31" t="s">
        <v>33</v>
      </c>
      <c r="B31" s="26">
        <f t="shared" ref="B31:B39" si="6">$C$2</f>
        <v>5</v>
      </c>
      <c r="C31" s="26" t="s">
        <v>14</v>
      </c>
      <c r="D31" s="26">
        <v>1</v>
      </c>
      <c r="E31" s="28" t="s">
        <v>15</v>
      </c>
      <c r="F31" s="29">
        <f>L$11</f>
        <v>0</v>
      </c>
      <c r="G31" s="27" t="s">
        <v>16</v>
      </c>
      <c r="H31">
        <f t="shared" ref="H31:H39" si="7">(B31-D31)*F31</f>
        <v>0</v>
      </c>
      <c r="J31" s="19" t="s">
        <v>19</v>
      </c>
      <c r="K31" s="52">
        <f t="shared" ref="K31:T31" si="8">COUNTIF($B24:$G29,K30)/$C22</f>
        <v>0</v>
      </c>
      <c r="L31" s="53">
        <f t="shared" si="8"/>
        <v>0.12</v>
      </c>
      <c r="M31" s="54">
        <f t="shared" si="8"/>
        <v>0.12</v>
      </c>
      <c r="N31" s="54">
        <f t="shared" si="8"/>
        <v>0.12</v>
      </c>
      <c r="O31" s="54">
        <f t="shared" si="8"/>
        <v>0.12</v>
      </c>
      <c r="P31" s="54">
        <f t="shared" si="8"/>
        <v>0.2</v>
      </c>
      <c r="Q31" s="54">
        <f t="shared" si="8"/>
        <v>0.12</v>
      </c>
      <c r="R31" s="55">
        <f t="shared" si="8"/>
        <v>0.2</v>
      </c>
      <c r="S31" s="56">
        <f t="shared" si="8"/>
        <v>0</v>
      </c>
      <c r="T31" s="54">
        <f t="shared" si="8"/>
        <v>0</v>
      </c>
    </row>
    <row r="32" spans="1:20" x14ac:dyDescent="0.25">
      <c r="A32" t="s">
        <v>34</v>
      </c>
      <c r="B32" s="26">
        <f t="shared" si="6"/>
        <v>5</v>
      </c>
      <c r="C32" s="26" t="s">
        <v>14</v>
      </c>
      <c r="D32" s="26">
        <v>1</v>
      </c>
      <c r="E32" s="28" t="s">
        <v>15</v>
      </c>
      <c r="F32" s="29">
        <f>M32</f>
        <v>0.24</v>
      </c>
      <c r="G32" s="27" t="s">
        <v>16</v>
      </c>
      <c r="H32">
        <f t="shared" si="7"/>
        <v>0.96</v>
      </c>
      <c r="J32" s="19" t="s">
        <v>21</v>
      </c>
      <c r="K32" s="52">
        <f>K31</f>
        <v>0</v>
      </c>
      <c r="L32" s="53">
        <f>K32+L31</f>
        <v>0.12</v>
      </c>
      <c r="M32" s="54">
        <f>L32+M31</f>
        <v>0.24</v>
      </c>
      <c r="N32" s="54">
        <f t="shared" ref="N32:T32" si="9">M32+N31</f>
        <v>0.36</v>
      </c>
      <c r="O32" s="54">
        <f t="shared" si="9"/>
        <v>0.48</v>
      </c>
      <c r="P32" s="54">
        <f t="shared" si="9"/>
        <v>0.67999999999999994</v>
      </c>
      <c r="Q32" s="54">
        <f t="shared" si="9"/>
        <v>0.79999999999999993</v>
      </c>
      <c r="R32" s="55">
        <f t="shared" si="9"/>
        <v>1</v>
      </c>
      <c r="S32" s="56">
        <f t="shared" si="9"/>
        <v>1</v>
      </c>
      <c r="T32" s="54">
        <f t="shared" si="9"/>
        <v>1</v>
      </c>
    </row>
    <row r="33" spans="1:20" x14ac:dyDescent="0.25">
      <c r="A33" t="s">
        <v>35</v>
      </c>
      <c r="B33" s="26">
        <f t="shared" si="6"/>
        <v>5</v>
      </c>
      <c r="C33" s="26" t="s">
        <v>14</v>
      </c>
      <c r="D33" s="26">
        <v>1</v>
      </c>
      <c r="E33" s="28" t="s">
        <v>15</v>
      </c>
      <c r="F33" s="29">
        <f>N32</f>
        <v>0.36</v>
      </c>
      <c r="G33" s="27" t="s">
        <v>16</v>
      </c>
      <c r="H33">
        <f t="shared" si="7"/>
        <v>1.44</v>
      </c>
      <c r="J33" s="19" t="s">
        <v>23</v>
      </c>
      <c r="K33" s="52">
        <f t="shared" ref="K33:T33" si="10">($C23-1)*K32</f>
        <v>0</v>
      </c>
      <c r="L33" s="53">
        <f>($C23-1)*L32</f>
        <v>0.48</v>
      </c>
      <c r="M33" s="54">
        <f t="shared" si="10"/>
        <v>0.96</v>
      </c>
      <c r="N33" s="54">
        <f t="shared" si="10"/>
        <v>1.44</v>
      </c>
      <c r="O33" s="54">
        <f t="shared" si="10"/>
        <v>1.92</v>
      </c>
      <c r="P33" s="54">
        <f t="shared" si="10"/>
        <v>2.7199999999999998</v>
      </c>
      <c r="Q33" s="54">
        <f t="shared" si="10"/>
        <v>3.1999999999999997</v>
      </c>
      <c r="R33" s="55">
        <f t="shared" si="10"/>
        <v>4</v>
      </c>
      <c r="S33" s="56">
        <f t="shared" si="10"/>
        <v>4</v>
      </c>
      <c r="T33" s="54">
        <f t="shared" si="10"/>
        <v>4</v>
      </c>
    </row>
    <row r="34" spans="1:20" ht="15.75" thickBot="1" x14ac:dyDescent="0.3">
      <c r="A34" t="s">
        <v>36</v>
      </c>
      <c r="B34" s="26">
        <f t="shared" si="6"/>
        <v>5</v>
      </c>
      <c r="C34" s="26" t="s">
        <v>14</v>
      </c>
      <c r="D34" s="26">
        <v>1</v>
      </c>
      <c r="E34" s="28" t="s">
        <v>15</v>
      </c>
      <c r="F34" s="41">
        <f>O32</f>
        <v>0.48</v>
      </c>
      <c r="G34" s="27" t="s">
        <v>16</v>
      </c>
      <c r="H34">
        <f t="shared" si="7"/>
        <v>1.92</v>
      </c>
      <c r="J34" s="42" t="s">
        <v>25</v>
      </c>
      <c r="K34" s="52">
        <f>ROUND(K33,0)</f>
        <v>0</v>
      </c>
      <c r="L34" s="57">
        <f t="shared" ref="L34:T34" si="11">ROUND(L33,0)</f>
        <v>0</v>
      </c>
      <c r="M34" s="58">
        <f t="shared" si="11"/>
        <v>1</v>
      </c>
      <c r="N34" s="58">
        <f t="shared" si="11"/>
        <v>1</v>
      </c>
      <c r="O34" s="58">
        <f t="shared" si="11"/>
        <v>2</v>
      </c>
      <c r="P34" s="58">
        <f t="shared" si="11"/>
        <v>3</v>
      </c>
      <c r="Q34" s="58">
        <f t="shared" si="11"/>
        <v>3</v>
      </c>
      <c r="R34" s="59">
        <f t="shared" si="11"/>
        <v>4</v>
      </c>
      <c r="S34" s="56">
        <f t="shared" si="11"/>
        <v>4</v>
      </c>
      <c r="T34" s="54">
        <f t="shared" si="11"/>
        <v>4</v>
      </c>
    </row>
    <row r="35" spans="1:20" x14ac:dyDescent="0.25">
      <c r="A35" t="s">
        <v>37</v>
      </c>
      <c r="B35" s="26">
        <f t="shared" si="6"/>
        <v>5</v>
      </c>
      <c r="C35" s="26" t="s">
        <v>14</v>
      </c>
      <c r="D35" s="26">
        <v>1</v>
      </c>
      <c r="E35" s="28" t="s">
        <v>15</v>
      </c>
      <c r="F35" s="41">
        <f>P32</f>
        <v>0.67999999999999994</v>
      </c>
      <c r="G35" s="27" t="s">
        <v>16</v>
      </c>
      <c r="H35">
        <f t="shared" si="7"/>
        <v>2.7199999999999998</v>
      </c>
    </row>
    <row r="36" spans="1:20" x14ac:dyDescent="0.25">
      <c r="A36" t="s">
        <v>38</v>
      </c>
      <c r="B36" s="26">
        <f t="shared" si="6"/>
        <v>5</v>
      </c>
      <c r="C36" s="26" t="s">
        <v>14</v>
      </c>
      <c r="D36" s="26">
        <v>1</v>
      </c>
      <c r="E36" s="28" t="s">
        <v>15</v>
      </c>
      <c r="F36" s="41">
        <f>Q32</f>
        <v>0.79999999999999993</v>
      </c>
      <c r="G36" s="27" t="s">
        <v>16</v>
      </c>
      <c r="H36">
        <f t="shared" si="7"/>
        <v>3.1999999999999997</v>
      </c>
    </row>
    <row r="37" spans="1:20" x14ac:dyDescent="0.25">
      <c r="A37" t="s">
        <v>39</v>
      </c>
      <c r="B37" s="26">
        <f t="shared" si="6"/>
        <v>5</v>
      </c>
      <c r="C37" s="26" t="s">
        <v>14</v>
      </c>
      <c r="D37" s="26">
        <v>1</v>
      </c>
      <c r="E37" s="28" t="s">
        <v>15</v>
      </c>
      <c r="F37" s="41">
        <f>R32</f>
        <v>1</v>
      </c>
      <c r="G37" s="27" t="s">
        <v>16</v>
      </c>
      <c r="H37">
        <f t="shared" si="7"/>
        <v>4</v>
      </c>
    </row>
    <row r="38" spans="1:20" x14ac:dyDescent="0.25">
      <c r="A38" t="s">
        <v>40</v>
      </c>
      <c r="B38" s="26">
        <f t="shared" si="6"/>
        <v>5</v>
      </c>
      <c r="C38" s="26" t="s">
        <v>14</v>
      </c>
      <c r="D38" s="26">
        <v>1</v>
      </c>
      <c r="E38" s="28" t="s">
        <v>15</v>
      </c>
      <c r="F38" s="41">
        <f>S32</f>
        <v>1</v>
      </c>
      <c r="G38" s="27" t="s">
        <v>16</v>
      </c>
      <c r="H38">
        <f t="shared" si="7"/>
        <v>4</v>
      </c>
    </row>
    <row r="39" spans="1:20" x14ac:dyDescent="0.25">
      <c r="A39" t="s">
        <v>41</v>
      </c>
      <c r="B39" s="26">
        <f t="shared" si="6"/>
        <v>5</v>
      </c>
      <c r="C39" s="26" t="s">
        <v>14</v>
      </c>
      <c r="D39" s="26">
        <v>1</v>
      </c>
      <c r="E39" s="28" t="s">
        <v>15</v>
      </c>
      <c r="F39" s="41">
        <f>T32</f>
        <v>1</v>
      </c>
      <c r="G39" s="27" t="s">
        <v>16</v>
      </c>
      <c r="H39">
        <f t="shared" si="7"/>
        <v>4</v>
      </c>
    </row>
    <row r="41" spans="1:20" x14ac:dyDescent="0.25">
      <c r="H41" s="60" t="s">
        <v>42</v>
      </c>
      <c r="I41" s="61"/>
      <c r="J41" s="61"/>
    </row>
    <row r="42" spans="1:20" x14ac:dyDescent="0.25">
      <c r="H42" s="61"/>
      <c r="I42" s="61"/>
      <c r="J42" s="38" t="s">
        <v>43</v>
      </c>
      <c r="K42" s="54" t="s">
        <v>44</v>
      </c>
      <c r="L42" s="54" t="s">
        <v>45</v>
      </c>
      <c r="M42" s="54" t="s">
        <v>46</v>
      </c>
      <c r="N42" s="54" t="s">
        <v>47</v>
      </c>
      <c r="P42" t="s">
        <v>48</v>
      </c>
    </row>
    <row r="43" spans="1:20" x14ac:dyDescent="0.25">
      <c r="H43" s="61"/>
      <c r="I43" s="61"/>
      <c r="J43" s="62">
        <v>0</v>
      </c>
      <c r="K43" s="63">
        <f>K13</f>
        <v>0</v>
      </c>
      <c r="L43" s="63">
        <v>0</v>
      </c>
      <c r="M43" s="63">
        <f>K34</f>
        <v>0</v>
      </c>
      <c r="N43" s="63">
        <f>IF($M$43&gt;=K43, $L$43, IF($M$44&gt;=K43, $L$44, IF($M$45&gt;=K43, $L$45, IF($M$46&gt;=K43, $L$46, IF($M$47&gt;=K43, $L$47, IF($M$48&gt;=K43, $L$48, IF($M$49&gt;=K43, $L$49, IF($M$50&gt;=K43, $L$50))))))))</f>
        <v>0</v>
      </c>
      <c r="P43" t="s">
        <v>49</v>
      </c>
    </row>
    <row r="44" spans="1:20" x14ac:dyDescent="0.25">
      <c r="H44" s="61"/>
      <c r="I44" s="61"/>
      <c r="J44" s="38">
        <v>1</v>
      </c>
      <c r="K44" s="54">
        <f>L13</f>
        <v>0</v>
      </c>
      <c r="L44" s="54">
        <v>1</v>
      </c>
      <c r="M44" s="54">
        <f>L34</f>
        <v>0</v>
      </c>
      <c r="N44" s="54">
        <f t="shared" ref="N44:N50" si="12">IF($M$44&gt;=K44, $L$44, IF($M$45&gt;=K44, $L$45, IF($M$46&gt;=K44, $L$46, IF($M$47&gt;=K44, $L$47, IF($M$48&gt;=K44, $L$48, IF($M$49&gt;=K44, $L$49, IF($M$50&gt;=K44, $L$50)))))))</f>
        <v>1</v>
      </c>
    </row>
    <row r="45" spans="1:20" x14ac:dyDescent="0.25">
      <c r="J45" s="54">
        <v>2</v>
      </c>
      <c r="K45" s="28">
        <f>M13</f>
        <v>0</v>
      </c>
      <c r="L45" s="54">
        <v>2</v>
      </c>
      <c r="M45" s="54">
        <f>M34</f>
        <v>1</v>
      </c>
      <c r="N45" s="54">
        <f t="shared" si="12"/>
        <v>1</v>
      </c>
    </row>
    <row r="46" spans="1:20" x14ac:dyDescent="0.25">
      <c r="J46" s="38">
        <v>3</v>
      </c>
      <c r="K46" s="54">
        <f>N13</f>
        <v>1</v>
      </c>
      <c r="L46" s="54">
        <v>3</v>
      </c>
      <c r="M46" s="54">
        <f>N34</f>
        <v>1</v>
      </c>
      <c r="N46" s="54">
        <f t="shared" si="12"/>
        <v>2</v>
      </c>
    </row>
    <row r="47" spans="1:20" x14ac:dyDescent="0.25">
      <c r="J47" s="54">
        <v>4</v>
      </c>
      <c r="K47" s="54">
        <f>O13</f>
        <v>2</v>
      </c>
      <c r="L47" s="54">
        <v>4</v>
      </c>
      <c r="M47" s="54">
        <f>O34</f>
        <v>2</v>
      </c>
      <c r="N47" s="54">
        <f t="shared" si="12"/>
        <v>4</v>
      </c>
    </row>
    <row r="48" spans="1:20" x14ac:dyDescent="0.25">
      <c r="J48" s="38">
        <v>5</v>
      </c>
      <c r="K48" s="54">
        <f>P13</f>
        <v>3</v>
      </c>
      <c r="L48" s="54">
        <v>5</v>
      </c>
      <c r="M48" s="54">
        <f>P34</f>
        <v>3</v>
      </c>
      <c r="N48" s="54">
        <f t="shared" si="12"/>
        <v>5</v>
      </c>
    </row>
    <row r="49" spans="8:15" x14ac:dyDescent="0.25">
      <c r="J49" s="54">
        <v>6</v>
      </c>
      <c r="K49" s="54">
        <f>Q13</f>
        <v>3</v>
      </c>
      <c r="L49" s="54">
        <v>6</v>
      </c>
      <c r="M49" s="54">
        <f>Q34</f>
        <v>3</v>
      </c>
      <c r="N49" s="54">
        <f t="shared" si="12"/>
        <v>5</v>
      </c>
    </row>
    <row r="50" spans="8:15" x14ac:dyDescent="0.25">
      <c r="J50" s="38">
        <v>7</v>
      </c>
      <c r="K50" s="54">
        <f>R13</f>
        <v>4</v>
      </c>
      <c r="L50" s="54">
        <v>7</v>
      </c>
      <c r="M50" s="54">
        <f>R34</f>
        <v>4</v>
      </c>
      <c r="N50" s="54">
        <f t="shared" si="12"/>
        <v>7</v>
      </c>
    </row>
    <row r="52" spans="8:15" ht="15.75" x14ac:dyDescent="0.25">
      <c r="H52" s="64" t="s">
        <v>50</v>
      </c>
    </row>
    <row r="54" spans="8:15" x14ac:dyDescent="0.25">
      <c r="J54" s="54" t="s">
        <v>51</v>
      </c>
      <c r="K54" s="54">
        <v>1</v>
      </c>
      <c r="L54" s="54">
        <v>2</v>
      </c>
      <c r="M54" s="54">
        <v>3</v>
      </c>
      <c r="N54" s="54">
        <v>4</v>
      </c>
      <c r="O54" s="54">
        <v>6</v>
      </c>
    </row>
    <row r="55" spans="8:15" x14ac:dyDescent="0.25">
      <c r="J55" s="54" t="s">
        <v>52</v>
      </c>
      <c r="K55" s="54">
        <f>K10+M10</f>
        <v>0.12</v>
      </c>
      <c r="L55" s="54">
        <v>0.16</v>
      </c>
      <c r="M55" s="54">
        <f>N10+O10</f>
        <v>0.36</v>
      </c>
      <c r="N55" s="38">
        <v>0.12</v>
      </c>
      <c r="O55" s="54">
        <f>Q10+R10</f>
        <v>0.28000000000000003</v>
      </c>
    </row>
    <row r="57" spans="8:15" x14ac:dyDescent="0.25">
      <c r="J57" s="67" t="s">
        <v>53</v>
      </c>
      <c r="K57" s="67"/>
      <c r="L57" s="67"/>
      <c r="M57" s="67"/>
      <c r="N57" s="67"/>
    </row>
    <row r="58" spans="8:15" x14ac:dyDescent="0.25">
      <c r="J58" s="67"/>
      <c r="K58" s="67"/>
      <c r="L58" s="67"/>
      <c r="M58" s="67"/>
      <c r="N58" s="67"/>
    </row>
    <row r="59" spans="8:15" x14ac:dyDescent="0.25">
      <c r="J59" s="67"/>
      <c r="K59" s="67"/>
      <c r="L59" s="67"/>
      <c r="M59" s="67"/>
      <c r="N59" s="67"/>
    </row>
    <row r="60" spans="8:15" x14ac:dyDescent="0.25">
      <c r="J60" s="24"/>
      <c r="K60" s="24"/>
      <c r="L60" s="24"/>
      <c r="M60" s="24"/>
      <c r="N60" s="24"/>
    </row>
  </sheetData>
  <mergeCells count="1">
    <mergeCell ref="J57:N59"/>
  </mergeCells>
  <hyperlinks>
    <hyperlink ref="V1" location="'Xử lý historgram'!A1" display="Home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workbookViewId="0">
      <selection activeCell="N17" sqref="N17"/>
    </sheetView>
  </sheetViews>
  <sheetFormatPr defaultRowHeight="15" x14ac:dyDescent="0.25"/>
  <sheetData>
    <row r="2" spans="2:12" ht="15.75" thickBot="1" x14ac:dyDescent="0.3"/>
    <row r="3" spans="2:12" ht="17.25" thickBot="1" x14ac:dyDescent="0.3">
      <c r="B3" s="5">
        <v>5</v>
      </c>
      <c r="C3" s="6">
        <v>7</v>
      </c>
      <c r="D3" s="6">
        <v>6</v>
      </c>
      <c r="E3" s="6">
        <v>4</v>
      </c>
      <c r="F3" s="6">
        <v>3</v>
      </c>
    </row>
    <row r="4" spans="2:12" ht="17.25" thickBot="1" x14ac:dyDescent="0.3">
      <c r="B4" s="9">
        <v>2</v>
      </c>
      <c r="C4" s="10">
        <v>2</v>
      </c>
      <c r="D4" s="10">
        <v>3</v>
      </c>
      <c r="E4" s="10">
        <v>7</v>
      </c>
      <c r="F4" s="10">
        <v>5</v>
      </c>
    </row>
    <row r="5" spans="2:12" ht="17.25" thickBot="1" x14ac:dyDescent="0.3">
      <c r="B5" s="9">
        <v>5</v>
      </c>
      <c r="C5" s="10">
        <v>6</v>
      </c>
      <c r="D5" s="10">
        <v>7</v>
      </c>
      <c r="E5" s="10">
        <v>2</v>
      </c>
      <c r="F5" s="10">
        <v>7</v>
      </c>
    </row>
    <row r="6" spans="2:12" ht="17.25" thickBot="1" x14ac:dyDescent="0.3">
      <c r="B6" s="9">
        <v>4</v>
      </c>
      <c r="C6" s="10">
        <v>3</v>
      </c>
      <c r="D6" s="10">
        <v>5</v>
      </c>
      <c r="E6" s="10">
        <v>3</v>
      </c>
      <c r="F6" s="10">
        <v>3</v>
      </c>
    </row>
    <row r="7" spans="2:12" ht="17.25" thickBot="1" x14ac:dyDescent="0.3">
      <c r="B7" s="9">
        <v>4</v>
      </c>
      <c r="C7" s="10">
        <v>4</v>
      </c>
      <c r="D7" s="10">
        <v>7</v>
      </c>
      <c r="E7" s="10">
        <v>5</v>
      </c>
      <c r="F7" s="10">
        <v>5</v>
      </c>
    </row>
    <row r="13" spans="2:12" x14ac:dyDescent="0.25">
      <c r="B13" t="s">
        <v>54</v>
      </c>
    </row>
    <row r="14" spans="2:12" x14ac:dyDescent="0.25">
      <c r="G14" s="68" t="s">
        <v>55</v>
      </c>
      <c r="H14" s="69"/>
      <c r="I14" s="69"/>
      <c r="J14" s="69"/>
      <c r="K14" s="69"/>
      <c r="L14" s="70"/>
    </row>
    <row r="15" spans="2:12" x14ac:dyDescent="0.25">
      <c r="G15" s="30">
        <v>0</v>
      </c>
      <c r="H15" s="38" t="s">
        <v>56</v>
      </c>
      <c r="I15" s="38" t="s">
        <v>57</v>
      </c>
      <c r="J15" s="30">
        <v>3</v>
      </c>
      <c r="K15" s="38" t="s">
        <v>58</v>
      </c>
      <c r="L15" s="38" t="s">
        <v>59</v>
      </c>
    </row>
    <row r="16" spans="2:12" x14ac:dyDescent="0.25">
      <c r="G16" s="65" t="s">
        <v>60</v>
      </c>
      <c r="H16" s="66">
        <v>0</v>
      </c>
      <c r="I16" s="66">
        <v>0</v>
      </c>
      <c r="J16" s="65" t="s">
        <v>61</v>
      </c>
      <c r="K16" s="66">
        <v>3</v>
      </c>
      <c r="L16" s="66">
        <v>1</v>
      </c>
    </row>
    <row r="18" spans="2:12" x14ac:dyDescent="0.25">
      <c r="B18" t="s">
        <v>62</v>
      </c>
    </row>
    <row r="19" spans="2:12" x14ac:dyDescent="0.25">
      <c r="C19" s="28" t="s">
        <v>63</v>
      </c>
      <c r="D19" s="28">
        <f>(L16-I16)/(K16-H16)</f>
        <v>0.33333333333333331</v>
      </c>
      <c r="E19" s="28" t="s">
        <v>64</v>
      </c>
      <c r="F19" s="28" t="s">
        <v>14</v>
      </c>
      <c r="G19" s="28">
        <f>-((H16*(L16-I16))/(K16-H16))+I16</f>
        <v>0</v>
      </c>
    </row>
    <row r="21" spans="2:12" x14ac:dyDescent="0.25">
      <c r="B21" t="s">
        <v>65</v>
      </c>
    </row>
    <row r="22" spans="2:12" x14ac:dyDescent="0.25">
      <c r="G22" s="71" t="s">
        <v>55</v>
      </c>
      <c r="H22" s="72"/>
      <c r="I22" s="72"/>
      <c r="J22" s="72"/>
      <c r="K22" s="72"/>
      <c r="L22" s="73"/>
    </row>
    <row r="23" spans="2:12" x14ac:dyDescent="0.25">
      <c r="G23" s="30">
        <v>3</v>
      </c>
      <c r="H23" s="38" t="s">
        <v>56</v>
      </c>
      <c r="I23" s="38" t="s">
        <v>57</v>
      </c>
      <c r="J23" s="30">
        <v>4</v>
      </c>
      <c r="K23" s="38" t="s">
        <v>58</v>
      </c>
      <c r="L23" s="38" t="s">
        <v>59</v>
      </c>
    </row>
    <row r="24" spans="2:12" x14ac:dyDescent="0.25">
      <c r="G24" s="65" t="s">
        <v>61</v>
      </c>
      <c r="H24" s="66">
        <v>3</v>
      </c>
      <c r="I24" s="66">
        <v>1</v>
      </c>
      <c r="J24" s="65" t="s">
        <v>66</v>
      </c>
      <c r="K24" s="66">
        <v>4</v>
      </c>
      <c r="L24" s="66">
        <v>6</v>
      </c>
    </row>
    <row r="26" spans="2:12" x14ac:dyDescent="0.25">
      <c r="B26" t="s">
        <v>62</v>
      </c>
    </row>
    <row r="27" spans="2:12" x14ac:dyDescent="0.25">
      <c r="C27" s="28" t="s">
        <v>63</v>
      </c>
      <c r="D27" s="28">
        <f>(L24-I24)/(K24-H24)</f>
        <v>5</v>
      </c>
      <c r="E27" s="28" t="s">
        <v>64</v>
      </c>
      <c r="F27" s="28" t="s">
        <v>67</v>
      </c>
      <c r="G27" s="28">
        <f>-((H24*(L24-I24))/(K24-H24))+I24</f>
        <v>-14</v>
      </c>
    </row>
    <row r="29" spans="2:12" x14ac:dyDescent="0.25">
      <c r="B29" t="s">
        <v>68</v>
      </c>
    </row>
    <row r="30" spans="2:12" x14ac:dyDescent="0.25">
      <c r="G30" s="68" t="s">
        <v>55</v>
      </c>
      <c r="H30" s="69"/>
      <c r="I30" s="69"/>
      <c r="J30" s="69"/>
      <c r="K30" s="69"/>
      <c r="L30" s="70"/>
    </row>
    <row r="31" spans="2:12" x14ac:dyDescent="0.25">
      <c r="G31" s="30">
        <v>4</v>
      </c>
      <c r="H31" s="38" t="s">
        <v>56</v>
      </c>
      <c r="I31" s="38" t="s">
        <v>57</v>
      </c>
      <c r="J31" s="30">
        <v>7</v>
      </c>
      <c r="K31" s="38" t="s">
        <v>58</v>
      </c>
      <c r="L31" s="38" t="s">
        <v>59</v>
      </c>
    </row>
    <row r="32" spans="2:12" x14ac:dyDescent="0.25">
      <c r="G32" s="65" t="s">
        <v>66</v>
      </c>
      <c r="H32" s="66">
        <v>4</v>
      </c>
      <c r="I32" s="66">
        <v>6</v>
      </c>
      <c r="J32" s="65" t="s">
        <v>69</v>
      </c>
      <c r="K32" s="66">
        <v>7</v>
      </c>
      <c r="L32" s="66">
        <v>7</v>
      </c>
    </row>
    <row r="34" spans="2:13" x14ac:dyDescent="0.25">
      <c r="B34" t="s">
        <v>62</v>
      </c>
    </row>
    <row r="35" spans="2:13" x14ac:dyDescent="0.25">
      <c r="C35" s="28" t="s">
        <v>63</v>
      </c>
      <c r="D35" s="28">
        <f>(L32-I32)/(K32-H32)</f>
        <v>0.33333333333333331</v>
      </c>
      <c r="E35" s="28" t="s">
        <v>64</v>
      </c>
      <c r="F35" s="28" t="s">
        <v>67</v>
      </c>
      <c r="G35" s="28">
        <f>-((H32*(L32-I32))/(K32-H32))+I32</f>
        <v>4.666666666666667</v>
      </c>
    </row>
    <row r="38" spans="2:13" x14ac:dyDescent="0.25">
      <c r="B38" t="s">
        <v>70</v>
      </c>
    </row>
    <row r="45" spans="2:13" x14ac:dyDescent="0.25">
      <c r="B45" t="s">
        <v>71</v>
      </c>
    </row>
    <row r="46" spans="2:13" ht="15.75" thickBot="1" x14ac:dyDescent="0.3"/>
    <row r="47" spans="2:13" ht="17.25" thickBot="1" x14ac:dyDescent="0.3">
      <c r="B47" s="5">
        <v>5</v>
      </c>
      <c r="C47" s="6">
        <v>7</v>
      </c>
      <c r="D47" s="6">
        <v>6</v>
      </c>
      <c r="E47" s="6">
        <v>4</v>
      </c>
      <c r="F47" s="6">
        <v>3</v>
      </c>
      <c r="I47">
        <f>ROUND(IF(AND(B47&gt;$G$15,B47&lt;=$J$15),B47*$D$19+$G$19,IF(AND(B47&gt;$G$23,B47&lt;=$J$23),B47*$D$27+$G$27,B47*$D$35+$G$35)),0)</f>
        <v>6</v>
      </c>
      <c r="J47">
        <f>ROUND(IF(AND(C47&gt;$G$15,C47&lt;=$J$15),C47*$D$19+$G$19,IF(AND(C47&gt;$G$23,C47&lt;=$J$23),C47*$D$27+$G$27,C47*$D$35+$G$35)),0)</f>
        <v>7</v>
      </c>
      <c r="K47">
        <f t="shared" ref="J47:M51" si="0">ROUND(IF(AND(D47&gt;$G$15,D47&lt;=$J$15),D47*$D$19+$G$19,IF(AND(D47&gt;$G$23,D47&lt;=$J$23),D47*$D$27+$G$27,D47*$D$35+$G$35)),0)</f>
        <v>7</v>
      </c>
      <c r="L47">
        <f t="shared" si="0"/>
        <v>6</v>
      </c>
      <c r="M47">
        <f t="shared" si="0"/>
        <v>1</v>
      </c>
    </row>
    <row r="48" spans="2:13" ht="17.25" thickBot="1" x14ac:dyDescent="0.3">
      <c r="B48" s="9">
        <v>2</v>
      </c>
      <c r="C48" s="10">
        <v>2</v>
      </c>
      <c r="D48" s="10">
        <v>3</v>
      </c>
      <c r="E48" s="10">
        <v>7</v>
      </c>
      <c r="F48" s="10">
        <v>5</v>
      </c>
      <c r="I48">
        <f t="shared" ref="I48:I51" si="1">ROUND(IF(AND(B48&gt;$G$15,B48&lt;=$J$15),B48*$D$19+$G$19,IF(AND(B48&gt;$G$23,B48&lt;=$J$23),B48*$D$27+$G$27,B48*$D$35+$G$35)),0)</f>
        <v>1</v>
      </c>
      <c r="J48">
        <f t="shared" si="0"/>
        <v>1</v>
      </c>
      <c r="K48">
        <f t="shared" si="0"/>
        <v>1</v>
      </c>
      <c r="L48">
        <f t="shared" si="0"/>
        <v>7</v>
      </c>
      <c r="M48">
        <f t="shared" si="0"/>
        <v>6</v>
      </c>
    </row>
    <row r="49" spans="2:13" ht="17.25" thickBot="1" x14ac:dyDescent="0.3">
      <c r="B49" s="9">
        <v>5</v>
      </c>
      <c r="C49" s="10">
        <v>6</v>
      </c>
      <c r="D49" s="10">
        <v>7</v>
      </c>
      <c r="E49" s="10">
        <v>2</v>
      </c>
      <c r="F49" s="10">
        <v>7</v>
      </c>
      <c r="I49">
        <f t="shared" si="1"/>
        <v>6</v>
      </c>
      <c r="J49">
        <f t="shared" si="0"/>
        <v>7</v>
      </c>
      <c r="K49">
        <f t="shared" si="0"/>
        <v>7</v>
      </c>
      <c r="L49">
        <f t="shared" si="0"/>
        <v>1</v>
      </c>
      <c r="M49">
        <f t="shared" si="0"/>
        <v>7</v>
      </c>
    </row>
    <row r="50" spans="2:13" ht="17.25" thickBot="1" x14ac:dyDescent="0.3">
      <c r="B50" s="9">
        <v>4</v>
      </c>
      <c r="C50" s="10">
        <v>3</v>
      </c>
      <c r="D50" s="10">
        <v>5</v>
      </c>
      <c r="E50" s="10">
        <v>3</v>
      </c>
      <c r="F50" s="10">
        <v>3</v>
      </c>
      <c r="I50">
        <f t="shared" si="1"/>
        <v>6</v>
      </c>
      <c r="J50">
        <f t="shared" si="0"/>
        <v>1</v>
      </c>
      <c r="K50">
        <f t="shared" si="0"/>
        <v>6</v>
      </c>
      <c r="L50">
        <f t="shared" si="0"/>
        <v>1</v>
      </c>
      <c r="M50">
        <f t="shared" si="0"/>
        <v>1</v>
      </c>
    </row>
    <row r="51" spans="2:13" ht="17.25" thickBot="1" x14ac:dyDescent="0.3">
      <c r="B51" s="9">
        <v>4</v>
      </c>
      <c r="C51" s="10">
        <v>4</v>
      </c>
      <c r="D51" s="10">
        <v>7</v>
      </c>
      <c r="E51" s="10">
        <v>5</v>
      </c>
      <c r="F51" s="10">
        <v>5</v>
      </c>
      <c r="I51">
        <f t="shared" si="1"/>
        <v>6</v>
      </c>
      <c r="J51">
        <f t="shared" si="0"/>
        <v>6</v>
      </c>
      <c r="K51">
        <f t="shared" si="0"/>
        <v>7</v>
      </c>
      <c r="L51">
        <f t="shared" si="0"/>
        <v>6</v>
      </c>
      <c r="M51">
        <f t="shared" si="0"/>
        <v>6</v>
      </c>
    </row>
  </sheetData>
  <mergeCells count="3">
    <mergeCell ref="G14:L14"/>
    <mergeCell ref="G22:L22"/>
    <mergeCell ref="G30:L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Kirsch</vt:lpstr>
      <vt:lpstr>histogram matching</vt:lpstr>
      <vt:lpstr>keo dan do tuong phan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2023-07-27T08:40:45Z</dcterms:modified>
</cp:coreProperties>
</file>