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a59cd0d5af6f61d6/Documents/Tester/303/ASM/ASM 3/"/>
    </mc:Choice>
  </mc:AlternateContent>
  <xr:revisionPtr revIDLastSave="209" documentId="13_ncr:1_{0B47AACF-9E77-40EA-B439-3F3091D3316B}" xr6:coauthVersionLast="47" xr6:coauthVersionMax="47" xr10:uidLastSave="{68DED266-4039-4265-B335-7DF63A7C826E}"/>
  <bookViews>
    <workbookView xWindow="-120" yWindow="-120" windowWidth="20730" windowHeight="11040" firstSheet="1" activeTab="1" xr2:uid="{B0B459F4-D991-42DF-8636-CE711DDA3C6D}"/>
  </bookViews>
  <sheets>
    <sheet name="Cover" sheetId="1" r:id="rId1"/>
    <sheet name="Test Report" sheetId="2" r:id="rId2"/>
    <sheet name="Testcase Web" sheetId="3" r:id="rId3"/>
    <sheet name="Testcase API" sheetId="19" r:id="rId4"/>
  </sheets>
  <definedNames>
    <definedName name="_xlnm._FilterDatabase" localSheetId="2" hidden="1">'Testcase Web'!$A$8:$I$10</definedName>
    <definedName name="defect_1">#REF!</definedName>
    <definedName name="UC01__Đăng_kí_ứng_viên.">'Testcase Web'!$B$9</definedName>
    <definedName name="UC02__Đăng_ký_nhà_tuyển_dụng.">'Testcase Web'!$B$34</definedName>
    <definedName name="UC03__Luồng_đăng_nhập">'Testcase Web'!$B$54</definedName>
    <definedName name="UC04__Luồng_đăng_xuất_tài_khoản">'Testcase Web'!$B$76</definedName>
    <definedName name="UC05__Đăng_bài_tìm_ứng_viên">'Testcase Web'!$B$85</definedName>
    <definedName name="UC06__Sửa_xóa_bài_đăng_việc_làm">'Testcase Web'!$B$98</definedName>
    <definedName name="UC07__Xem_thông_tin_ứng_viên_đã_ứng_tuyển">'Testcase Web'!$B$112</definedName>
    <definedName name="UC08___Ứng_tuyển_công_việc">'Testcase Web'!$B$115</definedName>
    <definedName name="UC09__Chỉnh_sửa_hồ_sơ_ứng_viên">'Testcase Web'!$B$125</definedName>
    <definedName name="UC10__Ứng_viên_đăng_bài_tìm_việc">'Testcase Web'!$B$149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19" l="1"/>
  <c r="A38" i="19"/>
  <c r="A39" i="19"/>
  <c r="A40" i="19"/>
  <c r="A41" i="19"/>
  <c r="A42" i="19"/>
  <c r="A43" i="19"/>
  <c r="A44" i="19"/>
  <c r="A10" i="19"/>
  <c r="H10" i="19"/>
  <c r="H39" i="19"/>
  <c r="H44" i="19"/>
  <c r="H43" i="19"/>
  <c r="H42" i="19"/>
  <c r="H41" i="19"/>
  <c r="H40" i="19"/>
  <c r="H38" i="19"/>
  <c r="H37" i="19"/>
  <c r="A37" i="19"/>
  <c r="H36" i="19"/>
  <c r="A36" i="19"/>
  <c r="H35" i="19"/>
  <c r="A35" i="19"/>
  <c r="A16" i="19" l="1"/>
  <c r="A17" i="19"/>
  <c r="A18" i="19"/>
  <c r="A19" i="19"/>
  <c r="A20" i="19"/>
  <c r="A21" i="19"/>
  <c r="A22" i="19"/>
  <c r="A23" i="19"/>
  <c r="A24" i="19"/>
  <c r="A25" i="19"/>
  <c r="A26" i="19"/>
  <c r="A27" i="19"/>
  <c r="A28" i="19"/>
  <c r="A29" i="19"/>
  <c r="A30" i="19"/>
  <c r="A31" i="19"/>
  <c r="A32" i="19"/>
  <c r="A33" i="19"/>
  <c r="A11" i="19" l="1"/>
  <c r="H32" i="19" l="1"/>
  <c r="H31" i="19"/>
  <c r="H30" i="19"/>
  <c r="H29" i="19"/>
  <c r="H28" i="19"/>
  <c r="H27" i="19"/>
  <c r="H26" i="19"/>
  <c r="H25" i="19"/>
  <c r="H24" i="19"/>
  <c r="H23" i="19"/>
  <c r="H22" i="19"/>
  <c r="H21" i="19"/>
  <c r="H20" i="19"/>
  <c r="H19" i="19"/>
  <c r="H18" i="19"/>
  <c r="H17" i="19"/>
  <c r="H16" i="19"/>
  <c r="H15" i="19"/>
  <c r="A15" i="19"/>
  <c r="H14" i="19"/>
  <c r="A14" i="19"/>
  <c r="H13" i="19"/>
  <c r="A13" i="19"/>
  <c r="H12" i="19"/>
  <c r="A12" i="19"/>
  <c r="H11" i="19"/>
  <c r="D5" i="19"/>
  <c r="F11" i="2" s="1"/>
  <c r="C5" i="19"/>
  <c r="E11" i="2" s="1"/>
  <c r="B5" i="19"/>
  <c r="D11" i="2" s="1"/>
  <c r="A5" i="19"/>
  <c r="C11" i="2" s="1"/>
  <c r="E5" i="19" l="1"/>
  <c r="A131" i="3"/>
  <c r="A132" i="3"/>
  <c r="A133" i="3"/>
  <c r="A134" i="3"/>
  <c r="A135" i="3"/>
  <c r="A136" i="3"/>
  <c r="A137" i="3"/>
  <c r="A138" i="3"/>
  <c r="A139" i="3"/>
  <c r="A140" i="3"/>
  <c r="A141" i="3"/>
  <c r="A142" i="3"/>
  <c r="A143" i="3"/>
  <c r="A144" i="3"/>
  <c r="A145" i="3"/>
  <c r="A146" i="3"/>
  <c r="A147" i="3"/>
  <c r="A148" i="3"/>
  <c r="A149" i="3"/>
  <c r="A150" i="3"/>
  <c r="A151" i="3"/>
  <c r="A152" i="3"/>
  <c r="A153" i="3"/>
  <c r="A154" i="3"/>
  <c r="A155" i="3"/>
  <c r="H87" i="3"/>
  <c r="A87" i="3"/>
  <c r="H36" i="3"/>
  <c r="A36" i="3"/>
  <c r="H11" i="3"/>
  <c r="A11" i="3"/>
  <c r="H148" i="3"/>
  <c r="H151" i="3"/>
  <c r="H152" i="3"/>
  <c r="H153" i="3"/>
  <c r="H154" i="3"/>
  <c r="H155" i="3"/>
  <c r="H147" i="3"/>
  <c r="H146" i="3"/>
  <c r="H145" i="3"/>
  <c r="H144" i="3"/>
  <c r="H143" i="3"/>
  <c r="H142" i="3"/>
  <c r="H141" i="3"/>
  <c r="H140" i="3"/>
  <c r="H139" i="3"/>
  <c r="H138" i="3"/>
  <c r="H137" i="3"/>
  <c r="H136" i="3"/>
  <c r="H135" i="3"/>
  <c r="H134" i="3"/>
  <c r="H133" i="3"/>
  <c r="H132" i="3"/>
  <c r="H131" i="3"/>
  <c r="H130" i="3"/>
  <c r="A130" i="3"/>
  <c r="H129" i="3"/>
  <c r="A129" i="3"/>
  <c r="A122" i="3"/>
  <c r="H122" i="3"/>
  <c r="A121" i="3"/>
  <c r="H121" i="3"/>
  <c r="H150" i="3"/>
  <c r="H128" i="3"/>
  <c r="A128" i="3"/>
  <c r="H127" i="3"/>
  <c r="A127" i="3"/>
  <c r="H126" i="3"/>
  <c r="A126" i="3"/>
  <c r="H105" i="3"/>
  <c r="A105" i="3"/>
  <c r="H104" i="3"/>
  <c r="A104" i="3"/>
  <c r="H103" i="3"/>
  <c r="A103" i="3"/>
  <c r="H102" i="3"/>
  <c r="A102" i="3"/>
  <c r="H107" i="3"/>
  <c r="A107" i="3"/>
  <c r="H106" i="3"/>
  <c r="A106" i="3"/>
  <c r="H108" i="3"/>
  <c r="A108" i="3"/>
  <c r="B6" i="19" l="1"/>
  <c r="G11" i="2"/>
  <c r="C6" i="19"/>
  <c r="A6" i="19"/>
  <c r="D6" i="19"/>
  <c r="H96" i="3"/>
  <c r="A96" i="3"/>
  <c r="H97" i="3"/>
  <c r="A97" i="3"/>
  <c r="H81" i="3"/>
  <c r="A81" i="3"/>
  <c r="H47" i="3"/>
  <c r="A47" i="3"/>
  <c r="H46" i="3"/>
  <c r="A46" i="3"/>
  <c r="H33" i="3"/>
  <c r="A33" i="3"/>
  <c r="H25" i="3"/>
  <c r="A25" i="3"/>
  <c r="H24" i="3"/>
  <c r="A24" i="3"/>
  <c r="H75" i="3"/>
  <c r="A75" i="3"/>
  <c r="H74" i="3"/>
  <c r="A74" i="3"/>
  <c r="H73" i="3"/>
  <c r="A73" i="3"/>
  <c r="H72" i="3"/>
  <c r="A72" i="3"/>
  <c r="H71" i="3"/>
  <c r="A71" i="3"/>
  <c r="H70" i="3"/>
  <c r="A70" i="3"/>
  <c r="H124" i="3"/>
  <c r="A124" i="3"/>
  <c r="H123" i="3"/>
  <c r="A123" i="3"/>
  <c r="H120" i="3"/>
  <c r="A120" i="3"/>
  <c r="H119" i="3"/>
  <c r="A119" i="3"/>
  <c r="H118" i="3"/>
  <c r="A118" i="3"/>
  <c r="H117" i="3"/>
  <c r="A117" i="3"/>
  <c r="H116" i="3"/>
  <c r="A116" i="3"/>
  <c r="H114" i="3"/>
  <c r="A114" i="3"/>
  <c r="H113" i="3"/>
  <c r="A113" i="3"/>
  <c r="H111" i="3"/>
  <c r="A111" i="3"/>
  <c r="H110" i="3"/>
  <c r="A110" i="3"/>
  <c r="H109" i="3"/>
  <c r="A109" i="3"/>
  <c r="H101" i="3"/>
  <c r="A101" i="3"/>
  <c r="H100" i="3"/>
  <c r="A100" i="3"/>
  <c r="H99" i="3"/>
  <c r="A99" i="3"/>
  <c r="H95" i="3"/>
  <c r="A95" i="3"/>
  <c r="H94" i="3"/>
  <c r="A94" i="3"/>
  <c r="H93" i="3"/>
  <c r="A93" i="3"/>
  <c r="H92" i="3"/>
  <c r="A92" i="3"/>
  <c r="H91" i="3"/>
  <c r="A91" i="3"/>
  <c r="H90" i="3"/>
  <c r="A90" i="3"/>
  <c r="H89" i="3"/>
  <c r="A89" i="3"/>
  <c r="H88" i="3"/>
  <c r="A88" i="3"/>
  <c r="H86" i="3"/>
  <c r="A86" i="3"/>
  <c r="H84" i="3"/>
  <c r="A84" i="3"/>
  <c r="H83" i="3"/>
  <c r="A83" i="3"/>
  <c r="H82" i="3"/>
  <c r="A82" i="3"/>
  <c r="H80" i="3"/>
  <c r="A80" i="3"/>
  <c r="H79" i="3"/>
  <c r="A79" i="3"/>
  <c r="H78" i="3"/>
  <c r="A78" i="3"/>
  <c r="H77" i="3"/>
  <c r="A77" i="3"/>
  <c r="H69" i="3"/>
  <c r="A69" i="3"/>
  <c r="H68" i="3"/>
  <c r="A68" i="3"/>
  <c r="H67" i="3"/>
  <c r="A67" i="3"/>
  <c r="H66" i="3"/>
  <c r="A66" i="3"/>
  <c r="H65" i="3"/>
  <c r="A65" i="3"/>
  <c r="H64" i="3"/>
  <c r="A64" i="3"/>
  <c r="H63" i="3"/>
  <c r="A63" i="3"/>
  <c r="H62" i="3"/>
  <c r="A62" i="3"/>
  <c r="H61" i="3"/>
  <c r="A61" i="3"/>
  <c r="H60" i="3"/>
  <c r="A60" i="3"/>
  <c r="H59" i="3"/>
  <c r="A59" i="3"/>
  <c r="H58" i="3"/>
  <c r="A58" i="3"/>
  <c r="H57" i="3"/>
  <c r="A57" i="3"/>
  <c r="H56" i="3"/>
  <c r="A56" i="3"/>
  <c r="H55" i="3"/>
  <c r="A55" i="3"/>
  <c r="A35" i="3"/>
  <c r="H35" i="3"/>
  <c r="A37" i="3"/>
  <c r="H37" i="3"/>
  <c r="A38" i="3"/>
  <c r="H38" i="3"/>
  <c r="A39" i="3"/>
  <c r="H39" i="3"/>
  <c r="A40" i="3"/>
  <c r="H40" i="3"/>
  <c r="A41" i="3"/>
  <c r="H41" i="3"/>
  <c r="A42" i="3"/>
  <c r="H42" i="3"/>
  <c r="A43" i="3"/>
  <c r="H43" i="3"/>
  <c r="A44" i="3"/>
  <c r="H44" i="3"/>
  <c r="A45" i="3"/>
  <c r="H45" i="3"/>
  <c r="A48" i="3"/>
  <c r="H48" i="3"/>
  <c r="A49" i="3"/>
  <c r="H49" i="3"/>
  <c r="A50" i="3"/>
  <c r="H50" i="3"/>
  <c r="A51" i="3"/>
  <c r="H51" i="3"/>
  <c r="A52" i="3"/>
  <c r="H52" i="3"/>
  <c r="A53" i="3"/>
  <c r="H53" i="3"/>
  <c r="A12" i="3"/>
  <c r="H12" i="3"/>
  <c r="A13" i="3"/>
  <c r="H13" i="3"/>
  <c r="A14" i="3"/>
  <c r="H14" i="3"/>
  <c r="A15" i="3"/>
  <c r="H15" i="3"/>
  <c r="A16" i="3"/>
  <c r="H16" i="3"/>
  <c r="A17" i="3"/>
  <c r="H17" i="3"/>
  <c r="A18" i="3"/>
  <c r="H18" i="3"/>
  <c r="A19" i="3"/>
  <c r="H19" i="3"/>
  <c r="A20" i="3"/>
  <c r="H20" i="3"/>
  <c r="A21" i="3"/>
  <c r="H21" i="3"/>
  <c r="A22" i="3"/>
  <c r="H22" i="3"/>
  <c r="A23" i="3"/>
  <c r="H23" i="3"/>
  <c r="A26" i="3"/>
  <c r="H26" i="3"/>
  <c r="A27" i="3"/>
  <c r="H27" i="3"/>
  <c r="A28" i="3"/>
  <c r="H28" i="3"/>
  <c r="A29" i="3"/>
  <c r="H29" i="3"/>
  <c r="A30" i="3"/>
  <c r="H30" i="3"/>
  <c r="A31" i="3"/>
  <c r="H31" i="3"/>
  <c r="A32" i="3"/>
  <c r="H32" i="3"/>
  <c r="H10" i="3"/>
  <c r="F4" i="2"/>
  <c r="A5" i="3"/>
  <c r="C10" i="2" s="1"/>
  <c r="B5" i="3" l="1"/>
  <c r="D10" i="2" s="1"/>
  <c r="C5" i="3"/>
  <c r="E10" i="2" s="1"/>
  <c r="D5" i="3"/>
  <c r="F10" i="2" s="1"/>
  <c r="A10" i="3"/>
  <c r="F17" i="2" l="1"/>
  <c r="D17" i="2"/>
  <c r="E17" i="2"/>
  <c r="C17" i="2"/>
  <c r="E5" i="3"/>
  <c r="E20" i="2" l="1"/>
  <c r="C6" i="3"/>
  <c r="G10" i="2"/>
  <c r="G17" i="2" s="1"/>
  <c r="E19" i="2" s="1"/>
  <c r="B6" i="3"/>
  <c r="D6" i="3"/>
  <c r="A6" i="3"/>
</calcChain>
</file>

<file path=xl/sharedStrings.xml><?xml version="1.0" encoding="utf-8"?>
<sst xmlns="http://schemas.openxmlformats.org/spreadsheetml/2006/main" count="1075" uniqueCount="557">
  <si>
    <t>TEST CASE</t>
  </si>
  <si>
    <t>Project name</t>
  </si>
  <si>
    <t>Project code</t>
  </si>
  <si>
    <t>Document code</t>
  </si>
  <si>
    <t>Creator</t>
  </si>
  <si>
    <t>Reviewer/Approver</t>
  </si>
  <si>
    <t>Issue Date</t>
  </si>
  <si>
    <t>Version</t>
  </si>
  <si>
    <t>Record of change</t>
  </si>
  <si>
    <t>Change date</t>
  </si>
  <si>
    <t>Change description</t>
  </si>
  <si>
    <t>ID Name</t>
  </si>
  <si>
    <t>Change Item</t>
  </si>
  <si>
    <t>Note</t>
  </si>
  <si>
    <t>TEST REPORT</t>
  </si>
  <si>
    <t>Notes</t>
  </si>
  <si>
    <t>No</t>
  </si>
  <si>
    <t>Test items</t>
  </si>
  <si>
    <t>Pass</t>
  </si>
  <si>
    <t>Fail</t>
  </si>
  <si>
    <t>NT</t>
  </si>
  <si>
    <t>N/A</t>
  </si>
  <si>
    <t>Number of testcases</t>
  </si>
  <si>
    <t>Sub total</t>
  </si>
  <si>
    <t>Test coverage</t>
  </si>
  <si>
    <t>Test successful coverage</t>
  </si>
  <si>
    <t>Item Test</t>
  </si>
  <si>
    <t>Test requirement</t>
  </si>
  <si>
    <t>Tester</t>
  </si>
  <si>
    <t>Ensure that all features listed below work properly without any errors when using the below browers.</t>
  </si>
  <si>
    <t>Number of test cases</t>
  </si>
  <si>
    <t>ID</t>
  </si>
  <si>
    <t>Test Case Description</t>
  </si>
  <si>
    <t>Pre-condition</t>
  </si>
  <si>
    <t>Test Case Procedure</t>
  </si>
  <si>
    <t>Expected Output</t>
  </si>
  <si>
    <t>Result</t>
  </si>
  <si>
    <t>Test dateTester</t>
  </si>
  <si>
    <t>Đinh Thị Anh Xuân</t>
  </si>
  <si>
    <t>Name</t>
  </si>
  <si>
    <t>Đăng ký không thành công &gt;&gt; Để trống tất cả các ô</t>
  </si>
  <si>
    <t>Đăng ký không thành công &gt;&gt; Thiếu Họ tên</t>
  </si>
  <si>
    <t>Đăng ký không thành công &gt;&gt; Thiếu SĐT</t>
  </si>
  <si>
    <t>Đăng ký không thành công &gt;&gt; Thiếu email</t>
  </si>
  <si>
    <t>Đăng ký không thành công &gt;&gt; Thiếu ngày sinh</t>
  </si>
  <si>
    <t xml:space="preserve">Đăng ký không thành công &gt;&gt; Thiếu giới tính </t>
  </si>
  <si>
    <t>Đăng ký không thành công &gt;&gt; Thiếu tên tài khoản</t>
  </si>
  <si>
    <t>Đăng ký không thành công &gt;&gt; Thiếu mật khẩu</t>
  </si>
  <si>
    <t>Đăng ký không thành công &gt;&gt; Tài khoản đã tồn tại</t>
  </si>
  <si>
    <t>Đăng ký không thành công &gt;&gt;  Email đã tồn tại</t>
  </si>
  <si>
    <t>Đăng ký không thành công &gt;&gt; SĐT đã tồn tại</t>
  </si>
  <si>
    <t>Đăng ký không thành công &gt;&gt;  Email không hợp lệ</t>
  </si>
  <si>
    <t>Đăng ký không thành công &gt;&gt; Mật khẩu không hợp lệ &gt;&gt; Thiếu chữ hoa</t>
  </si>
  <si>
    <t>Đăng ký không thành công &gt;&gt; Mật khẩu không hợp lệ &gt;&gt; Thiếu chữ thường</t>
  </si>
  <si>
    <t>Đăng ký không thành công &gt;&gt; Mật khẩu không hợp lệ &gt;&gt; Thiếu số</t>
  </si>
  <si>
    <t>Đăng ký không thành công &gt;&gt; Mật khẩu không hợp lệ &gt;&gt; Thiếu ký tự đặc biệt</t>
  </si>
  <si>
    <t>Đăng ký không thành công &gt;&gt; Mật khẩu không hợp lệ &gt;&gt; Dưới 8 ký tự</t>
  </si>
  <si>
    <t>1. Nhập data
2. Click Đăng ký</t>
  </si>
  <si>
    <t>2. Đăng ký không thành công và thông báo: 
“Số điện thoại đã tồn tại trên hệ thống"</t>
  </si>
  <si>
    <t>2. Đăng ký không thành công và thông báo: 
“Email hoặc số điện thoại không hợp lệ”</t>
  </si>
  <si>
    <t>2. Đăng ký không thành công và thông báo: 
“Email đã tồn tại trên hệ thống”</t>
  </si>
  <si>
    <t>2. Đăng ký không thành công và thông báo: 
“Tài khoản đã tồn tại”</t>
  </si>
  <si>
    <t>2. Đăng ký không thành công và thông báo: 
“Mật khẩu không hợp lệ, mật khẩu phải tối thiểu 8 kí tự, bao gồm chữ hoa, thường, số và kí tự đặc biệt”</t>
  </si>
  <si>
    <t>2. Đăng ký không thành công và thông báo:  
“Mật khẩu không hợp lệ, mật khẩu phải tối thiểu 8 kí tự, bao gồm chữ hoa, thường, số và kí tự đặc biệt”</t>
  </si>
  <si>
    <t>2. Đăng ký thành công với thông báo: 
“Đăng ký thành công”
và chuyển về trang đăng nhập</t>
  </si>
  <si>
    <t xml:space="preserve">3. Hiển thị thành công màn hình đăng ký ứng viên </t>
  </si>
  <si>
    <t xml:space="preserve">Kiểm tra hiển thị màn hình đăng ký ứng viên </t>
  </si>
  <si>
    <t>UC01: Đăng kí ứng viên.</t>
  </si>
  <si>
    <t>Kiểm thử Web</t>
  </si>
  <si>
    <t>UC02: Đăng ký nhà tuyển dụng.</t>
  </si>
  <si>
    <t>1. Vào trang chủ http://ec2-13-228-39-1.ap-southeast-1.compute.amazonaws.com/
2. Click Biểu tượng hình người (góc trên bên trái)
3. Click Đăng ký nhà tuyển dụng</t>
  </si>
  <si>
    <t>Đăng ký không thành công &gt;&gt; Thiếu Tên công ty</t>
  </si>
  <si>
    <t>Đăng ký không thành công &gt;&gt; Thiếu Số điện thoại</t>
  </si>
  <si>
    <t>Đăng ký không thành công &gt;&gt; Thiếu Email</t>
  </si>
  <si>
    <t>2. Đăng ký không thành công và hiển thị thông báo: 
“Tài khoản đã tồn tại”</t>
  </si>
  <si>
    <t>2. Đăng ký không thành công và hiển thị thông báo: 
“Email đã tồn tại trên hệ thống”</t>
  </si>
  <si>
    <t>Đăng ký không thành công &gt;&gt; Email đã tồn tại</t>
  </si>
  <si>
    <t>2. Đăng ký không thành công và hiển thị thông báo: 
“Email hoặc số điện thoại không hợp lệ”</t>
  </si>
  <si>
    <t>Đăng ký không thành công &gt;&gt; Email không hợp lệ</t>
  </si>
  <si>
    <t>2. Đăng ký không thành công và hiển thị thông báo: 
“Mật khẩu không hợp lệ, mật khẩu phải tối thiểu 8 kí tự, bao gồm chữ hoa, thường, số và kí tự đặc biệt”</t>
  </si>
  <si>
    <t>Đăng ký không thành công &gt;&gt; Mật khẩu không hợp lệ &gt;&gt; Thiếu kí tự đặc biệt</t>
  </si>
  <si>
    <t xml:space="preserve">2. Đăng ký không thành công &amp; nội dung thông báo (nếu có)  phù hợp. </t>
  </si>
  <si>
    <t>UC03: Luồng đăng nhập</t>
  </si>
  <si>
    <t xml:space="preserve">Kiểm tra hiển thị màn hình đăng nhập </t>
  </si>
  <si>
    <t>1. Vào trang chủ http://ec2-13-228-39-1.ap-southeast-1.compute.amazonaws.com/
2. Click Biểu tượng hình người (góc trên bên trái)</t>
  </si>
  <si>
    <t>3. Hiển thị thành công màn hình đăng nhập</t>
  </si>
  <si>
    <t>Đăng nhập ứng viên thành công</t>
  </si>
  <si>
    <t>1. Nhập data
2. Click Đăng nhập</t>
  </si>
  <si>
    <t xml:space="preserve">Đăng nhập ứng viên không thành công &gt;&gt; tài khoản không tồn tại </t>
  </si>
  <si>
    <t>2. Đăng nhập không thành công, và hiển thị thông báo:
 “Tài khoản không tồn tại”</t>
  </si>
  <si>
    <t>Đăng nhập ứng viên không thành công &gt;&gt; Thiếu tài khoản</t>
  </si>
  <si>
    <t>2. Đăng nhập không thành công, và hiển thị thông báo:
 “Tài khoản hoặc mật khẩu không hợp lệ”</t>
  </si>
  <si>
    <t>Đăng nhập ứng viên không thành công &gt;&gt; Thiếu mật khẩu</t>
  </si>
  <si>
    <t>2. Đăng nhập không thành công, và hiển thị thông báo:
 “Mật khẩu không hợp lệ, mật khẩu phải tối thiểu 8 kí tự, bao gồm chữ hoa, thường, số và kí tự đặc biệt”</t>
  </si>
  <si>
    <t>Đăng nhập ứng viên không thành công &gt;&gt; Mật khẩu không hợp lệ &gt;&gt; Thiếu chữ hoa</t>
  </si>
  <si>
    <t>Đăng nhập ứng viên không thành công &gt;&gt; Mật khẩu không hợp lệ &gt;&gt; Thiếu chữ thường</t>
  </si>
  <si>
    <t>Đăng nhập ứng viên không thành công &gt;&gt; Mật khẩu không hợp lệ &gt;&gt; Thiếu số</t>
  </si>
  <si>
    <t>Đăng nhập ứng viên không thành công &gt;&gt; Mật khẩu không hợp lệ &gt;&gt; Thiếu ký tự đặc biệt</t>
  </si>
  <si>
    <t>Đăng nhập ứng viên không thành công &gt;&gt; Mật khẩu không hợp lệ &gt;&gt; Dưới 8 ký tự</t>
  </si>
  <si>
    <t>Đăng nhập ứng viên không thành công &gt;&gt; Sai mật khẩu</t>
  </si>
  <si>
    <t>2.  Hiển thị thông báo  “Đăng nhập thành công”
Hệ thống chuyển sang trang đăng kí dành cho ứng viên.</t>
  </si>
  <si>
    <t>2. Đăng nhập không thành công, và hiển thị thông báo:
“Sai mật khẩu”</t>
  </si>
  <si>
    <t>UC04: Luồng đăng xuất tài khoản</t>
  </si>
  <si>
    <t>Đã đăng ký thành công</t>
  </si>
  <si>
    <t>1. Vào trang chủ http://ec2-13-228-39-1.ap-southeast-1.compute.amazonaws.com/
2. Đăng nhập tài khoản
3. Click icon hình người</t>
  </si>
  <si>
    <t>3. Hiển thị thành công chức năng đăng xuất tài khoản</t>
  </si>
  <si>
    <t>1. Click vào icon tài khoản
2. Click đăng xuất</t>
  </si>
  <si>
    <t>Hiển thị thông báo xác nhận đăng xuất: OK/Cancel</t>
  </si>
  <si>
    <t>1. Click vào icon tài khoản
2. Click đăng xuất
3. Cancel</t>
  </si>
  <si>
    <t>1. Click vào icon tài khoản
2. Click đăng xuất
3. Ok</t>
  </si>
  <si>
    <t>Tài khoản chưa bị đăng xuất, vẫn ở trang hiện tại</t>
  </si>
  <si>
    <t>Tài khoản đã đăng xuất, quay về màn hình đăng nhập và đăng ký</t>
  </si>
  <si>
    <t>UC05: Đăng bài tìm ứng viên</t>
  </si>
  <si>
    <t>Kiểm tra hiển thị màn hình Đăng bài tìm ứng viên</t>
  </si>
  <si>
    <t>1. Vào trang chủ http://ec2-13-228-39-1.ap-southeast-1.compute.amazonaws.com/
2. Đăng nhập nhà tuyển dụng
3. Click Nhà Tuyển Dụng
4. Click Tạo thông tin tuyển dụng</t>
  </si>
  <si>
    <t>Đăng nhập nhà tuyển dụng thành công</t>
  </si>
  <si>
    <t>Đăng bài không thành công
&gt;&gt; Không điền trường nào</t>
  </si>
  <si>
    <t>Đăng bài không thành công
&gt;&gt; Thiếu Tên công việc</t>
  </si>
  <si>
    <t>Đăng bài không thành công
&gt;&gt; Thiếu mô tả công việc</t>
  </si>
  <si>
    <t>Đăng bài không thành công
&gt;&gt; Thiếu yêu cầu</t>
  </si>
  <si>
    <t>Đăng bài không thành công
&gt;&gt; Thiếu mức lương</t>
  </si>
  <si>
    <t>Đăng bài không thành công
&gt;&gt; Thiếu địa chỉ</t>
  </si>
  <si>
    <t>1. Nhập Data
2. Click Tạo</t>
  </si>
  <si>
    <t>2. Đăng bài không thành công, thông báo: 
“Có thể bạn nhập chưa đầy đủ hoặc sai thông tin”</t>
  </si>
  <si>
    <t>2.  Hiển thị thông báo  “Đăng nhập thành công”
Hệ thống chuyển sang trang đăng kí dành cho nhà tuyển dụng.</t>
  </si>
  <si>
    <t xml:space="preserve">Đăng nhập nhà tuyển dụng không thành công &gt;&gt; tài khoản không tồn tại </t>
  </si>
  <si>
    <t>Đăng nhập nhà tuyển dụng không thành công &gt;&gt; Thiếu tài khoản</t>
  </si>
  <si>
    <t>Đăng nhập nhà tuyển dụng không thành công &gt;&gt; Thiếu mật khẩu</t>
  </si>
  <si>
    <t>Đăng nhập nhà tuyển dụng không thành công &gt;&gt; Mật khẩu không hợp lệ &gt;&gt; Thiếu chữ hoa</t>
  </si>
  <si>
    <t>Đăng nhập nhà tuyển dụng không thành công &gt;&gt; Mật khẩu không hợp lệ &gt;&gt; Thiếu chữ thường</t>
  </si>
  <si>
    <t>Đăng nhập nhà tuyển dụng không thành công &gt;&gt; Mật khẩu không hợp lệ &gt;&gt; Thiếu số</t>
  </si>
  <si>
    <t>Đăng nhập nhà tuyển dụng không thành công &gt;&gt; Mật khẩu không hợp lệ &gt;&gt; Thiếu ký tự đặc biệt</t>
  </si>
  <si>
    <t>Đăng nhập nhà tuyển dụng không thành công &gt;&gt; Mật khẩu không hợp lệ &gt;&gt; Dưới 8 ký tự</t>
  </si>
  <si>
    <t>Đăng nhập nhà tuyển dụng không thành công &gt;&gt; Sai mật khẩu</t>
  </si>
  <si>
    <t>UC01</t>
  </si>
  <si>
    <t>Đăng kí ứng viên</t>
  </si>
  <si>
    <t>UC02</t>
  </si>
  <si>
    <t>Đăng kí nhà tuyển dụng</t>
  </si>
  <si>
    <t>UC03</t>
  </si>
  <si>
    <t>Đăng nhập tài khoản</t>
  </si>
  <si>
    <t>UC04</t>
  </si>
  <si>
    <t>Đăng xuất tài khoản</t>
  </si>
  <si>
    <t>UC05</t>
  </si>
  <si>
    <t>Đăng bài tìm kiếm ứng viên</t>
  </si>
  <si>
    <t>UC06</t>
  </si>
  <si>
    <t>Sửa/xóa bài đăng tìm ứng viên</t>
  </si>
  <si>
    <t>UC07</t>
  </si>
  <si>
    <t>Xem thông tin ứng viên đã ứng tuyển</t>
  </si>
  <si>
    <t>UC08</t>
  </si>
  <si>
    <t xml:space="preserve"> Ứng tuyển công việc</t>
  </si>
  <si>
    <t>UC09</t>
  </si>
  <si>
    <t xml:space="preserve"> Ứng viên chỉnh sửa thông tin hồ sơ cá nhân</t>
  </si>
  <si>
    <t>UC10</t>
  </si>
  <si>
    <t>Ứng viên đăng bài tìm việc</t>
  </si>
  <si>
    <t>Role = nhà tuyển dụng
Kiểm tra hiển thị thông báo  xác nhận đăng xuất</t>
  </si>
  <si>
    <t>1. Hiển thị thành công chức năng đăng xuất
2. Đã đăng nhập thành công</t>
  </si>
  <si>
    <t>1. Hiển thị thành công chức năng đăng xuất
2. Đã đăng nhập thành công
3. Hiển thị thành công thông báo</t>
  </si>
  <si>
    <t xml:space="preserve">1. Hiển thị thành công màn hình đăng bài tìm ứng viên.
2. Data
Tên công việc: Kế toán
Mô tả công việc: Làm kế toán
Yêu cầu: Đã tốt nghiệp ĐH
Mức lương: 8000000
Địa chỉ: </t>
  </si>
  <si>
    <t>1. Hiển thị thành công màn hình đăng bài tìm ứng viên.
2. Data
Tên công việc: Kế toán
Mô tả công việc: Làm kế toán
Yêu cầu: Đã tốt nghiệp ĐH
Mức lương: 8000000
Địa chỉ: Thanh Xuân, Hà Nội</t>
  </si>
  <si>
    <t>1. Hiển thị thành công màn hình đăng bài tìm ứng viên.
2. Data
Tên công việc: Null
Mô tả công việc: Null
Yêu cầu: Null
Mức lương: Null
Địa chỉ: Null</t>
  </si>
  <si>
    <t>1. Hiển thị thành công màn hình đăng bài tìm ứng viên.
2. Data
Tên công việc: 
Mô tả công việc: Làm kế toán
Yêu cầu: Đã tốt nghiệp ĐH
Mức lương: 8000000
Địa chỉ: Thanh Xuân, Hà Nội</t>
  </si>
  <si>
    <t>1. Hiển thị thành công màn hình đăng bài tìm ứng viên.
2. Data
Tên công việc: Kế toán
Mô tả công việc: 
Yêu cầu: Đã tốt nghiệp ĐH
Mức lương: 8000000
Địa chỉ: Thanh Xuân, Hà Nội</t>
  </si>
  <si>
    <t>1. Hiển thị thành công màn hình đăng bài tìm ứng viên.
2. Data
Tên công việc: Kế toán
Mô tả công việc: Làm kế toán
Yêu cầu:
Mức lương: 8000000
Địa chỉ: Thanh Xuân, Hà Nội</t>
  </si>
  <si>
    <t>1. Hiển thị thành công màn hình đăng bài tìm ứng viên.
2. Data
Tên công việc: Kế toán
Mô tả công việc: Làm kế toán
Yêu cầu: Đã tốt nghiệp ĐH
Mức lương: 
Địa chỉ: Thanh Xuân, Hà Nội</t>
  </si>
  <si>
    <t>1. Hiển thị thành công màn hình đăng bài tìm ứng viên.
2. Data
Tên công việc: Kế toán
Mô tả công việc: Làm kế toán
Yêu cầu: Đã tốt nghiệp ĐH
Mức lương: aaaaaaaaaa
Địa chỉ: Thanh Xuân, Hà Nội</t>
  </si>
  <si>
    <t>UC06: Sửa/xóa bài đăng việc làm</t>
  </si>
  <si>
    <t>Kiểm tra hiển thị màn hình Sửa/xóa bài đăng việc làm</t>
  </si>
  <si>
    <t>1. Vào trang chủ http://ec2-13-228-39-1.ap-southeast-1.compute.amazonaws.com/
2. Đăng nhập nhà tuyển dụng
3. Click Nhà Tuyển Dụng
4. Click Xem thông tin tuyển dụng
5. Click sửa thông tin</t>
  </si>
  <si>
    <t>5. Hiển thị thành công màn hình Sửa/xóa bài đăng việc làm</t>
  </si>
  <si>
    <t>Kiểm tra hiển thị màn hình Danh sách bài đăng</t>
  </si>
  <si>
    <t xml:space="preserve">1. Vào trang chủ http://ec2-13-228-39-1.ap-southeast-1.compute.amazonaws.com/
2. Đăng nhập nhà tuyển dụng
3. Click Nhà Tuyển Dụng
4. Click Xem thông tin tuyển dụng
</t>
  </si>
  <si>
    <t>4. Hiển thị thành công màn hình Danh sách bài đăng</t>
  </si>
  <si>
    <t>Sửa thông tin thành công</t>
  </si>
  <si>
    <t>Thông báo "Sửa thông tin thành công"</t>
  </si>
  <si>
    <t>1. Sau khi hiển thị màn hình sửa/xóa bài đăng việc làm</t>
  </si>
  <si>
    <t>1. Sửa thông tin hợp lệ
2. Click "Chỉnh sửa"</t>
  </si>
  <si>
    <t>Xóa thông tin thành công</t>
  </si>
  <si>
    <t>Không thể xóa tin</t>
  </si>
  <si>
    <t>1. Click "Xóa"</t>
  </si>
  <si>
    <t>UC07: Xem thông tin ứng viên đã ứng tuyển</t>
  </si>
  <si>
    <t>Đăng ký không thành công &gt;&gt; SĐT không hợp lệ &gt;&gt; Ký tự khác số</t>
  </si>
  <si>
    <t>Đăng ký không thành công &gt;&gt; SĐT không hợp lệ &gt;&gt; Số âm</t>
  </si>
  <si>
    <t>Đăng ký không thành công &gt;&gt; SĐT không hợp lệ &gt;&gt; Số thập phân</t>
  </si>
  <si>
    <t>Đăng ký không thành công &gt;&gt;  ngày sinh không hợp lệ &gt;&gt; lớn hơn ngày hiện tại</t>
  </si>
  <si>
    <t>Role = ứng viên
&gt;&gt; Kiểm tra hiển thị màn hình đăng xuất tài khoản</t>
  </si>
  <si>
    <t>Role = ứng viên
&gt;&gt; Kiểm tra hiển thị thông báo  xác nhận đăng xuất</t>
  </si>
  <si>
    <t>Role = ứng viên
&gt;&gt; Thông báo xác nhận đăng xuất &gt;&gt; Cancel</t>
  </si>
  <si>
    <t xml:space="preserve">Role = ứng viên
&gt;&gt; Thông báo xác nhận đăng xuất &gt;&gt; OK </t>
  </si>
  <si>
    <t>Role = nhà tuyển dụng
&gt;&gt; Kiểm tra hiển thị màn hình đăng xuất tài khoản</t>
  </si>
  <si>
    <t>Role = nhà tuyển dụng
&gt;&gt; Thông báo xác nhận đăng xuất &gt;&gt; Cancel</t>
  </si>
  <si>
    <t xml:space="preserve">Role = nhà tuyển dụng
&gt;&gt; Thông báo xác nhận đăng xuất &gt;&gt; OK </t>
  </si>
  <si>
    <t>1. Đã đăng nhập thành công
2. Acc ứng viên: 
Tài khoản: xuandinh01
Mật khẩu: Matkhau1@</t>
  </si>
  <si>
    <t>1. Đã đăng nhập thành công
2. Acc nhà tuyển dụng: 
Tài khoản: congtyabc1 
Mật khẩu: Matkhau1@</t>
  </si>
  <si>
    <t>1. Đăng nhập nhà tuyển dụng thành công
2. Đăng nhập nhà tuyển dụng thành công
Acc nhà tuyển dụng: 
Tài khoản: congtyabc1 
Mật khẩu: Matkhau1@</t>
  </si>
  <si>
    <t>Đăng bài không thành công
&gt;&gt; Mức lương không hợp lệ &gt;&gt; Ký tự khác số</t>
  </si>
  <si>
    <t>Đăng bài không thành công
&gt;&gt; Mức lương không hợp lệ &gt;&gt; Số âm</t>
  </si>
  <si>
    <t>Đăng bài không thành công
&gt;&gt; Mức lương không hợp lệ &gt;&gt; Số thập phân</t>
  </si>
  <si>
    <t>1. Hiển thị thành công màn hình đăng bài tìm ứng viên.
2. Data
Tên công việc: Kế toán
Mô tả công việc: Làm kế toán
Yêu cầu: Đã tốt nghiệp ĐH
Mức lương: - 8000000
Địa chỉ: Thanh Xuân, Hà Nội</t>
  </si>
  <si>
    <t>1. Hiển thị thành công màn hình đăng bài tìm ứng viên.
2. Data
Tên công việc: Kế toán
Mô tả công việc: Làm kế toán
Yêu cầu: Đã tốt nghiệp ĐH
Mức lương: 8000000.5
Địa chỉ: Thanh Xuân, Hà Nội</t>
  </si>
  <si>
    <t>1. Đăng nhập thành công acc nhà tuyển dụng 
Acc nhà tuyển dụng: 
Tài khoản: congtyabc1 
Mật khẩu: Matkhau1@
2. Đã đăng bài tìm ứng viên</t>
  </si>
  <si>
    <t>Sửa thông tin thất bại &gt;&gt; Xóa trường bắt buộc &gt;&gt; Tên công việc</t>
  </si>
  <si>
    <t>1. Xóa trường tên công việc
2. Click "Chỉnh sửa"</t>
  </si>
  <si>
    <t xml:space="preserve">Sửa thông tin thất bại &gt;&gt; Xóa trường bắt buộc &gt;&gt; Mô tả công việc </t>
  </si>
  <si>
    <t>1. Xóa trường Mô tả công việc
2. Click "Chỉnh sửa"</t>
  </si>
  <si>
    <t>Sửa thông tin thất bại &gt;&gt; Xóa trường bắt buộc &gt;&gt;  Yêu cầu</t>
  </si>
  <si>
    <t>1. Xóa trường Yêu cầu
2. Click "Chỉnh sửa"</t>
  </si>
  <si>
    <t>Sửa thông tin thất bại &gt;&gt; Xóa trường bắt buộc &gt;&gt; Mức lương</t>
  </si>
  <si>
    <t>1. Xóa trường Mức lương
2. Click "Chỉnh sửa"</t>
  </si>
  <si>
    <t>Sửa thông tin thất bại &gt;&gt; Xóa trường bắt buộc &gt;&gt; Địa chỉ</t>
  </si>
  <si>
    <t>1. Xóa trường Địa chỉ
2. Click "Chỉnh sửa"</t>
  </si>
  <si>
    <t>Sửa thông tin thất bại &gt;&gt; Sửa trường Mức lương không hợp lệ &gt;&gt; Ký tự khác số</t>
  </si>
  <si>
    <t>1. Sửa mức lương: aaaaaaa
2. Click "Chỉnh sửa"</t>
  </si>
  <si>
    <t>Sửa thông tin thất bại &gt;&gt; Sửa trường Mức lương không hợp lệ &gt;&gt; Số âm</t>
  </si>
  <si>
    <t>1. Sửa mức lương: -8000000
2. Click "Chỉnh sửa"</t>
  </si>
  <si>
    <t>Sửa thông tin thất bại &gt;&gt; Sửa trường Mức lương không hợp lệ &gt;&gt; Số thập phân</t>
  </si>
  <si>
    <t>1. Sửa mức lương: 8000000.5
2. Click "Chỉnh sửa"</t>
  </si>
  <si>
    <t>Thông báo "Không thể xóa tin"</t>
  </si>
  <si>
    <t>1. Đăng nhập acc nhà tuyển dụng
Tài khoản: congtyabc1 
Mật khẩu: Matkhau1@
2. Đã đăng bài tuyển dụng
3. Đã có ứng viên đăng ký tuyển dụng</t>
  </si>
  <si>
    <t>1. Vào trang chủ http://ec2-13-228-39-1.ap-southeast-1.compute.amazonaws.com/
2. Đăng nhập acc nhà tuyển dụng
3. Click "nhà tuyển dụng"
4. Click "xem ứng viên"</t>
  </si>
  <si>
    <t>Kiểm tra hiển thị màn hình danh sách ứng viên ứng tuyển</t>
  </si>
  <si>
    <t>4. hiển thị thành công màn hình danh sách ứng viên ứng tuyển</t>
  </si>
  <si>
    <t>1. Vào trang chủ http://ec2-13-228-39-1.ap-southeast-1.compute.amazonaws.com/
2. Đăng nhập acc nhà tuyển dụng
3. Click "nhà tuyển dụng"
4. Click "xem ứng viên"
5. Click "xem hồ sơ" một ứng viên bất kỳ</t>
  </si>
  <si>
    <t>Kiểm tra hiển thị màn hình thông tin chi tiết ứng viên ứng tuyển</t>
  </si>
  <si>
    <t>5. hiển thị thành công màn hình thông tin chi tiết  ứng viên ứng tuyển</t>
  </si>
  <si>
    <t>UC08:  Ứng tuyển công việc</t>
  </si>
  <si>
    <t>1. Hoàn thiên chức năng đăng nhập và đăng ký ứng viên
2. Đăng nhập acc ứng viên 
Tài khoản: xuandinh01
Mật khẩu: Matkhau1@</t>
  </si>
  <si>
    <t>Kiểm tra hiển thị màn hình danh sách tin tuyển dụng</t>
  </si>
  <si>
    <t>3. hiển thị thành công màn hình danh sách tin tuyển dụng</t>
  </si>
  <si>
    <t>1. Vào trang chủ http://ec2-13-228-39-1.ap-southeast-1.compute.amazonaws.com/
2. Đăng nhập acc ứng viên
3. Click "Tìm Việc"</t>
  </si>
  <si>
    <t>Kiểm tra bộ lọc &gt;&gt; Tìm kiếm theo tên nhà tuyển dụng</t>
  </si>
  <si>
    <t>Kiểm tra bộ lọc &gt;&gt; Tìm kiếm theo lĩnh vực</t>
  </si>
  <si>
    <t>Kiểm tra bộ lọc &gt;&gt; Lọc theo thời hạn nộp hồ sơ</t>
  </si>
  <si>
    <t>Kiểm tra bộ lọc &gt;&gt; Tìm kiếm theo vị trí.</t>
  </si>
  <si>
    <t>Kiểm tra chức năng chia sẻ</t>
  </si>
  <si>
    <t>1. Search theo tên nhà tuyển dụng</t>
  </si>
  <si>
    <t>1. Danh sách được lọc theo tên nhà tuyển dụng</t>
  </si>
  <si>
    <t>1. Search theo lĩnh vực</t>
  </si>
  <si>
    <t>1. Danh sách được lọc theo lĩnh vực</t>
  </si>
  <si>
    <t>1. Search theo  vị trí.</t>
  </si>
  <si>
    <t>1. Danh sách được lọc theo  vị trí.</t>
  </si>
  <si>
    <t>1. Chọn thời hạn nộp hồ sơ</t>
  </si>
  <si>
    <t xml:space="preserve">1. Danh sách được lọc thời hạn nộp hồ sơ </t>
  </si>
  <si>
    <t>Kiểm tra chức năng ứng tuyển</t>
  </si>
  <si>
    <t>1. Click "Chia sẻ"  một tin tuyển dụng bất kỳ</t>
  </si>
  <si>
    <t>1. Click "ứng tuyển"  một tin tuyển dụng bất kỳ</t>
  </si>
  <si>
    <t>1. Hệ thống thông báo ứng tuyển thành công/ thất bại</t>
  </si>
  <si>
    <t>1. hệ thống hiển thị đường link liên kết ra các mạng xã hội.</t>
  </si>
  <si>
    <t>1. Click "xem chi tiết"  một tin tuyển dụng bất kỳ</t>
  </si>
  <si>
    <t>Kiểm tra chức năng xem chi tiết mô tả công việc</t>
  </si>
  <si>
    <t>Kiểm tra chức năng xem chi tiết mô tả công việc &gt;&gt; Ứng tuyển</t>
  </si>
  <si>
    <t>1. Click "xem chi tiết"  một tin tuyển dụng bất kỳ
2. Click "Ứng tuyển ngay"</t>
  </si>
  <si>
    <t>1. Hệ thống chuyển sang trang mô tả chi tiết về công việc</t>
  </si>
  <si>
    <t>2. Hệ thống thông báo ứng tuyển thành công/ thất bại
Hệ thống chuyển đến trang chi tiết hồ sơ của ứng viên.</t>
  </si>
  <si>
    <t>UC09: Chỉnh sửa hồ sơ ứng viên</t>
  </si>
  <si>
    <t>Kiểm tra hiển thị màn hình Chỉnh sửa hồ sơ ứng viên</t>
  </si>
  <si>
    <t>3. hiển thị thành công màn hình Chỉnh sửa hồ sơ ứng viên</t>
  </si>
  <si>
    <t>1. Vào trang chủ http://ec2-13-228-39-1.ap-southeast-1.compute.amazonaws.com/
2. Đăng nhập acc ứng viên
3. Click icon hình người
4. Click “Thông tin cá nhân”
5. Click “Hồ sơ”</t>
  </si>
  <si>
    <t>Kiểm tra hiển thị màn hình thông tin cá nhân</t>
  </si>
  <si>
    <t>3. Hiển thị thành công màn hình thông tin cá nhân</t>
  </si>
  <si>
    <t>Chỉnh sửa thành công</t>
  </si>
  <si>
    <t>1. Chỉnh sửa thông tin hợp lệ
2. Click "chỉnh sửa"</t>
  </si>
  <si>
    <t>Chỉnh sửa không thành công &gt;&gt; SĐT đã tồn tại</t>
  </si>
  <si>
    <t>Chỉnh sửa không thành công &gt;&gt;  Email đã tồn tại</t>
  </si>
  <si>
    <t>Chỉnh sửa không thành công &gt;&gt; Tài khoản đã tồn tại</t>
  </si>
  <si>
    <t>Chỉnh sửa không thành công &gt;&gt; SĐT không hợp lệ &gt;&gt; Ký tự khác số</t>
  </si>
  <si>
    <t>Chỉnh sửa không thành công &gt;&gt; SĐT không hợp lệ &gt;&gt; Số âm</t>
  </si>
  <si>
    <t>Chỉnh sửa không thành công &gt;&gt; SĐT không hợp lệ &gt;&gt; Số thập phân</t>
  </si>
  <si>
    <t>Chỉnh sửa không thành công &gt;&gt;  Email không hợp lệ</t>
  </si>
  <si>
    <t>Chỉnh sửa không thành công &gt;&gt; Mật khẩu không hợp lệ &gt;&gt; Thiếu chữ hoa</t>
  </si>
  <si>
    <t>Chỉnh sửa không thành công &gt;&gt; Mật khẩu không hợp lệ &gt;&gt; Thiếu chữ thường</t>
  </si>
  <si>
    <t>Chỉnh sửa không thành công &gt;&gt; Mật khẩu không hợp lệ &gt;&gt; Thiếu số</t>
  </si>
  <si>
    <t>Chỉnh sửa không thành công &gt;&gt; Mật khẩu không hợp lệ &gt;&gt; Thiếu ký tự đặc biệt</t>
  </si>
  <si>
    <t>Chỉnh sửa không thành công &gt;&gt; Mật khẩu không hợp lệ &gt;&gt; Dưới 8 ký tự</t>
  </si>
  <si>
    <t>Chỉnh sửa không thành công &gt;&gt;  ngày sinh không hợp lệ &gt;&gt; lớn hơn ngày hiện tại</t>
  </si>
  <si>
    <t>Chỉnh sửa không thành công &gt;&gt; Xóa Họ tên</t>
  </si>
  <si>
    <t>Chỉnh sửa không thành công &gt;&gt; Xóa tất cả các ô</t>
  </si>
  <si>
    <t>Chỉnh sửa không thành công &gt;&gt; Xóa SĐT</t>
  </si>
  <si>
    <t>Chỉnh sửa không thành công &gt;&gt; Xóa email</t>
  </si>
  <si>
    <t>Chỉnh sửa không thành công &gt;&gt; Xóa ngày sinh</t>
  </si>
  <si>
    <t>Chỉnh sửa không thành công &gt;&gt; Xóa tên tài khoản</t>
  </si>
  <si>
    <t>Chỉnh sửa không thành công &gt;&gt; Xóa mật khẩu</t>
  </si>
  <si>
    <t>2. hệ thống thông báo không thành công</t>
  </si>
  <si>
    <t>UC10: Ứng viên đăng bài tìm việc</t>
  </si>
  <si>
    <t>Kiểm tra hiển thị màn hình Ứng viên đăng bài tìm việc</t>
  </si>
  <si>
    <t>1. Vào trang chủ http://ec2-13-228-39-1.ap-southeast-1.compute.amazonaws.com/
2. Đăng nhập acc ứng viên
3. Click icon hình người
4. Click “Thông tin cá nhân”
5. Chọn mục  “Đăng bài”</t>
  </si>
  <si>
    <t>3. Hiển thị thành công màn hình đăng bài với các nội dung bắt buộc sau: Tên công việc, Kinh nghiệm, Học vấn</t>
  </si>
  <si>
    <t>Đăng bài tìm việc thành công</t>
  </si>
  <si>
    <t>1. Điền data
2. Click: "Tạo"</t>
  </si>
  <si>
    <t>1. Hiển thị màn hình Đăng bài tìm việc
2. Data
Tên công việc: Kế toán
Kinh nghiệm: 2 năm
Học vấn: Tốt nghiệp đại học Tài chính</t>
  </si>
  <si>
    <t>Đăng bài tìm việc không thành công &gt;&gt; Thiếu tất cả các trường</t>
  </si>
  <si>
    <t>Đăng bài tìm việc không thành công &gt;&gt; Thiếu trường Tên công việc</t>
  </si>
  <si>
    <t>Đăng bài tìm việc không thành công &gt;&gt; Thiếu trường Kinh nghiệm</t>
  </si>
  <si>
    <t>Đăng bài tìm việc không thành công &gt;&gt; Thiếu trường Học vấn</t>
  </si>
  <si>
    <t>1. Hiển thị màn hình Đăng bài tìm việc
2. Data
Tên công việc: Null
Kinh nghiệm: 2 năm
Học vấn: Tốt nghiệp đại học Tài chính</t>
  </si>
  <si>
    <t>1. Hiển thị màn hình Đăng bài tìm việc
2. Data
Tên công việc: Kế toán
Kinh nghiệm: Null
Học vấn: Tốt nghiệp đại học Tài chính</t>
  </si>
  <si>
    <t>1. Hiển thị màn hình Đăng bài tìm việc
2. Data
Tên công việc: Kế toán
Kinh nghiệm: 2 năm
Học vấn: Null</t>
  </si>
  <si>
    <t>1. Hiển thị màn hình Đăng bài tìm việc
2. Data
Tên công việc: Null
Kinh nghiệm: Null
Học vấn: Null</t>
  </si>
  <si>
    <t>2. Hệ thống phản hồi thành công với thông báo "Bài viết được tạo thành công"
Tin tìm việc sẽ hiển thị trong danh sách các bài đăng trong dùng màn hình, ứng viên có thể lựa chọn chỉnh sửa hoặc xóa</t>
  </si>
  <si>
    <t>2. Hệ thống phản hồi thất bại với thông báo: “Không thể tạo bài viết”</t>
  </si>
  <si>
    <t>Khách có thông tin</t>
  </si>
  <si>
    <t>1. Nhập trang chủ http://ec2-13-228-39-1.ap-southeast-1.compute.amazonaws.com/
2. Click Biểu tượng hình người
3. Click Đăng ký ứng viên</t>
  </si>
  <si>
    <t>Đăng ký thành công &gt;&gt; Với các thông tin bắt buộc</t>
  </si>
  <si>
    <t>Đăng ký thành công &gt;&gt; Với tất cả các thông tin</t>
  </si>
  <si>
    <t>1. Tại màn hình đăng ký ứng viên  [Kiểm thử Web 1]
2. Data: 
Họ tên: Đinh Xuân
SĐT: 0333333333
Email: xuan3@gmail.com
Ngày sinh: 19/03/1995
Giới tính: Nữ
Tài khoản: xuandinh03
Mật khẩu: Matkhau1@</t>
  </si>
  <si>
    <t>2. Đăng bài thành công, thông báo: “Tạo công việc thành công”
hệ thống chuyển về trang chủ, hiển thị tin lên đầu danh sách là tin mới nhất</t>
  </si>
  <si>
    <t>2. hệ thống thông báo thành công
hệ thống hiển thị trang thông tin cá nhân để xem thông tin đã được chỉnh sửa.</t>
  </si>
  <si>
    <t>1. Tại màn hình đăng ký ứng viên  [Kiểm thử Web 1]
2. Data: 
Họ tên: Đinh Xuân
SĐT: 0333333331
Email: xuan1@gmail.com
Ngày sinh: 19/03/1995
Giới tính: Nữ
Tài khoản: xuandinh01
Mật khẩu: Matkhau1@
Các trường còn lại: Điền bất kỳ</t>
  </si>
  <si>
    <t>Kiểm tra hiển thị màn hình đăng ký nhà tuyển dụng</t>
  </si>
  <si>
    <t>1. Tại màn hình đăng ký ứng viên Tại màn hình đăng ký ứng viên [ Kiểm thử Web 1]
2. Data: 
Họ tên: Null
SĐT: Null
Email: Null
Ngày sinh: Null
Giới tính: Null
Tài khoản: Null
Mật khẩu: Null</t>
  </si>
  <si>
    <t>1. Tại màn hình đăng ký ứng viên Tại màn hình đăng ký ứng viên [ Kiểm thử Web 1]
2. Data: 
Họ tên: Null
SĐT: 0333333332
Email: xuan2@gmail.com
Ngày sinh: 19/03/1995
Giới tính: Nữ
Tài khoản: xuandinh02
Mật khẩu: Matkhau1@</t>
  </si>
  <si>
    <t>1. Tại màn hình đăng ký ứng viên Tại màn hình đăng ký ứng viên [ Kiểm thử Web 1]
2. Data: 
Họ tên: Đinh Xuân
SĐT: Null
Email: xuan2@gmail.com
Ngày sinh: 19/03/1995
Giới tính: Nữ
Tài khoản: xuandinh02
Mật khẩu: Matkhau1@</t>
  </si>
  <si>
    <t>1. Tại màn hình đăng ký ứng viên Tại màn hình đăng ký ứng viên [ Kiểm thử Web 1]
2. Data: 
Họ tên: Đinh Xuân
SĐT: 0333333332
Email: Null
Ngày sinh: 19/03/1995
Giới tính: Nữ
Tài khoản: xuandinh02
Mật khẩu: Matkhau1@</t>
  </si>
  <si>
    <t>1. Tại màn hình đăng ký ứng viên Tại màn hình đăng ký ứng viên [ Kiểm thử Web 1]
2. Data: 
Họ tên: Đinh Xuân
SĐT: 0333333332
Email: xuan2@gmail.com
Ngày sinh: Null
Giới tính: Nữ
Tài khoản: xuandinh02
Mật khẩu: Matkhau1@</t>
  </si>
  <si>
    <t>1. Tại màn hình đăng ký ứng viên Tại màn hình đăng ký ứng viên [ Kiểm thử Web 1]
2. Data: 
Họ tên: Đinh Xuân
SĐT: 0333333332
Email: xuan2@gmail.com
Ngày sinh: 19/03/1995
Giới tính: Null
Tài khoản: xuandinh02
Mật khẩu: Matkhau1@</t>
  </si>
  <si>
    <t>1. Tại màn hình đăng ký ứng viên Tại màn hình đăng ký ứng viên [ Kiểm thử Web 1]
2. Data: 
Họ tên: Đinh Xuân
SĐT: 0333333332
Email: xuan2@gmail.com
Ngày sinh: 19/03/1995
Giới tính: Nữ
Tài khoản: Null
Mật khẩu: Matkhau1@</t>
  </si>
  <si>
    <t>1. Tại màn hình đăng ký ứng viên Tại màn hình đăng ký ứng viên [ Kiểm thử Web 1]
2. Data: 
Họ tên: Đinh Xuân
SĐT: 0333333332
Email: xuan2@gmail.com
Ngày sinh: 19/03/1995
Giới tính: Nữ
Tài khoản: xuandinh02
Mật khẩu: Null</t>
  </si>
  <si>
    <t>1. Tại màn hình đăng ký ứng viên Tại màn hình đăng ký ứng viên [ Kiểm thử Web 1]
2. Data: 
Họ tên: Đinh Xuân
SĐT: 0333333331
Email: xuan2@gmail.com
Ngày sinh: 19/03/1995
Giới tính: Nữ
Tài khoản: xuandinh02
Mật khẩu: Matkhau1@</t>
  </si>
  <si>
    <t>1. Tại màn hình đăng ký ứng viên Tại màn hình đăng ký ứng viên [ Kiểm thử Web 1]
2. Data: 
Họ tên: Đinh Xuân
SĐT: 0333333332
Email: xuan1@gmail.com
Ngày sinh: 19/03/1995
Giới tính: Nữ
Tài khoản: xuandinh02
Mật khẩu: Matkhau1@</t>
  </si>
  <si>
    <t>1. Tại màn hình đăng ký ứng viên Tại màn hình đăng ký ứng viên [ Kiểm thử Web 1]
2. Data: 
Họ tên: Đinh Xuân
SĐT: 0333333332
Email: xuan2@gmail.com
Ngày sinh: 19/03/1995
Giới tính: Nữ
Tài khoản: xuandinh01
Mật khẩu: Matkhau1@</t>
  </si>
  <si>
    <t>1. Tại màn hình đăng ký ứng viên Tại màn hình đăng ký ứng viên [ Kiểm thử Web 1]
2. Data: 
Họ tên: Đinh Xuân
SĐT: aaaaaaaaaaaaa
Email: xuan2@gmail.com
Ngày sinh: 19/03/1995
Giới tính: Nữ
Tài khoản: xuandinh02
Mật khẩu: Matkhau1@</t>
  </si>
  <si>
    <t>1. Tại màn hình đăng ký ứng viên Tại màn hình đăng ký ứng viên [ Kiểm thử Web 1]
2. Data: 
Họ tên: Đinh Xuân
SĐT: - 0333333332
Email: xuan2@gmail.com
Ngày sinh: 19/03/1995
Giới tính: Nữ
Tài khoản: xuandinh02
Mật khẩu: Matkhau1@</t>
  </si>
  <si>
    <t>1. Tại màn hình đăng ký ứng viên Tại màn hình đăng ký ứng viên [ Kiểm thử Web 1]
2. Data: 
Họ tên: Đinh Xuân
SĐT: 0333333.332
Email: xuan2@gmail.com
Ngày sinh: 19/03/1995
Giới tính: Nữ
Tài khoản: xuandinh02
Mật khẩu: Matkhau1@</t>
  </si>
  <si>
    <t>1. Tại màn hình đăng ký ứng viên Tại màn hình đăng ký ứng viên [ Kiểm thử Web 1]
2. Data: 
Họ tên: Đinh Xuân
SĐT: 0333333332
Email: xuan2gmail.com
Ngày sinh: 19/03/1995
Giới tính: Nữ
Tài khoản: xuandinh02
Mật khẩu: Matkhau1@</t>
  </si>
  <si>
    <t>1. Tại màn hình đăng ký ứng viên Tại màn hình đăng ký ứng viên [ Kiểm thử Web 1]
2. Data: 
Họ tên: Đinh Xuân
SĐT: 0333333332
Email: xuan2@gmail.com
Ngày sinh: 19/03/1995
Giới tính: Nữ
Tài khoản: xuandinh02
Mật khẩu: matkhau1@</t>
  </si>
  <si>
    <t>1. Tại màn hình đăng ký ứng viên Tại màn hình đăng ký ứng viên [ Kiểm thử Web 1]
2. Data: 
Họ tên: Đinh Xuân
SĐT: 0333333332
Email: xuan2@gmail.com
Ngày sinh: 19/03/1995
Giới tính: Nữ
Tài khoản: xuandinh02
Mật khẩu: MATKHAU1@</t>
  </si>
  <si>
    <t>1. Tại màn hình đăng ký ứng viên Tại màn hình đăng ký ứng viên [ Kiểm thử Web 1]
2. Data: 
Họ tên: Đinh Xuân
SĐT: 0333333332
Email: xuan2@gmail.com
Ngày sinh: 19/03/1995
Giới tính: Nữ
Tài khoản: xuandinh02
Mật khẩu: Matkhauu@</t>
  </si>
  <si>
    <t>1. Tại màn hình đăng ký ứng viên Tại màn hình đăng ký ứng viên [ Kiểm thử Web 1]
2. Data: 
Họ tên: Đinh Xuân
SĐT: 0333333332
Email: xuan2@gmail.com
Ngày sinh: 19/03/1995
Giới tính: Nữ
Tài khoản: xuandinh02
Mật khẩu: Matkhau12</t>
  </si>
  <si>
    <t>1. Tại màn hình đăng ký ứng viên Tại màn hình đăng ký ứng viên [ Kiểm thử Web 1]
2. Data: 
Họ tên: Đinh Xuân
SĐT: 0333333332
Email: xuan2@gmail.com
Ngày sinh: 19/03/1995
Giới tính: Nữ
Tài khoản: xuandinh02
Mật khẩu: Matkh1@</t>
  </si>
  <si>
    <t>1. Tại màn hình đăng ký ứng viên Tại màn hình đăng ký ứng viên [ Kiểm thử Web 1]
2. Data: 
Họ tên: Đinh Xuân
SĐT: 0333333332
Email: xuan2@gmail.com
Ngày sinh: 19/04/2023
Giới tính: Nữ
Tài khoản: xuandinh02
Mật khẩu: Matkhau1@</t>
  </si>
  <si>
    <t>1. [Kiểm thử Web 25]
2. Data: 
Tên công ty: Công ty ABC3
SĐT: 0333333343
Email: abc3@gmail.com
Tài khoản: congtyabc3
Mật khẩu: Matkhau1@</t>
  </si>
  <si>
    <t xml:space="preserve">3. Hiển thị thành công màn hình đăng ký ứng viên
Thông tin nhà tuyển dụng sẽ bao gồm (Tên công ty, email, địa chỉ, website công ty,  số điện thoại, lĩnh vực hoạt động, quốc gia).  </t>
  </si>
  <si>
    <t>2. Đăng ký không thành công và hiển thị thông báo: 
“Số điện thoại đã tồn tại trên hệ thống”</t>
  </si>
  <si>
    <t>Chưa hiển thị thông báo [Kiểm thử Web 66]</t>
  </si>
  <si>
    <t>Chưa hiển thị thông báo [Kiểm thử Web 70]</t>
  </si>
  <si>
    <t>4. Hiển thị thành công màn hình Đăng bài tìm ứng viên
Bài đăng bao gồm các thông tin sau: ( Tên công việc, mô tả công việc, yêu cầu, học vấn, kinh nghiệm, mức lương, địa chỉ, trình độ)</t>
  </si>
  <si>
    <t>Đăng bài thành công khi nhập các thông tin bắt buộc, hợp lệ</t>
  </si>
  <si>
    <t>Đăng bài thành công khi nhập tất cả các trường, hợp lệ</t>
  </si>
  <si>
    <t>1. Hiển thị thành công màn hình đăng bài tìm ứng viên.
2. Data
Tên công việc: Kế toán
Mô tả công việc: Làm kế toán
Yêu cầu: Đã tốt nghiệp ĐH
Mức lương: 8000000
Địa chỉ: Thanh Xuân, Hà Nội
Các trường còn lại: Nhập tùy ý</t>
  </si>
  <si>
    <t>Thông báo “Có thể bạn nhập chưa đầy đủ hoặc sai thông tin” hoặc “Sửa thông tin thất bại</t>
  </si>
  <si>
    <t>Thông báo "Xóa thông tin thành công"
Màn hình update danh mục sau khi xóa</t>
  </si>
  <si>
    <t>1. Vào trang chủ http://ec2-13-228-39-1.ap-southeast-1.compute.amazonaws.com/
2. Đăng nhập acc ứng viên
3. Click icon hình người
4. Click “Thông tin cá nhân”
5. Click “Hồ sơ”
6. Click "Chỉnh sửa"</t>
  </si>
  <si>
    <t>Kiểm thử API</t>
  </si>
  <si>
    <t>Status 201
pm.test: Pass</t>
  </si>
  <si>
    <t>Status 500
pm.test: Pass</t>
  </si>
  <si>
    <t>defect API 3</t>
  </si>
  <si>
    <t>defect API 2</t>
  </si>
  <si>
    <t>defect API 1</t>
  </si>
  <si>
    <t>defect API 4</t>
  </si>
  <si>
    <t>Status: 500
pm.test: Pass</t>
  </si>
  <si>
    <t>defect API 5</t>
  </si>
  <si>
    <t>defect API 6</t>
  </si>
  <si>
    <t>defect API 7</t>
  </si>
  <si>
    <t>defect API 8</t>
  </si>
  <si>
    <t>defect API 9</t>
  </si>
  <si>
    <t>defect API 10</t>
  </si>
  <si>
    <t>defect API 11</t>
  </si>
  <si>
    <t>defect API 12</t>
  </si>
  <si>
    <t>defect API 13</t>
  </si>
  <si>
    <t>defect API 14</t>
  </si>
  <si>
    <t>defect API 15</t>
  </si>
  <si>
    <t>defect Web 1</t>
  </si>
  <si>
    <t>defect Web 2</t>
  </si>
  <si>
    <t>defect Web 3</t>
  </si>
  <si>
    <t>defect Web 4</t>
  </si>
  <si>
    <t>defect Web 5</t>
  </si>
  <si>
    <t>defect Web 6</t>
  </si>
  <si>
    <t>defect Web 7</t>
  </si>
  <si>
    <t>defect Web 8</t>
  </si>
  <si>
    <t>defect Web 9</t>
  </si>
  <si>
    <t>defect Web 10</t>
  </si>
  <si>
    <t>defect Web 11</t>
  </si>
  <si>
    <t>defect Web 12</t>
  </si>
  <si>
    <t>defect Web 13</t>
  </si>
  <si>
    <t>defect Web 14</t>
  </si>
  <si>
    <t>defect Web 15</t>
  </si>
  <si>
    <t>defect Web 16</t>
  </si>
  <si>
    <t>defect Web 17</t>
  </si>
  <si>
    <t>defect Web 18</t>
  </si>
  <si>
    <t>defect Web 19</t>
  </si>
  <si>
    <t>defect Web 20</t>
  </si>
  <si>
    <t>defect Web 21</t>
  </si>
  <si>
    <t>defect Web 22</t>
  </si>
  <si>
    <t>defect Web 23</t>
  </si>
  <si>
    <t>defect Web 24</t>
  </si>
  <si>
    <t>defect Web 25</t>
  </si>
  <si>
    <t>defect Web 26</t>
  </si>
  <si>
    <t>defect Web 27</t>
  </si>
  <si>
    <t>defect Web 28</t>
  </si>
  <si>
    <t>defect Web 29</t>
  </si>
  <si>
    <t>defect Web 30</t>
  </si>
  <si>
    <t>defect Web 31</t>
  </si>
  <si>
    <t>defect Web 32</t>
  </si>
  <si>
    <t>defect Web 33</t>
  </si>
  <si>
    <t>defect Web 34</t>
  </si>
  <si>
    <t>defect Web 35</t>
  </si>
  <si>
    <t>defect Web 36</t>
  </si>
  <si>
    <t>defect Web 37</t>
  </si>
  <si>
    <t>defect Web 38</t>
  </si>
  <si>
    <t>defect Web 39</t>
  </si>
  <si>
    <t>defect Web 40</t>
  </si>
  <si>
    <t>defect Web 41</t>
  </si>
  <si>
    <t>defect Web 42</t>
  </si>
  <si>
    <t>defect Web 44</t>
  </si>
  <si>
    <t>defect Web 45</t>
  </si>
  <si>
    <t>defect Web 46</t>
  </si>
  <si>
    <t>defect Web 47</t>
  </si>
  <si>
    <t>defect Web 48</t>
  </si>
  <si>
    <t>defect Web 49</t>
  </si>
  <si>
    <t>defect Web 50</t>
  </si>
  <si>
    <t>defect Web 51</t>
  </si>
  <si>
    <t>defect Web 52</t>
  </si>
  <si>
    <t>defect Web 53</t>
  </si>
  <si>
    <t>defect Web 54</t>
  </si>
  <si>
    <t>defect Web 55</t>
  </si>
  <si>
    <t>defect Web 56</t>
  </si>
  <si>
    <t>defect Web 57</t>
  </si>
  <si>
    <t>defect Web 58</t>
  </si>
  <si>
    <t>defect Web 59</t>
  </si>
  <si>
    <t>defect Web 60</t>
  </si>
  <si>
    <t>defect Web 61</t>
  </si>
  <si>
    <t>defect Web 62</t>
  </si>
  <si>
    <t>defect Web 63</t>
  </si>
  <si>
    <t>defect Web 64</t>
  </si>
  <si>
    <t>defect Web 65</t>
  </si>
  <si>
    <t>defect Web 66</t>
  </si>
  <si>
    <t>defect Web 67</t>
  </si>
  <si>
    <t>defect Web 68</t>
  </si>
  <si>
    <t>defect Web 69</t>
  </si>
  <si>
    <t>defect Web 70</t>
  </si>
  <si>
    <t>defect Web 71</t>
  </si>
  <si>
    <t>defect Web 72</t>
  </si>
  <si>
    <t>defect Web 74</t>
  </si>
  <si>
    <t>defect Web 73</t>
  </si>
  <si>
    <t>defect Web 75</t>
  </si>
  <si>
    <t>defect Web 76</t>
  </si>
  <si>
    <t>defect Web 77</t>
  </si>
  <si>
    <t>defect Web 78</t>
  </si>
  <si>
    <t>defect Web 79</t>
  </si>
  <si>
    <t>defect Web 80</t>
  </si>
  <si>
    <t>defect Web 81</t>
  </si>
  <si>
    <t>defect Web 82</t>
  </si>
  <si>
    <t>defect Web 83</t>
  </si>
  <si>
    <t>defect Web 84</t>
  </si>
  <si>
    <t>defect Web 85</t>
  </si>
  <si>
    <t>defect Web 86</t>
  </si>
  <si>
    <t>defect Web 87</t>
  </si>
  <si>
    <t>defect Web 88</t>
  </si>
  <si>
    <t>1. [Kiểm thử Web 25]
2. Data: 
Tên công ty: Công ty ABC1
SĐT: 0333333341
Email: abc1@gmail.com
Tài khoản: congtyabc1 
Mật khẩu: Matkhau1@
Các thông tin còn lại: Điền bất kỳ</t>
  </si>
  <si>
    <t>1. [Kiểm thử Web 25]
2. Data: 
Tên công ty: Null
SĐT: Null
Email: Null
Tài khoản: Null
Mật khẩu: Null</t>
  </si>
  <si>
    <t>1. [Kiểm thử Web 25]
2. Data: 
Tên công ty: Null
SĐT: 0333333342
Email: abc2@gmail.com
Tài khoản: congtyabc2
Mật khẩu: Matkhau1@</t>
  </si>
  <si>
    <t>1. [Kiểm thử Web 25]
2. Data: 
Tên công ty: Công ty ABC2
SĐT: Null
Email: abc2@gmail.com
Tài khoản: congtyabc2
Mật khẩu: Matkhau1@</t>
  </si>
  <si>
    <t>1. [Kiểm thử Web 25]
2. Data: 
Tên công ty: Công ty ABC2
SĐT: 0333333342
Email: Null
Tài khoản: congtyabc2
Mật khẩu: Matkhau1@</t>
  </si>
  <si>
    <t>1. [Kiểm thử Web 25]
2. Data: 
Tên công ty: Công ty ABC2
SĐT: 0333333342
Email: abc2@gmail.com
Tài khoản: congtyabc1
Mật khẩu: Matkhau1@</t>
  </si>
  <si>
    <t>1. [Kiểm thử Web 25]
2. Data: 
Tên công ty: Công ty ABC2
SĐT: 0333333342
Email: abc1@gmail.com
Tài khoản: congtyabc2
Mật khẩu: Matkhau1@</t>
  </si>
  <si>
    <t>1. [Kiểm thử Web 25]
2. Data: 
Tên công ty: Công ty ABC2
SĐT: 0316525789
Email: abc2@gmail.com
Tài khoản: congtyabc2
Mật khẩu: Matkhau1@</t>
  </si>
  <si>
    <t>1. [Kiểm thử Web 25]
2. Data: 
Tên công ty: Công ty ABC2
SĐT: 0333333342
Email: abc2gmail.com
Tài khoản: congtyabc2
Mật khẩu: Matkhau1@</t>
  </si>
  <si>
    <t>1. [Kiểm thử Web 25]
2. Data: 
Tên công ty: Công ty ABC2
SĐT: aaaaaaaaa
Email: abc2@gmail.com
Tài khoản: congtyabc2
Mật khẩu: Matkhau1@</t>
  </si>
  <si>
    <t>1. [Kiểm thử Web 25]
2. Data: 
Tên công ty: Công ty ABC2
SĐT: - 0333333342
Email: abc2@gmail.com
Tài khoản: congtyabc2
Mật khẩu: Matkhau1@</t>
  </si>
  <si>
    <t>1. [Kiểm thử Web 25]
2. Data: 
Tên công ty: Công ty ABC2
SĐT: 0333333.342
Email: abc2@gmail.com
Tài khoản: congtyabc2
Mật khẩu: Matkhau1@</t>
  </si>
  <si>
    <t>1. [Kiểm thử Web 25]
2. Data: 
Tên công ty: Công ty ABC2
SĐT: 0333333342
Email: abc2@gmail.com
Tài khoản: congtyabc2
Mật khẩu: MATKHAU1@</t>
  </si>
  <si>
    <t>1. [Kiểm thử Web 25]
2. Data: 
Tên công ty: Công ty ABC2
SĐT: 0333333342
Email: abc2@gmail.com
Tài khoản: congtyabc2
Mật khẩu: matkhau1@</t>
  </si>
  <si>
    <t>1. [Kiểm thử Web 25]
2. Data: 
Tên công ty: Công ty ABC2
SĐT: 0333333342
Email: abc2@gmail.com
Tài khoản: congtyabc2
Mật khẩu: Matkhauu@</t>
  </si>
  <si>
    <t>1. [Kiểm thử Web 25]
2. Data: 
Tên công ty: Công ty ABC2
SĐT: 0333333342
Email: abc2@gmail.com
Tài khoản: congtyabc2
Mật khẩu: Matkhau12</t>
  </si>
  <si>
    <t>1. [Kiểm thử Web 25]
2. Data: 
Tên công ty: Công ty ABC2
SĐT: 0333333342
Email: abc2@gmail.com
Tài khoản: congtyabc2
Mật khẩu: Matkh1@</t>
  </si>
  <si>
    <t>1. [Kiểm thử Web 44]
2. [Kiểm thử Web 2]
Đã đăng ký tài khoản
Tài khoản: xuandinh01
Mật khẩu: Matkhau1@
3. Data
Tài khoản: xuandinh01
Mật khẩu: Matkhau1@</t>
  </si>
  <si>
    <t>1. [Kiểm thử Web 44]
2. [Kiểm thử Web 2]
Đã đăng ký tài khoản
Tài khoản: xuandinh01
Mật khẩu: Matkhau1@
3. Data
Tài khoản: mjelagae
Mật khẩu: Matkhau1@</t>
  </si>
  <si>
    <t>1. [Kiểm thử Web 44]
2. [Kiểm thử Web 2]
Đã đăng ký tài khoản
Tài khoản: xuandinh01
Mật khẩu: Matkhau1@
3. Data
Tài khoản: Null
Mật khẩu: Matkhau1@</t>
  </si>
  <si>
    <t>1. [Kiểm thử Web 44]
2. [Kiểm thử Web 2]
Đã đăng ký tài khoản
Tài khoản: xuandinh01
Mật khẩu: Matkhau1@
3. Data
Tài khoản: xuandinh01
Mật khẩu: Null</t>
  </si>
  <si>
    <t>1. [Kiểm thử Web 44]
2. [Kiểm thử Web 2]
Đã đăng ký tài khoản
Tài khoản: xuandinh01
Mật khẩu: Matkhau1@
3. Data
Tài khoản: xuandinh01
Mật khẩu: matkhau1@</t>
  </si>
  <si>
    <t>1. [Kiểm thử Web 44]
2. [Kiểm thử Web 2]
Đã đăng ký tài khoản
Tài khoản: xuandinh01
Mật khẩu: Matkhau1@
3. Data
Tài khoản: xuandinh01
Mật khẩu: MATKHAU1@</t>
  </si>
  <si>
    <t>1. [Kiểm thử Web 44]
2. [Kiểm thử Web 2]
Đã đăng ký tài khoản
Tài khoản: xuandinh01
Mật khẩu: Matkhau1@
3. Data
Tài khoản: xuandinh01
Mật khẩu: Matkhauu@</t>
  </si>
  <si>
    <t>1. [Kiểm thử Web 44]
2. [Kiểm thử Web 2]
Đã đăng ký tài khoản
Tài khoản: xuandinh01
Mật khẩu: Matkhau1@
3. Data
Tài khoản: xuandinh01
Mật khẩu: Matkhau11</t>
  </si>
  <si>
    <t>1. [Kiểm thử Web 44]
2. [Kiểm thử Web 2]
Đã đăng ký tài khoản
Tài khoản: xuandinh01
Mật khẩu: Matkhau1@
3. Data
Tài khoản: xuandinh01
Mật khẩu: Matkh1@</t>
  </si>
  <si>
    <t>1. [Kiểm thử Web 44]
2. [Kiểm thử Web 2]
Đã đăng ký tài khoản
Tài khoản: xuandinh01
Mật khẩu: Matkhau1@
3. Data
Tài khoản: xuandinh01
Mật khẩu: Matkhau2@</t>
  </si>
  <si>
    <t>1. [Kiểm thử Web 44]
2. [Kiểm thử Web 2]
Đã đăng ký tài khoản
Tài khoản: congtyabc1 
Mật khẩu: Matkhau1@
3. Data
Tài khoản: congtyabc1
Mật khẩu: Matkhau1@</t>
  </si>
  <si>
    <t>1. [Kiểm thử Web 44]
2. [Kiểm thử Web 2]
Đã đăng ký tài khoản
Tài khoản: congtyabc1 
Mật khẩu: Matkhau1@
3. Data
Tài khoản: mjelagae
Mật khẩu: Matkhau1@</t>
  </si>
  <si>
    <t>1. [Kiểm thử Web 44]
2. [Kiểm thử Web 2]
Đã đăng ký tài khoản
Tài khoản: congtyabc1 
Mật khẩu: Matkhau1@
3. Data
Tài khoản: null
Mật khẩu: Matkhau1@</t>
  </si>
  <si>
    <t>1. [Kiểm thử Web 44]
2. [Kiểm thử Web 2]
Đã đăng ký tài khoản
Tài khoản: congtyabc1 
Mật khẩu: Matkhau1@
3. Data
Tài khoản: congtyabc1
Mật khẩu: Null</t>
  </si>
  <si>
    <t>1. [Kiểm thử Web 44]
2. [Kiểm thử Web 2]
Đã đăng ký tài khoản
Tài khoản: congtyabc1 
Mật khẩu: Matkhau1@
3. Data
Tài khoản: congtyabc1
Mật khẩu: matkhau1@</t>
  </si>
  <si>
    <t>1. [Kiểm thử Web 44]
2. [Kiểm thử Web 2]
Đã đăng ký tài khoản
Tài khoản: congtyabc1 
Mật khẩu: Matkhau1@
3. Data
Tài khoản: congtyabc1
Mật khẩu: MATKHAU1@</t>
  </si>
  <si>
    <t>1. [Kiểm thử Web 44]
2. [Kiểm thử Web 2]
Đã đăng ký tài khoản
Tài khoản: congtyabc1 
Mật khẩu: Matkhau1@
3. Data
Tài khoản: congtyabc1
Mật khẩu: Matkhauu@</t>
  </si>
  <si>
    <t>1. [Kiểm thử Web 44]
2. [Kiểm thử Web 2]
Đã đăng ký tài khoản
Tài khoản: congtyabc1 
Mật khẩu: Matkhau1@
3. Data
Tài khoản: congtyabc1
Mật khẩu: Matkhau11</t>
  </si>
  <si>
    <t>1. [Kiểm thử Web 44]
2. [Kiểm thử Web 2]
Đã đăng ký tài khoản
Tài khoản: congtyabc1 
Mật khẩu: Matkhau1@
3. Data
Tài khoản: congtyabc1
Mật khẩu: Matkh1@</t>
  </si>
  <si>
    <t>1. [Kiểm thử Web 44]
2. [Kiểm thử Web 2]
Đã đăng ký tài khoản
Tài khoản: congtyabc1 
Mật khẩu: Matkhau1@
3. Data
Tài khoản: congtyabc1
Mật khẩu: Matkhau2@</t>
  </si>
  <si>
    <t>1. Sau khi hiển thị màn hình danh sách tin tuyển dụng</t>
  </si>
  <si>
    <t>1. Sau khi hiển thị màn hình Chỉnh sửa hồ sơ ứng viên</t>
  </si>
  <si>
    <t>1. Sau khi hiển thị màn hình Chỉnh sửa hồ sơ ứng viên
2. Data: 
Họ tên: Null
SĐT: Null
Email: Null
Ngày sinh: Null
Giới tính: Null
Tài khoản: Null
Mật khẩu: Null</t>
  </si>
  <si>
    <t>1. Sau khi hiển thị màn hình Chỉnh sửa hồ sơ ứng viên
2. Data: 
Họ tên: Null
SĐT: 0333333331
Email: xuan1@gmail.com
Ngày sinh: 19/03/1995
Giới tính: Nữ
Tài khoản: xuandinh01
Mật khẩu: Matkhau1@</t>
  </si>
  <si>
    <t>1. Xóa tất cả các ô
2. Click "chỉnh sửa"</t>
  </si>
  <si>
    <t>1. Nhập data
2. Click "chỉnh sửa"</t>
  </si>
  <si>
    <t>1. Sau khi hiển thị màn hình Chỉnh sửa hồ sơ ứng viên
2. Data: 
Họ tên: Đinh Xuân
SĐT: Null
Email: xuan1@gmail.com
Ngày sinh: 19/03/1995
Giới tính: Nữ
Tài khoản: xuandinh01
Mật khẩu: Matkhau1@</t>
  </si>
  <si>
    <t>1. Sau khi hiển thị màn hình Chỉnh sửa hồ sơ ứng viên
2. Data: 
Họ tên: Đinh Xuân
SĐT: 0333333331
Email: Null
Ngày sinh: 19/03/1995
Giới tính: Nữ
Tài khoản: xuandinh01
Mật khẩu: Matkhau1@</t>
  </si>
  <si>
    <t>1. Sau khi hiển thị màn hình Chỉnh sửa hồ sơ ứng viên
2. Data: 
Họ tên: Đinh Xuân
SĐT: 0333333331
Email: xuan1@gmail.com
Ngày sinh: Null
Giới tính: Nữ
Tài khoản: xuandinh01
Mật khẩu: Matkhau1@</t>
  </si>
  <si>
    <t>1. Sau khi hiển thị màn hình Chỉnh sửa hồ sơ ứng viên
2. Data: 
Họ tên: Đinh Xuân
SĐT: 0333333331
Email: xuan1@gmail.com
Ngày sinh: 19/03/1995
Giới tính: Nữ
Tài khoản: Null
Mật khẩu: Matkhau1@</t>
  </si>
  <si>
    <t>1. Sau khi hiển thị màn hình Chỉnh sửa hồ sơ ứng viên
2. Data: 
Họ tên: Đinh Xuân
SĐT: 0333333331
Email: xuan1@gmail.com
Ngày sinh: 19/03/1995
Giới tính: Nữ
Tài khoản: xuandinh01
Mật khẩu: Null</t>
  </si>
  <si>
    <t>1. Sau khi hiển thị màn hình Chỉnh sửa hồ sơ ứng viên
2. Data: 
Họ tên: Đinh Xuân
SĐT: 0333333333
Email: xuan1@gmail.com
Ngày sinh: 19/03/1995
Giới tính: Nữ
Tài khoản: xuandinh01
Mật khẩu: Matkhau1@</t>
  </si>
  <si>
    <t>1. Sau khi hiển thị màn hình Chỉnh sửa hồ sơ ứng viên
2. Data: 
Họ tên: Đinh Xuân
SĐT: 0333333331
Email: xuan3@gmail.com
Ngày sinh: 19/03/1995
Giới tính: Nữ
Tài khoản: xuandinh01
Mật khẩu: Matkhau1@</t>
  </si>
  <si>
    <t>1. Sau khi hiển thị màn hình Chỉnh sửa hồ sơ ứng viên
2. Data: 
Họ tên: Đinh Xuân
SĐT: 0333333331
Email: xuan1@gmail.com
Ngày sinh: 19/03/1995
Giới tính: Nữ
Tài khoản: xuandinh03
Mật khẩu: Matkhau1@</t>
  </si>
  <si>
    <t>1. Sau khi hiển thị màn hình Chỉnh sửa hồ sơ ứng viên
2. Data: 
Họ tên: Đinh Xuân
SĐT: aaaaaaaa
Email: xuan1@gmail.com
Ngày sinh: 19/03/1995
Giới tính: Nữ
Tài khoản: xuandinh01
Mật khẩu: Matkhau1@</t>
  </si>
  <si>
    <t>1. Sau khi hiển thị màn hình Chỉnh sửa hồ sơ ứng viên
2. Data: 
Họ tên: Đinh Xuân
SĐT: -333333331
Email: xuan1@gmail.com
Ngày sinh: 19/03/1995
Giới tính: Nữ
Tài khoản: xuandinh01
Mật khẩu: Matkhau1@</t>
  </si>
  <si>
    <t>1. Sau khi hiển thị màn hình Chỉnh sửa hồ sơ ứng viên
2. Data: 
Họ tên: Đinh Xuân
SĐT: 33333.33331
Email: xuan1@gmail.com
Ngày sinh: 19/03/1995
Giới tính: Nữ
Tài khoản: xuandinh01
Mật khẩu: Matkhau1@</t>
  </si>
  <si>
    <t>1. Sau khi hiển thị màn hình Chỉnh sửa hồ sơ ứng viên
2. Data: 
Họ tên: Đinh Xuân
SĐT: 0333333331
Email: xuan1@gmail.com
Ngày sinh: 19/03/1995
Giới tính: Nữ
Tài khoản: xuandinh01
Mật khẩu: Matkhau1@</t>
  </si>
  <si>
    <t>Status: 200
pm.test: Pass all</t>
  </si>
  <si>
    <r>
      <t xml:space="preserve">1. Data: 
name:Đinh Trang
email:{{$randomEmail}}
account:{{randomaccount}}
password:Matkhau1@
phone:{{randomphone}}
sex:Nữ
birthday:19/03/1995
experience:
skill:
description:
foreiginLanguage:
education:
</t>
    </r>
    <r>
      <rPr>
        <b/>
        <sz val="11"/>
        <color theme="1"/>
        <rFont val="Calibri"/>
        <family val="2"/>
        <scheme val="minor"/>
      </rPr>
      <t>avatar(file):</t>
    </r>
  </si>
  <si>
    <t>1. Endpoint: {{URL}}/api/users/register
2. Method: POST
3. Request Header: 
Content-Type: multipart/form-data
4. Pre Script: 
pm.environment.set("randomaccount", Math.random().toString(36).substring(7));
pm.environment.set("randomphone", Math.random().toString(9).slice(-10));
4. Body form-data: (Nhập data)
5. Test:
pm.test("Đăng ký ứng viên thành công &gt;&gt; Tất cả các trường hợp lệ, 201", function () {pm.response.to.have.status(201);});
if(pm.response.code == 201){
pm.environment.set("idUV", pm.response.json().id);
pm.environment.set("accountUV", pm.response.json().account);
pm.environment.set("emailUV", pm.response.json().email);
pm.environment.set("phoneUV", pm.response.json().phone);}
7. Send request</t>
  </si>
  <si>
    <r>
      <t xml:space="preserve">1. Data: 
name:Đinh Trang
email:{{$randomEmail}}
account:{{randomaccount}}
password:Matkhau1@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</si>
  <si>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t>1. Endpoint: {{URL}}/api/users/register
2. Method: POST
3. Request Header: 
Content-Type: multipart/form-data
4. Pre Script: 
pm.environment.set("randomaccount", Math.random().toString(36).substring(7));
pm.environment.set("randomphone", Math.random().toString(9).slice(-10));
4. Body form-data: (Nhập data)
5. Test:
pm.test("Đăng ký ứng viên thành công &gt;&gt; Tất cả các trường hợp lệ, 201", function () {pm.response.to.have.status(201);});
if(pm.response.code == 201){
pm.environment.set("idUV", pm.response.json().id);
pm.environment.set("accountUV", pm.response.json().account);
pm.environment.set("emailUV", pm.response.json().email);
pm.environment.set("phoneUV", pm.response.json().phone);}
6. Send request</t>
  </si>
  <si>
    <r>
      <t xml:space="preserve">Data: 
name:
email:
account:
password:
phone:
sex:
birthday:
experience:
skill: trình
description:
foreiginLanguage:
education:
</t>
    </r>
    <r>
      <rPr>
        <b/>
        <sz val="11"/>
        <color theme="1"/>
        <rFont val="Calibri"/>
        <family val="2"/>
        <scheme val="minor"/>
      </rPr>
      <t>avatar(file):</t>
    </r>
  </si>
  <si>
    <t>1. Endpoint: {{URL}}/api/users/register
2. Method: POST
3. Request Header: Content-Type: multipart/form-data
4. Pre-request Script
pm.environment.set("randomaccount", Math.random().toString(36).substring(7));
pm.environment.set("randomphone", Math.random().toString(9).slice(-10));
5. Body form-data: (bên trái)
6. Test:
pm.test("Đăng ký ứng viên không thành công, 500", function () {pm.response.to.have.status(500);});
7. Send request</t>
  </si>
  <si>
    <r>
      <t xml:space="preserve">1. Data 
name:Đinh Trang
email:{{$randomEmail}}
account:{{randomaccount}}
password:Matkhau1@
phone:{{randomphone}}
</t>
    </r>
    <r>
      <rPr>
        <b/>
        <sz val="11"/>
        <color theme="1"/>
        <rFont val="Calibri"/>
        <family val="2"/>
        <scheme val="minor"/>
      </rPr>
      <t>sex:</t>
    </r>
    <r>
      <rPr>
        <sz val="11"/>
        <color theme="1"/>
        <rFont val="Calibri"/>
        <family val="2"/>
        <charset val="163"/>
        <scheme val="minor"/>
      </rPr>
      <t xml:space="preserve">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</si>
  <si>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name:Đinh Trang
</t>
    </r>
    <r>
      <rPr>
        <b/>
        <sz val="11"/>
        <color theme="1"/>
        <rFont val="Calibri"/>
        <family val="2"/>
        <scheme val="minor"/>
      </rPr>
      <t>email:</t>
    </r>
    <r>
      <rPr>
        <sz val="11"/>
        <color theme="1"/>
        <rFont val="Calibri"/>
        <family val="2"/>
        <charset val="163"/>
        <scheme val="minor"/>
      </rPr>
      <t xml:space="preserve">
account:{{randomaccount}}
password:Matkhau1@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</si>
  <si>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name:Đinh Trang
email:{{$randomEmail}}
account:{{randomaccount}}
password:Matkhau1@
</t>
    </r>
    <r>
      <rPr>
        <b/>
        <sz val="11"/>
        <color theme="1"/>
        <rFont val="Calibri"/>
        <family val="2"/>
        <scheme val="minor"/>
      </rPr>
      <t>phone:</t>
    </r>
    <r>
      <rPr>
        <sz val="11"/>
        <color theme="1"/>
        <rFont val="Calibri"/>
        <family val="2"/>
        <charset val="163"/>
        <scheme val="minor"/>
      </rPr>
      <t xml:space="preserv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</si>
  <si>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t>
    </r>
    <r>
      <rPr>
        <b/>
        <sz val="11"/>
        <color theme="1"/>
        <rFont val="Calibri"/>
        <family val="2"/>
        <scheme val="minor"/>
      </rPr>
      <t>name:</t>
    </r>
    <r>
      <rPr>
        <sz val="11"/>
        <color theme="1"/>
        <rFont val="Calibri"/>
        <family val="2"/>
        <charset val="163"/>
        <scheme val="minor"/>
      </rPr>
      <t xml:space="preserve">
email:{{$randomEmail}}
account:{{randomaccount}}
password:Matkhau1@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</si>
  <si>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name:Đinh Trang
email:{{$randomEmail}}
</t>
    </r>
    <r>
      <rPr>
        <b/>
        <sz val="11"/>
        <color theme="1"/>
        <rFont val="Calibri"/>
        <family val="2"/>
        <scheme val="minor"/>
      </rPr>
      <t>account:</t>
    </r>
    <r>
      <rPr>
        <sz val="11"/>
        <color theme="1"/>
        <rFont val="Calibri"/>
        <family val="2"/>
        <charset val="163"/>
        <scheme val="minor"/>
      </rPr>
      <t xml:space="preserve">
password:Matkhau1@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</si>
  <si>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name:Đinh Trang
email:{{$randomEmail}}
account:{{randomaccount}}
</t>
    </r>
    <r>
      <rPr>
        <b/>
        <sz val="11"/>
        <color theme="1"/>
        <rFont val="Calibri"/>
        <family val="2"/>
        <scheme val="minor"/>
      </rPr>
      <t>password:</t>
    </r>
    <r>
      <rPr>
        <sz val="11"/>
        <color theme="1"/>
        <rFont val="Calibri"/>
        <family val="2"/>
        <charset val="163"/>
        <scheme val="minor"/>
      </rPr>
      <t xml:space="preserve">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</si>
  <si>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t>
    </r>
    <r>
      <rPr>
        <b/>
        <sz val="11"/>
        <color theme="1"/>
        <rFont val="Calibri"/>
        <family val="2"/>
        <scheme val="minor"/>
      </rPr>
      <t xml:space="preserve">email:{{emailUV}}
</t>
    </r>
    <r>
      <rPr>
        <sz val="11"/>
        <color theme="1"/>
        <rFont val="Calibri"/>
        <family val="2"/>
        <charset val="163"/>
        <scheme val="minor"/>
      </rPr>
      <t xml:space="preserve">account:{{randomaccount}}
password:Matkhau1@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</si>
  <si>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name:Đinh Trang
</t>
    </r>
    <r>
      <rPr>
        <sz val="11"/>
        <color theme="1"/>
        <rFont val="Calibri"/>
        <family val="2"/>
        <scheme val="minor"/>
      </rPr>
      <t>email:{{$randomEmail}}</t>
    </r>
    <r>
      <rPr>
        <sz val="11"/>
        <color theme="1"/>
        <rFont val="Calibri"/>
        <family val="2"/>
        <charset val="163"/>
        <scheme val="minor"/>
      </rPr>
      <t xml:space="preserve">
account:{{randomaccount}}
password:Matkhau1@
</t>
    </r>
    <r>
      <rPr>
        <b/>
        <sz val="11"/>
        <color theme="1"/>
        <rFont val="Calibri"/>
        <family val="2"/>
        <scheme val="minor"/>
      </rPr>
      <t>phone:{{phoneUV}}</t>
    </r>
    <r>
      <rPr>
        <sz val="11"/>
        <color theme="1"/>
        <rFont val="Calibri"/>
        <family val="2"/>
        <charset val="163"/>
        <scheme val="minor"/>
      </rPr>
      <t xml:space="preserv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</si>
  <si>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t>
    </r>
    <r>
      <rPr>
        <b/>
        <sz val="11"/>
        <color theme="1"/>
        <rFont val="Calibri"/>
        <family val="2"/>
        <scheme val="minor"/>
      </rPr>
      <t>account:{{accountUV}}</t>
    </r>
    <r>
      <rPr>
        <sz val="11"/>
        <color theme="1"/>
        <rFont val="Calibri"/>
        <family val="2"/>
        <charset val="163"/>
        <scheme val="minor"/>
      </rPr>
      <t xml:space="preserve">
password:Matkhau1@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</si>
  <si>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password:Matkhau1@
</t>
    </r>
    <r>
      <rPr>
        <b/>
        <sz val="11"/>
        <color theme="1"/>
        <rFont val="Calibri"/>
        <family val="2"/>
        <scheme val="minor"/>
      </rPr>
      <t>phone:bbbbbbbbbb</t>
    </r>
    <r>
      <rPr>
        <sz val="11"/>
        <color theme="1"/>
        <rFont val="Calibri"/>
        <family val="2"/>
        <charset val="163"/>
        <scheme val="minor"/>
      </rPr>
      <t xml:space="preserv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</si>
  <si>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email:xuangmail.com
account:{{randomaccount}}
password:Matkhau1@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</si>
  <si>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password:MATKHAU1@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</si>
  <si>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name:Đinh Trang
email:{{$randomEmail}}
account:{{randomaccount}}
password:Matkhau1@
phone:{{randomphone}}
sex:Nữ
</t>
    </r>
    <r>
      <rPr>
        <b/>
        <sz val="11"/>
        <color theme="1"/>
        <rFont val="Calibri"/>
        <family val="2"/>
        <scheme val="minor"/>
      </rPr>
      <t>birthday:</t>
    </r>
    <r>
      <rPr>
        <sz val="11"/>
        <color theme="1"/>
        <rFont val="Calibri"/>
        <family val="2"/>
        <charset val="163"/>
        <scheme val="minor"/>
      </rPr>
      <t xml:space="preserve">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</si>
  <si>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password:Matkhau1@
</t>
    </r>
    <r>
      <rPr>
        <b/>
        <sz val="11"/>
        <color theme="1"/>
        <rFont val="Calibri"/>
        <family val="2"/>
        <scheme val="minor"/>
      </rPr>
      <t>phone:-123456789</t>
    </r>
    <r>
      <rPr>
        <sz val="11"/>
        <color theme="1"/>
        <rFont val="Calibri"/>
        <family val="2"/>
        <charset val="163"/>
        <scheme val="minor"/>
      </rPr>
      <t xml:space="preserv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</si>
  <si>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password:Matkhau1@
</t>
    </r>
    <r>
      <rPr>
        <b/>
        <sz val="11"/>
        <color theme="1"/>
        <rFont val="Calibri"/>
        <family val="2"/>
        <scheme val="minor"/>
      </rPr>
      <t>phone:12345.6789</t>
    </r>
    <r>
      <rPr>
        <sz val="11"/>
        <color theme="1"/>
        <rFont val="Calibri"/>
        <family val="2"/>
        <charset val="163"/>
        <scheme val="minor"/>
      </rPr>
      <t xml:space="preserv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</si>
  <si>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t>
    </r>
    <r>
      <rPr>
        <b/>
        <sz val="11"/>
        <color theme="1"/>
        <rFont val="Calibri"/>
        <family val="2"/>
        <scheme val="minor"/>
      </rPr>
      <t>password:matkhau1@</t>
    </r>
    <r>
      <rPr>
        <sz val="11"/>
        <color theme="1"/>
        <rFont val="Calibri"/>
        <family val="2"/>
        <charset val="163"/>
        <scheme val="minor"/>
      </rPr>
      <t xml:space="preserve">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</si>
  <si>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t>
    </r>
    <r>
      <rPr>
        <b/>
        <sz val="11"/>
        <color theme="1"/>
        <rFont val="Calibri"/>
        <family val="2"/>
        <scheme val="minor"/>
      </rPr>
      <t>password:Matkhauu@</t>
    </r>
    <r>
      <rPr>
        <sz val="11"/>
        <color theme="1"/>
        <rFont val="Calibri"/>
        <family val="2"/>
        <charset val="163"/>
        <scheme val="minor"/>
      </rPr>
      <t xml:space="preserve">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</si>
  <si>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t>
    </r>
    <r>
      <rPr>
        <b/>
        <sz val="11"/>
        <color theme="1"/>
        <rFont val="Calibri"/>
        <family val="2"/>
        <scheme val="minor"/>
      </rPr>
      <t>password:Matkhau11</t>
    </r>
    <r>
      <rPr>
        <sz val="11"/>
        <color theme="1"/>
        <rFont val="Calibri"/>
        <family val="2"/>
        <charset val="163"/>
        <scheme val="minor"/>
      </rPr>
      <t xml:space="preserve">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</si>
  <si>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t>
    </r>
    <r>
      <rPr>
        <b/>
        <sz val="11"/>
        <color theme="1"/>
        <rFont val="Calibri"/>
        <family val="2"/>
        <scheme val="minor"/>
      </rPr>
      <t>password:Matkh1@</t>
    </r>
    <r>
      <rPr>
        <sz val="11"/>
        <color theme="1"/>
        <rFont val="Calibri"/>
        <family val="2"/>
        <charset val="163"/>
        <scheme val="minor"/>
      </rPr>
      <t xml:space="preserve">
phone:{{randomphone}}
sex:Nữ
birthday:19/03/1995
experience:5 năm
skill:Làm việc nhóm, thuyết trình
description:Mô tả ngắn gọn
foreiginLanguage:Tiếng Anh
education:Tốt nghiệp đại học
</t>
    </r>
    <r>
      <rPr>
        <b/>
        <sz val="11"/>
        <color theme="1"/>
        <rFont val="Calibri"/>
        <family val="2"/>
        <scheme val="minor"/>
      </rPr>
      <t>avatar(file):select an image</t>
    </r>
  </si>
  <si>
    <r>
      <t xml:space="preserve">1. Data gốc
name:Đinh Trang
email:{{$randomEmail}}
account:{{randomaccount}}
password:Matkhau1@
phone:{{randomphone}}
sex:Nữ
</t>
    </r>
    <r>
      <rPr>
        <b/>
        <sz val="11"/>
        <color theme="1"/>
        <rFont val="Calibri"/>
        <family val="2"/>
        <scheme val="minor"/>
      </rPr>
      <t>birthday:19/03/2023</t>
    </r>
    <r>
      <rPr>
        <sz val="11"/>
        <color theme="1"/>
        <rFont val="Calibri"/>
        <family val="2"/>
        <charset val="163"/>
        <scheme val="minor"/>
      </rPr>
      <t xml:space="preserve">
experience:5 năm
skill:Làm việc nhóm, thuyết trình
description:Mô tả ngắn gọn
foreiginLanguage:Tiếng Anh
education:Tốt nghiệp đại học
</t>
    </r>
    <r>
      <rPr>
        <b/>
        <sz val="11"/>
        <color theme="1"/>
        <rFont val="Calibri"/>
        <family val="2"/>
        <scheme val="minor"/>
      </rPr>
      <t>avatar(file):select an image</t>
    </r>
  </si>
  <si>
    <t>Data Body &gt; Raw &gt; JSON 
{"account":"{{accountUV}}",
"password" :"Matkhau1@"
}</t>
  </si>
  <si>
    <t>Data Body &gt; Raw &gt; JSON 
{
"account":"bbaaccc",
"password" :"Matkhau1@"
}</t>
  </si>
  <si>
    <t>Data Body &gt; Raw &gt; JSON 
{
    "account":"",
    "password" :"Matkhau1@"
}</t>
  </si>
  <si>
    <t>1. Endpoint: {{URL}}/api/users/login
2. Method: POST
3. Body form-data: Body/Raw/JSON (Data Bên trái)
4. Test:
pm.test("Đăng nhập không thành công,404", function () {
    pm.response.to.have.status(404);});
if(pm.response.code == 404){
    pm.test("Đúng message", function(){
        pm.expect(pm.response.json().message).to.eql("Tài khoản người dùng không tồn tại");})};
5. Send request</t>
  </si>
  <si>
    <t>status: 404
"message": "Tài khoản người dùng không tồn tại"
pm.tets: Pass all</t>
  </si>
  <si>
    <t>1. Endpoint: {{URL}}/api/users/login
2. Method: POST
3. Body form-data: Body/Raw/JSON (Data Bên trái)
4. Test:
pm.test("Đăng nhập không thành công,400", function () {
    pm.response.to.have.status(400);});
if(pm.response.code == 400){
    pm.test("Đúng message", function(){
        pm.expect(pm.response.json().message).to.eql("Tài khoản người dùng không tồn tại");})};
5. Send request</t>
  </si>
  <si>
    <t>status: 400
"message": "Tài khoản người dùng không tồn tại"
pm.tets: Pass all</t>
  </si>
  <si>
    <t>defect API 16</t>
  </si>
  <si>
    <t>{
    "account":"{{accountUV}}",
    "password" :""
}</t>
  </si>
  <si>
    <t>{
    "account":"{{accountUV}}",
    "password" :"Matkhau2@"
}</t>
  </si>
  <si>
    <t>defect API 17</t>
  </si>
  <si>
    <t>defect API 18</t>
  </si>
  <si>
    <t>1. Endpoint: {{URL}}/api/users/login
2. Method: POST
3. Body form-data: Body/Raw/JSON (Data Bên trái)
4. Test:
pm.test("Đăng nhập không thành công,400", function () {
    pm.response.to.have.status(400);});
if(pm.response.code == 400){
    pm.test("Đúng message", function(){
        pm.expect(pm.response.json().message).to.eql("Mật khẩu không hợp lệ, mật khẩu phải tối thiểu 8 kí tự, bao gồm chữ hoa, thường, số");})};
5. Send request</t>
  </si>
  <si>
    <t>status: 400
"message": "Mật khẩu không hợp lệ, mật khẩu phải tối thiểu 8 kí tự, bao gồm chữ hoa, thường, số"
pm.tets: Pass all</t>
  </si>
  <si>
    <t>{
    "account":"{{accountUV}}",
    "password" :"Matkh1@"
}</t>
  </si>
  <si>
    <t>{
    "account":"{{accountUV}}",
    "password" :"Matkhau11"
}</t>
  </si>
  <si>
    <t>{
    "account":"{{accountUV}}",
    "password" :"Matkhauu@"
}</t>
  </si>
  <si>
    <t>{
    "account":"{{accountUV}}",
    "password" :"matkhau1@"
}</t>
  </si>
  <si>
    <t>{
    "account":"{{accountUV}}",
    "password" :"MATKHAU1@"
}</t>
  </si>
  <si>
    <t>defect API 19</t>
  </si>
  <si>
    <t>defect API 20</t>
  </si>
  <si>
    <t>defect API 21</t>
  </si>
  <si>
    <t>defect API 22</t>
  </si>
  <si>
    <t>defect API 23</t>
  </si>
  <si>
    <t>1. Đăng kí ứng viên</t>
  </si>
  <si>
    <t>2. Luồng đăng nhập (ứng viên)</t>
  </si>
  <si>
    <t>1. Endpoint: {{URL}}/api/users/login
2. Method: POST
3. Body form-data: Body/Raw/JSON (Data Bên trái)
4. Test:
pm.test("Đăng nhập thành công,200", function () {
    pm.response.to.have.status(200);});
if(pm.response.code == 200){
    pm.test("Có token", function(){
        pm.expect(pm.response.json().token).to.not.null;
        pm.expect(pm.response.json().token).to.not.empty;})
    pm.test("Đúng message", function(){
        pm.expect(pm.response.json().message).to.eql("Đăng nhập thành công");})
    pm.test("Đúng userID", function(){
 pm.expect(pm.response.json().user.id).to.eql(pm.environment.get("idUV"));})
    pm.test("Đúng account", function(){ pm.expect(pm.response.json().user.account).to.eql(pm.environment.get("accountUV"));})};
    pm.environment.set("tokenUV", pm.response.json().token);
5. Send request</t>
  </si>
  <si>
    <t>Trước khi thực hiện testcase API
1. Tạo collection: ASM3
2. Tạo biến global: 
URL: http://13.228.39.1:5000
3. Tạo environment: ASM3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</si>
</sst>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charset val="163"/>
      <scheme val="minor"/>
    </font>
    <font>
      <sz val="11"/>
      <color theme="1"/>
      <name val="Calibri"/>
      <family val="2"/>
      <scheme val="minor"/>
    </font>
    <font>
      <b/>
      <sz val="18"/>
      <color theme="1"/>
      <name val="Calibri"/>
      <family val="2"/>
      <scheme val="minor"/>
    </font>
    <font>
      <b/>
      <sz val="26"/>
      <color theme="1"/>
      <name val="Calibri"/>
      <family val="2"/>
      <scheme val="minor"/>
    </font>
    <font>
      <sz val="11"/>
      <color theme="1"/>
      <name val="Calibri"/>
      <family val="2"/>
      <scheme val="minor"/>
    </font>
    <font>
      <b/>
      <sz val="11"/>
      <color rgb="FFC00000"/>
      <name val="Calibri"/>
      <family val="2"/>
      <scheme val="minor"/>
    </font>
    <font>
      <b/>
      <sz val="11"/>
      <color theme="0"/>
      <name val="Calibri"/>
      <family val="2"/>
      <scheme val="minor"/>
    </font>
    <font>
      <sz val="11"/>
      <name val="Calibri"/>
      <family val="2"/>
      <scheme val="minor"/>
    </font>
    <font>
      <sz val="11"/>
      <color theme="1"/>
      <name val="Calibri"/>
      <family val="2"/>
      <charset val="163"/>
      <scheme val="minor"/>
    </font>
    <font>
      <b/>
      <sz val="11"/>
      <color theme="1"/>
      <name val="Calibri"/>
      <family val="2"/>
      <scheme val="minor"/>
    </font>
    <font>
      <u/>
      <sz val="11"/>
      <color theme="10"/>
      <name val="Calibri"/>
      <family val="2"/>
      <charset val="163"/>
      <scheme val="minor"/>
    </font>
    <font>
      <sz val="8"/>
      <name val="Calibri"/>
      <family val="2"/>
      <charset val="163"/>
      <scheme val="minor"/>
    </font>
    <font>
      <b/>
      <sz val="11"/>
      <color rgb="FF002060"/>
      <name val="Calibri"/>
      <family val="2"/>
      <scheme val="minor"/>
    </font>
    <font>
      <sz val="11"/>
      <color rgb="FF000000"/>
      <name val="Arial"/>
      <family val="2"/>
    </font>
    <font>
      <sz val="11"/>
      <name val="ＭＳ Ｐゴシック"/>
      <charset val="128"/>
    </font>
    <font>
      <sz val="10"/>
      <name val="Tahoma"/>
      <family val="2"/>
    </font>
  </fonts>
  <fills count="8">
    <fill>
      <patternFill patternType="none"/>
    </fill>
    <fill>
      <patternFill patternType="gray125"/>
    </fill>
    <fill>
      <patternFill patternType="solid">
        <fgColor theme="4"/>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indexed="9"/>
        <bgColor indexed="26"/>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4">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4" fillId="0" borderId="0"/>
  </cellStyleXfs>
  <cellXfs count="64">
    <xf numFmtId="0" fontId="0" fillId="0" borderId="0" xfId="0"/>
    <xf numFmtId="0" fontId="4" fillId="0" borderId="0" xfId="0" applyFont="1"/>
    <xf numFmtId="0" fontId="3" fillId="0" borderId="0" xfId="0" applyFont="1" applyAlignment="1">
      <alignment vertical="center"/>
    </xf>
    <xf numFmtId="0" fontId="4" fillId="0" borderId="2" xfId="0" applyFont="1" applyBorder="1"/>
    <xf numFmtId="0" fontId="5" fillId="0" borderId="2" xfId="0" applyFont="1" applyBorder="1"/>
    <xf numFmtId="0" fontId="4" fillId="0" borderId="0" xfId="0" applyFont="1" applyAlignment="1">
      <alignment vertical="center"/>
    </xf>
    <xf numFmtId="0" fontId="6" fillId="2" borderId="2" xfId="0" applyFont="1" applyFill="1" applyBorder="1" applyAlignment="1">
      <alignment horizontal="center" vertical="center"/>
    </xf>
    <xf numFmtId="14" fontId="4" fillId="0" borderId="2" xfId="0" applyNumberFormat="1" applyFont="1" applyBorder="1"/>
    <xf numFmtId="14" fontId="6" fillId="2" borderId="8" xfId="0" applyNumberFormat="1" applyFont="1" applyFill="1" applyBorder="1" applyAlignment="1">
      <alignment horizontal="center" vertical="center"/>
    </xf>
    <xf numFmtId="0" fontId="5" fillId="0" borderId="0" xfId="0" applyFont="1"/>
    <xf numFmtId="0" fontId="5" fillId="0" borderId="2" xfId="0" applyFont="1" applyBorder="1" applyAlignment="1">
      <alignment vertical="center"/>
    </xf>
    <xf numFmtId="0" fontId="7" fillId="0" borderId="0" xfId="0" applyFont="1"/>
    <xf numFmtId="0" fontId="6" fillId="3" borderId="0" xfId="0" applyFont="1" applyFill="1" applyAlignment="1">
      <alignment horizontal="center"/>
    </xf>
    <xf numFmtId="0" fontId="6" fillId="3" borderId="0" xfId="0" applyFont="1" applyFill="1" applyAlignment="1">
      <alignment horizontal="left"/>
    </xf>
    <xf numFmtId="0" fontId="10" fillId="0" borderId="0" xfId="2"/>
    <xf numFmtId="0" fontId="4" fillId="0" borderId="2" xfId="0" applyFont="1" applyBorder="1" applyAlignment="1">
      <alignment horizontal="left"/>
    </xf>
    <xf numFmtId="0" fontId="5" fillId="0" borderId="2" xfId="0" applyFont="1" applyBorder="1" applyAlignment="1">
      <alignment horizontal="left"/>
    </xf>
    <xf numFmtId="10" fontId="12" fillId="0" borderId="0" xfId="1" applyNumberFormat="1" applyFont="1"/>
    <xf numFmtId="0" fontId="5" fillId="0" borderId="2" xfId="0" applyFont="1" applyBorder="1" applyAlignment="1">
      <alignment vertical="top" wrapText="1"/>
    </xf>
    <xf numFmtId="0" fontId="0" fillId="0" borderId="0" xfId="0" applyAlignment="1">
      <alignment horizontal="center" vertical="top" wrapText="1"/>
    </xf>
    <xf numFmtId="0" fontId="0" fillId="0" borderId="0" xfId="0" applyAlignment="1">
      <alignment vertical="top" wrapText="1"/>
    </xf>
    <xf numFmtId="0" fontId="5" fillId="0" borderId="2" xfId="0" applyFont="1" applyBorder="1" applyAlignment="1">
      <alignment horizontal="center" vertical="top" wrapText="1"/>
    </xf>
    <xf numFmtId="0" fontId="0" fillId="0" borderId="2" xfId="0" applyBorder="1" applyAlignment="1">
      <alignment horizontal="center" vertical="top" wrapText="1"/>
    </xf>
    <xf numFmtId="9" fontId="0" fillId="0" borderId="2" xfId="1" applyFont="1" applyBorder="1" applyAlignment="1">
      <alignment horizontal="center" vertical="top" wrapText="1"/>
    </xf>
    <xf numFmtId="0" fontId="0" fillId="0" borderId="0" xfId="0" applyAlignment="1">
      <alignment horizontal="left" vertical="top" wrapText="1"/>
    </xf>
    <xf numFmtId="0" fontId="6" fillId="4" borderId="12" xfId="0" applyFont="1" applyFill="1" applyBorder="1" applyAlignment="1">
      <alignment vertical="top" wrapText="1"/>
    </xf>
    <xf numFmtId="0" fontId="6" fillId="4" borderId="12" xfId="0" applyFont="1" applyFill="1" applyBorder="1" applyAlignment="1">
      <alignment horizontal="left" vertical="top" wrapText="1"/>
    </xf>
    <xf numFmtId="0" fontId="6" fillId="4" borderId="12" xfId="0" applyFont="1" applyFill="1" applyBorder="1" applyAlignment="1">
      <alignment horizontal="center" vertical="top" wrapText="1"/>
    </xf>
    <xf numFmtId="0" fontId="9" fillId="5" borderId="9" xfId="0" applyFont="1" applyFill="1" applyBorder="1" applyAlignment="1">
      <alignment horizontal="left" vertical="top" wrapText="1"/>
    </xf>
    <xf numFmtId="0" fontId="9" fillId="5" borderId="10" xfId="0" applyFont="1" applyFill="1" applyBorder="1" applyAlignment="1">
      <alignment horizontal="left" vertical="top" wrapText="1"/>
    </xf>
    <xf numFmtId="0" fontId="0" fillId="5" borderId="11" xfId="0" applyFill="1" applyBorder="1" applyAlignment="1">
      <alignment horizontal="left" vertical="top" wrapText="1"/>
    </xf>
    <xf numFmtId="0" fontId="0" fillId="0" borderId="8" xfId="0" applyBorder="1" applyAlignment="1">
      <alignment vertical="top" wrapText="1"/>
    </xf>
    <xf numFmtId="0" fontId="0" fillId="0" borderId="8" xfId="0" applyBorder="1" applyAlignment="1">
      <alignment horizontal="left" vertical="top" wrapText="1"/>
    </xf>
    <xf numFmtId="0" fontId="0" fillId="0" borderId="8" xfId="0" applyBorder="1" applyAlignment="1">
      <alignment horizontal="center" vertical="top" wrapText="1"/>
    </xf>
    <xf numFmtId="14" fontId="0" fillId="0" borderId="8" xfId="0" applyNumberFormat="1" applyBorder="1" applyAlignment="1">
      <alignment vertical="top" wrapText="1"/>
    </xf>
    <xf numFmtId="0" fontId="7" fillId="0" borderId="8" xfId="0" applyFont="1" applyBorder="1" applyAlignment="1">
      <alignment horizontal="left" vertical="top" wrapText="1"/>
    </xf>
    <xf numFmtId="0" fontId="13" fillId="0" borderId="0" xfId="0" applyFont="1" applyAlignment="1">
      <alignment vertical="center" wrapText="1"/>
    </xf>
    <xf numFmtId="0" fontId="10" fillId="0" borderId="0" xfId="2" applyAlignment="1">
      <alignment vertical="center" wrapText="1"/>
    </xf>
    <xf numFmtId="0" fontId="0" fillId="6" borderId="8" xfId="0" applyFill="1" applyBorder="1" applyAlignment="1">
      <alignment vertical="top" wrapText="1"/>
    </xf>
    <xf numFmtId="0" fontId="0" fillId="6" borderId="8" xfId="0" applyFill="1" applyBorder="1" applyAlignment="1">
      <alignment horizontal="left" vertical="top" wrapText="1"/>
    </xf>
    <xf numFmtId="0" fontId="0" fillId="6" borderId="8" xfId="0" applyFill="1" applyBorder="1" applyAlignment="1">
      <alignment horizontal="center" vertical="top" wrapText="1"/>
    </xf>
    <xf numFmtId="14" fontId="0" fillId="6" borderId="8" xfId="0" applyNumberFormat="1" applyFill="1" applyBorder="1" applyAlignment="1">
      <alignment vertical="top" wrapText="1"/>
    </xf>
    <xf numFmtId="0" fontId="0" fillId="6" borderId="0" xfId="0" applyFill="1" applyAlignment="1">
      <alignment vertical="top" wrapText="1"/>
    </xf>
    <xf numFmtId="0" fontId="15" fillId="7" borderId="13" xfId="3" applyFont="1" applyFill="1" applyBorder="1" applyAlignment="1">
      <alignment vertical="top" wrapText="1"/>
    </xf>
    <xf numFmtId="0" fontId="0" fillId="0" borderId="8" xfId="0" quotePrefix="1" applyBorder="1" applyAlignment="1">
      <alignment horizontal="left" vertical="top" wrapText="1"/>
    </xf>
    <xf numFmtId="0" fontId="0" fillId="6" borderId="8" xfId="0" quotePrefix="1" applyFill="1" applyBorder="1" applyAlignment="1">
      <alignment horizontal="left" vertical="top" wrapText="1"/>
    </xf>
    <xf numFmtId="0" fontId="5" fillId="0" borderId="2" xfId="0" applyFont="1" applyBorder="1" applyAlignment="1">
      <alignment horizontal="left" vertical="center"/>
    </xf>
    <xf numFmtId="0" fontId="3" fillId="0" borderId="2" xfId="0" applyFont="1" applyBorder="1" applyAlignment="1">
      <alignment horizontal="center" vertic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1" xfId="0" applyFont="1" applyBorder="1" applyAlignment="1">
      <alignment horizontal="left"/>
    </xf>
    <xf numFmtId="0" fontId="4" fillId="0" borderId="7"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3" fillId="0" borderId="0" xfId="0" applyFont="1" applyAlignment="1">
      <alignment horizontal="center"/>
    </xf>
    <xf numFmtId="0" fontId="2" fillId="0" borderId="0" xfId="0" applyFont="1" applyAlignment="1">
      <alignment horizontal="center"/>
    </xf>
    <xf numFmtId="0" fontId="9" fillId="5" borderId="10" xfId="0" applyFont="1" applyFill="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center" vertical="top" wrapText="1"/>
    </xf>
    <xf numFmtId="0" fontId="0" fillId="0" borderId="1" xfId="0" applyBorder="1" applyAlignment="1">
      <alignment horizontal="center" vertical="top" wrapText="1"/>
    </xf>
  </cellXfs>
  <cellStyles count="4">
    <cellStyle name="Hyperlink" xfId="2" builtinId="8"/>
    <cellStyle name="Normal" xfId="0" builtinId="0"/>
    <cellStyle name="Normal_Sheet1" xfId="3" xr:uid="{85592972-3DFE-479A-BF6F-3E43DFB20665}"/>
    <cellStyle name="Percent" xfId="1" builtinId="5"/>
  </cellStyles>
  <dxfs count="12">
    <dxf>
      <font>
        <color rgb="FF006100"/>
      </font>
      <fill>
        <patternFill>
          <bgColor rgb="FFC6EFCE"/>
        </patternFill>
      </fill>
    </dxf>
    <dxf>
      <fill>
        <patternFill>
          <bgColor rgb="FFFF0000"/>
        </patternFill>
      </fill>
    </dxf>
    <dxf>
      <fill>
        <patternFill>
          <bgColor rgb="FF00B050"/>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00B050"/>
        </patternFill>
      </fill>
    </dxf>
    <dxf>
      <fill>
        <patternFill>
          <bgColor theme="0" tint="-0.24994659260841701"/>
        </patternFill>
      </fill>
    </dxf>
    <dxf>
      <fill>
        <patternFill>
          <bgColor theme="0" tint="-0.2499465926084170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xdr:row>
      <xdr:rowOff>0</xdr:rowOff>
    </xdr:from>
    <xdr:to>
      <xdr:col>0</xdr:col>
      <xdr:colOff>990600</xdr:colOff>
      <xdr:row>1</xdr:row>
      <xdr:rowOff>447675</xdr:rowOff>
    </xdr:to>
    <xdr:pic>
      <xdr:nvPicPr>
        <xdr:cNvPr id="3" name="Picture 2">
          <a:extLst>
            <a:ext uri="{FF2B5EF4-FFF2-40B4-BE49-F238E27FC236}">
              <a16:creationId xmlns:a16="http://schemas.microsoft.com/office/drawing/2014/main" id="{A6BC9AA7-72CF-2CAD-131F-3D1FE1E7B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0"/>
          <a:ext cx="885825" cy="4476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DE54-6EDC-47A0-B737-0EFF64ACC5D6}">
  <sheetPr>
    <tabColor theme="5"/>
  </sheetPr>
  <dimension ref="A1:J11"/>
  <sheetViews>
    <sheetView workbookViewId="0">
      <selection activeCell="E12" sqref="E12"/>
    </sheetView>
  </sheetViews>
  <sheetFormatPr defaultRowHeight="15"/>
  <cols>
    <col min="1" max="1" width="18.85546875" style="7" customWidth="1"/>
    <col min="2" max="5" width="19.85546875" style="3" customWidth="1"/>
    <col min="6" max="6" width="19.85546875" style="1" customWidth="1"/>
    <col min="7" max="16384" width="9.140625" style="1"/>
  </cols>
  <sheetData>
    <row r="1" spans="1:10">
      <c r="A1" s="1"/>
      <c r="B1" s="1"/>
      <c r="C1" s="1"/>
      <c r="D1" s="1"/>
      <c r="E1" s="1"/>
    </row>
    <row r="2" spans="1:10" ht="43.5" customHeight="1">
      <c r="A2" s="3"/>
      <c r="B2" s="47" t="s">
        <v>0</v>
      </c>
      <c r="C2" s="47"/>
      <c r="D2" s="47"/>
      <c r="E2" s="47"/>
      <c r="F2" s="47"/>
      <c r="G2" s="2"/>
      <c r="H2" s="2"/>
      <c r="I2" s="2"/>
      <c r="J2" s="2"/>
    </row>
    <row r="3" spans="1:10">
      <c r="A3" s="1"/>
      <c r="B3" s="1"/>
      <c r="C3" s="1"/>
      <c r="D3" s="1"/>
      <c r="E3" s="1"/>
    </row>
    <row r="4" spans="1:10">
      <c r="A4" s="4" t="s">
        <v>1</v>
      </c>
      <c r="B4" s="48"/>
      <c r="C4" s="48"/>
      <c r="D4" s="48"/>
      <c r="E4" s="4" t="s">
        <v>4</v>
      </c>
      <c r="F4" s="15" t="s">
        <v>39</v>
      </c>
    </row>
    <row r="5" spans="1:10">
      <c r="A5" s="4" t="s">
        <v>2</v>
      </c>
      <c r="B5" s="48"/>
      <c r="C5" s="48"/>
      <c r="D5" s="48"/>
      <c r="E5" s="4" t="s">
        <v>5</v>
      </c>
      <c r="F5" s="15"/>
    </row>
    <row r="6" spans="1:10">
      <c r="A6" s="46" t="s">
        <v>3</v>
      </c>
      <c r="B6" s="49"/>
      <c r="C6" s="50"/>
      <c r="D6" s="51"/>
      <c r="E6" s="4" t="s">
        <v>6</v>
      </c>
      <c r="F6" s="15"/>
    </row>
    <row r="7" spans="1:10">
      <c r="A7" s="46"/>
      <c r="B7" s="52"/>
      <c r="C7" s="53"/>
      <c r="D7" s="54"/>
      <c r="E7" s="4" t="s">
        <v>7</v>
      </c>
      <c r="F7" s="15"/>
    </row>
    <row r="8" spans="1:10">
      <c r="A8" s="1"/>
      <c r="B8" s="1"/>
      <c r="C8" s="1"/>
      <c r="D8" s="1"/>
      <c r="E8" s="1"/>
    </row>
    <row r="9" spans="1:10">
      <c r="A9" s="9" t="s">
        <v>8</v>
      </c>
      <c r="B9" s="1"/>
      <c r="C9" s="1"/>
      <c r="D9" s="1"/>
      <c r="E9" s="1"/>
    </row>
    <row r="10" spans="1:10" s="5" customFormat="1" ht="18" customHeight="1">
      <c r="A10" s="8" t="s">
        <v>9</v>
      </c>
      <c r="B10" s="6" t="s">
        <v>12</v>
      </c>
      <c r="C10" s="6" t="s">
        <v>10</v>
      </c>
      <c r="D10" s="6" t="s">
        <v>11</v>
      </c>
      <c r="E10" s="6" t="s">
        <v>13</v>
      </c>
    </row>
    <row r="11" spans="1:10">
      <c r="A11" s="7">
        <v>44926</v>
      </c>
    </row>
  </sheetData>
  <mergeCells count="5">
    <mergeCell ref="A6:A7"/>
    <mergeCell ref="B2:F2"/>
    <mergeCell ref="B4:D4"/>
    <mergeCell ref="B5:D5"/>
    <mergeCell ref="B6:D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5F91-F1DF-42C1-B694-EC010C5F2487}">
  <sheetPr>
    <tabColor theme="8"/>
  </sheetPr>
  <dimension ref="A2:J20"/>
  <sheetViews>
    <sheetView tabSelected="1" topLeftCell="A2" zoomScale="85" zoomScaleNormal="85" workbookViewId="0">
      <selection activeCell="I10" sqref="I10"/>
    </sheetView>
  </sheetViews>
  <sheetFormatPr defaultRowHeight="15"/>
  <cols>
    <col min="1" max="1" width="15" bestFit="1" customWidth="1"/>
    <col min="2" max="2" width="23.85546875" customWidth="1"/>
    <col min="5" max="5" width="18.85546875" bestFit="1" customWidth="1"/>
    <col min="7" max="7" width="22.140625" customWidth="1"/>
    <col min="9" max="9" width="6.42578125" bestFit="1" customWidth="1"/>
    <col min="10" max="10" width="61.42578125" customWidth="1"/>
  </cols>
  <sheetData>
    <row r="2" spans="1:10" ht="33.75">
      <c r="A2" s="58" t="s">
        <v>14</v>
      </c>
      <c r="B2" s="59"/>
      <c r="C2" s="59"/>
      <c r="D2" s="59"/>
      <c r="E2" s="59"/>
      <c r="F2" s="59"/>
      <c r="G2" s="59"/>
    </row>
    <row r="4" spans="1:10">
      <c r="A4" s="4" t="s">
        <v>1</v>
      </c>
      <c r="B4" s="48"/>
      <c r="C4" s="48"/>
      <c r="D4" s="48"/>
      <c r="E4" s="16" t="s">
        <v>4</v>
      </c>
      <c r="F4" s="48" t="str">
        <f>IF(Cover!F4="","",Cover!F4)</f>
        <v>Name</v>
      </c>
      <c r="G4" s="48"/>
    </row>
    <row r="5" spans="1:10">
      <c r="A5" s="4" t="s">
        <v>2</v>
      </c>
      <c r="B5" s="48"/>
      <c r="C5" s="48"/>
      <c r="D5" s="48"/>
      <c r="E5" s="16" t="s">
        <v>5</v>
      </c>
      <c r="F5" s="48"/>
      <c r="G5" s="48"/>
    </row>
    <row r="6" spans="1:10">
      <c r="A6" s="10" t="s">
        <v>3</v>
      </c>
      <c r="B6" s="55"/>
      <c r="C6" s="56"/>
      <c r="D6" s="57"/>
      <c r="E6" s="16" t="s">
        <v>6</v>
      </c>
      <c r="F6" s="48"/>
      <c r="G6" s="48"/>
    </row>
    <row r="7" spans="1:10">
      <c r="A7" s="10" t="s">
        <v>15</v>
      </c>
      <c r="B7" s="55"/>
      <c r="C7" s="56"/>
      <c r="D7" s="56"/>
      <c r="E7" s="56"/>
      <c r="F7" s="56"/>
      <c r="G7" s="57"/>
    </row>
    <row r="8" spans="1:10">
      <c r="A8" s="11"/>
      <c r="B8" s="11"/>
      <c r="C8" s="11"/>
      <c r="D8" s="11"/>
      <c r="E8" s="11"/>
      <c r="F8" s="11"/>
      <c r="G8" s="11"/>
      <c r="H8" s="11"/>
    </row>
    <row r="9" spans="1:10">
      <c r="A9" s="12" t="s">
        <v>16</v>
      </c>
      <c r="B9" s="12" t="s">
        <v>17</v>
      </c>
      <c r="C9" s="12" t="s">
        <v>18</v>
      </c>
      <c r="D9" s="12" t="s">
        <v>19</v>
      </c>
      <c r="E9" s="12" t="s">
        <v>20</v>
      </c>
      <c r="F9" s="12" t="s">
        <v>21</v>
      </c>
      <c r="G9" s="12" t="s">
        <v>22</v>
      </c>
      <c r="H9" s="11"/>
      <c r="I9" s="37" t="s">
        <v>134</v>
      </c>
      <c r="J9" s="36" t="s">
        <v>135</v>
      </c>
    </row>
    <row r="10" spans="1:10">
      <c r="A10" s="11">
        <v>1</v>
      </c>
      <c r="B10" s="14" t="s">
        <v>68</v>
      </c>
      <c r="C10" s="11">
        <f>'Testcase Web'!A5</f>
        <v>46</v>
      </c>
      <c r="D10" s="11">
        <f>'Testcase Web'!B5</f>
        <v>87</v>
      </c>
      <c r="E10" s="11">
        <f>'Testcase Web'!C5</f>
        <v>0</v>
      </c>
      <c r="F10" s="11">
        <f>'Testcase Web'!D5</f>
        <v>4</v>
      </c>
      <c r="G10" s="11">
        <f>'Testcase Web'!E5</f>
        <v>137</v>
      </c>
      <c r="H10" s="11"/>
      <c r="I10" s="37" t="s">
        <v>136</v>
      </c>
      <c r="J10" s="36" t="s">
        <v>137</v>
      </c>
    </row>
    <row r="11" spans="1:10">
      <c r="A11" s="11">
        <v>2</v>
      </c>
      <c r="B11" s="14" t="s">
        <v>341</v>
      </c>
      <c r="C11" s="11">
        <f>'Testcase API'!A5</f>
        <v>9</v>
      </c>
      <c r="D11" s="11">
        <f>'Testcase API'!B5</f>
        <v>24</v>
      </c>
      <c r="E11" s="11">
        <f>'Testcase API'!C5</f>
        <v>0</v>
      </c>
      <c r="F11" s="11">
        <f>'Testcase API'!D5</f>
        <v>0</v>
      </c>
      <c r="G11" s="11">
        <f>'Testcase API'!E5</f>
        <v>33</v>
      </c>
      <c r="H11" s="11"/>
      <c r="I11" s="37" t="s">
        <v>138</v>
      </c>
      <c r="J11" s="36" t="s">
        <v>139</v>
      </c>
    </row>
    <row r="12" spans="1:10">
      <c r="A12" s="11">
        <v>3</v>
      </c>
      <c r="B12" s="11"/>
      <c r="H12" s="11"/>
      <c r="I12" s="37" t="s">
        <v>140</v>
      </c>
      <c r="J12" s="36" t="s">
        <v>141</v>
      </c>
    </row>
    <row r="13" spans="1:10">
      <c r="A13" s="11">
        <v>4</v>
      </c>
      <c r="B13" s="11"/>
      <c r="C13" s="11"/>
      <c r="D13" s="11"/>
      <c r="E13" s="11"/>
      <c r="F13" s="11"/>
      <c r="G13" s="11"/>
      <c r="H13" s="11"/>
      <c r="I13" s="37" t="s">
        <v>142</v>
      </c>
      <c r="J13" s="36" t="s">
        <v>143</v>
      </c>
    </row>
    <row r="14" spans="1:10">
      <c r="A14" s="11">
        <v>5</v>
      </c>
      <c r="B14" s="11"/>
      <c r="C14" s="11"/>
      <c r="D14" s="11"/>
      <c r="E14" s="11"/>
      <c r="F14" s="11"/>
      <c r="G14" s="11"/>
      <c r="H14" s="11"/>
      <c r="I14" s="37" t="s">
        <v>144</v>
      </c>
      <c r="J14" s="36" t="s">
        <v>145</v>
      </c>
    </row>
    <row r="15" spans="1:10">
      <c r="A15" s="11">
        <v>6</v>
      </c>
      <c r="B15" s="11"/>
      <c r="C15" s="11"/>
      <c r="D15" s="11"/>
      <c r="E15" s="11"/>
      <c r="F15" s="11"/>
      <c r="G15" s="11"/>
      <c r="H15" s="11"/>
      <c r="I15" s="37" t="s">
        <v>146</v>
      </c>
      <c r="J15" s="36" t="s">
        <v>147</v>
      </c>
    </row>
    <row r="16" spans="1:10">
      <c r="A16" s="11">
        <v>7</v>
      </c>
      <c r="B16" s="11"/>
      <c r="C16" s="11"/>
      <c r="D16" s="11"/>
      <c r="E16" s="11"/>
      <c r="F16" s="11"/>
      <c r="G16" s="11"/>
      <c r="H16" s="11"/>
      <c r="I16" s="37" t="s">
        <v>148</v>
      </c>
      <c r="J16" s="36" t="s">
        <v>149</v>
      </c>
    </row>
    <row r="17" spans="1:10">
      <c r="A17" s="12"/>
      <c r="B17" s="13" t="s">
        <v>23</v>
      </c>
      <c r="C17" s="12">
        <f>SUM(C10:C16)</f>
        <v>55</v>
      </c>
      <c r="D17" s="12">
        <f>SUM(D10:D16)</f>
        <v>111</v>
      </c>
      <c r="E17" s="12">
        <f>SUM(E10:E16)</f>
        <v>0</v>
      </c>
      <c r="F17" s="12">
        <f>SUM(F10:F16)</f>
        <v>4</v>
      </c>
      <c r="G17" s="12">
        <f>SUM(G10:G16)</f>
        <v>170</v>
      </c>
      <c r="H17" s="11"/>
      <c r="I17" s="37" t="s">
        <v>150</v>
      </c>
      <c r="J17" s="36" t="s">
        <v>151</v>
      </c>
    </row>
    <row r="18" spans="1:10">
      <c r="A18" s="11"/>
      <c r="B18" s="11"/>
      <c r="C18" s="11"/>
      <c r="D18" s="11"/>
      <c r="E18" s="11"/>
      <c r="F18" s="11"/>
      <c r="G18" s="11"/>
      <c r="H18" s="11"/>
      <c r="I18" s="37" t="s">
        <v>152</v>
      </c>
      <c r="J18" s="36" t="s">
        <v>153</v>
      </c>
    </row>
    <row r="19" spans="1:10">
      <c r="A19" s="11"/>
      <c r="B19" s="9" t="s">
        <v>24</v>
      </c>
      <c r="C19" s="11"/>
      <c r="D19" s="11"/>
      <c r="E19" s="17">
        <f>SUM(C17:D17)/G17</f>
        <v>0.97647058823529409</v>
      </c>
      <c r="F19" s="11"/>
      <c r="G19" s="11"/>
      <c r="H19" s="11"/>
      <c r="I19" s="11"/>
    </row>
    <row r="20" spans="1:10">
      <c r="A20" s="11"/>
      <c r="B20" s="9" t="s">
        <v>25</v>
      </c>
      <c r="C20" s="11"/>
      <c r="D20" s="11"/>
      <c r="E20" s="17">
        <f>C17/SUM(C17:D17)</f>
        <v>0.33132530120481929</v>
      </c>
      <c r="F20" s="11"/>
      <c r="G20" s="11"/>
      <c r="H20" s="11"/>
      <c r="I20" s="11"/>
      <c r="J20" s="11"/>
    </row>
  </sheetData>
  <mergeCells count="8">
    <mergeCell ref="B7:G7"/>
    <mergeCell ref="A2:G2"/>
    <mergeCell ref="B4:D4"/>
    <mergeCell ref="B5:D5"/>
    <mergeCell ref="F4:G4"/>
    <mergeCell ref="F5:G5"/>
    <mergeCell ref="F6:G6"/>
    <mergeCell ref="B6:D6"/>
  </mergeCells>
  <phoneticPr fontId="11" type="noConversion"/>
  <hyperlinks>
    <hyperlink ref="B10" location="'Testcase Web'!A1" display="Kiểm thử Web" xr:uid="{0C288C82-BCA4-4809-ADED-50A4B173273E}"/>
    <hyperlink ref="B11" location="'Testcase API'!A1" display="Kiểm thử API" xr:uid="{9E98E3F2-E165-4843-92DC-BC5045CB7045}"/>
    <hyperlink ref="I9" location="UC01__Đăng_kí_ứng_viên." display="UC01" xr:uid="{EF826899-02ED-47D7-8440-14CBF2A7D4CE}"/>
    <hyperlink ref="I10" location="UC02__Đăng_ký_nhà_tuyển_dụng." display="UC02" xr:uid="{B14AFE97-BCB6-4A18-9961-3828CD37E275}"/>
    <hyperlink ref="I11" location="UC03__Luồng_đăng_nhập" display="UC03" xr:uid="{BE734896-3082-4E38-93C7-E95E2887B1B4}"/>
    <hyperlink ref="I12" location="UC04__Luồng_đăng_xuất_tài_khoản" display="UC04" xr:uid="{05701AF1-979B-4553-94DA-755940EBE303}"/>
    <hyperlink ref="I13" location="UC05__Đăng_bài_tìm_ứng_viên" display="UC05" xr:uid="{FAC0D4BD-06CB-46A6-A840-2987C4236978}"/>
    <hyperlink ref="I14" location="UC06__Sửa_xóa_bài_đăng_việc_làm" display="UC06" xr:uid="{5BA47835-2127-4230-8C1A-7227D7F2B0DE}"/>
    <hyperlink ref="I15" location="UC07__Xem_thông_tin_ứng_viên_đã_ứng_tuyển" display="UC07" xr:uid="{1AFDF96D-A4E6-4136-B9A2-17B361E9C7F2}"/>
    <hyperlink ref="I16" location="UC08___Ứng_tuyển_công_việc" display="UC08" xr:uid="{527460DC-5700-471C-A413-9582A54F6806}"/>
    <hyperlink ref="I18" location="UC10__Ứng_viên_đăng_bài_tìm_việc" display="UC10" xr:uid="{B30069C0-D2A0-475B-842C-401EFAC278A1}"/>
    <hyperlink ref="I17" location="UC09__Chỉnh_sửa_hồ_sơ_ứng_viên" display="UC09" xr:uid="{439DBB26-C159-45FF-9E64-5DB34FA3FF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AD0CE-E06B-45C4-B936-1898A6EDCEB7}">
  <sheetPr>
    <tabColor theme="4" tint="0.59999389629810485"/>
  </sheetPr>
  <dimension ref="A1:I155"/>
  <sheetViews>
    <sheetView topLeftCell="A90" zoomScale="85" zoomScaleNormal="85" workbookViewId="0">
      <selection activeCell="B34" sqref="B34:G34"/>
    </sheetView>
  </sheetViews>
  <sheetFormatPr defaultRowHeight="15"/>
  <cols>
    <col min="1" max="1" width="17.42578125" style="20" bestFit="1" customWidth="1"/>
    <col min="2" max="2" width="24.42578125" style="24" customWidth="1"/>
    <col min="3" max="3" width="26.5703125" style="24" customWidth="1"/>
    <col min="4" max="4" width="26" style="24" customWidth="1"/>
    <col min="5" max="5" width="24.85546875" style="24" customWidth="1"/>
    <col min="6" max="6" width="12.5703125" style="19" customWidth="1"/>
    <col min="7" max="7" width="14.85546875" style="20" bestFit="1" customWidth="1"/>
    <col min="8" max="8" width="17.42578125" style="20" bestFit="1" customWidth="1"/>
    <col min="9" max="9" width="25.5703125" style="24" customWidth="1"/>
    <col min="10" max="10" width="24.140625" style="20" customWidth="1"/>
    <col min="11" max="16384" width="9.140625" style="20"/>
  </cols>
  <sheetData>
    <row r="1" spans="1:9">
      <c r="A1" s="18" t="s">
        <v>26</v>
      </c>
      <c r="B1" s="61" t="s">
        <v>68</v>
      </c>
      <c r="C1" s="61"/>
      <c r="D1" s="61"/>
      <c r="E1" s="61"/>
      <c r="F1" s="62"/>
      <c r="G1" s="62"/>
      <c r="H1" s="62"/>
      <c r="I1" s="62"/>
    </row>
    <row r="2" spans="1:9">
      <c r="A2" s="18" t="s">
        <v>27</v>
      </c>
      <c r="B2" s="61" t="s">
        <v>29</v>
      </c>
      <c r="C2" s="61"/>
      <c r="D2" s="61"/>
      <c r="E2" s="61"/>
      <c r="F2" s="62"/>
      <c r="G2" s="62"/>
      <c r="H2" s="62"/>
      <c r="I2" s="62"/>
    </row>
    <row r="3" spans="1:9">
      <c r="A3" s="18" t="s">
        <v>28</v>
      </c>
      <c r="B3" s="61" t="s">
        <v>38</v>
      </c>
      <c r="C3" s="61"/>
      <c r="D3" s="61"/>
      <c r="E3" s="61"/>
      <c r="F3" s="62"/>
      <c r="G3" s="62"/>
      <c r="H3" s="62"/>
      <c r="I3" s="62"/>
    </row>
    <row r="4" spans="1:9">
      <c r="A4" s="21" t="s">
        <v>18</v>
      </c>
      <c r="B4" s="21" t="s">
        <v>19</v>
      </c>
      <c r="C4" s="21" t="s">
        <v>20</v>
      </c>
      <c r="D4" s="21" t="s">
        <v>21</v>
      </c>
      <c r="E4" s="21" t="s">
        <v>30</v>
      </c>
      <c r="F4" s="62"/>
      <c r="G4" s="62"/>
      <c r="H4" s="62"/>
      <c r="I4" s="62"/>
    </row>
    <row r="5" spans="1:9">
      <c r="A5" s="22">
        <f>COUNTIF($F$10:$F$597,A4)</f>
        <v>46</v>
      </c>
      <c r="B5" s="22">
        <f>COUNTIF($F$10:$F$597,B4)</f>
        <v>87</v>
      </c>
      <c r="C5" s="22">
        <f>COUNTIF($F$10:$F$597,C4)</f>
        <v>0</v>
      </c>
      <c r="D5" s="22">
        <f>COUNTIF($F$10:$F$597,D4)</f>
        <v>4</v>
      </c>
      <c r="E5" s="22">
        <f>SUM(A5:D5)</f>
        <v>137</v>
      </c>
      <c r="F5" s="62"/>
      <c r="G5" s="62"/>
      <c r="H5" s="62"/>
      <c r="I5" s="62"/>
    </row>
    <row r="6" spans="1:9">
      <c r="A6" s="23">
        <f>A5/$E$5</f>
        <v>0.33576642335766421</v>
      </c>
      <c r="B6" s="23">
        <f t="shared" ref="B6:D6" si="0">B5/$E$5</f>
        <v>0.63503649635036497</v>
      </c>
      <c r="C6" s="23">
        <f t="shared" si="0"/>
        <v>0</v>
      </c>
      <c r="D6" s="23">
        <f t="shared" si="0"/>
        <v>2.9197080291970802E-2</v>
      </c>
      <c r="E6" s="22"/>
      <c r="F6" s="62"/>
      <c r="G6" s="62"/>
      <c r="H6" s="62"/>
      <c r="I6" s="62"/>
    </row>
    <row r="7" spans="1:9">
      <c r="F7" s="63"/>
      <c r="G7" s="63"/>
      <c r="H7" s="63"/>
      <c r="I7" s="63"/>
    </row>
    <row r="8" spans="1:9">
      <c r="A8" s="25" t="s">
        <v>31</v>
      </c>
      <c r="B8" s="26" t="s">
        <v>32</v>
      </c>
      <c r="C8" s="26" t="s">
        <v>33</v>
      </c>
      <c r="D8" s="26" t="s">
        <v>34</v>
      </c>
      <c r="E8" s="26" t="s">
        <v>35</v>
      </c>
      <c r="F8" s="27" t="s">
        <v>36</v>
      </c>
      <c r="G8" s="25" t="s">
        <v>37</v>
      </c>
      <c r="H8" s="25" t="s">
        <v>28</v>
      </c>
      <c r="I8" s="26" t="s">
        <v>13</v>
      </c>
    </row>
    <row r="9" spans="1:9">
      <c r="A9" s="28"/>
      <c r="B9" s="60" t="s">
        <v>67</v>
      </c>
      <c r="C9" s="60"/>
      <c r="D9" s="60"/>
      <c r="E9" s="60"/>
      <c r="F9" s="60"/>
      <c r="G9" s="60"/>
      <c r="H9" s="29"/>
      <c r="I9" s="30"/>
    </row>
    <row r="10" spans="1:9" ht="120">
      <c r="A10" s="31" t="str">
        <f>IF(E10="","",$B$1&amp;" "&amp;COUNTA($E$10:E10))</f>
        <v>Kiểm thử Web 1</v>
      </c>
      <c r="B10" s="32" t="s">
        <v>66</v>
      </c>
      <c r="C10" s="32" t="s">
        <v>299</v>
      </c>
      <c r="D10" s="32" t="s">
        <v>300</v>
      </c>
      <c r="E10" s="32" t="s">
        <v>65</v>
      </c>
      <c r="F10" s="33" t="s">
        <v>18</v>
      </c>
      <c r="G10" s="34">
        <v>44979</v>
      </c>
      <c r="H10" s="34" t="str">
        <f>IF(E10="","",$B$3)</f>
        <v>Đinh Thị Anh Xuân</v>
      </c>
      <c r="I10" s="32"/>
    </row>
    <row r="11" spans="1:9" ht="150">
      <c r="A11" s="31" t="str">
        <f>IF(E11="","",$B$1&amp;" "&amp;COUNTA($E$10:E11))</f>
        <v>Kiểm thử Web 2</v>
      </c>
      <c r="B11" s="32" t="s">
        <v>301</v>
      </c>
      <c r="C11" s="32" t="s">
        <v>303</v>
      </c>
      <c r="D11" s="32" t="s">
        <v>57</v>
      </c>
      <c r="E11" s="32" t="s">
        <v>64</v>
      </c>
      <c r="F11" s="33" t="s">
        <v>19</v>
      </c>
      <c r="G11" s="34">
        <v>44979</v>
      </c>
      <c r="H11" s="34" t="str">
        <f t="shared" ref="H11" si="1">IF(E11="","",$B$3)</f>
        <v>Đinh Thị Anh Xuân</v>
      </c>
      <c r="I11" s="43" t="s">
        <v>360</v>
      </c>
    </row>
    <row r="12" spans="1:9" ht="180">
      <c r="A12" s="31" t="str">
        <f>IF(E12="","",$B$1&amp;" "&amp;COUNTA($E$10:E12))</f>
        <v>Kiểm thử Web 3</v>
      </c>
      <c r="B12" s="32" t="s">
        <v>302</v>
      </c>
      <c r="C12" s="32" t="s">
        <v>306</v>
      </c>
      <c r="D12" s="32" t="s">
        <v>57</v>
      </c>
      <c r="E12" s="32" t="s">
        <v>64</v>
      </c>
      <c r="F12" s="33" t="s">
        <v>19</v>
      </c>
      <c r="G12" s="34">
        <v>44979</v>
      </c>
      <c r="H12" s="34" t="str">
        <f t="shared" ref="H12:H15" si="2">IF(E12="","",$B$3)</f>
        <v>Đinh Thị Anh Xuân</v>
      </c>
      <c r="I12" s="43" t="s">
        <v>361</v>
      </c>
    </row>
    <row r="13" spans="1:9" ht="165">
      <c r="A13" s="31" t="str">
        <f>IF(E13="","",$B$1&amp;" "&amp;COUNTA($E$10:E13))</f>
        <v>Kiểm thử Web 4</v>
      </c>
      <c r="B13" s="32" t="s">
        <v>40</v>
      </c>
      <c r="C13" s="32" t="s">
        <v>308</v>
      </c>
      <c r="D13" s="32" t="s">
        <v>57</v>
      </c>
      <c r="E13" s="32" t="s">
        <v>81</v>
      </c>
      <c r="F13" s="33" t="s">
        <v>18</v>
      </c>
      <c r="G13" s="34">
        <v>44979</v>
      </c>
      <c r="H13" s="34" t="str">
        <f t="shared" si="2"/>
        <v>Đinh Thị Anh Xuân</v>
      </c>
      <c r="I13" s="32"/>
    </row>
    <row r="14" spans="1:9" ht="165">
      <c r="A14" s="31" t="str">
        <f>IF(E14="","",$B$1&amp;" "&amp;COUNTA($E$10:E14))</f>
        <v>Kiểm thử Web 5</v>
      </c>
      <c r="B14" s="32" t="s">
        <v>41</v>
      </c>
      <c r="C14" s="32" t="s">
        <v>309</v>
      </c>
      <c r="D14" s="32" t="s">
        <v>57</v>
      </c>
      <c r="E14" s="32" t="s">
        <v>81</v>
      </c>
      <c r="F14" s="33" t="s">
        <v>18</v>
      </c>
      <c r="G14" s="34">
        <v>44979</v>
      </c>
      <c r="H14" s="34" t="str">
        <f t="shared" si="2"/>
        <v>Đinh Thị Anh Xuân</v>
      </c>
      <c r="I14" s="32"/>
    </row>
    <row r="15" spans="1:9" ht="165">
      <c r="A15" s="31" t="str">
        <f>IF(E15="","",$B$1&amp;" "&amp;COUNTA($E$10:E15))</f>
        <v>Kiểm thử Web 6</v>
      </c>
      <c r="B15" s="32" t="s">
        <v>42</v>
      </c>
      <c r="C15" s="35" t="s">
        <v>310</v>
      </c>
      <c r="D15" s="32" t="s">
        <v>57</v>
      </c>
      <c r="E15" s="32" t="s">
        <v>81</v>
      </c>
      <c r="F15" s="33" t="s">
        <v>18</v>
      </c>
      <c r="G15" s="34">
        <v>44979</v>
      </c>
      <c r="H15" s="34" t="str">
        <f t="shared" si="2"/>
        <v>Đinh Thị Anh Xuân</v>
      </c>
      <c r="I15" s="32"/>
    </row>
    <row r="16" spans="1:9" ht="165">
      <c r="A16" s="31" t="str">
        <f>IF(E21="","",$B$1&amp;" "&amp;COUNTA($E$10:E21))</f>
        <v>Kiểm thử Web 12</v>
      </c>
      <c r="B16" s="32" t="s">
        <v>43</v>
      </c>
      <c r="C16" s="35" t="s">
        <v>311</v>
      </c>
      <c r="D16" s="32" t="s">
        <v>57</v>
      </c>
      <c r="E16" s="32" t="s">
        <v>81</v>
      </c>
      <c r="F16" s="33" t="s">
        <v>18</v>
      </c>
      <c r="G16" s="34">
        <v>44979</v>
      </c>
      <c r="H16" s="34" t="str">
        <f>IF(E21="","",$B$3)</f>
        <v>Đinh Thị Anh Xuân</v>
      </c>
      <c r="I16" s="32"/>
    </row>
    <row r="17" spans="1:9" ht="165">
      <c r="A17" s="31" t="str">
        <f>IF(E26="","",$B$1&amp;" "&amp;COUNTA($E$10:E26))</f>
        <v>Kiểm thử Web 17</v>
      </c>
      <c r="B17" s="32" t="s">
        <v>44</v>
      </c>
      <c r="C17" s="35" t="s">
        <v>312</v>
      </c>
      <c r="D17" s="32" t="s">
        <v>57</v>
      </c>
      <c r="E17" s="32" t="s">
        <v>81</v>
      </c>
      <c r="F17" s="33" t="s">
        <v>19</v>
      </c>
      <c r="G17" s="34">
        <v>44979</v>
      </c>
      <c r="H17" s="34" t="str">
        <f>IF(E26="","",$B$3)</f>
        <v>Đinh Thị Anh Xuân</v>
      </c>
      <c r="I17" s="43" t="s">
        <v>362</v>
      </c>
    </row>
    <row r="18" spans="1:9" ht="165">
      <c r="A18" s="31" t="str">
        <f>IF(E16="","",$B$1&amp;" "&amp;COUNTA($E$10:E17))</f>
        <v>Kiểm thử Web 8</v>
      </c>
      <c r="B18" s="32" t="s">
        <v>45</v>
      </c>
      <c r="C18" s="35" t="s">
        <v>313</v>
      </c>
      <c r="D18" s="32" t="s">
        <v>57</v>
      </c>
      <c r="E18" s="32" t="s">
        <v>81</v>
      </c>
      <c r="F18" s="33" t="s">
        <v>19</v>
      </c>
      <c r="G18" s="34">
        <v>44979</v>
      </c>
      <c r="H18" s="34" t="str">
        <f>IF(E16="","",$B$3)</f>
        <v>Đinh Thị Anh Xuân</v>
      </c>
      <c r="I18" s="43" t="s">
        <v>363</v>
      </c>
    </row>
    <row r="19" spans="1:9" ht="165">
      <c r="A19" s="31" t="str">
        <f>IF(E22="","",$B$1&amp;" "&amp;COUNTA($E$10:E22))</f>
        <v>Kiểm thử Web 13</v>
      </c>
      <c r="B19" s="32" t="s">
        <v>46</v>
      </c>
      <c r="C19" s="35" t="s">
        <v>314</v>
      </c>
      <c r="D19" s="32" t="s">
        <v>57</v>
      </c>
      <c r="E19" s="32" t="s">
        <v>81</v>
      </c>
      <c r="F19" s="33" t="s">
        <v>18</v>
      </c>
      <c r="G19" s="34">
        <v>44979</v>
      </c>
      <c r="H19" s="34" t="str">
        <f>IF(E22="","",$B$3)</f>
        <v>Đinh Thị Anh Xuân</v>
      </c>
      <c r="I19" s="32"/>
    </row>
    <row r="20" spans="1:9" ht="165">
      <c r="A20" s="31" t="str">
        <f>IF(E27="","",$B$1&amp;" "&amp;COUNTA($E$10:E32))</f>
        <v>Kiểm thử Web 23</v>
      </c>
      <c r="B20" s="32" t="s">
        <v>47</v>
      </c>
      <c r="C20" s="35" t="s">
        <v>315</v>
      </c>
      <c r="D20" s="32" t="s">
        <v>57</v>
      </c>
      <c r="E20" s="32" t="s">
        <v>81</v>
      </c>
      <c r="F20" s="33" t="s">
        <v>18</v>
      </c>
      <c r="G20" s="34">
        <v>44979</v>
      </c>
      <c r="H20" s="34" t="str">
        <f>IF(E27="","",$B$3)</f>
        <v>Đinh Thị Anh Xuân</v>
      </c>
      <c r="I20" s="32"/>
    </row>
    <row r="21" spans="1:9" ht="165">
      <c r="A21" s="31" t="str">
        <f>IF(E17="","",$B$1&amp;" "&amp;COUNTA($E$10:E20))</f>
        <v>Kiểm thử Web 11</v>
      </c>
      <c r="B21" s="32" t="s">
        <v>50</v>
      </c>
      <c r="C21" s="35" t="s">
        <v>316</v>
      </c>
      <c r="D21" s="32" t="s">
        <v>57</v>
      </c>
      <c r="E21" s="32" t="s">
        <v>58</v>
      </c>
      <c r="F21" s="33" t="s">
        <v>19</v>
      </c>
      <c r="G21" s="34">
        <v>44979</v>
      </c>
      <c r="H21" s="34" t="str">
        <f>IF(E17="","",$B$3)</f>
        <v>Đinh Thị Anh Xuân</v>
      </c>
      <c r="I21" s="43" t="s">
        <v>364</v>
      </c>
    </row>
    <row r="22" spans="1:9" ht="165">
      <c r="A22" s="31" t="str">
        <f>IF(E18="","",$B$1&amp;" "&amp;COUNTA($E$10:E20))</f>
        <v>Kiểm thử Web 11</v>
      </c>
      <c r="B22" s="24" t="s">
        <v>49</v>
      </c>
      <c r="C22" s="35" t="s">
        <v>317</v>
      </c>
      <c r="D22" s="32" t="s">
        <v>57</v>
      </c>
      <c r="E22" s="32" t="s">
        <v>60</v>
      </c>
      <c r="F22" s="33" t="s">
        <v>19</v>
      </c>
      <c r="G22" s="34">
        <v>44979</v>
      </c>
      <c r="H22" s="34" t="str">
        <f>IF(E18="","",$B$3)</f>
        <v>Đinh Thị Anh Xuân</v>
      </c>
      <c r="I22" s="43" t="s">
        <v>365</v>
      </c>
    </row>
    <row r="23" spans="1:9" ht="165">
      <c r="A23" s="31" t="str">
        <f>IF(E19="","",$B$1&amp;" "&amp;COUNTA($E$10:E20))</f>
        <v>Kiểm thử Web 11</v>
      </c>
      <c r="B23" s="24" t="s">
        <v>48</v>
      </c>
      <c r="C23" s="35" t="s">
        <v>318</v>
      </c>
      <c r="D23" s="32" t="s">
        <v>57</v>
      </c>
      <c r="E23" s="32" t="s">
        <v>61</v>
      </c>
      <c r="F23" s="33" t="s">
        <v>19</v>
      </c>
      <c r="G23" s="34">
        <v>44979</v>
      </c>
      <c r="H23" s="34" t="str">
        <f>IF(E19="","",$B$3)</f>
        <v>Đinh Thị Anh Xuân</v>
      </c>
      <c r="I23" s="43" t="s">
        <v>366</v>
      </c>
    </row>
    <row r="24" spans="1:9" ht="165">
      <c r="A24" s="31" t="str">
        <f>IF(E22="","",$B$1&amp;" "&amp;COUNTA($E$10:E31))</f>
        <v>Kiểm thử Web 22</v>
      </c>
      <c r="B24" s="32" t="s">
        <v>180</v>
      </c>
      <c r="C24" s="35" t="s">
        <v>319</v>
      </c>
      <c r="D24" s="32" t="s">
        <v>57</v>
      </c>
      <c r="E24" s="32" t="s">
        <v>59</v>
      </c>
      <c r="F24" s="33" t="s">
        <v>19</v>
      </c>
      <c r="G24" s="34">
        <v>44979</v>
      </c>
      <c r="H24" s="34" t="str">
        <f>IF(E22="","",$B$3)</f>
        <v>Đinh Thị Anh Xuân</v>
      </c>
      <c r="I24" s="43" t="s">
        <v>367</v>
      </c>
    </row>
    <row r="25" spans="1:9" ht="165">
      <c r="A25" s="31" t="str">
        <f>IF(E22="","",$B$1&amp;" "&amp;COUNTA($E$10:E31))</f>
        <v>Kiểm thử Web 22</v>
      </c>
      <c r="B25" s="32" t="s">
        <v>181</v>
      </c>
      <c r="C25" s="35" t="s">
        <v>320</v>
      </c>
      <c r="D25" s="32" t="s">
        <v>57</v>
      </c>
      <c r="E25" s="32" t="s">
        <v>59</v>
      </c>
      <c r="F25" s="33" t="s">
        <v>19</v>
      </c>
      <c r="G25" s="34">
        <v>44979</v>
      </c>
      <c r="H25" s="34" t="str">
        <f>IF(E22="","",$B$3)</f>
        <v>Đinh Thị Anh Xuân</v>
      </c>
      <c r="I25" s="43" t="s">
        <v>368</v>
      </c>
    </row>
    <row r="26" spans="1:9" ht="165">
      <c r="A26" s="31" t="str">
        <f>IF(E23="","",$B$1&amp;" "&amp;COUNTA($E$10:E32))</f>
        <v>Kiểm thử Web 23</v>
      </c>
      <c r="B26" s="32" t="s">
        <v>182</v>
      </c>
      <c r="C26" s="35" t="s">
        <v>321</v>
      </c>
      <c r="D26" s="32" t="s">
        <v>57</v>
      </c>
      <c r="E26" s="32" t="s">
        <v>59</v>
      </c>
      <c r="F26" s="33" t="s">
        <v>19</v>
      </c>
      <c r="G26" s="34">
        <v>44979</v>
      </c>
      <c r="H26" s="34" t="str">
        <f>IF(E23="","",$B$3)</f>
        <v>Đinh Thị Anh Xuân</v>
      </c>
      <c r="I26" s="43" t="s">
        <v>369</v>
      </c>
    </row>
    <row r="27" spans="1:9" ht="165">
      <c r="A27" s="31" t="str">
        <f>IF(E20="","",$B$1&amp;" "&amp;COUNTA($E$10:E23))</f>
        <v>Kiểm thử Web 14</v>
      </c>
      <c r="B27" s="24" t="s">
        <v>51</v>
      </c>
      <c r="C27" s="35" t="s">
        <v>322</v>
      </c>
      <c r="D27" s="32" t="s">
        <v>57</v>
      </c>
      <c r="E27" s="32" t="s">
        <v>59</v>
      </c>
      <c r="F27" s="33" t="s">
        <v>19</v>
      </c>
      <c r="G27" s="34">
        <v>44979</v>
      </c>
      <c r="H27" s="34" t="str">
        <f>IF(E20="","",$B$3)</f>
        <v>Đinh Thị Anh Xuân</v>
      </c>
      <c r="I27" s="43" t="s">
        <v>370</v>
      </c>
    </row>
    <row r="28" spans="1:9" ht="165">
      <c r="A28" s="31" t="str">
        <f>IF(E28="","",$B$1&amp;" "&amp;COUNTA($E$10:E28))</f>
        <v>Kiểm thử Web 19</v>
      </c>
      <c r="B28" s="32" t="s">
        <v>52</v>
      </c>
      <c r="C28" s="35" t="s">
        <v>323</v>
      </c>
      <c r="D28" s="32" t="s">
        <v>57</v>
      </c>
      <c r="E28" s="32" t="s">
        <v>62</v>
      </c>
      <c r="F28" s="33" t="s">
        <v>19</v>
      </c>
      <c r="G28" s="34">
        <v>44979</v>
      </c>
      <c r="H28" s="34" t="str">
        <f>IF(E28="","",$B$3)</f>
        <v>Đinh Thị Anh Xuân</v>
      </c>
      <c r="I28" s="43" t="s">
        <v>371</v>
      </c>
    </row>
    <row r="29" spans="1:9" ht="165">
      <c r="A29" s="31" t="str">
        <f>IF(E29="","",$B$1&amp;" "&amp;COUNTA($E$10:E29))</f>
        <v>Kiểm thử Web 20</v>
      </c>
      <c r="B29" s="32" t="s">
        <v>53</v>
      </c>
      <c r="C29" s="35" t="s">
        <v>324</v>
      </c>
      <c r="D29" s="32" t="s">
        <v>57</v>
      </c>
      <c r="E29" s="32" t="s">
        <v>62</v>
      </c>
      <c r="F29" s="33" t="s">
        <v>19</v>
      </c>
      <c r="G29" s="34">
        <v>44979</v>
      </c>
      <c r="H29" s="34" t="str">
        <f>IF(E29="","",$B$3)</f>
        <v>Đinh Thị Anh Xuân</v>
      </c>
      <c r="I29" s="43" t="s">
        <v>372</v>
      </c>
    </row>
    <row r="30" spans="1:9" ht="165">
      <c r="A30" s="31" t="str">
        <f>IF(E30="","",$B$1&amp;" "&amp;COUNTA($E$10:E30))</f>
        <v>Kiểm thử Web 21</v>
      </c>
      <c r="B30" s="32" t="s">
        <v>54</v>
      </c>
      <c r="C30" s="35" t="s">
        <v>325</v>
      </c>
      <c r="D30" s="32" t="s">
        <v>57</v>
      </c>
      <c r="E30" s="32" t="s">
        <v>63</v>
      </c>
      <c r="F30" s="33" t="s">
        <v>19</v>
      </c>
      <c r="G30" s="34">
        <v>44979</v>
      </c>
      <c r="H30" s="34" t="str">
        <f>IF(E30="","",$B$3)</f>
        <v>Đinh Thị Anh Xuân</v>
      </c>
      <c r="I30" s="43" t="s">
        <v>373</v>
      </c>
    </row>
    <row r="31" spans="1:9" ht="165">
      <c r="A31" s="31" t="str">
        <f>IF(E31="","",$B$1&amp;" "&amp;COUNTA($E$10:E31))</f>
        <v>Kiểm thử Web 22</v>
      </c>
      <c r="B31" s="32" t="s">
        <v>55</v>
      </c>
      <c r="C31" s="35" t="s">
        <v>326</v>
      </c>
      <c r="D31" s="32" t="s">
        <v>57</v>
      </c>
      <c r="E31" s="32" t="s">
        <v>62</v>
      </c>
      <c r="F31" s="33" t="s">
        <v>19</v>
      </c>
      <c r="G31" s="34">
        <v>44979</v>
      </c>
      <c r="H31" s="34" t="str">
        <f>IF(E31="","",$B$3)</f>
        <v>Đinh Thị Anh Xuân</v>
      </c>
      <c r="I31" s="43" t="s">
        <v>374</v>
      </c>
    </row>
    <row r="32" spans="1:9" ht="165">
      <c r="A32" s="31" t="str">
        <f>IF(E32="","",$B$1&amp;" "&amp;COUNTA($E$10:E32))</f>
        <v>Kiểm thử Web 23</v>
      </c>
      <c r="B32" s="32" t="s">
        <v>56</v>
      </c>
      <c r="C32" s="35" t="s">
        <v>327</v>
      </c>
      <c r="D32" s="32" t="s">
        <v>57</v>
      </c>
      <c r="E32" s="32" t="s">
        <v>62</v>
      </c>
      <c r="F32" s="33" t="s">
        <v>19</v>
      </c>
      <c r="G32" s="34">
        <v>44979</v>
      </c>
      <c r="H32" s="34" t="str">
        <f>IF(E32="","",$B$3)</f>
        <v>Đinh Thị Anh Xuân</v>
      </c>
      <c r="I32" s="43" t="s">
        <v>375</v>
      </c>
    </row>
    <row r="33" spans="1:9" ht="165">
      <c r="A33" s="31" t="str">
        <f>IF(E43="","",$B$1&amp;" "&amp;COUNTA($E$10:E43))</f>
        <v>Kiểm thử Web 33</v>
      </c>
      <c r="B33" s="32" t="s">
        <v>183</v>
      </c>
      <c r="C33" s="35" t="s">
        <v>328</v>
      </c>
      <c r="D33" s="32" t="s">
        <v>57</v>
      </c>
      <c r="E33" s="32" t="s">
        <v>81</v>
      </c>
      <c r="F33" s="33" t="s">
        <v>19</v>
      </c>
      <c r="G33" s="34">
        <v>44979</v>
      </c>
      <c r="H33" s="34" t="str">
        <f>IF(E43="","",$B$3)</f>
        <v>Đinh Thị Anh Xuân</v>
      </c>
      <c r="I33" s="43" t="s">
        <v>376</v>
      </c>
    </row>
    <row r="34" spans="1:9">
      <c r="A34" s="28"/>
      <c r="B34" s="60" t="s">
        <v>69</v>
      </c>
      <c r="C34" s="60"/>
      <c r="D34" s="60"/>
      <c r="E34" s="60"/>
      <c r="F34" s="60"/>
      <c r="G34" s="60"/>
      <c r="H34" s="29"/>
      <c r="I34" s="30"/>
    </row>
    <row r="35" spans="1:9" ht="138.75" customHeight="1">
      <c r="A35" s="31" t="str">
        <f>IF(E35="","",$B$1&amp;" "&amp;COUNTA($E$10:E35))</f>
        <v>Kiểm thử Web 25</v>
      </c>
      <c r="B35" s="32" t="s">
        <v>307</v>
      </c>
      <c r="C35" s="32" t="s">
        <v>299</v>
      </c>
      <c r="D35" s="32" t="s">
        <v>70</v>
      </c>
      <c r="E35" s="32" t="s">
        <v>330</v>
      </c>
      <c r="F35" s="33" t="s">
        <v>19</v>
      </c>
      <c r="G35" s="34">
        <v>44979</v>
      </c>
      <c r="H35" s="34" t="str">
        <f t="shared" ref="H35:H53" si="3">IF(E35="","",$B$3)</f>
        <v>Đinh Thị Anh Xuân</v>
      </c>
      <c r="I35" s="43" t="s">
        <v>377</v>
      </c>
    </row>
    <row r="36" spans="1:9" ht="105">
      <c r="A36" s="31" t="str">
        <f>IF(E36="","",$B$1&amp;" "&amp;COUNTA($E$10:E36))</f>
        <v>Kiểm thử Web 26</v>
      </c>
      <c r="B36" s="32" t="s">
        <v>301</v>
      </c>
      <c r="C36" s="35" t="s">
        <v>329</v>
      </c>
      <c r="D36" s="32" t="s">
        <v>57</v>
      </c>
      <c r="E36" s="32" t="s">
        <v>64</v>
      </c>
      <c r="F36" s="33" t="s">
        <v>19</v>
      </c>
      <c r="G36" s="34">
        <v>44979</v>
      </c>
      <c r="H36" s="34" t="str">
        <f t="shared" ref="H36" si="4">IF(E36="","",$B$3)</f>
        <v>Đinh Thị Anh Xuân</v>
      </c>
      <c r="I36" s="43" t="s">
        <v>378</v>
      </c>
    </row>
    <row r="37" spans="1:9" ht="135">
      <c r="A37" s="31" t="str">
        <f>IF(E37="","",$B$1&amp;" "&amp;COUNTA($E$10:E37))</f>
        <v>Kiểm thử Web 27</v>
      </c>
      <c r="B37" s="32" t="s">
        <v>302</v>
      </c>
      <c r="C37" s="35" t="s">
        <v>447</v>
      </c>
      <c r="D37" s="32" t="s">
        <v>57</v>
      </c>
      <c r="E37" s="32" t="s">
        <v>64</v>
      </c>
      <c r="F37" s="33" t="s">
        <v>19</v>
      </c>
      <c r="G37" s="34">
        <v>44979</v>
      </c>
      <c r="H37" s="34" t="str">
        <f t="shared" si="3"/>
        <v>Đinh Thị Anh Xuân</v>
      </c>
      <c r="I37" s="43" t="s">
        <v>379</v>
      </c>
    </row>
    <row r="38" spans="1:9" ht="105">
      <c r="A38" s="31" t="str">
        <f>IF(E38="","",$B$1&amp;" "&amp;COUNTA($E$10:E38))</f>
        <v>Kiểm thử Web 28</v>
      </c>
      <c r="B38" s="32" t="s">
        <v>40</v>
      </c>
      <c r="C38" s="35" t="s">
        <v>448</v>
      </c>
      <c r="D38" s="32" t="s">
        <v>57</v>
      </c>
      <c r="E38" s="32" t="s">
        <v>81</v>
      </c>
      <c r="F38" s="33" t="s">
        <v>18</v>
      </c>
      <c r="G38" s="34">
        <v>44979</v>
      </c>
      <c r="H38" s="34" t="str">
        <f t="shared" si="3"/>
        <v>Đinh Thị Anh Xuân</v>
      </c>
      <c r="I38" s="32"/>
    </row>
    <row r="39" spans="1:9" ht="105">
      <c r="A39" s="31" t="str">
        <f>IF(E39="","",$B$1&amp;" "&amp;COUNTA($E$10:E39))</f>
        <v>Kiểm thử Web 29</v>
      </c>
      <c r="B39" s="32" t="s">
        <v>71</v>
      </c>
      <c r="C39" s="35" t="s">
        <v>449</v>
      </c>
      <c r="D39" s="32" t="s">
        <v>57</v>
      </c>
      <c r="E39" s="32" t="s">
        <v>81</v>
      </c>
      <c r="F39" s="33" t="s">
        <v>18</v>
      </c>
      <c r="G39" s="34">
        <v>44979</v>
      </c>
      <c r="H39" s="34" t="str">
        <f t="shared" si="3"/>
        <v>Đinh Thị Anh Xuân</v>
      </c>
      <c r="I39" s="32"/>
    </row>
    <row r="40" spans="1:9" ht="105">
      <c r="A40" s="31" t="str">
        <f>IF(E40="","",$B$1&amp;" "&amp;COUNTA($E$10:E40))</f>
        <v>Kiểm thử Web 30</v>
      </c>
      <c r="B40" s="32" t="s">
        <v>72</v>
      </c>
      <c r="C40" s="35" t="s">
        <v>450</v>
      </c>
      <c r="D40" s="32" t="s">
        <v>57</v>
      </c>
      <c r="E40" s="32" t="s">
        <v>81</v>
      </c>
      <c r="F40" s="33" t="s">
        <v>19</v>
      </c>
      <c r="G40" s="34">
        <v>44979</v>
      </c>
      <c r="H40" s="34" t="str">
        <f t="shared" si="3"/>
        <v>Đinh Thị Anh Xuân</v>
      </c>
      <c r="I40" s="43" t="s">
        <v>380</v>
      </c>
    </row>
    <row r="41" spans="1:9" ht="105">
      <c r="A41" s="31" t="str">
        <f>IF(E41="","",$B$1&amp;" "&amp;COUNTA($E$10:E41))</f>
        <v>Kiểm thử Web 31</v>
      </c>
      <c r="B41" s="32" t="s">
        <v>73</v>
      </c>
      <c r="C41" s="35" t="s">
        <v>451</v>
      </c>
      <c r="D41" s="32" t="s">
        <v>57</v>
      </c>
      <c r="E41" s="32" t="s">
        <v>81</v>
      </c>
      <c r="F41" s="33" t="s">
        <v>18</v>
      </c>
      <c r="G41" s="34">
        <v>44979</v>
      </c>
      <c r="H41" s="34" t="str">
        <f t="shared" si="3"/>
        <v>Đinh Thị Anh Xuân</v>
      </c>
      <c r="I41" s="32"/>
    </row>
    <row r="42" spans="1:9" ht="105">
      <c r="A42" s="31" t="str">
        <f>IF(E42="","",$B$1&amp;" "&amp;COUNTA($E$10:E42))</f>
        <v>Kiểm thử Web 32</v>
      </c>
      <c r="B42" s="32" t="s">
        <v>48</v>
      </c>
      <c r="C42" s="35" t="s">
        <v>452</v>
      </c>
      <c r="D42" s="32" t="s">
        <v>57</v>
      </c>
      <c r="E42" s="32" t="s">
        <v>74</v>
      </c>
      <c r="F42" s="33" t="s">
        <v>19</v>
      </c>
      <c r="G42" s="34">
        <v>44979</v>
      </c>
      <c r="H42" s="34" t="str">
        <f t="shared" si="3"/>
        <v>Đinh Thị Anh Xuân</v>
      </c>
      <c r="I42" s="43" t="s">
        <v>381</v>
      </c>
    </row>
    <row r="43" spans="1:9" ht="105">
      <c r="A43" s="31" t="str">
        <f>IF(E43="","",$B$1&amp;" "&amp;COUNTA($E$10:E43))</f>
        <v>Kiểm thử Web 33</v>
      </c>
      <c r="B43" s="32" t="s">
        <v>76</v>
      </c>
      <c r="C43" s="35" t="s">
        <v>453</v>
      </c>
      <c r="D43" s="32" t="s">
        <v>57</v>
      </c>
      <c r="E43" s="32" t="s">
        <v>75</v>
      </c>
      <c r="F43" s="33" t="s">
        <v>19</v>
      </c>
      <c r="G43" s="34">
        <v>44979</v>
      </c>
      <c r="H43" s="34" t="str">
        <f t="shared" si="3"/>
        <v>Đinh Thị Anh Xuân</v>
      </c>
      <c r="I43" s="43" t="s">
        <v>382</v>
      </c>
    </row>
    <row r="44" spans="1:9" ht="105">
      <c r="A44" s="31" t="str">
        <f>IF(E44="","",$B$1&amp;" "&amp;COUNTA($E$10:E44))</f>
        <v>Kiểm thử Web 34</v>
      </c>
      <c r="B44" s="32" t="s">
        <v>50</v>
      </c>
      <c r="C44" s="35" t="s">
        <v>454</v>
      </c>
      <c r="D44" s="32" t="s">
        <v>57</v>
      </c>
      <c r="E44" s="32" t="s">
        <v>331</v>
      </c>
      <c r="F44" s="33" t="s">
        <v>19</v>
      </c>
      <c r="G44" s="34">
        <v>44979</v>
      </c>
      <c r="H44" s="34" t="str">
        <f t="shared" si="3"/>
        <v>Đinh Thị Anh Xuân</v>
      </c>
      <c r="I44" s="43" t="s">
        <v>383</v>
      </c>
    </row>
    <row r="45" spans="1:9" ht="105">
      <c r="A45" s="31" t="str">
        <f>IF(E45="","",$B$1&amp;" "&amp;COUNTA($E$10:E45))</f>
        <v>Kiểm thử Web 35</v>
      </c>
      <c r="B45" s="32" t="s">
        <v>78</v>
      </c>
      <c r="C45" s="35" t="s">
        <v>455</v>
      </c>
      <c r="D45" s="32" t="s">
        <v>57</v>
      </c>
      <c r="E45" s="32" t="s">
        <v>77</v>
      </c>
      <c r="F45" s="33" t="s">
        <v>19</v>
      </c>
      <c r="G45" s="34">
        <v>44979</v>
      </c>
      <c r="H45" s="34" t="str">
        <f t="shared" si="3"/>
        <v>Đinh Thị Anh Xuân</v>
      </c>
      <c r="I45" s="43" t="s">
        <v>384</v>
      </c>
    </row>
    <row r="46" spans="1:9" ht="105">
      <c r="A46" s="31" t="str">
        <f>IF(E46="","",$B$1&amp;" "&amp;COUNTA($E$10:E46))</f>
        <v>Kiểm thử Web 36</v>
      </c>
      <c r="B46" s="32" t="s">
        <v>180</v>
      </c>
      <c r="C46" s="35" t="s">
        <v>456</v>
      </c>
      <c r="D46" s="32" t="s">
        <v>57</v>
      </c>
      <c r="E46" s="32" t="s">
        <v>77</v>
      </c>
      <c r="F46" s="33" t="s">
        <v>19</v>
      </c>
      <c r="G46" s="34">
        <v>44979</v>
      </c>
      <c r="H46" s="34" t="str">
        <f t="shared" ref="H46:H47" si="5">IF(E46="","",$B$3)</f>
        <v>Đinh Thị Anh Xuân</v>
      </c>
      <c r="I46" s="43" t="s">
        <v>385</v>
      </c>
    </row>
    <row r="47" spans="1:9" ht="105">
      <c r="A47" s="31" t="str">
        <f>IF(E47="","",$B$1&amp;" "&amp;COUNTA($E$10:E47))</f>
        <v>Kiểm thử Web 37</v>
      </c>
      <c r="B47" s="32" t="s">
        <v>181</v>
      </c>
      <c r="C47" s="35" t="s">
        <v>457</v>
      </c>
      <c r="D47" s="32" t="s">
        <v>57</v>
      </c>
      <c r="E47" s="32" t="s">
        <v>77</v>
      </c>
      <c r="F47" s="33" t="s">
        <v>19</v>
      </c>
      <c r="G47" s="34">
        <v>44979</v>
      </c>
      <c r="H47" s="34" t="str">
        <f t="shared" si="5"/>
        <v>Đinh Thị Anh Xuân</v>
      </c>
      <c r="I47" s="43" t="s">
        <v>386</v>
      </c>
    </row>
    <row r="48" spans="1:9" ht="105">
      <c r="A48" s="31" t="str">
        <f>IF(E48="","",$B$1&amp;" "&amp;COUNTA($E$10:E48))</f>
        <v>Kiểm thử Web 38</v>
      </c>
      <c r="B48" s="32" t="s">
        <v>182</v>
      </c>
      <c r="C48" s="35" t="s">
        <v>458</v>
      </c>
      <c r="D48" s="32" t="s">
        <v>57</v>
      </c>
      <c r="E48" s="32" t="s">
        <v>77</v>
      </c>
      <c r="F48" s="33" t="s">
        <v>19</v>
      </c>
      <c r="G48" s="34">
        <v>44979</v>
      </c>
      <c r="H48" s="34" t="str">
        <f t="shared" si="3"/>
        <v>Đinh Thị Anh Xuân</v>
      </c>
      <c r="I48" s="43" t="s">
        <v>387</v>
      </c>
    </row>
    <row r="49" spans="1:9" ht="120">
      <c r="A49" s="31" t="str">
        <f>IF(E49="","",$B$1&amp;" "&amp;COUNTA($E$10:E49))</f>
        <v>Kiểm thử Web 39</v>
      </c>
      <c r="B49" s="32" t="s">
        <v>53</v>
      </c>
      <c r="C49" s="35" t="s">
        <v>459</v>
      </c>
      <c r="D49" s="32" t="s">
        <v>57</v>
      </c>
      <c r="E49" s="32" t="s">
        <v>79</v>
      </c>
      <c r="F49" s="33" t="s">
        <v>19</v>
      </c>
      <c r="G49" s="34">
        <v>44979</v>
      </c>
      <c r="H49" s="34" t="str">
        <f t="shared" si="3"/>
        <v>Đinh Thị Anh Xuân</v>
      </c>
      <c r="I49" s="43" t="s">
        <v>388</v>
      </c>
    </row>
    <row r="50" spans="1:9" ht="120">
      <c r="A50" s="31" t="str">
        <f>IF(E50="","",$B$1&amp;" "&amp;COUNTA($E$10:E50))</f>
        <v>Kiểm thử Web 40</v>
      </c>
      <c r="B50" s="32" t="s">
        <v>52</v>
      </c>
      <c r="C50" s="35" t="s">
        <v>460</v>
      </c>
      <c r="D50" s="32" t="s">
        <v>57</v>
      </c>
      <c r="E50" s="32" t="s">
        <v>79</v>
      </c>
      <c r="F50" s="33" t="s">
        <v>19</v>
      </c>
      <c r="G50" s="34">
        <v>44979</v>
      </c>
      <c r="H50" s="34" t="str">
        <f t="shared" si="3"/>
        <v>Đinh Thị Anh Xuân</v>
      </c>
      <c r="I50" s="43" t="s">
        <v>389</v>
      </c>
    </row>
    <row r="51" spans="1:9" ht="120">
      <c r="A51" s="31" t="str">
        <f>IF(E51="","",$B$1&amp;" "&amp;COUNTA($E$10:E51))</f>
        <v>Kiểm thử Web 41</v>
      </c>
      <c r="B51" s="32" t="s">
        <v>54</v>
      </c>
      <c r="C51" s="35" t="s">
        <v>461</v>
      </c>
      <c r="D51" s="32" t="s">
        <v>57</v>
      </c>
      <c r="E51" s="32" t="s">
        <v>79</v>
      </c>
      <c r="F51" s="33" t="s">
        <v>19</v>
      </c>
      <c r="G51" s="34">
        <v>44979</v>
      </c>
      <c r="H51" s="34" t="str">
        <f t="shared" si="3"/>
        <v>Đinh Thị Anh Xuân</v>
      </c>
      <c r="I51" s="43" t="s">
        <v>390</v>
      </c>
    </row>
    <row r="52" spans="1:9" ht="120">
      <c r="A52" s="31" t="str">
        <f>IF(E52="","",$B$1&amp;" "&amp;COUNTA($E$10:E52))</f>
        <v>Kiểm thử Web 42</v>
      </c>
      <c r="B52" s="32" t="s">
        <v>80</v>
      </c>
      <c r="C52" s="35" t="s">
        <v>462</v>
      </c>
      <c r="D52" s="32" t="s">
        <v>57</v>
      </c>
      <c r="E52" s="32" t="s">
        <v>79</v>
      </c>
      <c r="F52" s="33" t="s">
        <v>19</v>
      </c>
      <c r="G52" s="34">
        <v>44979</v>
      </c>
      <c r="H52" s="34" t="str">
        <f t="shared" si="3"/>
        <v>Đinh Thị Anh Xuân</v>
      </c>
      <c r="I52" s="43" t="s">
        <v>391</v>
      </c>
    </row>
    <row r="53" spans="1:9" ht="120">
      <c r="A53" s="31" t="str">
        <f>IF(E53="","",$B$1&amp;" "&amp;COUNTA($E$10:E53))</f>
        <v>Kiểm thử Web 43</v>
      </c>
      <c r="B53" s="32" t="s">
        <v>56</v>
      </c>
      <c r="C53" s="35" t="s">
        <v>463</v>
      </c>
      <c r="D53" s="32" t="s">
        <v>57</v>
      </c>
      <c r="E53" s="32" t="s">
        <v>79</v>
      </c>
      <c r="F53" s="33" t="s">
        <v>19</v>
      </c>
      <c r="G53" s="34">
        <v>44979</v>
      </c>
      <c r="H53" s="34" t="str">
        <f t="shared" si="3"/>
        <v>Đinh Thị Anh Xuân</v>
      </c>
      <c r="I53" s="43" t="s">
        <v>392</v>
      </c>
    </row>
    <row r="54" spans="1:9">
      <c r="A54" s="28"/>
      <c r="B54" s="60" t="s">
        <v>82</v>
      </c>
      <c r="C54" s="60"/>
      <c r="D54" s="60"/>
      <c r="E54" s="60"/>
      <c r="F54" s="60"/>
      <c r="G54" s="60"/>
      <c r="H54" s="29"/>
      <c r="I54" s="30"/>
    </row>
    <row r="55" spans="1:9" ht="90">
      <c r="A55" s="31" t="str">
        <f>IF(E55="","",$B$1&amp;" "&amp;COUNTA($E$10:E55))</f>
        <v>Kiểm thử Web 44</v>
      </c>
      <c r="B55" s="32" t="s">
        <v>83</v>
      </c>
      <c r="C55" s="32" t="s">
        <v>103</v>
      </c>
      <c r="D55" s="32" t="s">
        <v>84</v>
      </c>
      <c r="E55" s="32" t="s">
        <v>85</v>
      </c>
      <c r="F55" s="33" t="s">
        <v>18</v>
      </c>
      <c r="G55" s="34">
        <v>44979</v>
      </c>
      <c r="H55" s="34" t="str">
        <f t="shared" ref="H55:H69" si="6">IF(E55="","",$B$3)</f>
        <v>Đinh Thị Anh Xuân</v>
      </c>
      <c r="I55" s="32"/>
    </row>
    <row r="56" spans="1:9" ht="120">
      <c r="A56" s="31" t="str">
        <f>IF(E56="","",$B$1&amp;" "&amp;COUNTA($E$10:E56))</f>
        <v>Kiểm thử Web 45</v>
      </c>
      <c r="B56" s="32" t="s">
        <v>86</v>
      </c>
      <c r="C56" s="32" t="s">
        <v>464</v>
      </c>
      <c r="D56" s="32" t="s">
        <v>87</v>
      </c>
      <c r="E56" s="32" t="s">
        <v>100</v>
      </c>
      <c r="F56" s="33" t="s">
        <v>18</v>
      </c>
      <c r="G56" s="34">
        <v>44979</v>
      </c>
      <c r="H56" s="34" t="str">
        <f t="shared" si="6"/>
        <v>Đinh Thị Anh Xuân</v>
      </c>
      <c r="I56" s="32"/>
    </row>
    <row r="57" spans="1:9" ht="120">
      <c r="A57" s="31" t="str">
        <f>IF(E57="","",$B$1&amp;" "&amp;COUNTA($E$10:E57))</f>
        <v>Kiểm thử Web 46</v>
      </c>
      <c r="B57" s="32" t="s">
        <v>88</v>
      </c>
      <c r="C57" s="32" t="s">
        <v>465</v>
      </c>
      <c r="D57" s="32" t="s">
        <v>87</v>
      </c>
      <c r="E57" s="32" t="s">
        <v>89</v>
      </c>
      <c r="F57" s="33" t="s">
        <v>19</v>
      </c>
      <c r="G57" s="34">
        <v>44979</v>
      </c>
      <c r="H57" s="34" t="str">
        <f t="shared" si="6"/>
        <v>Đinh Thị Anh Xuân</v>
      </c>
      <c r="I57" s="43" t="s">
        <v>393</v>
      </c>
    </row>
    <row r="58" spans="1:9" ht="120">
      <c r="A58" s="31" t="str">
        <f>IF(E58="","",$B$1&amp;" "&amp;COUNTA($E$10:E58))</f>
        <v>Kiểm thử Web 47</v>
      </c>
      <c r="B58" s="32" t="s">
        <v>90</v>
      </c>
      <c r="C58" s="32" t="s">
        <v>466</v>
      </c>
      <c r="D58" s="32" t="s">
        <v>87</v>
      </c>
      <c r="E58" s="32" t="s">
        <v>91</v>
      </c>
      <c r="F58" s="33" t="s">
        <v>19</v>
      </c>
      <c r="G58" s="34">
        <v>44979</v>
      </c>
      <c r="H58" s="34" t="str">
        <f t="shared" si="6"/>
        <v>Đinh Thị Anh Xuân</v>
      </c>
      <c r="I58" s="43" t="s">
        <v>394</v>
      </c>
    </row>
    <row r="59" spans="1:9" ht="120">
      <c r="A59" s="31" t="str">
        <f>IF(E59="","",$B$1&amp;" "&amp;COUNTA($E$10:E59))</f>
        <v>Kiểm thử Web 48</v>
      </c>
      <c r="B59" s="32" t="s">
        <v>92</v>
      </c>
      <c r="C59" s="32" t="s">
        <v>467</v>
      </c>
      <c r="D59" s="32" t="s">
        <v>87</v>
      </c>
      <c r="E59" s="32" t="s">
        <v>91</v>
      </c>
      <c r="F59" s="33" t="s">
        <v>19</v>
      </c>
      <c r="G59" s="34">
        <v>44979</v>
      </c>
      <c r="H59" s="34" t="str">
        <f t="shared" si="6"/>
        <v>Đinh Thị Anh Xuân</v>
      </c>
      <c r="I59" s="43" t="s">
        <v>395</v>
      </c>
    </row>
    <row r="60" spans="1:9" ht="120">
      <c r="A60" s="31" t="str">
        <f>IF(E60="","",$B$1&amp;" "&amp;COUNTA($E$10:E60))</f>
        <v>Kiểm thử Web 49</v>
      </c>
      <c r="B60" s="32" t="s">
        <v>94</v>
      </c>
      <c r="C60" s="32" t="s">
        <v>468</v>
      </c>
      <c r="D60" s="32" t="s">
        <v>87</v>
      </c>
      <c r="E60" s="32" t="s">
        <v>93</v>
      </c>
      <c r="F60" s="33" t="s">
        <v>19</v>
      </c>
      <c r="G60" s="34">
        <v>44979</v>
      </c>
      <c r="H60" s="34" t="str">
        <f t="shared" si="6"/>
        <v>Đinh Thị Anh Xuân</v>
      </c>
      <c r="I60" s="43" t="s">
        <v>396</v>
      </c>
    </row>
    <row r="61" spans="1:9" ht="120">
      <c r="A61" s="31" t="str">
        <f>IF(E61="","",$B$1&amp;" "&amp;COUNTA($E$10:E61))</f>
        <v>Kiểm thử Web 50</v>
      </c>
      <c r="B61" s="32" t="s">
        <v>95</v>
      </c>
      <c r="C61" s="32" t="s">
        <v>469</v>
      </c>
      <c r="D61" s="32" t="s">
        <v>87</v>
      </c>
      <c r="E61" s="32" t="s">
        <v>93</v>
      </c>
      <c r="F61" s="33" t="s">
        <v>19</v>
      </c>
      <c r="G61" s="34">
        <v>44979</v>
      </c>
      <c r="H61" s="34" t="str">
        <f t="shared" si="6"/>
        <v>Đinh Thị Anh Xuân</v>
      </c>
      <c r="I61" s="43" t="s">
        <v>397</v>
      </c>
    </row>
    <row r="62" spans="1:9" ht="120">
      <c r="A62" s="31" t="str">
        <f>IF(E62="","",$B$1&amp;" "&amp;COUNTA($E$10:E62))</f>
        <v>Kiểm thử Web 51</v>
      </c>
      <c r="B62" s="32" t="s">
        <v>96</v>
      </c>
      <c r="C62" s="32" t="s">
        <v>470</v>
      </c>
      <c r="D62" s="32" t="s">
        <v>87</v>
      </c>
      <c r="E62" s="32" t="s">
        <v>93</v>
      </c>
      <c r="F62" s="33" t="s">
        <v>19</v>
      </c>
      <c r="G62" s="34">
        <v>44979</v>
      </c>
      <c r="H62" s="34" t="str">
        <f t="shared" si="6"/>
        <v>Đinh Thị Anh Xuân</v>
      </c>
      <c r="I62" s="43" t="s">
        <v>398</v>
      </c>
    </row>
    <row r="63" spans="1:9" ht="120">
      <c r="A63" s="31" t="str">
        <f>IF(E63="","",$B$1&amp;" "&amp;COUNTA($E$10:E63))</f>
        <v>Kiểm thử Web 52</v>
      </c>
      <c r="B63" s="32" t="s">
        <v>97</v>
      </c>
      <c r="C63" s="32" t="s">
        <v>471</v>
      </c>
      <c r="D63" s="32" t="s">
        <v>87</v>
      </c>
      <c r="E63" s="32" t="s">
        <v>93</v>
      </c>
      <c r="F63" s="33" t="s">
        <v>19</v>
      </c>
      <c r="G63" s="34">
        <v>44979</v>
      </c>
      <c r="H63" s="34" t="str">
        <f t="shared" si="6"/>
        <v>Đinh Thị Anh Xuân</v>
      </c>
      <c r="I63" s="43" t="s">
        <v>399</v>
      </c>
    </row>
    <row r="64" spans="1:9" ht="120">
      <c r="A64" s="31" t="str">
        <f>IF(E64="","",$B$1&amp;" "&amp;COUNTA($E$10:E64))</f>
        <v>Kiểm thử Web 53</v>
      </c>
      <c r="B64" s="32" t="s">
        <v>98</v>
      </c>
      <c r="C64" s="32" t="s">
        <v>472</v>
      </c>
      <c r="D64" s="32" t="s">
        <v>87</v>
      </c>
      <c r="E64" s="32" t="s">
        <v>93</v>
      </c>
      <c r="F64" s="33" t="s">
        <v>19</v>
      </c>
      <c r="G64" s="34">
        <v>44979</v>
      </c>
      <c r="H64" s="34" t="str">
        <f t="shared" si="6"/>
        <v>Đinh Thị Anh Xuân</v>
      </c>
      <c r="I64" s="43" t="s">
        <v>400</v>
      </c>
    </row>
    <row r="65" spans="1:9" ht="120">
      <c r="A65" s="31" t="str">
        <f>IF(E65="","",$B$1&amp;" "&amp;COUNTA($E$10:E65))</f>
        <v>Kiểm thử Web 54</v>
      </c>
      <c r="B65" s="32" t="s">
        <v>99</v>
      </c>
      <c r="C65" s="32" t="s">
        <v>473</v>
      </c>
      <c r="D65" s="32" t="s">
        <v>87</v>
      </c>
      <c r="E65" s="32" t="s">
        <v>101</v>
      </c>
      <c r="F65" s="33" t="s">
        <v>19</v>
      </c>
      <c r="G65" s="34">
        <v>44979</v>
      </c>
      <c r="H65" s="34" t="str">
        <f t="shared" si="6"/>
        <v>Đinh Thị Anh Xuân</v>
      </c>
      <c r="I65" s="43" t="s">
        <v>401</v>
      </c>
    </row>
    <row r="66" spans="1:9" ht="120">
      <c r="A66" s="31" t="str">
        <f>IF(E66="","",$B$1&amp;" "&amp;COUNTA($E$10:E66))</f>
        <v>Kiểm thử Web 55</v>
      </c>
      <c r="B66" s="32" t="s">
        <v>115</v>
      </c>
      <c r="C66" s="32" t="s">
        <v>474</v>
      </c>
      <c r="D66" s="32" t="s">
        <v>87</v>
      </c>
      <c r="E66" s="32" t="s">
        <v>124</v>
      </c>
      <c r="F66" s="33" t="s">
        <v>18</v>
      </c>
      <c r="G66" s="34">
        <v>44979</v>
      </c>
      <c r="H66" s="34" t="str">
        <f t="shared" si="6"/>
        <v>Đinh Thị Anh Xuân</v>
      </c>
      <c r="I66" s="32"/>
    </row>
    <row r="67" spans="1:9" ht="120">
      <c r="A67" s="31" t="str">
        <f>IF(E67="","",$B$1&amp;" "&amp;COUNTA($E$10:E67))</f>
        <v>Kiểm thử Web 56</v>
      </c>
      <c r="B67" s="32" t="s">
        <v>125</v>
      </c>
      <c r="C67" s="32" t="s">
        <v>475</v>
      </c>
      <c r="D67" s="32" t="s">
        <v>87</v>
      </c>
      <c r="E67" s="32" t="s">
        <v>89</v>
      </c>
      <c r="F67" s="33" t="s">
        <v>18</v>
      </c>
      <c r="G67" s="34">
        <v>44979</v>
      </c>
      <c r="H67" s="34" t="str">
        <f t="shared" si="6"/>
        <v>Đinh Thị Anh Xuân</v>
      </c>
      <c r="I67" s="32"/>
    </row>
    <row r="68" spans="1:9" ht="120">
      <c r="A68" s="31" t="str">
        <f>IF(E68="","",$B$1&amp;" "&amp;COUNTA($E$10:E68))</f>
        <v>Kiểm thử Web 57</v>
      </c>
      <c r="B68" s="32" t="s">
        <v>126</v>
      </c>
      <c r="C68" s="32" t="s">
        <v>476</v>
      </c>
      <c r="D68" s="32" t="s">
        <v>87</v>
      </c>
      <c r="E68" s="32" t="s">
        <v>91</v>
      </c>
      <c r="F68" s="33" t="s">
        <v>19</v>
      </c>
      <c r="G68" s="34">
        <v>44979</v>
      </c>
      <c r="H68" s="34" t="str">
        <f t="shared" si="6"/>
        <v>Đinh Thị Anh Xuân</v>
      </c>
      <c r="I68" s="43" t="s">
        <v>402</v>
      </c>
    </row>
    <row r="69" spans="1:9" ht="120">
      <c r="A69" s="31" t="str">
        <f>IF(E69="","",$B$1&amp;" "&amp;COUNTA($E$10:E69))</f>
        <v>Kiểm thử Web 58</v>
      </c>
      <c r="B69" s="32" t="s">
        <v>127</v>
      </c>
      <c r="C69" s="32" t="s">
        <v>477</v>
      </c>
      <c r="D69" s="32" t="s">
        <v>87</v>
      </c>
      <c r="E69" s="32" t="s">
        <v>91</v>
      </c>
      <c r="F69" s="33" t="s">
        <v>19</v>
      </c>
      <c r="G69" s="34">
        <v>44979</v>
      </c>
      <c r="H69" s="34" t="str">
        <f t="shared" si="6"/>
        <v>Đinh Thị Anh Xuân</v>
      </c>
      <c r="I69" s="43" t="s">
        <v>403</v>
      </c>
    </row>
    <row r="70" spans="1:9" ht="120">
      <c r="A70" s="31" t="str">
        <f>IF(E70="","",$B$1&amp;" "&amp;COUNTA($E$10:E70))</f>
        <v>Kiểm thử Web 59</v>
      </c>
      <c r="B70" s="32" t="s">
        <v>128</v>
      </c>
      <c r="C70" s="32" t="s">
        <v>478</v>
      </c>
      <c r="D70" s="32" t="s">
        <v>87</v>
      </c>
      <c r="E70" s="32" t="s">
        <v>93</v>
      </c>
      <c r="F70" s="33" t="s">
        <v>19</v>
      </c>
      <c r="G70" s="34">
        <v>44979</v>
      </c>
      <c r="H70" s="34" t="str">
        <f t="shared" ref="H70:H75" si="7">IF(E70="","",$B$3)</f>
        <v>Đinh Thị Anh Xuân</v>
      </c>
      <c r="I70" s="43" t="s">
        <v>404</v>
      </c>
    </row>
    <row r="71" spans="1:9" ht="120">
      <c r="A71" s="31" t="str">
        <f>IF(E71="","",$B$1&amp;" "&amp;COUNTA($E$10:E71))</f>
        <v>Kiểm thử Web 60</v>
      </c>
      <c r="B71" s="32" t="s">
        <v>129</v>
      </c>
      <c r="C71" s="32" t="s">
        <v>479</v>
      </c>
      <c r="D71" s="32" t="s">
        <v>87</v>
      </c>
      <c r="E71" s="32" t="s">
        <v>93</v>
      </c>
      <c r="F71" s="33" t="s">
        <v>19</v>
      </c>
      <c r="G71" s="34">
        <v>44979</v>
      </c>
      <c r="H71" s="34" t="str">
        <f t="shared" si="7"/>
        <v>Đinh Thị Anh Xuân</v>
      </c>
      <c r="I71" s="43" t="s">
        <v>405</v>
      </c>
    </row>
    <row r="72" spans="1:9" ht="120">
      <c r="A72" s="31" t="str">
        <f>IF(E72="","",$B$1&amp;" "&amp;COUNTA($E$10:E72))</f>
        <v>Kiểm thử Web 61</v>
      </c>
      <c r="B72" s="32" t="s">
        <v>130</v>
      </c>
      <c r="C72" s="32" t="s">
        <v>480</v>
      </c>
      <c r="D72" s="32" t="s">
        <v>87</v>
      </c>
      <c r="E72" s="32" t="s">
        <v>93</v>
      </c>
      <c r="F72" s="33" t="s">
        <v>19</v>
      </c>
      <c r="G72" s="34">
        <v>44979</v>
      </c>
      <c r="H72" s="34" t="str">
        <f t="shared" si="7"/>
        <v>Đinh Thị Anh Xuân</v>
      </c>
      <c r="I72" s="43" t="s">
        <v>406</v>
      </c>
    </row>
    <row r="73" spans="1:9" ht="120">
      <c r="A73" s="31" t="str">
        <f>IF(E73="","",$B$1&amp;" "&amp;COUNTA($E$10:E73))</f>
        <v>Kiểm thử Web 62</v>
      </c>
      <c r="B73" s="32" t="s">
        <v>131</v>
      </c>
      <c r="C73" s="32" t="s">
        <v>481</v>
      </c>
      <c r="D73" s="32" t="s">
        <v>87</v>
      </c>
      <c r="E73" s="32" t="s">
        <v>93</v>
      </c>
      <c r="F73" s="33" t="s">
        <v>19</v>
      </c>
      <c r="G73" s="34">
        <v>44979</v>
      </c>
      <c r="H73" s="34" t="str">
        <f t="shared" si="7"/>
        <v>Đinh Thị Anh Xuân</v>
      </c>
      <c r="I73" s="43" t="s">
        <v>407</v>
      </c>
    </row>
    <row r="74" spans="1:9" ht="120">
      <c r="A74" s="31" t="str">
        <f>IF(E74="","",$B$1&amp;" "&amp;COUNTA($E$10:E74))</f>
        <v>Kiểm thử Web 63</v>
      </c>
      <c r="B74" s="32" t="s">
        <v>132</v>
      </c>
      <c r="C74" s="32" t="s">
        <v>482</v>
      </c>
      <c r="D74" s="32" t="s">
        <v>87</v>
      </c>
      <c r="E74" s="32" t="s">
        <v>93</v>
      </c>
      <c r="F74" s="33" t="s">
        <v>19</v>
      </c>
      <c r="G74" s="34">
        <v>44979</v>
      </c>
      <c r="H74" s="34" t="str">
        <f t="shared" si="7"/>
        <v>Đinh Thị Anh Xuân</v>
      </c>
      <c r="I74" s="43" t="s">
        <v>408</v>
      </c>
    </row>
    <row r="75" spans="1:9" ht="120">
      <c r="A75" s="31" t="str">
        <f>IF(E75="","",$B$1&amp;" "&amp;COUNTA($E$10:E75))</f>
        <v>Kiểm thử Web 64</v>
      </c>
      <c r="B75" s="32" t="s">
        <v>133</v>
      </c>
      <c r="C75" s="32" t="s">
        <v>483</v>
      </c>
      <c r="D75" s="32" t="s">
        <v>87</v>
      </c>
      <c r="E75" s="32" t="s">
        <v>101</v>
      </c>
      <c r="F75" s="33" t="s">
        <v>19</v>
      </c>
      <c r="G75" s="34">
        <v>44979</v>
      </c>
      <c r="H75" s="34" t="str">
        <f t="shared" si="7"/>
        <v>Đinh Thị Anh Xuân</v>
      </c>
      <c r="I75" s="43" t="s">
        <v>409</v>
      </c>
    </row>
    <row r="76" spans="1:9">
      <c r="A76" s="28"/>
      <c r="B76" s="60" t="s">
        <v>102</v>
      </c>
      <c r="C76" s="60"/>
      <c r="D76" s="60"/>
      <c r="E76" s="60"/>
      <c r="F76" s="60"/>
      <c r="G76" s="60"/>
      <c r="H76" s="29"/>
      <c r="I76" s="30"/>
    </row>
    <row r="77" spans="1:9" ht="90">
      <c r="A77" s="31" t="str">
        <f>IF(E77="","",$B$1&amp;" "&amp;COUNTA($E$10:E77))</f>
        <v>Kiểm thử Web 65</v>
      </c>
      <c r="B77" s="32" t="s">
        <v>184</v>
      </c>
      <c r="C77" s="32" t="s">
        <v>191</v>
      </c>
      <c r="D77" s="32" t="s">
        <v>104</v>
      </c>
      <c r="E77" s="32" t="s">
        <v>105</v>
      </c>
      <c r="F77" s="33" t="s">
        <v>18</v>
      </c>
      <c r="G77" s="34">
        <v>44979</v>
      </c>
      <c r="H77" s="34" t="str">
        <f t="shared" ref="H77:H84" si="8">IF(E77="","",$B$3)</f>
        <v>Đinh Thị Anh Xuân</v>
      </c>
      <c r="I77" s="32"/>
    </row>
    <row r="78" spans="1:9" ht="45">
      <c r="A78" s="31" t="str">
        <f>IF(E78="","",$B$1&amp;" "&amp;COUNTA($E$10:E78))</f>
        <v>Kiểm thử Web 66</v>
      </c>
      <c r="B78" s="32" t="s">
        <v>185</v>
      </c>
      <c r="C78" s="32" t="s">
        <v>155</v>
      </c>
      <c r="D78" s="32" t="s">
        <v>106</v>
      </c>
      <c r="E78" s="32" t="s">
        <v>107</v>
      </c>
      <c r="F78" s="33" t="s">
        <v>19</v>
      </c>
      <c r="G78" s="34">
        <v>44979</v>
      </c>
      <c r="H78" s="34" t="str">
        <f t="shared" si="8"/>
        <v>Đinh Thị Anh Xuân</v>
      </c>
      <c r="I78" s="43" t="s">
        <v>410</v>
      </c>
    </row>
    <row r="79" spans="1:9" ht="75">
      <c r="A79" s="31" t="str">
        <f>IF(E79="","",$B$1&amp;" "&amp;COUNTA($E$10:E79))</f>
        <v>Kiểm thử Web 67</v>
      </c>
      <c r="B79" s="32" t="s">
        <v>186</v>
      </c>
      <c r="C79" s="32" t="s">
        <v>156</v>
      </c>
      <c r="D79" s="32" t="s">
        <v>108</v>
      </c>
      <c r="E79" s="32" t="s">
        <v>110</v>
      </c>
      <c r="F79" s="33" t="s">
        <v>21</v>
      </c>
      <c r="G79" s="34">
        <v>44979</v>
      </c>
      <c r="H79" s="34" t="str">
        <f t="shared" si="8"/>
        <v>Đinh Thị Anh Xuân</v>
      </c>
      <c r="I79" s="31" t="s">
        <v>332</v>
      </c>
    </row>
    <row r="80" spans="1:9" ht="75">
      <c r="A80" s="31" t="str">
        <f>IF(E80="","",$B$1&amp;" "&amp;COUNTA($E$10:E80))</f>
        <v>Kiểm thử Web 68</v>
      </c>
      <c r="B80" s="32" t="s">
        <v>187</v>
      </c>
      <c r="C80" s="32" t="s">
        <v>156</v>
      </c>
      <c r="D80" s="32" t="s">
        <v>109</v>
      </c>
      <c r="E80" s="32" t="s">
        <v>111</v>
      </c>
      <c r="F80" s="33" t="s">
        <v>21</v>
      </c>
      <c r="G80" s="34">
        <v>44979</v>
      </c>
      <c r="H80" s="34" t="str">
        <f t="shared" si="8"/>
        <v>Đinh Thị Anh Xuân</v>
      </c>
      <c r="I80" s="31" t="s">
        <v>332</v>
      </c>
    </row>
    <row r="81" spans="1:9" ht="90">
      <c r="A81" s="31" t="str">
        <f>IF(E81="","",$B$1&amp;" "&amp;COUNTA($E$10:E81))</f>
        <v>Kiểm thử Web 69</v>
      </c>
      <c r="B81" s="32" t="s">
        <v>188</v>
      </c>
      <c r="C81" s="32" t="s">
        <v>192</v>
      </c>
      <c r="D81" s="32" t="s">
        <v>104</v>
      </c>
      <c r="E81" s="32" t="s">
        <v>105</v>
      </c>
      <c r="F81" s="33" t="s">
        <v>18</v>
      </c>
      <c r="G81" s="34">
        <v>44979</v>
      </c>
      <c r="H81" s="34" t="str">
        <f t="shared" ref="H81" si="9">IF(E81="","",$B$3)</f>
        <v>Đinh Thị Anh Xuân</v>
      </c>
      <c r="I81" s="32"/>
    </row>
    <row r="82" spans="1:9" ht="45">
      <c r="A82" s="31" t="str">
        <f>IF(E82="","",$B$1&amp;" "&amp;COUNTA($E$10:E82))</f>
        <v>Kiểm thử Web 70</v>
      </c>
      <c r="B82" s="32" t="s">
        <v>154</v>
      </c>
      <c r="C82" s="32" t="s">
        <v>155</v>
      </c>
      <c r="D82" s="32" t="s">
        <v>106</v>
      </c>
      <c r="E82" s="32" t="s">
        <v>107</v>
      </c>
      <c r="F82" s="33" t="s">
        <v>19</v>
      </c>
      <c r="G82" s="34">
        <v>44979</v>
      </c>
      <c r="H82" s="34" t="str">
        <f t="shared" si="8"/>
        <v>Đinh Thị Anh Xuân</v>
      </c>
      <c r="I82" s="43" t="s">
        <v>411</v>
      </c>
    </row>
    <row r="83" spans="1:9" ht="75">
      <c r="A83" s="31" t="str">
        <f>IF(E83="","",$B$1&amp;" "&amp;COUNTA($E$10:E83))</f>
        <v>Kiểm thử Web 71</v>
      </c>
      <c r="B83" s="32" t="s">
        <v>189</v>
      </c>
      <c r="C83" s="32" t="s">
        <v>156</v>
      </c>
      <c r="D83" s="32" t="s">
        <v>108</v>
      </c>
      <c r="E83" s="32" t="s">
        <v>110</v>
      </c>
      <c r="F83" s="33" t="s">
        <v>21</v>
      </c>
      <c r="G83" s="34">
        <v>44979</v>
      </c>
      <c r="H83" s="34" t="str">
        <f t="shared" si="8"/>
        <v>Đinh Thị Anh Xuân</v>
      </c>
      <c r="I83" s="31" t="s">
        <v>333</v>
      </c>
    </row>
    <row r="84" spans="1:9" ht="75">
      <c r="A84" s="31" t="str">
        <f>IF(E84="","",$B$1&amp;" "&amp;COUNTA($E$10:E84))</f>
        <v>Kiểm thử Web 72</v>
      </c>
      <c r="B84" s="32" t="s">
        <v>190</v>
      </c>
      <c r="C84" s="32" t="s">
        <v>156</v>
      </c>
      <c r="D84" s="32" t="s">
        <v>109</v>
      </c>
      <c r="E84" s="32" t="s">
        <v>111</v>
      </c>
      <c r="F84" s="33" t="s">
        <v>21</v>
      </c>
      <c r="G84" s="34">
        <v>44979</v>
      </c>
      <c r="H84" s="34" t="str">
        <f t="shared" si="8"/>
        <v>Đinh Thị Anh Xuân</v>
      </c>
      <c r="I84" s="31" t="s">
        <v>333</v>
      </c>
    </row>
    <row r="85" spans="1:9">
      <c r="A85" s="28"/>
      <c r="B85" s="60" t="s">
        <v>112</v>
      </c>
      <c r="C85" s="60"/>
      <c r="D85" s="60"/>
      <c r="E85" s="60"/>
      <c r="F85" s="60"/>
      <c r="G85" s="60"/>
      <c r="H85" s="29"/>
      <c r="I85" s="30"/>
    </row>
    <row r="86" spans="1:9" ht="135">
      <c r="A86" s="31" t="str">
        <f>IF(E86="","",$B$1&amp;" "&amp;COUNTA($E$10:E86))</f>
        <v>Kiểm thử Web 73</v>
      </c>
      <c r="B86" s="32" t="s">
        <v>113</v>
      </c>
      <c r="C86" s="32" t="s">
        <v>193</v>
      </c>
      <c r="D86" s="32" t="s">
        <v>114</v>
      </c>
      <c r="E86" s="32" t="s">
        <v>334</v>
      </c>
      <c r="F86" s="33" t="s">
        <v>18</v>
      </c>
      <c r="G86" s="34">
        <v>44979</v>
      </c>
      <c r="H86" s="34" t="str">
        <f t="shared" ref="H86:H96" si="10">IF(E86="","",$B$3)</f>
        <v>Đinh Thị Anh Xuân</v>
      </c>
      <c r="I86" s="32"/>
    </row>
    <row r="87" spans="1:9" ht="135">
      <c r="A87" s="31" t="str">
        <f>IF(E87="","",$B$1&amp;" "&amp;COUNTA($E$10:E87))</f>
        <v>Kiểm thử Web 74</v>
      </c>
      <c r="B87" s="32" t="s">
        <v>335</v>
      </c>
      <c r="C87" s="32" t="s">
        <v>158</v>
      </c>
      <c r="D87" s="32" t="s">
        <v>122</v>
      </c>
      <c r="E87" s="32" t="s">
        <v>304</v>
      </c>
      <c r="F87" s="33" t="s">
        <v>19</v>
      </c>
      <c r="G87" s="34">
        <v>44979</v>
      </c>
      <c r="H87" s="34" t="str">
        <f t="shared" ref="H87" si="11">IF(E87="","",$B$3)</f>
        <v>Đinh Thị Anh Xuân</v>
      </c>
      <c r="I87" s="43" t="s">
        <v>412</v>
      </c>
    </row>
    <row r="88" spans="1:9" ht="165">
      <c r="A88" s="31" t="str">
        <f>IF(E88="","",$B$1&amp;" "&amp;COUNTA($E$10:E88))</f>
        <v>Kiểm thử Web 75</v>
      </c>
      <c r="B88" s="32" t="s">
        <v>336</v>
      </c>
      <c r="C88" s="32" t="s">
        <v>337</v>
      </c>
      <c r="D88" s="32" t="s">
        <v>122</v>
      </c>
      <c r="E88" s="32" t="s">
        <v>304</v>
      </c>
      <c r="F88" s="33" t="s">
        <v>18</v>
      </c>
      <c r="G88" s="34">
        <v>44979</v>
      </c>
      <c r="H88" s="34" t="str">
        <f t="shared" si="10"/>
        <v>Đinh Thị Anh Xuân</v>
      </c>
      <c r="I88" s="32"/>
    </row>
    <row r="89" spans="1:9" ht="120">
      <c r="A89" s="31" t="str">
        <f>IF(E89="","",$B$1&amp;" "&amp;COUNTA($E$10:E89))</f>
        <v>Kiểm thử Web 76</v>
      </c>
      <c r="B89" s="32" t="s">
        <v>116</v>
      </c>
      <c r="C89" s="32" t="s">
        <v>159</v>
      </c>
      <c r="D89" s="32" t="s">
        <v>122</v>
      </c>
      <c r="E89" s="32" t="s">
        <v>123</v>
      </c>
      <c r="F89" s="33" t="s">
        <v>18</v>
      </c>
      <c r="G89" s="34">
        <v>44979</v>
      </c>
      <c r="H89" s="34" t="str">
        <f t="shared" si="10"/>
        <v>Đinh Thị Anh Xuân</v>
      </c>
      <c r="I89" s="32"/>
    </row>
    <row r="90" spans="1:9" ht="135">
      <c r="A90" s="31" t="str">
        <f>IF(E90="","",$B$1&amp;" "&amp;COUNTA($E$10:E90))</f>
        <v>Kiểm thử Web 77</v>
      </c>
      <c r="B90" s="32" t="s">
        <v>117</v>
      </c>
      <c r="C90" s="32" t="s">
        <v>160</v>
      </c>
      <c r="D90" s="32" t="s">
        <v>122</v>
      </c>
      <c r="E90" s="32" t="s">
        <v>123</v>
      </c>
      <c r="F90" s="33" t="s">
        <v>18</v>
      </c>
      <c r="G90" s="34">
        <v>44979</v>
      </c>
      <c r="H90" s="34" t="str">
        <f t="shared" si="10"/>
        <v>Đinh Thị Anh Xuân</v>
      </c>
      <c r="I90" s="32"/>
    </row>
    <row r="91" spans="1:9" ht="120">
      <c r="A91" s="31" t="str">
        <f>IF(E91="","",$B$1&amp;" "&amp;COUNTA($E$10:E91))</f>
        <v>Kiểm thử Web 78</v>
      </c>
      <c r="B91" s="32" t="s">
        <v>118</v>
      </c>
      <c r="C91" s="32" t="s">
        <v>161</v>
      </c>
      <c r="D91" s="32" t="s">
        <v>122</v>
      </c>
      <c r="E91" s="32" t="s">
        <v>123</v>
      </c>
      <c r="F91" s="33" t="s">
        <v>18</v>
      </c>
      <c r="G91" s="34">
        <v>44979</v>
      </c>
      <c r="H91" s="34" t="str">
        <f t="shared" si="10"/>
        <v>Đinh Thị Anh Xuân</v>
      </c>
      <c r="I91" s="32"/>
    </row>
    <row r="92" spans="1:9" ht="135">
      <c r="A92" s="31" t="str">
        <f>IF(E92="","",$B$1&amp;" "&amp;COUNTA($E$10:E92))</f>
        <v>Kiểm thử Web 79</v>
      </c>
      <c r="B92" s="32" t="s">
        <v>119</v>
      </c>
      <c r="C92" s="32" t="s">
        <v>162</v>
      </c>
      <c r="D92" s="32" t="s">
        <v>122</v>
      </c>
      <c r="E92" s="32" t="s">
        <v>123</v>
      </c>
      <c r="F92" s="33" t="s">
        <v>18</v>
      </c>
      <c r="G92" s="34">
        <v>44979</v>
      </c>
      <c r="H92" s="34" t="str">
        <f t="shared" si="10"/>
        <v>Đinh Thị Anh Xuân</v>
      </c>
      <c r="I92" s="32"/>
    </row>
    <row r="93" spans="1:9" ht="135">
      <c r="A93" s="31" t="str">
        <f>IF(E93="","",$B$1&amp;" "&amp;COUNTA($E$10:E93))</f>
        <v>Kiểm thử Web 80</v>
      </c>
      <c r="B93" s="32" t="s">
        <v>120</v>
      </c>
      <c r="C93" s="32" t="s">
        <v>163</v>
      </c>
      <c r="D93" s="32" t="s">
        <v>122</v>
      </c>
      <c r="E93" s="32" t="s">
        <v>123</v>
      </c>
      <c r="F93" s="33" t="s">
        <v>18</v>
      </c>
      <c r="G93" s="34">
        <v>44979</v>
      </c>
      <c r="H93" s="34" t="str">
        <f t="shared" si="10"/>
        <v>Đinh Thị Anh Xuân</v>
      </c>
      <c r="I93" s="32"/>
    </row>
    <row r="94" spans="1:9" ht="135">
      <c r="A94" s="31" t="str">
        <f>IF(E94="","",$B$1&amp;" "&amp;COUNTA($E$10:E94))</f>
        <v>Kiểm thử Web 81</v>
      </c>
      <c r="B94" s="32" t="s">
        <v>121</v>
      </c>
      <c r="C94" s="32" t="s">
        <v>157</v>
      </c>
      <c r="D94" s="32" t="s">
        <v>122</v>
      </c>
      <c r="E94" s="32" t="s">
        <v>123</v>
      </c>
      <c r="F94" s="33" t="s">
        <v>18</v>
      </c>
      <c r="G94" s="34">
        <v>44979</v>
      </c>
      <c r="H94" s="34" t="str">
        <f t="shared" si="10"/>
        <v>Đinh Thị Anh Xuân</v>
      </c>
      <c r="I94" s="32"/>
    </row>
    <row r="95" spans="1:9" ht="135">
      <c r="A95" s="31" t="str">
        <f>IF(E95="","",$B$1&amp;" "&amp;COUNTA($E$10:E95))</f>
        <v>Kiểm thử Web 82</v>
      </c>
      <c r="B95" s="32" t="s">
        <v>194</v>
      </c>
      <c r="C95" s="32" t="s">
        <v>164</v>
      </c>
      <c r="D95" s="32" t="s">
        <v>122</v>
      </c>
      <c r="E95" s="32" t="s">
        <v>123</v>
      </c>
      <c r="F95" s="33" t="s">
        <v>18</v>
      </c>
      <c r="G95" s="34">
        <v>44979</v>
      </c>
      <c r="H95" s="34" t="str">
        <f t="shared" si="10"/>
        <v>Đinh Thị Anh Xuân</v>
      </c>
      <c r="I95" s="32"/>
    </row>
    <row r="96" spans="1:9" ht="135">
      <c r="A96" s="31" t="str">
        <f>IF(E96="","",$B$1&amp;" "&amp;COUNTA($E$10:E96))</f>
        <v>Kiểm thử Web 83</v>
      </c>
      <c r="B96" s="32" t="s">
        <v>195</v>
      </c>
      <c r="C96" s="32" t="s">
        <v>197</v>
      </c>
      <c r="D96" s="32" t="s">
        <v>122</v>
      </c>
      <c r="E96" s="32" t="s">
        <v>123</v>
      </c>
      <c r="F96" s="33" t="s">
        <v>19</v>
      </c>
      <c r="G96" s="34">
        <v>44979</v>
      </c>
      <c r="H96" s="34" t="str">
        <f t="shared" si="10"/>
        <v>Đinh Thị Anh Xuân</v>
      </c>
      <c r="I96" s="43" t="s">
        <v>413</v>
      </c>
    </row>
    <row r="97" spans="1:9" ht="135">
      <c r="A97" s="31" t="str">
        <f>IF(E97="","",$B$1&amp;" "&amp;COUNTA($E$10:E97))</f>
        <v>Kiểm thử Web 84</v>
      </c>
      <c r="B97" s="32" t="s">
        <v>196</v>
      </c>
      <c r="C97" s="32" t="s">
        <v>198</v>
      </c>
      <c r="D97" s="32" t="s">
        <v>122</v>
      </c>
      <c r="E97" s="32" t="s">
        <v>123</v>
      </c>
      <c r="F97" s="33" t="s">
        <v>19</v>
      </c>
      <c r="G97" s="34">
        <v>44979</v>
      </c>
      <c r="H97" s="34" t="str">
        <f t="shared" ref="H97" si="12">IF(E97="","",$B$3)</f>
        <v>Đinh Thị Anh Xuân</v>
      </c>
      <c r="I97" s="43" t="s">
        <v>414</v>
      </c>
    </row>
    <row r="98" spans="1:9">
      <c r="A98" s="28"/>
      <c r="B98" s="60" t="s">
        <v>165</v>
      </c>
      <c r="C98" s="60"/>
      <c r="D98" s="60"/>
      <c r="E98" s="60"/>
      <c r="F98" s="60"/>
      <c r="G98" s="60"/>
      <c r="H98" s="29"/>
      <c r="I98" s="30"/>
    </row>
    <row r="99" spans="1:9" ht="150">
      <c r="A99" s="31" t="str">
        <f>IF(E99="","",$B$1&amp;" "&amp;COUNTA($E$10:E99))</f>
        <v>Kiểm thử Web 85</v>
      </c>
      <c r="B99" s="32" t="s">
        <v>169</v>
      </c>
      <c r="C99" s="32" t="s">
        <v>199</v>
      </c>
      <c r="D99" s="32" t="s">
        <v>170</v>
      </c>
      <c r="E99" s="32" t="s">
        <v>171</v>
      </c>
      <c r="F99" s="33" t="s">
        <v>19</v>
      </c>
      <c r="G99" s="34">
        <v>44979</v>
      </c>
      <c r="H99" s="34" t="str">
        <f t="shared" ref="H99:H111" si="13">IF(E99="","",$B$3)</f>
        <v>Đinh Thị Anh Xuân</v>
      </c>
      <c r="I99" s="43" t="s">
        <v>415</v>
      </c>
    </row>
    <row r="100" spans="1:9" ht="150">
      <c r="A100" s="31" t="str">
        <f>IF(E100="","",$B$1&amp;" "&amp;COUNTA($E$10:E100))</f>
        <v>Kiểm thử Web 86</v>
      </c>
      <c r="B100" s="32" t="s">
        <v>166</v>
      </c>
      <c r="C100" s="32" t="s">
        <v>199</v>
      </c>
      <c r="D100" s="32" t="s">
        <v>167</v>
      </c>
      <c r="E100" s="32" t="s">
        <v>168</v>
      </c>
      <c r="F100" s="33" t="s">
        <v>18</v>
      </c>
      <c r="G100" s="34">
        <v>44979</v>
      </c>
      <c r="H100" s="34" t="str">
        <f t="shared" si="13"/>
        <v>Đinh Thị Anh Xuân</v>
      </c>
      <c r="I100" s="32"/>
    </row>
    <row r="101" spans="1:9" ht="30">
      <c r="A101" s="31" t="str">
        <f>IF(E101="","",$B$1&amp;" "&amp;COUNTA($E$10:E101))</f>
        <v>Kiểm thử Web 87</v>
      </c>
      <c r="B101" s="32" t="s">
        <v>172</v>
      </c>
      <c r="C101" s="32" t="s">
        <v>174</v>
      </c>
      <c r="D101" s="32" t="s">
        <v>175</v>
      </c>
      <c r="E101" s="32" t="s">
        <v>173</v>
      </c>
      <c r="F101" s="33" t="s">
        <v>18</v>
      </c>
      <c r="G101" s="34">
        <v>44979</v>
      </c>
      <c r="H101" s="34" t="str">
        <f t="shared" si="13"/>
        <v>Đinh Thị Anh Xuân</v>
      </c>
      <c r="I101" s="32"/>
    </row>
    <row r="102" spans="1:9" s="42" customFormat="1" ht="60">
      <c r="A102" s="38" t="str">
        <f>IF(E102="","",$B$1&amp;" "&amp;COUNTA($E$10:E102))</f>
        <v>Kiểm thử Web 88</v>
      </c>
      <c r="B102" s="39" t="s">
        <v>200</v>
      </c>
      <c r="C102" s="39" t="s">
        <v>174</v>
      </c>
      <c r="D102" s="39" t="s">
        <v>201</v>
      </c>
      <c r="E102" s="39" t="s">
        <v>338</v>
      </c>
      <c r="F102" s="40" t="s">
        <v>18</v>
      </c>
      <c r="G102" s="34">
        <v>44979</v>
      </c>
      <c r="H102" s="41" t="str">
        <f t="shared" ref="H102:H105" si="14">IF(E102="","",$B$3)</f>
        <v>Đinh Thị Anh Xuân</v>
      </c>
      <c r="I102" s="39"/>
    </row>
    <row r="103" spans="1:9" s="42" customFormat="1" ht="60">
      <c r="A103" s="38" t="str">
        <f>IF(E103="","",$B$1&amp;" "&amp;COUNTA($E$10:E103))</f>
        <v>Kiểm thử Web 89</v>
      </c>
      <c r="B103" s="39" t="s">
        <v>202</v>
      </c>
      <c r="C103" s="39" t="s">
        <v>174</v>
      </c>
      <c r="D103" s="39" t="s">
        <v>203</v>
      </c>
      <c r="E103" s="39" t="s">
        <v>338</v>
      </c>
      <c r="F103" s="40" t="s">
        <v>18</v>
      </c>
      <c r="G103" s="34">
        <v>44979</v>
      </c>
      <c r="H103" s="41" t="str">
        <f t="shared" si="14"/>
        <v>Đinh Thị Anh Xuân</v>
      </c>
      <c r="I103" s="39"/>
    </row>
    <row r="104" spans="1:9" s="42" customFormat="1" ht="60">
      <c r="A104" s="38" t="str">
        <f>IF(E104="","",$B$1&amp;" "&amp;COUNTA($E$10:E104))</f>
        <v>Kiểm thử Web 90</v>
      </c>
      <c r="B104" s="39" t="s">
        <v>204</v>
      </c>
      <c r="C104" s="39" t="s">
        <v>174</v>
      </c>
      <c r="D104" s="39" t="s">
        <v>205</v>
      </c>
      <c r="E104" s="39" t="s">
        <v>338</v>
      </c>
      <c r="F104" s="40" t="s">
        <v>18</v>
      </c>
      <c r="G104" s="34">
        <v>44979</v>
      </c>
      <c r="H104" s="41" t="str">
        <f t="shared" si="14"/>
        <v>Đinh Thị Anh Xuân</v>
      </c>
      <c r="I104" s="39"/>
    </row>
    <row r="105" spans="1:9" s="42" customFormat="1" ht="60">
      <c r="A105" s="38" t="str">
        <f>IF(E105="","",$B$1&amp;" "&amp;COUNTA($E$10:E105))</f>
        <v>Kiểm thử Web 91</v>
      </c>
      <c r="B105" s="39" t="s">
        <v>206</v>
      </c>
      <c r="C105" s="39" t="s">
        <v>174</v>
      </c>
      <c r="D105" s="39" t="s">
        <v>207</v>
      </c>
      <c r="E105" s="39" t="s">
        <v>338</v>
      </c>
      <c r="F105" s="40" t="s">
        <v>18</v>
      </c>
      <c r="G105" s="34">
        <v>44979</v>
      </c>
      <c r="H105" s="41" t="str">
        <f t="shared" si="14"/>
        <v>Đinh Thị Anh Xuân</v>
      </c>
      <c r="I105" s="39"/>
    </row>
    <row r="106" spans="1:9" s="42" customFormat="1" ht="60">
      <c r="A106" s="38" t="str">
        <f>IF(E106="","",$B$1&amp;" "&amp;COUNTA($E$10:E106))</f>
        <v>Kiểm thử Web 92</v>
      </c>
      <c r="B106" s="39" t="s">
        <v>208</v>
      </c>
      <c r="C106" s="39" t="s">
        <v>174</v>
      </c>
      <c r="D106" s="39" t="s">
        <v>209</v>
      </c>
      <c r="E106" s="39" t="s">
        <v>338</v>
      </c>
      <c r="F106" s="40" t="s">
        <v>18</v>
      </c>
      <c r="G106" s="34">
        <v>44979</v>
      </c>
      <c r="H106" s="41" t="str">
        <f t="shared" si="13"/>
        <v>Đinh Thị Anh Xuân</v>
      </c>
      <c r="I106" s="39"/>
    </row>
    <row r="107" spans="1:9" s="42" customFormat="1" ht="60">
      <c r="A107" s="38" t="str">
        <f>IF(E107="","",$B$1&amp;" "&amp;COUNTA($E$10:E107))</f>
        <v>Kiểm thử Web 93</v>
      </c>
      <c r="B107" s="39" t="s">
        <v>210</v>
      </c>
      <c r="C107" s="39" t="s">
        <v>174</v>
      </c>
      <c r="D107" s="39" t="s">
        <v>211</v>
      </c>
      <c r="E107" s="39" t="s">
        <v>338</v>
      </c>
      <c r="F107" s="40" t="s">
        <v>18</v>
      </c>
      <c r="G107" s="34">
        <v>44979</v>
      </c>
      <c r="H107" s="41" t="str">
        <f t="shared" ref="H107" si="15">IF(E107="","",$B$3)</f>
        <v>Đinh Thị Anh Xuân</v>
      </c>
      <c r="I107" s="39"/>
    </row>
    <row r="108" spans="1:9" s="42" customFormat="1" ht="60">
      <c r="A108" s="38" t="str">
        <f>IF(E108="","",$B$1&amp;" "&amp;COUNTA($E$10:E108))</f>
        <v>Kiểm thử Web 94</v>
      </c>
      <c r="B108" s="39" t="s">
        <v>212</v>
      </c>
      <c r="C108" s="39" t="s">
        <v>174</v>
      </c>
      <c r="D108" s="39" t="s">
        <v>213</v>
      </c>
      <c r="E108" s="39" t="s">
        <v>338</v>
      </c>
      <c r="F108" s="40" t="s">
        <v>18</v>
      </c>
      <c r="G108" s="34">
        <v>44979</v>
      </c>
      <c r="H108" s="41" t="str">
        <f t="shared" ref="H108" si="16">IF(E108="","",$B$3)</f>
        <v>Đinh Thị Anh Xuân</v>
      </c>
      <c r="I108" s="39"/>
    </row>
    <row r="109" spans="1:9" s="42" customFormat="1" ht="60">
      <c r="A109" s="38" t="str">
        <f>IF(E109="","",$B$1&amp;" "&amp;COUNTA($E$10:E109))</f>
        <v>Kiểm thử Web 95</v>
      </c>
      <c r="B109" s="39" t="s">
        <v>214</v>
      </c>
      <c r="C109" s="39" t="s">
        <v>174</v>
      </c>
      <c r="D109" s="39" t="s">
        <v>215</v>
      </c>
      <c r="E109" s="39" t="s">
        <v>338</v>
      </c>
      <c r="F109" s="40" t="s">
        <v>18</v>
      </c>
      <c r="G109" s="34">
        <v>44979</v>
      </c>
      <c r="H109" s="41" t="str">
        <f t="shared" si="13"/>
        <v>Đinh Thị Anh Xuân</v>
      </c>
      <c r="I109" s="39"/>
    </row>
    <row r="110" spans="1:9" ht="60">
      <c r="A110" s="31" t="str">
        <f>IF(E110="","",$B$1&amp;" "&amp;COUNTA($E$10:E110))</f>
        <v>Kiểm thử Web 96</v>
      </c>
      <c r="B110" s="32" t="s">
        <v>176</v>
      </c>
      <c r="C110" s="32" t="s">
        <v>174</v>
      </c>
      <c r="D110" s="32" t="s">
        <v>178</v>
      </c>
      <c r="E110" s="32" t="s">
        <v>339</v>
      </c>
      <c r="F110" s="33" t="s">
        <v>19</v>
      </c>
      <c r="G110" s="34">
        <v>44979</v>
      </c>
      <c r="H110" s="34" t="str">
        <f t="shared" si="13"/>
        <v>Đinh Thị Anh Xuân</v>
      </c>
      <c r="I110" s="43" t="s">
        <v>416</v>
      </c>
    </row>
    <row r="111" spans="1:9" ht="30">
      <c r="A111" s="31" t="str">
        <f>IF(E111="","",$B$1&amp;" "&amp;COUNTA($E$10:E111))</f>
        <v>Kiểm thử Web 97</v>
      </c>
      <c r="B111" s="32" t="s">
        <v>177</v>
      </c>
      <c r="C111" s="32" t="s">
        <v>174</v>
      </c>
      <c r="D111" s="32" t="s">
        <v>178</v>
      </c>
      <c r="E111" s="32" t="s">
        <v>216</v>
      </c>
      <c r="F111" s="33" t="s">
        <v>18</v>
      </c>
      <c r="G111" s="34">
        <v>44979</v>
      </c>
      <c r="H111" s="34" t="str">
        <f t="shared" si="13"/>
        <v>Đinh Thị Anh Xuân</v>
      </c>
      <c r="I111" s="32"/>
    </row>
    <row r="112" spans="1:9">
      <c r="A112" s="28"/>
      <c r="B112" s="60" t="s">
        <v>179</v>
      </c>
      <c r="C112" s="60"/>
      <c r="D112" s="60"/>
      <c r="E112" s="60"/>
      <c r="F112" s="60"/>
      <c r="G112" s="60"/>
      <c r="H112" s="29"/>
      <c r="I112" s="30"/>
    </row>
    <row r="113" spans="1:9" ht="120">
      <c r="A113" s="31" t="str">
        <f>IF(E113="","",$B$1&amp;" "&amp;COUNTA($E$10:E113))</f>
        <v>Kiểm thử Web 98</v>
      </c>
      <c r="B113" s="32" t="s">
        <v>219</v>
      </c>
      <c r="C113" s="32" t="s">
        <v>217</v>
      </c>
      <c r="D113" s="32" t="s">
        <v>218</v>
      </c>
      <c r="E113" s="32" t="s">
        <v>220</v>
      </c>
      <c r="F113" s="33" t="s">
        <v>18</v>
      </c>
      <c r="G113" s="34">
        <v>44979</v>
      </c>
      <c r="H113" s="34" t="str">
        <f t="shared" ref="H113:H114" si="17">IF(E113="","",$B$3)</f>
        <v>Đinh Thị Anh Xuân</v>
      </c>
      <c r="I113" s="32"/>
    </row>
    <row r="114" spans="1:9" ht="150">
      <c r="A114" s="31" t="str">
        <f>IF(E114="","",$B$1&amp;" "&amp;COUNTA($E$10:E114))</f>
        <v>Kiểm thử Web 99</v>
      </c>
      <c r="B114" s="32" t="s">
        <v>222</v>
      </c>
      <c r="C114" s="32" t="s">
        <v>217</v>
      </c>
      <c r="D114" s="32" t="s">
        <v>221</v>
      </c>
      <c r="E114" s="32" t="s">
        <v>223</v>
      </c>
      <c r="F114" s="33" t="s">
        <v>19</v>
      </c>
      <c r="G114" s="34">
        <v>44979</v>
      </c>
      <c r="H114" s="34" t="str">
        <f t="shared" si="17"/>
        <v>Đinh Thị Anh Xuân</v>
      </c>
      <c r="I114" s="43" t="s">
        <v>417</v>
      </c>
    </row>
    <row r="115" spans="1:9">
      <c r="A115" s="28"/>
      <c r="B115" s="60" t="s">
        <v>224</v>
      </c>
      <c r="C115" s="60"/>
      <c r="D115" s="60"/>
      <c r="E115" s="60"/>
      <c r="F115" s="60"/>
      <c r="G115" s="60"/>
      <c r="H115" s="29"/>
      <c r="I115" s="30"/>
    </row>
    <row r="116" spans="1:9" ht="90">
      <c r="A116" s="31" t="str">
        <f>IF(E116="","",$B$1&amp;" "&amp;COUNTA($E$10:E116))</f>
        <v>Kiểm thử Web 100</v>
      </c>
      <c r="B116" s="32" t="s">
        <v>226</v>
      </c>
      <c r="C116" s="32" t="s">
        <v>225</v>
      </c>
      <c r="D116" s="32" t="s">
        <v>228</v>
      </c>
      <c r="E116" s="32" t="s">
        <v>227</v>
      </c>
      <c r="F116" s="33" t="s">
        <v>18</v>
      </c>
      <c r="G116" s="34">
        <v>44979</v>
      </c>
      <c r="H116" s="34" t="str">
        <f t="shared" ref="H116:H124" si="18">IF(E116="","",$B$3)</f>
        <v>Đinh Thị Anh Xuân</v>
      </c>
      <c r="I116" s="32"/>
    </row>
    <row r="117" spans="1:9" ht="45">
      <c r="A117" s="31" t="str">
        <f>IF(E117="","",$B$1&amp;" "&amp;COUNTA($E$10:E117))</f>
        <v>Kiểm thử Web 101</v>
      </c>
      <c r="B117" s="32" t="s">
        <v>229</v>
      </c>
      <c r="C117" s="32" t="s">
        <v>484</v>
      </c>
      <c r="D117" s="32" t="s">
        <v>234</v>
      </c>
      <c r="E117" s="32" t="s">
        <v>235</v>
      </c>
      <c r="F117" s="33" t="s">
        <v>19</v>
      </c>
      <c r="G117" s="34">
        <v>44979</v>
      </c>
      <c r="H117" s="34" t="str">
        <f t="shared" si="18"/>
        <v>Đinh Thị Anh Xuân</v>
      </c>
      <c r="I117" s="43" t="s">
        <v>418</v>
      </c>
    </row>
    <row r="118" spans="1:9" ht="30">
      <c r="A118" s="31" t="str">
        <f>IF(E118="","",$B$1&amp;" "&amp;COUNTA($E$10:E118))</f>
        <v>Kiểm thử Web 102</v>
      </c>
      <c r="B118" s="32" t="s">
        <v>230</v>
      </c>
      <c r="C118" s="32" t="s">
        <v>484</v>
      </c>
      <c r="D118" s="32" t="s">
        <v>236</v>
      </c>
      <c r="E118" s="32" t="s">
        <v>237</v>
      </c>
      <c r="F118" s="33" t="s">
        <v>19</v>
      </c>
      <c r="G118" s="34">
        <v>44979</v>
      </c>
      <c r="H118" s="34" t="str">
        <f t="shared" si="18"/>
        <v>Đinh Thị Anh Xuân</v>
      </c>
      <c r="I118" s="43" t="s">
        <v>419</v>
      </c>
    </row>
    <row r="119" spans="1:9" ht="30">
      <c r="A119" s="31" t="str">
        <f>IF(E119="","",$B$1&amp;" "&amp;COUNTA($E$10:E119))</f>
        <v>Kiểm thử Web 103</v>
      </c>
      <c r="B119" s="32" t="s">
        <v>231</v>
      </c>
      <c r="C119" s="32" t="s">
        <v>484</v>
      </c>
      <c r="D119" s="32" t="s">
        <v>240</v>
      </c>
      <c r="E119" s="32" t="s">
        <v>241</v>
      </c>
      <c r="F119" s="33" t="s">
        <v>19</v>
      </c>
      <c r="G119" s="34">
        <v>44979</v>
      </c>
      <c r="H119" s="34" t="str">
        <f t="shared" si="18"/>
        <v>Đinh Thị Anh Xuân</v>
      </c>
      <c r="I119" s="43" t="s">
        <v>420</v>
      </c>
    </row>
    <row r="120" spans="1:9" ht="30">
      <c r="A120" s="31" t="str">
        <f>IF(E120="","",$B$1&amp;" "&amp;COUNTA($E$10:E120))</f>
        <v>Kiểm thử Web 104</v>
      </c>
      <c r="B120" s="32" t="s">
        <v>232</v>
      </c>
      <c r="C120" s="32" t="s">
        <v>484</v>
      </c>
      <c r="D120" s="32" t="s">
        <v>238</v>
      </c>
      <c r="E120" s="32" t="s">
        <v>239</v>
      </c>
      <c r="F120" s="33" t="s">
        <v>19</v>
      </c>
      <c r="G120" s="34">
        <v>44979</v>
      </c>
      <c r="H120" s="34" t="str">
        <f t="shared" si="18"/>
        <v>Đinh Thị Anh Xuân</v>
      </c>
      <c r="I120" s="43" t="s">
        <v>421</v>
      </c>
    </row>
    <row r="121" spans="1:9" ht="45">
      <c r="A121" s="31" t="str">
        <f>IF(E121="","",$B$1&amp;" "&amp;COUNTA($E$10:E121))</f>
        <v>Kiểm thử Web 105</v>
      </c>
      <c r="B121" s="32" t="s">
        <v>233</v>
      </c>
      <c r="C121" s="32" t="s">
        <v>484</v>
      </c>
      <c r="D121" s="32" t="s">
        <v>243</v>
      </c>
      <c r="E121" s="32" t="s">
        <v>246</v>
      </c>
      <c r="F121" s="33" t="s">
        <v>19</v>
      </c>
      <c r="G121" s="34">
        <v>44979</v>
      </c>
      <c r="H121" s="34" t="str">
        <f t="shared" si="18"/>
        <v>Đinh Thị Anh Xuân</v>
      </c>
      <c r="I121" s="43" t="s">
        <v>422</v>
      </c>
    </row>
    <row r="122" spans="1:9" ht="52.5" customHeight="1">
      <c r="A122" s="31" t="str">
        <f>IF(E122="","",$B$1&amp;" "&amp;COUNTA($E$10:E122))</f>
        <v>Kiểm thử Web 106</v>
      </c>
      <c r="B122" s="32" t="s">
        <v>242</v>
      </c>
      <c r="C122" s="32" t="s">
        <v>484</v>
      </c>
      <c r="D122" s="32" t="s">
        <v>244</v>
      </c>
      <c r="E122" s="32" t="s">
        <v>245</v>
      </c>
      <c r="F122" s="33" t="s">
        <v>18</v>
      </c>
      <c r="G122" s="34">
        <v>44979</v>
      </c>
      <c r="H122" s="34" t="str">
        <f t="shared" si="18"/>
        <v>Đinh Thị Anh Xuân</v>
      </c>
      <c r="I122" s="32"/>
    </row>
    <row r="123" spans="1:9" ht="45">
      <c r="A123" s="31" t="str">
        <f>IF(E123="","",$B$1&amp;" "&amp;COUNTA($E$10:E123))</f>
        <v>Kiểm thử Web 107</v>
      </c>
      <c r="B123" s="32" t="s">
        <v>248</v>
      </c>
      <c r="C123" s="32" t="s">
        <v>484</v>
      </c>
      <c r="D123" s="32" t="s">
        <v>247</v>
      </c>
      <c r="E123" s="32" t="s">
        <v>251</v>
      </c>
      <c r="F123" s="33" t="s">
        <v>18</v>
      </c>
      <c r="G123" s="34">
        <v>44979</v>
      </c>
      <c r="H123" s="34" t="str">
        <f t="shared" si="18"/>
        <v>Đinh Thị Anh Xuân</v>
      </c>
      <c r="I123" s="32"/>
    </row>
    <row r="124" spans="1:9" ht="75">
      <c r="A124" s="31" t="str">
        <f>IF(E124="","",$B$1&amp;" "&amp;COUNTA($E$10:E124))</f>
        <v>Kiểm thử Web 108</v>
      </c>
      <c r="B124" s="32" t="s">
        <v>249</v>
      </c>
      <c r="C124" s="32" t="s">
        <v>484</v>
      </c>
      <c r="D124" s="32" t="s">
        <v>250</v>
      </c>
      <c r="E124" s="32" t="s">
        <v>252</v>
      </c>
      <c r="F124" s="33" t="s">
        <v>18</v>
      </c>
      <c r="G124" s="34">
        <v>44979</v>
      </c>
      <c r="H124" s="34" t="str">
        <f t="shared" si="18"/>
        <v>Đinh Thị Anh Xuân</v>
      </c>
      <c r="I124" s="32"/>
    </row>
    <row r="125" spans="1:9">
      <c r="A125" s="28"/>
      <c r="B125" s="60" t="s">
        <v>253</v>
      </c>
      <c r="C125" s="60"/>
      <c r="D125" s="60"/>
      <c r="E125" s="60"/>
      <c r="F125" s="60"/>
      <c r="G125" s="60"/>
      <c r="H125" s="29"/>
      <c r="I125" s="30"/>
    </row>
    <row r="126" spans="1:9" ht="120">
      <c r="A126" s="31" t="str">
        <f>IF(E126="","",$B$1&amp;" "&amp;COUNTA($E$10:E126))</f>
        <v>Kiểm thử Web 109</v>
      </c>
      <c r="B126" s="32" t="s">
        <v>257</v>
      </c>
      <c r="C126" s="32" t="s">
        <v>225</v>
      </c>
      <c r="D126" s="32" t="s">
        <v>256</v>
      </c>
      <c r="E126" s="32" t="s">
        <v>258</v>
      </c>
      <c r="F126" s="33" t="s">
        <v>18</v>
      </c>
      <c r="G126" s="34">
        <v>44979</v>
      </c>
      <c r="H126" s="34" t="str">
        <f t="shared" ref="H126:H131" si="19">IF(E126="","",$B$3)</f>
        <v>Đinh Thị Anh Xuân</v>
      </c>
      <c r="I126" s="32"/>
    </row>
    <row r="127" spans="1:9" ht="135">
      <c r="A127" s="31" t="str">
        <f>IF(E127="","",$B$1&amp;" "&amp;COUNTA($E$10:E127))</f>
        <v>Kiểm thử Web 110</v>
      </c>
      <c r="B127" s="32" t="s">
        <v>254</v>
      </c>
      <c r="C127" s="32" t="s">
        <v>225</v>
      </c>
      <c r="D127" s="32" t="s">
        <v>340</v>
      </c>
      <c r="E127" s="32" t="s">
        <v>255</v>
      </c>
      <c r="F127" s="33" t="s">
        <v>18</v>
      </c>
      <c r="G127" s="34">
        <v>44979</v>
      </c>
      <c r="H127" s="34" t="str">
        <f t="shared" si="19"/>
        <v>Đinh Thị Anh Xuân</v>
      </c>
      <c r="I127" s="32"/>
    </row>
    <row r="128" spans="1:9" ht="90">
      <c r="A128" s="31" t="str">
        <f>IF(E128="","",$B$1&amp;" "&amp;COUNTA($E$10:E128))</f>
        <v>Kiểm thử Web 111</v>
      </c>
      <c r="B128" s="32" t="s">
        <v>259</v>
      </c>
      <c r="C128" s="32" t="s">
        <v>485</v>
      </c>
      <c r="D128" s="32" t="s">
        <v>260</v>
      </c>
      <c r="E128" s="32" t="s">
        <v>305</v>
      </c>
      <c r="F128" s="33" t="s">
        <v>18</v>
      </c>
      <c r="G128" s="34">
        <v>44979</v>
      </c>
      <c r="H128" s="34" t="str">
        <f t="shared" si="19"/>
        <v>Đinh Thị Anh Xuân</v>
      </c>
      <c r="I128" s="32"/>
    </row>
    <row r="129" spans="1:9" ht="150">
      <c r="A129" s="31" t="str">
        <f>IF(E129="","",$B$1&amp;" "&amp;COUNTA($E$10:E129))</f>
        <v>Kiểm thử Web 112</v>
      </c>
      <c r="B129" s="32" t="s">
        <v>275</v>
      </c>
      <c r="C129" s="32" t="s">
        <v>486</v>
      </c>
      <c r="D129" s="32" t="s">
        <v>488</v>
      </c>
      <c r="E129" s="32" t="s">
        <v>281</v>
      </c>
      <c r="F129" s="33" t="s">
        <v>19</v>
      </c>
      <c r="G129" s="34">
        <v>44979</v>
      </c>
      <c r="H129" s="34" t="str">
        <f t="shared" si="19"/>
        <v>Đinh Thị Anh Xuân</v>
      </c>
      <c r="I129" s="43" t="s">
        <v>423</v>
      </c>
    </row>
    <row r="130" spans="1:9" ht="150">
      <c r="A130" s="31" t="str">
        <f>IF(E130="","",$B$1&amp;" "&amp;COUNTA($E$10:E130))</f>
        <v>Kiểm thử Web 113</v>
      </c>
      <c r="B130" s="32" t="s">
        <v>274</v>
      </c>
      <c r="C130" s="32" t="s">
        <v>487</v>
      </c>
      <c r="D130" s="32" t="s">
        <v>489</v>
      </c>
      <c r="E130" s="32" t="s">
        <v>281</v>
      </c>
      <c r="F130" s="33" t="s">
        <v>19</v>
      </c>
      <c r="G130" s="34">
        <v>44979</v>
      </c>
      <c r="H130" s="34" t="str">
        <f t="shared" si="19"/>
        <v>Đinh Thị Anh Xuân</v>
      </c>
      <c r="I130" s="43" t="s">
        <v>424</v>
      </c>
    </row>
    <row r="131" spans="1:9" ht="150">
      <c r="A131" s="31" t="str">
        <f>IF(E131="","",$B$1&amp;" "&amp;COUNTA($E$10:E131))</f>
        <v>Kiểm thử Web 114</v>
      </c>
      <c r="B131" s="32" t="s">
        <v>276</v>
      </c>
      <c r="C131" s="32" t="s">
        <v>490</v>
      </c>
      <c r="D131" s="32" t="s">
        <v>489</v>
      </c>
      <c r="E131" s="32" t="s">
        <v>281</v>
      </c>
      <c r="F131" s="33" t="s">
        <v>19</v>
      </c>
      <c r="G131" s="34">
        <v>44979</v>
      </c>
      <c r="H131" s="34" t="str">
        <f t="shared" si="19"/>
        <v>Đinh Thị Anh Xuân</v>
      </c>
      <c r="I131" s="43" t="s">
        <v>425</v>
      </c>
    </row>
    <row r="132" spans="1:9" ht="150">
      <c r="A132" s="31" t="str">
        <f>IF(E132="","",$B$1&amp;" "&amp;COUNTA($E$10:E132))</f>
        <v>Kiểm thử Web 115</v>
      </c>
      <c r="B132" s="32" t="s">
        <v>277</v>
      </c>
      <c r="C132" s="32" t="s">
        <v>491</v>
      </c>
      <c r="D132" s="32" t="s">
        <v>489</v>
      </c>
      <c r="E132" s="32" t="s">
        <v>281</v>
      </c>
      <c r="F132" s="33" t="s">
        <v>19</v>
      </c>
      <c r="G132" s="34">
        <v>44979</v>
      </c>
      <c r="H132" s="34" t="str">
        <f>IF(E136="","",$B$3)</f>
        <v>Đinh Thị Anh Xuân</v>
      </c>
      <c r="I132" s="43" t="s">
        <v>426</v>
      </c>
    </row>
    <row r="133" spans="1:9" ht="150">
      <c r="A133" s="31" t="str">
        <f>IF(E133="","",$B$1&amp;" "&amp;COUNTA($E$10:E133))</f>
        <v>Kiểm thử Web 116</v>
      </c>
      <c r="B133" s="32" t="s">
        <v>278</v>
      </c>
      <c r="C133" s="32" t="s">
        <v>492</v>
      </c>
      <c r="D133" s="32" t="s">
        <v>489</v>
      </c>
      <c r="E133" s="32" t="s">
        <v>281</v>
      </c>
      <c r="F133" s="33" t="s">
        <v>19</v>
      </c>
      <c r="G133" s="34">
        <v>44979</v>
      </c>
      <c r="H133" s="34" t="str">
        <f>IF(E141="","",$B$3)</f>
        <v>Đinh Thị Anh Xuân</v>
      </c>
      <c r="I133" s="43" t="s">
        <v>427</v>
      </c>
    </row>
    <row r="134" spans="1:9" ht="150">
      <c r="A134" s="31" t="str">
        <f>IF(E134="","",$B$1&amp;" "&amp;COUNTA($E$10:E134))</f>
        <v>Kiểm thử Web 117</v>
      </c>
      <c r="B134" s="32" t="s">
        <v>279</v>
      </c>
      <c r="C134" s="32" t="s">
        <v>493</v>
      </c>
      <c r="D134" s="32" t="s">
        <v>489</v>
      </c>
      <c r="E134" s="32" t="s">
        <v>281</v>
      </c>
      <c r="F134" s="33" t="s">
        <v>19</v>
      </c>
      <c r="G134" s="34">
        <v>44979</v>
      </c>
      <c r="H134" s="34" t="str">
        <f>IF(E137="","",$B$3)</f>
        <v>Đinh Thị Anh Xuân</v>
      </c>
      <c r="I134" s="43" t="s">
        <v>428</v>
      </c>
    </row>
    <row r="135" spans="1:9" ht="150">
      <c r="A135" s="31" t="str">
        <f>IF(E135="","",$B$1&amp;" "&amp;COUNTA($E$10:E135))</f>
        <v>Kiểm thử Web 118</v>
      </c>
      <c r="B135" s="32" t="s">
        <v>280</v>
      </c>
      <c r="C135" s="32" t="s">
        <v>494</v>
      </c>
      <c r="D135" s="32" t="s">
        <v>489</v>
      </c>
      <c r="E135" s="32" t="s">
        <v>281</v>
      </c>
      <c r="F135" s="33" t="s">
        <v>19</v>
      </c>
      <c r="G135" s="34">
        <v>44979</v>
      </c>
      <c r="H135" s="34" t="str">
        <f>IF(E142="","",$B$3)</f>
        <v>Đinh Thị Anh Xuân</v>
      </c>
      <c r="I135" s="43" t="s">
        <v>429</v>
      </c>
    </row>
    <row r="136" spans="1:9" ht="150">
      <c r="A136" s="31" t="str">
        <f>IF(E136="","",$B$1&amp;" "&amp;COUNTA($E$10:E136))</f>
        <v>Kiểm thử Web 119</v>
      </c>
      <c r="B136" s="32" t="s">
        <v>261</v>
      </c>
      <c r="C136" s="32" t="s">
        <v>495</v>
      </c>
      <c r="D136" s="32" t="s">
        <v>489</v>
      </c>
      <c r="E136" s="32" t="s">
        <v>281</v>
      </c>
      <c r="F136" s="33" t="s">
        <v>19</v>
      </c>
      <c r="G136" s="34">
        <v>44979</v>
      </c>
      <c r="H136" s="34" t="str">
        <f>IF(E133="","",$B$3)</f>
        <v>Đinh Thị Anh Xuân</v>
      </c>
      <c r="I136" s="43" t="s">
        <v>430</v>
      </c>
    </row>
    <row r="137" spans="1:9" ht="150">
      <c r="A137" s="31" t="str">
        <f>IF(E137="","",$B$1&amp;" "&amp;COUNTA($E$10:E137))</f>
        <v>Kiểm thử Web 120</v>
      </c>
      <c r="B137" s="24" t="s">
        <v>262</v>
      </c>
      <c r="C137" s="32" t="s">
        <v>496</v>
      </c>
      <c r="D137" s="32" t="s">
        <v>489</v>
      </c>
      <c r="E137" s="32" t="s">
        <v>281</v>
      </c>
      <c r="F137" s="33" t="s">
        <v>19</v>
      </c>
      <c r="G137" s="34">
        <v>44979</v>
      </c>
      <c r="H137" s="34" t="e">
        <f>IF(#REF!="","",$B$3)</f>
        <v>#REF!</v>
      </c>
      <c r="I137" s="43" t="s">
        <v>431</v>
      </c>
    </row>
    <row r="138" spans="1:9" ht="150">
      <c r="A138" s="31" t="str">
        <f>IF(E138="","",$B$1&amp;" "&amp;COUNTA($E$10:E138))</f>
        <v>Kiểm thử Web 121</v>
      </c>
      <c r="B138" s="24" t="s">
        <v>263</v>
      </c>
      <c r="C138" s="32" t="s">
        <v>497</v>
      </c>
      <c r="D138" s="32" t="s">
        <v>489</v>
      </c>
      <c r="E138" s="32" t="s">
        <v>281</v>
      </c>
      <c r="F138" s="33" t="s">
        <v>19</v>
      </c>
      <c r="G138" s="34">
        <v>44979</v>
      </c>
      <c r="H138" s="34" t="str">
        <f>IF(E134="","",$B$3)</f>
        <v>Đinh Thị Anh Xuân</v>
      </c>
      <c r="I138" s="43" t="s">
        <v>432</v>
      </c>
    </row>
    <row r="139" spans="1:9" ht="150">
      <c r="A139" s="31" t="str">
        <f>IF(E139="","",$B$1&amp;" "&amp;COUNTA($E$10:E139))</f>
        <v>Kiểm thử Web 122</v>
      </c>
      <c r="B139" s="32" t="s">
        <v>264</v>
      </c>
      <c r="C139" s="32" t="s">
        <v>498</v>
      </c>
      <c r="D139" s="32" t="s">
        <v>489</v>
      </c>
      <c r="E139" s="32" t="s">
        <v>281</v>
      </c>
      <c r="F139" s="33" t="s">
        <v>19</v>
      </c>
      <c r="G139" s="34">
        <v>44979</v>
      </c>
      <c r="H139" s="34" t="str">
        <f>IF(E137="","",$B$3)</f>
        <v>Đinh Thị Anh Xuân</v>
      </c>
      <c r="I139" s="43" t="s">
        <v>433</v>
      </c>
    </row>
    <row r="140" spans="1:9" ht="150">
      <c r="A140" s="31" t="str">
        <f>IF(E140="","",$B$1&amp;" "&amp;COUNTA($E$10:E140))</f>
        <v>Kiểm thử Web 123</v>
      </c>
      <c r="B140" s="32" t="s">
        <v>265</v>
      </c>
      <c r="C140" s="32" t="s">
        <v>499</v>
      </c>
      <c r="D140" s="32" t="s">
        <v>489</v>
      </c>
      <c r="E140" s="32" t="s">
        <v>281</v>
      </c>
      <c r="F140" s="33" t="s">
        <v>19</v>
      </c>
      <c r="G140" s="34">
        <v>44979</v>
      </c>
      <c r="H140" s="34" t="str">
        <f>IF(E137="","",$B$3)</f>
        <v>Đinh Thị Anh Xuân</v>
      </c>
      <c r="I140" s="43" t="s">
        <v>434</v>
      </c>
    </row>
    <row r="141" spans="1:9" ht="150">
      <c r="A141" s="31" t="str">
        <f>IF(E141="","",$B$1&amp;" "&amp;COUNTA($E$10:E141))</f>
        <v>Kiểm thử Web 124</v>
      </c>
      <c r="B141" s="32" t="s">
        <v>266</v>
      </c>
      <c r="C141" s="32" t="s">
        <v>500</v>
      </c>
      <c r="D141" s="32" t="s">
        <v>489</v>
      </c>
      <c r="E141" s="32" t="s">
        <v>281</v>
      </c>
      <c r="F141" s="33" t="s">
        <v>19</v>
      </c>
      <c r="G141" s="34">
        <v>44979</v>
      </c>
      <c r="H141" s="34" t="str">
        <f>IF(E138="","",$B$3)</f>
        <v>Đinh Thị Anh Xuân</v>
      </c>
      <c r="I141" s="43" t="s">
        <v>435</v>
      </c>
    </row>
    <row r="142" spans="1:9" ht="150">
      <c r="A142" s="31" t="str">
        <f>IF(E142="","",$B$1&amp;" "&amp;COUNTA($E$10:E142))</f>
        <v>Kiểm thử Web 125</v>
      </c>
      <c r="B142" s="24" t="s">
        <v>267</v>
      </c>
      <c r="C142" s="32" t="s">
        <v>501</v>
      </c>
      <c r="D142" s="32" t="s">
        <v>489</v>
      </c>
      <c r="E142" s="32" t="s">
        <v>281</v>
      </c>
      <c r="F142" s="33" t="s">
        <v>19</v>
      </c>
      <c r="G142" s="34">
        <v>44979</v>
      </c>
      <c r="H142" s="34" t="str">
        <f>IF(E135="","",$B$3)</f>
        <v>Đinh Thị Anh Xuân</v>
      </c>
      <c r="I142" s="43" t="s">
        <v>436</v>
      </c>
    </row>
    <row r="143" spans="1:9" ht="150">
      <c r="A143" s="31" t="str">
        <f>IF(E143="","",$B$1&amp;" "&amp;COUNTA($E$10:E143))</f>
        <v>Kiểm thử Web 126</v>
      </c>
      <c r="B143" s="32" t="s">
        <v>268</v>
      </c>
      <c r="C143" s="32" t="s">
        <v>501</v>
      </c>
      <c r="D143" s="32" t="s">
        <v>489</v>
      </c>
      <c r="E143" s="32" t="s">
        <v>281</v>
      </c>
      <c r="F143" s="33" t="s">
        <v>19</v>
      </c>
      <c r="G143" s="34">
        <v>44979</v>
      </c>
      <c r="H143" s="34" t="str">
        <f t="shared" ref="H143:H148" si="20">IF(E143="","",$B$3)</f>
        <v>Đinh Thị Anh Xuân</v>
      </c>
      <c r="I143" s="43" t="s">
        <v>437</v>
      </c>
    </row>
    <row r="144" spans="1:9" ht="150">
      <c r="A144" s="31" t="str">
        <f>IF(E144="","",$B$1&amp;" "&amp;COUNTA($E$10:E144))</f>
        <v>Kiểm thử Web 127</v>
      </c>
      <c r="B144" s="32" t="s">
        <v>269</v>
      </c>
      <c r="C144" s="32" t="s">
        <v>501</v>
      </c>
      <c r="D144" s="32" t="s">
        <v>489</v>
      </c>
      <c r="E144" s="32" t="s">
        <v>281</v>
      </c>
      <c r="F144" s="33" t="s">
        <v>19</v>
      </c>
      <c r="G144" s="34">
        <v>44979</v>
      </c>
      <c r="H144" s="34" t="str">
        <f t="shared" si="20"/>
        <v>Đinh Thị Anh Xuân</v>
      </c>
      <c r="I144" s="43" t="s">
        <v>438</v>
      </c>
    </row>
    <row r="145" spans="1:9" ht="150">
      <c r="A145" s="31" t="str">
        <f>IF(E145="","",$B$1&amp;" "&amp;COUNTA($E$10:E145))</f>
        <v>Kiểm thử Web 128</v>
      </c>
      <c r="B145" s="32" t="s">
        <v>270</v>
      </c>
      <c r="C145" s="32" t="s">
        <v>501</v>
      </c>
      <c r="D145" s="32" t="s">
        <v>489</v>
      </c>
      <c r="E145" s="32" t="s">
        <v>281</v>
      </c>
      <c r="F145" s="33" t="s">
        <v>19</v>
      </c>
      <c r="G145" s="34">
        <v>44979</v>
      </c>
      <c r="H145" s="34" t="str">
        <f t="shared" si="20"/>
        <v>Đinh Thị Anh Xuân</v>
      </c>
      <c r="I145" s="43" t="s">
        <v>439</v>
      </c>
    </row>
    <row r="146" spans="1:9" ht="150">
      <c r="A146" s="31" t="str">
        <f>IF(E146="","",$B$1&amp;" "&amp;COUNTA($E$10:E146))</f>
        <v>Kiểm thử Web 129</v>
      </c>
      <c r="B146" s="32" t="s">
        <v>271</v>
      </c>
      <c r="C146" s="32" t="s">
        <v>501</v>
      </c>
      <c r="D146" s="32" t="s">
        <v>489</v>
      </c>
      <c r="E146" s="32" t="s">
        <v>281</v>
      </c>
      <c r="F146" s="33" t="s">
        <v>19</v>
      </c>
      <c r="G146" s="34">
        <v>44979</v>
      </c>
      <c r="H146" s="34" t="str">
        <f t="shared" si="20"/>
        <v>Đinh Thị Anh Xuân</v>
      </c>
      <c r="I146" s="43" t="s">
        <v>440</v>
      </c>
    </row>
    <row r="147" spans="1:9" ht="150">
      <c r="A147" s="31" t="str">
        <f>IF(E147="","",$B$1&amp;" "&amp;COUNTA($E$10:E147))</f>
        <v>Kiểm thử Web 130</v>
      </c>
      <c r="B147" s="32" t="s">
        <v>272</v>
      </c>
      <c r="C147" s="32" t="s">
        <v>501</v>
      </c>
      <c r="D147" s="32" t="s">
        <v>489</v>
      </c>
      <c r="E147" s="32" t="s">
        <v>281</v>
      </c>
      <c r="F147" s="33" t="s">
        <v>19</v>
      </c>
      <c r="G147" s="34">
        <v>44979</v>
      </c>
      <c r="H147" s="34" t="str">
        <f t="shared" si="20"/>
        <v>Đinh Thị Anh Xuân</v>
      </c>
      <c r="I147" s="43" t="s">
        <v>441</v>
      </c>
    </row>
    <row r="148" spans="1:9" ht="150">
      <c r="A148" s="31" t="str">
        <f>IF(E148="","",$B$1&amp;" "&amp;COUNTA($E$10:E148))</f>
        <v>Kiểm thử Web 131</v>
      </c>
      <c r="B148" s="32" t="s">
        <v>273</v>
      </c>
      <c r="C148" s="32" t="s">
        <v>501</v>
      </c>
      <c r="D148" s="32" t="s">
        <v>489</v>
      </c>
      <c r="E148" s="32" t="s">
        <v>281</v>
      </c>
      <c r="F148" s="33" t="s">
        <v>19</v>
      </c>
      <c r="G148" s="34">
        <v>44979</v>
      </c>
      <c r="H148" s="34" t="str">
        <f t="shared" si="20"/>
        <v>Đinh Thị Anh Xuân</v>
      </c>
      <c r="I148" s="43" t="s">
        <v>442</v>
      </c>
    </row>
    <row r="149" spans="1:9">
      <c r="A149" s="28" t="str">
        <f>IF(E149="","",$B$1&amp;" "&amp;COUNTA($E$10:E149))</f>
        <v/>
      </c>
      <c r="B149" s="60" t="s">
        <v>282</v>
      </c>
      <c r="C149" s="60"/>
      <c r="D149" s="60"/>
      <c r="E149" s="60"/>
      <c r="F149" s="60"/>
      <c r="G149" s="60"/>
      <c r="H149" s="29"/>
      <c r="I149" s="30"/>
    </row>
    <row r="150" spans="1:9" ht="120">
      <c r="A150" s="31" t="str">
        <f>IF(E150="","",$B$1&amp;" "&amp;COUNTA($E$10:E150))</f>
        <v>Kiểm thử Web 132</v>
      </c>
      <c r="B150" s="32" t="s">
        <v>283</v>
      </c>
      <c r="C150" s="32" t="s">
        <v>225</v>
      </c>
      <c r="D150" s="32" t="s">
        <v>284</v>
      </c>
      <c r="E150" s="32" t="s">
        <v>285</v>
      </c>
      <c r="F150" s="33" t="s">
        <v>18</v>
      </c>
      <c r="G150" s="34">
        <v>44918</v>
      </c>
      <c r="H150" s="34" t="str">
        <f t="shared" ref="H150:H155" si="21">IF(E150="","",$B$3)</f>
        <v>Đinh Thị Anh Xuân</v>
      </c>
      <c r="I150" s="32"/>
    </row>
    <row r="151" spans="1:9" ht="135">
      <c r="A151" s="31" t="str">
        <f>IF(E151="","",$B$1&amp;" "&amp;COUNTA($E$10:E151))</f>
        <v>Kiểm thử Web 133</v>
      </c>
      <c r="B151" s="32" t="s">
        <v>286</v>
      </c>
      <c r="C151" s="32" t="s">
        <v>288</v>
      </c>
      <c r="D151" s="32" t="s">
        <v>287</v>
      </c>
      <c r="E151" s="32" t="s">
        <v>297</v>
      </c>
      <c r="F151" s="33" t="s">
        <v>18</v>
      </c>
      <c r="G151" s="34">
        <v>44918</v>
      </c>
      <c r="H151" s="34" t="str">
        <f t="shared" si="21"/>
        <v>Đinh Thị Anh Xuân</v>
      </c>
      <c r="I151" s="32"/>
    </row>
    <row r="152" spans="1:9" ht="90">
      <c r="A152" s="31" t="str">
        <f>IF(E152="","",$B$1&amp;" "&amp;COUNTA($E$10:E152))</f>
        <v>Kiểm thử Web 134</v>
      </c>
      <c r="B152" s="32" t="s">
        <v>289</v>
      </c>
      <c r="C152" s="32" t="s">
        <v>296</v>
      </c>
      <c r="D152" s="32" t="s">
        <v>287</v>
      </c>
      <c r="E152" s="32" t="s">
        <v>298</v>
      </c>
      <c r="F152" s="33" t="s">
        <v>19</v>
      </c>
      <c r="G152" s="34">
        <v>44918</v>
      </c>
      <c r="H152" s="34" t="str">
        <f t="shared" si="21"/>
        <v>Đinh Thị Anh Xuân</v>
      </c>
      <c r="I152" s="43" t="s">
        <v>443</v>
      </c>
    </row>
    <row r="153" spans="1:9" ht="105">
      <c r="A153" s="31" t="str">
        <f>IF(E153="","",$B$1&amp;" "&amp;COUNTA($E$10:E153))</f>
        <v>Kiểm thử Web 135</v>
      </c>
      <c r="B153" s="32" t="s">
        <v>290</v>
      </c>
      <c r="C153" s="32" t="s">
        <v>293</v>
      </c>
      <c r="D153" s="32" t="s">
        <v>287</v>
      </c>
      <c r="E153" s="32" t="s">
        <v>298</v>
      </c>
      <c r="F153" s="33" t="s">
        <v>19</v>
      </c>
      <c r="G153" s="34">
        <v>44918</v>
      </c>
      <c r="H153" s="34" t="str">
        <f t="shared" si="21"/>
        <v>Đinh Thị Anh Xuân</v>
      </c>
      <c r="I153" s="43" t="s">
        <v>444</v>
      </c>
    </row>
    <row r="154" spans="1:9" ht="105">
      <c r="A154" s="31" t="str">
        <f>IF(E154="","",$B$1&amp;" "&amp;COUNTA($E$10:E154))</f>
        <v>Kiểm thử Web 136</v>
      </c>
      <c r="B154" s="32" t="s">
        <v>291</v>
      </c>
      <c r="C154" s="32" t="s">
        <v>294</v>
      </c>
      <c r="D154" s="32" t="s">
        <v>287</v>
      </c>
      <c r="E154" s="32" t="s">
        <v>298</v>
      </c>
      <c r="F154" s="33" t="s">
        <v>19</v>
      </c>
      <c r="G154" s="34">
        <v>44918</v>
      </c>
      <c r="H154" s="34" t="str">
        <f t="shared" si="21"/>
        <v>Đinh Thị Anh Xuân</v>
      </c>
      <c r="I154" s="43" t="s">
        <v>445</v>
      </c>
    </row>
    <row r="155" spans="1:9" ht="90">
      <c r="A155" s="31" t="str">
        <f>IF(E155="","",$B$1&amp;" "&amp;COUNTA($E$10:E155))</f>
        <v>Kiểm thử Web 137</v>
      </c>
      <c r="B155" s="32" t="s">
        <v>292</v>
      </c>
      <c r="C155" s="32" t="s">
        <v>295</v>
      </c>
      <c r="D155" s="32" t="s">
        <v>287</v>
      </c>
      <c r="E155" s="32" t="s">
        <v>298</v>
      </c>
      <c r="F155" s="33" t="s">
        <v>19</v>
      </c>
      <c r="G155" s="34">
        <v>44918</v>
      </c>
      <c r="H155" s="34" t="str">
        <f t="shared" si="21"/>
        <v>Đinh Thị Anh Xuân</v>
      </c>
      <c r="I155" s="43" t="s">
        <v>446</v>
      </c>
    </row>
  </sheetData>
  <autoFilter ref="A8:I10" xr:uid="{B84AD0CE-E06B-45C4-B936-1898A6EDCEB7}"/>
  <mergeCells count="14">
    <mergeCell ref="B1:E1"/>
    <mergeCell ref="B3:E3"/>
    <mergeCell ref="F1:I7"/>
    <mergeCell ref="B9:G9"/>
    <mergeCell ref="B85:G85"/>
    <mergeCell ref="B76:G76"/>
    <mergeCell ref="B125:G125"/>
    <mergeCell ref="B149:G149"/>
    <mergeCell ref="B54:G54"/>
    <mergeCell ref="B34:G34"/>
    <mergeCell ref="B2:E2"/>
    <mergeCell ref="B98:G98"/>
    <mergeCell ref="B112:G112"/>
    <mergeCell ref="B115:G115"/>
  </mergeCells>
  <phoneticPr fontId="11" type="noConversion"/>
  <conditionalFormatting sqref="A12:B14 A15:A23 B12:F23 A129:B130 A24:F33 G12:I33 A125:I128 A1:I11 A34:I86 A88:I95 A87:H87 A98:I98 A96:H97 A99:H99 A111:I113 A110:H110 A114:H114 A115:I116 A131:A138 B129:C138 A139:C148 A149:I151 A152:H155 A156:I1048576 A100:I109 A117:H117 D118:H121 D122:I124 A118:C124 D129:H148">
    <cfRule type="cellIs" dxfId="11" priority="6" operator="equal">
      <formula>"P'Test scenarios  (Matrix)'!"</formula>
    </cfRule>
  </conditionalFormatting>
  <conditionalFormatting sqref="F1:F1048576">
    <cfRule type="cellIs" dxfId="10" priority="1" operator="equal">
      <formula>"N/A"</formula>
    </cfRule>
    <cfRule type="cellIs" dxfId="9" priority="2" operator="equal">
      <formula>"NT"</formula>
    </cfRule>
    <cfRule type="cellIs" dxfId="8" priority="3" operator="equal">
      <formula>"Pass"</formula>
    </cfRule>
    <cfRule type="cellIs" dxfId="7" priority="4" operator="equal">
      <formula>"Fail"</formula>
    </cfRule>
    <cfRule type="cellIs" dxfId="6" priority="5" operator="equal">
      <formula>"Pass"</formula>
    </cfRule>
  </conditionalFormatting>
  <dataValidations count="1">
    <dataValidation type="list" allowBlank="1" showInputMessage="1" showErrorMessage="1" sqref="F35:F53 F116:F124 F10:F33 F77:F84 F113:F114 F86:F97 F99:F111 F126:F148 F55:F75 F150:F155" xr:uid="{9DA2666B-F369-4B04-B20B-0E9D27694C5E}">
      <formula1>"Pass,Fail,NT,N/A"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CFD33-F288-4EEE-A3CF-7CA2A66AA047}">
  <sheetPr>
    <tabColor theme="4" tint="0.59999389629810485"/>
  </sheetPr>
  <dimension ref="A1:I44"/>
  <sheetViews>
    <sheetView topLeftCell="C1" workbookViewId="0">
      <selection activeCell="H33" sqref="H33"/>
    </sheetView>
  </sheetViews>
  <sheetFormatPr defaultRowHeight="15"/>
  <cols>
    <col min="1" max="1" width="17.42578125" style="20" bestFit="1" customWidth="1"/>
    <col min="2" max="2" width="24.42578125" style="24" customWidth="1"/>
    <col min="3" max="3" width="31" style="24" customWidth="1"/>
    <col min="4" max="4" width="73.42578125" style="24" customWidth="1"/>
    <col min="5" max="5" width="24.85546875" style="24" customWidth="1"/>
    <col min="6" max="6" width="12.5703125" style="19" customWidth="1"/>
    <col min="7" max="7" width="14.85546875" style="20" bestFit="1" customWidth="1"/>
    <col min="8" max="8" width="17.42578125" style="20" bestFit="1" customWidth="1"/>
    <col min="9" max="9" width="25.5703125" style="24" customWidth="1"/>
    <col min="10" max="10" width="24.140625" style="20" customWidth="1"/>
    <col min="11" max="16384" width="9.140625" style="20"/>
  </cols>
  <sheetData>
    <row r="1" spans="1:9">
      <c r="A1" s="18" t="s">
        <v>26</v>
      </c>
      <c r="B1" s="61" t="s">
        <v>341</v>
      </c>
      <c r="C1" s="61"/>
      <c r="D1" s="61"/>
      <c r="E1" s="61"/>
      <c r="F1" s="62"/>
      <c r="G1" s="62"/>
      <c r="H1" s="62"/>
      <c r="I1" s="62"/>
    </row>
    <row r="2" spans="1:9">
      <c r="A2" s="18" t="s">
        <v>27</v>
      </c>
      <c r="B2" s="61" t="s">
        <v>29</v>
      </c>
      <c r="C2" s="61"/>
      <c r="D2" s="61"/>
      <c r="E2" s="61"/>
      <c r="F2" s="62"/>
      <c r="G2" s="62"/>
      <c r="H2" s="62"/>
      <c r="I2" s="62"/>
    </row>
    <row r="3" spans="1:9">
      <c r="A3" s="18" t="s">
        <v>28</v>
      </c>
      <c r="B3" s="61" t="s">
        <v>38</v>
      </c>
      <c r="C3" s="61"/>
      <c r="D3" s="61"/>
      <c r="E3" s="61"/>
      <c r="F3" s="62"/>
      <c r="G3" s="62"/>
      <c r="H3" s="62"/>
      <c r="I3" s="62"/>
    </row>
    <row r="4" spans="1:9">
      <c r="A4" s="21" t="s">
        <v>18</v>
      </c>
      <c r="B4" s="21" t="s">
        <v>19</v>
      </c>
      <c r="C4" s="21" t="s">
        <v>20</v>
      </c>
      <c r="D4" s="21" t="s">
        <v>21</v>
      </c>
      <c r="E4" s="21" t="s">
        <v>30</v>
      </c>
      <c r="F4" s="62"/>
      <c r="G4" s="62"/>
      <c r="H4" s="62"/>
      <c r="I4" s="62"/>
    </row>
    <row r="5" spans="1:9">
      <c r="A5" s="22">
        <f>COUNTIF($F$11:$F$473,A4)</f>
        <v>9</v>
      </c>
      <c r="B5" s="22">
        <f>COUNTIF($F$11:$F$473,B4)</f>
        <v>24</v>
      </c>
      <c r="C5" s="22">
        <f>COUNTIF($F$11:$F$473,C4)</f>
        <v>0</v>
      </c>
      <c r="D5" s="22">
        <f>COUNTIF($F$11:$F$473,D4)</f>
        <v>0</v>
      </c>
      <c r="E5" s="22">
        <f>SUM(A5:D5)</f>
        <v>33</v>
      </c>
      <c r="F5" s="62"/>
      <c r="G5" s="62"/>
      <c r="H5" s="62"/>
      <c r="I5" s="62"/>
    </row>
    <row r="6" spans="1:9">
      <c r="A6" s="23">
        <f>A5/$E$5</f>
        <v>0.27272727272727271</v>
      </c>
      <c r="B6" s="23">
        <f t="shared" ref="B6:D6" si="0">B5/$E$5</f>
        <v>0.72727272727272729</v>
      </c>
      <c r="C6" s="23">
        <f t="shared" si="0"/>
        <v>0</v>
      </c>
      <c r="D6" s="23">
        <f t="shared" si="0"/>
        <v>0</v>
      </c>
      <c r="E6" s="22"/>
      <c r="F6" s="62"/>
      <c r="G6" s="62"/>
      <c r="H6" s="62"/>
      <c r="I6" s="62"/>
    </row>
    <row r="7" spans="1:9">
      <c r="F7" s="63"/>
      <c r="G7" s="63"/>
      <c r="H7" s="63"/>
      <c r="I7" s="63"/>
    </row>
    <row r="8" spans="1:9">
      <c r="A8" s="25" t="s">
        <v>31</v>
      </c>
      <c r="B8" s="26" t="s">
        <v>32</v>
      </c>
      <c r="C8" s="26" t="s">
        <v>33</v>
      </c>
      <c r="D8" s="26" t="s">
        <v>34</v>
      </c>
      <c r="E8" s="26" t="s">
        <v>35</v>
      </c>
      <c r="F8" s="27" t="s">
        <v>36</v>
      </c>
      <c r="G8" s="25" t="s">
        <v>37</v>
      </c>
      <c r="H8" s="25" t="s">
        <v>28</v>
      </c>
      <c r="I8" s="26" t="s">
        <v>13</v>
      </c>
    </row>
    <row r="9" spans="1:9">
      <c r="A9" s="28"/>
      <c r="B9" s="60" t="s">
        <v>553</v>
      </c>
      <c r="C9" s="60"/>
      <c r="D9" s="60"/>
      <c r="E9" s="60"/>
      <c r="F9" s="60"/>
      <c r="G9" s="60"/>
      <c r="H9" s="29"/>
      <c r="I9" s="30"/>
    </row>
    <row r="10" spans="1:9" ht="75">
      <c r="A10" s="31" t="str">
        <f>IF(E10="","",$B$1&amp;" "&amp;COUNTA($E10:E$11))</f>
        <v/>
      </c>
      <c r="B10" s="32"/>
      <c r="C10" s="32"/>
      <c r="D10" s="44" t="s">
        <v>556</v>
      </c>
      <c r="E10" s="45"/>
      <c r="F10" s="33" t="s">
        <v>19</v>
      </c>
      <c r="G10" s="34">
        <v>44979</v>
      </c>
      <c r="H10" s="34" t="str">
        <f t="shared" ref="H10" si="1">IF(E10="","",$B$3)</f>
        <v/>
      </c>
      <c r="I10" s="43" t="s">
        <v>346</v>
      </c>
    </row>
    <row r="11" spans="1:9" ht="270">
      <c r="A11" s="31" t="str">
        <f>IF(E11="","",$B$1&amp;" "&amp;COUNTA($E$11:E11))</f>
        <v>Kiểm thử API 1</v>
      </c>
      <c r="B11" s="32" t="s">
        <v>301</v>
      </c>
      <c r="C11" s="32" t="s">
        <v>503</v>
      </c>
      <c r="D11" s="44" t="s">
        <v>504</v>
      </c>
      <c r="E11" s="45" t="s">
        <v>342</v>
      </c>
      <c r="F11" s="33" t="s">
        <v>19</v>
      </c>
      <c r="G11" s="34">
        <v>44979</v>
      </c>
      <c r="H11" s="34" t="str">
        <f t="shared" ref="H11:H15" si="2">IF(E11="","",$B$3)</f>
        <v>Đinh Thị Anh Xuân</v>
      </c>
      <c r="I11" s="43" t="s">
        <v>346</v>
      </c>
    </row>
    <row r="12" spans="1:9" ht="270">
      <c r="A12" s="31" t="str">
        <f>IF(E12="","",$B$1&amp;" "&amp;COUNTA($E$11:E12))</f>
        <v>Kiểm thử API 2</v>
      </c>
      <c r="B12" s="32" t="s">
        <v>302</v>
      </c>
      <c r="C12" s="32" t="s">
        <v>505</v>
      </c>
      <c r="D12" s="44" t="s">
        <v>506</v>
      </c>
      <c r="E12" s="45" t="s">
        <v>342</v>
      </c>
      <c r="F12" s="33" t="s">
        <v>18</v>
      </c>
      <c r="G12" s="34">
        <v>44979</v>
      </c>
      <c r="H12" s="34" t="str">
        <f t="shared" si="2"/>
        <v>Đinh Thị Anh Xuân</v>
      </c>
      <c r="I12" s="43"/>
    </row>
    <row r="13" spans="1:9" ht="210">
      <c r="A13" s="31" t="str">
        <f>IF(E13="","",$B$1&amp;" "&amp;COUNTA($E$11:E13))</f>
        <v>Kiểm thử API 3</v>
      </c>
      <c r="B13" s="32" t="s">
        <v>40</v>
      </c>
      <c r="C13" s="32" t="s">
        <v>507</v>
      </c>
      <c r="D13" s="44" t="s">
        <v>508</v>
      </c>
      <c r="E13" s="45" t="s">
        <v>348</v>
      </c>
      <c r="F13" s="33" t="s">
        <v>18</v>
      </c>
      <c r="G13" s="34">
        <v>44979</v>
      </c>
      <c r="H13" s="34" t="str">
        <f t="shared" si="2"/>
        <v>Đinh Thị Anh Xuân</v>
      </c>
      <c r="I13" s="32"/>
    </row>
    <row r="14" spans="1:9" ht="210">
      <c r="A14" s="31" t="str">
        <f>IF(E14="","",$B$1&amp;" "&amp;COUNTA($E$11:E14))</f>
        <v>Kiểm thử API 4</v>
      </c>
      <c r="B14" s="32" t="s">
        <v>41</v>
      </c>
      <c r="C14" s="32" t="s">
        <v>512</v>
      </c>
      <c r="D14" s="44" t="s">
        <v>508</v>
      </c>
      <c r="E14" s="45" t="s">
        <v>343</v>
      </c>
      <c r="F14" s="33" t="s">
        <v>18</v>
      </c>
      <c r="G14" s="34">
        <v>44979</v>
      </c>
      <c r="H14" s="34" t="str">
        <f t="shared" si="2"/>
        <v>Đinh Thị Anh Xuân</v>
      </c>
      <c r="I14" s="32"/>
    </row>
    <row r="15" spans="1:9" ht="210">
      <c r="A15" s="31" t="str">
        <f>IF(E15="","",$B$1&amp;" "&amp;COUNTA($E$11:E15))</f>
        <v>Kiểm thử API 5</v>
      </c>
      <c r="B15" s="32" t="s">
        <v>42</v>
      </c>
      <c r="C15" s="32" t="s">
        <v>511</v>
      </c>
      <c r="D15" s="44" t="s">
        <v>508</v>
      </c>
      <c r="E15" s="45" t="s">
        <v>343</v>
      </c>
      <c r="F15" s="33" t="s">
        <v>18</v>
      </c>
      <c r="G15" s="34">
        <v>44979</v>
      </c>
      <c r="H15" s="34" t="str">
        <f t="shared" si="2"/>
        <v>Đinh Thị Anh Xuân</v>
      </c>
      <c r="I15" s="32"/>
    </row>
    <row r="16" spans="1:9" ht="210">
      <c r="A16" s="31" t="str">
        <f>IF(E16="","",$B$1&amp;" "&amp;COUNTA($E$11:E16))</f>
        <v>Kiểm thử API 6</v>
      </c>
      <c r="B16" s="32" t="s">
        <v>43</v>
      </c>
      <c r="C16" s="32" t="s">
        <v>510</v>
      </c>
      <c r="D16" s="44" t="s">
        <v>508</v>
      </c>
      <c r="E16" s="45" t="s">
        <v>343</v>
      </c>
      <c r="F16" s="33" t="s">
        <v>18</v>
      </c>
      <c r="G16" s="34">
        <v>44979</v>
      </c>
      <c r="H16" s="34" t="str">
        <f>IF(E21="","",$B$3)</f>
        <v>Đinh Thị Anh Xuân</v>
      </c>
      <c r="I16" s="32"/>
    </row>
    <row r="17" spans="1:9" ht="210">
      <c r="A17" s="31" t="str">
        <f>IF(E17="","",$B$1&amp;" "&amp;COUNTA($E$11:E17))</f>
        <v>Kiểm thử API 7</v>
      </c>
      <c r="B17" s="32" t="s">
        <v>44</v>
      </c>
      <c r="C17" s="32" t="s">
        <v>521</v>
      </c>
      <c r="D17" s="44" t="s">
        <v>508</v>
      </c>
      <c r="E17" s="45" t="s">
        <v>343</v>
      </c>
      <c r="F17" s="33" t="s">
        <v>19</v>
      </c>
      <c r="G17" s="34">
        <v>44979</v>
      </c>
      <c r="H17" s="34" t="str">
        <f>IF(E26="","",$B$3)</f>
        <v>Đinh Thị Anh Xuân</v>
      </c>
      <c r="I17" s="43" t="s">
        <v>345</v>
      </c>
    </row>
    <row r="18" spans="1:9" ht="210">
      <c r="A18" s="31" t="str">
        <f>IF(E18="","",$B$1&amp;" "&amp;COUNTA($E$11:E18))</f>
        <v>Kiểm thử API 8</v>
      </c>
      <c r="B18" s="32" t="s">
        <v>45</v>
      </c>
      <c r="C18" s="32" t="s">
        <v>509</v>
      </c>
      <c r="D18" s="44" t="s">
        <v>508</v>
      </c>
      <c r="E18" s="45" t="s">
        <v>343</v>
      </c>
      <c r="F18" s="33" t="s">
        <v>19</v>
      </c>
      <c r="G18" s="34">
        <v>44979</v>
      </c>
      <c r="H18" s="34" t="str">
        <f>IF(E16="","",$B$3)</f>
        <v>Đinh Thị Anh Xuân</v>
      </c>
      <c r="I18" s="43" t="s">
        <v>344</v>
      </c>
    </row>
    <row r="19" spans="1:9" ht="210">
      <c r="A19" s="31" t="str">
        <f>IF(E19="","",$B$1&amp;" "&amp;COUNTA($E$11:E19))</f>
        <v>Kiểm thử API 9</v>
      </c>
      <c r="B19" s="32" t="s">
        <v>46</v>
      </c>
      <c r="C19" s="32" t="s">
        <v>513</v>
      </c>
      <c r="D19" s="44" t="s">
        <v>508</v>
      </c>
      <c r="E19" s="45" t="s">
        <v>343</v>
      </c>
      <c r="F19" s="33" t="s">
        <v>18</v>
      </c>
      <c r="G19" s="34">
        <v>44979</v>
      </c>
      <c r="H19" s="34" t="str">
        <f>IF(E22="","",$B$3)</f>
        <v>Đinh Thị Anh Xuân</v>
      </c>
      <c r="I19" s="32"/>
    </row>
    <row r="20" spans="1:9" ht="210">
      <c r="A20" s="31" t="str">
        <f>IF(E20="","",$B$1&amp;" "&amp;COUNTA($E$11:E20))</f>
        <v>Kiểm thử API 10</v>
      </c>
      <c r="B20" s="32" t="s">
        <v>47</v>
      </c>
      <c r="C20" s="32" t="s">
        <v>514</v>
      </c>
      <c r="D20" s="44" t="s">
        <v>508</v>
      </c>
      <c r="E20" s="45" t="s">
        <v>343</v>
      </c>
      <c r="F20" s="33" t="s">
        <v>18</v>
      </c>
      <c r="G20" s="34">
        <v>44979</v>
      </c>
      <c r="H20" s="34" t="str">
        <f>IF(E27="","",$B$3)</f>
        <v>Đinh Thị Anh Xuân</v>
      </c>
      <c r="I20" s="32"/>
    </row>
    <row r="21" spans="1:9" ht="210">
      <c r="A21" s="31" t="str">
        <f>IF(E21="","",$B$1&amp;" "&amp;COUNTA($E$11:E21))</f>
        <v>Kiểm thử API 11</v>
      </c>
      <c r="B21" s="32" t="s">
        <v>50</v>
      </c>
      <c r="C21" s="32" t="s">
        <v>516</v>
      </c>
      <c r="D21" s="44" t="s">
        <v>508</v>
      </c>
      <c r="E21" s="45" t="s">
        <v>343</v>
      </c>
      <c r="F21" s="33" t="s">
        <v>19</v>
      </c>
      <c r="G21" s="34">
        <v>44979</v>
      </c>
      <c r="H21" s="34" t="str">
        <f>IF(E17="","",$B$3)</f>
        <v>Đinh Thị Anh Xuân</v>
      </c>
      <c r="I21" s="43" t="s">
        <v>347</v>
      </c>
    </row>
    <row r="22" spans="1:9" ht="210">
      <c r="A22" s="31" t="str">
        <f>IF(E22="","",$B$1&amp;" "&amp;COUNTA($E$11:E22))</f>
        <v>Kiểm thử API 12</v>
      </c>
      <c r="B22" s="24" t="s">
        <v>49</v>
      </c>
      <c r="C22" s="32" t="s">
        <v>515</v>
      </c>
      <c r="D22" s="44" t="s">
        <v>508</v>
      </c>
      <c r="E22" s="45" t="s">
        <v>343</v>
      </c>
      <c r="F22" s="33" t="s">
        <v>19</v>
      </c>
      <c r="G22" s="34">
        <v>44979</v>
      </c>
      <c r="H22" s="34" t="str">
        <f>IF(E18="","",$B$3)</f>
        <v>Đinh Thị Anh Xuân</v>
      </c>
      <c r="I22" s="43" t="s">
        <v>349</v>
      </c>
    </row>
    <row r="23" spans="1:9" ht="210">
      <c r="A23" s="31" t="str">
        <f>IF(E23="","",$B$1&amp;" "&amp;COUNTA($E$11:E23))</f>
        <v>Kiểm thử API 13</v>
      </c>
      <c r="B23" s="24" t="s">
        <v>48</v>
      </c>
      <c r="C23" s="32" t="s">
        <v>517</v>
      </c>
      <c r="D23" s="44" t="s">
        <v>508</v>
      </c>
      <c r="E23" s="45" t="s">
        <v>343</v>
      </c>
      <c r="F23" s="33" t="s">
        <v>19</v>
      </c>
      <c r="G23" s="34">
        <v>44979</v>
      </c>
      <c r="H23" s="34" t="str">
        <f>IF(E19="","",$B$3)</f>
        <v>Đinh Thị Anh Xuân</v>
      </c>
      <c r="I23" s="43" t="s">
        <v>350</v>
      </c>
    </row>
    <row r="24" spans="1:9" ht="210">
      <c r="A24" s="31" t="str">
        <f>IF(E24="","",$B$1&amp;" "&amp;COUNTA($E$11:E24))</f>
        <v>Kiểm thử API 14</v>
      </c>
      <c r="B24" s="32" t="s">
        <v>180</v>
      </c>
      <c r="C24" s="32" t="s">
        <v>518</v>
      </c>
      <c r="D24" s="44" t="s">
        <v>508</v>
      </c>
      <c r="E24" s="45" t="s">
        <v>343</v>
      </c>
      <c r="F24" s="33" t="s">
        <v>19</v>
      </c>
      <c r="G24" s="34">
        <v>44979</v>
      </c>
      <c r="H24" s="34" t="str">
        <f>IF(E22="","",$B$3)</f>
        <v>Đinh Thị Anh Xuân</v>
      </c>
      <c r="I24" s="43" t="s">
        <v>351</v>
      </c>
    </row>
    <row r="25" spans="1:9" ht="210">
      <c r="A25" s="31" t="str">
        <f>IF(E25="","",$B$1&amp;" "&amp;COUNTA($E$11:E25))</f>
        <v>Kiểm thử API 15</v>
      </c>
      <c r="B25" s="32" t="s">
        <v>181</v>
      </c>
      <c r="C25" s="32" t="s">
        <v>522</v>
      </c>
      <c r="D25" s="44" t="s">
        <v>508</v>
      </c>
      <c r="E25" s="45" t="s">
        <v>343</v>
      </c>
      <c r="F25" s="33" t="s">
        <v>19</v>
      </c>
      <c r="G25" s="34">
        <v>44979</v>
      </c>
      <c r="H25" s="34" t="str">
        <f>IF(E22="","",$B$3)</f>
        <v>Đinh Thị Anh Xuân</v>
      </c>
      <c r="I25" s="43" t="s">
        <v>352</v>
      </c>
    </row>
    <row r="26" spans="1:9" ht="210">
      <c r="A26" s="31" t="str">
        <f>IF(E26="","",$B$1&amp;" "&amp;COUNTA($E$11:E26))</f>
        <v>Kiểm thử API 16</v>
      </c>
      <c r="B26" s="32" t="s">
        <v>182</v>
      </c>
      <c r="C26" s="32" t="s">
        <v>523</v>
      </c>
      <c r="D26" s="44" t="s">
        <v>508</v>
      </c>
      <c r="E26" s="45" t="s">
        <v>343</v>
      </c>
      <c r="F26" s="33" t="s">
        <v>19</v>
      </c>
      <c r="G26" s="34">
        <v>44979</v>
      </c>
      <c r="H26" s="34" t="str">
        <f>IF(E23="","",$B$3)</f>
        <v>Đinh Thị Anh Xuân</v>
      </c>
      <c r="I26" s="43" t="s">
        <v>353</v>
      </c>
    </row>
    <row r="27" spans="1:9" ht="210">
      <c r="A27" s="31" t="str">
        <f>IF(E27="","",$B$1&amp;" "&amp;COUNTA($E$11:E27))</f>
        <v>Kiểm thử API 17</v>
      </c>
      <c r="B27" s="24" t="s">
        <v>51</v>
      </c>
      <c r="C27" s="32" t="s">
        <v>519</v>
      </c>
      <c r="D27" s="44" t="s">
        <v>508</v>
      </c>
      <c r="E27" s="45" t="s">
        <v>343</v>
      </c>
      <c r="F27" s="33" t="s">
        <v>18</v>
      </c>
      <c r="G27" s="34">
        <v>44979</v>
      </c>
      <c r="H27" s="34" t="str">
        <f>IF(E20="","",$B$3)</f>
        <v>Đinh Thị Anh Xuân</v>
      </c>
      <c r="I27" s="43"/>
    </row>
    <row r="28" spans="1:9" ht="210">
      <c r="A28" s="31" t="str">
        <f>IF(E28="","",$B$1&amp;" "&amp;COUNTA($E$11:E28))</f>
        <v>Kiểm thử API 18</v>
      </c>
      <c r="B28" s="32" t="s">
        <v>52</v>
      </c>
      <c r="C28" s="32" t="s">
        <v>524</v>
      </c>
      <c r="D28" s="44" t="s">
        <v>508</v>
      </c>
      <c r="E28" s="45" t="s">
        <v>343</v>
      </c>
      <c r="F28" s="33" t="s">
        <v>19</v>
      </c>
      <c r="G28" s="34">
        <v>44979</v>
      </c>
      <c r="H28" s="34" t="str">
        <f>IF(E28="","",$B$3)</f>
        <v>Đinh Thị Anh Xuân</v>
      </c>
      <c r="I28" s="43" t="s">
        <v>354</v>
      </c>
    </row>
    <row r="29" spans="1:9" ht="210">
      <c r="A29" s="31" t="str">
        <f>IF(E29="","",$B$1&amp;" "&amp;COUNTA($E$11:E29))</f>
        <v>Kiểm thử API 19</v>
      </c>
      <c r="B29" s="32" t="s">
        <v>53</v>
      </c>
      <c r="C29" s="32" t="s">
        <v>520</v>
      </c>
      <c r="D29" s="44" t="s">
        <v>508</v>
      </c>
      <c r="E29" s="45" t="s">
        <v>343</v>
      </c>
      <c r="F29" s="33" t="s">
        <v>19</v>
      </c>
      <c r="G29" s="34">
        <v>44979</v>
      </c>
      <c r="H29" s="34" t="str">
        <f>IF(E29="","",$B$3)</f>
        <v>Đinh Thị Anh Xuân</v>
      </c>
      <c r="I29" s="43" t="s">
        <v>355</v>
      </c>
    </row>
    <row r="30" spans="1:9" ht="210">
      <c r="A30" s="31" t="str">
        <f>IF(E30="","",$B$1&amp;" "&amp;COUNTA($E$11:E30))</f>
        <v>Kiểm thử API 20</v>
      </c>
      <c r="B30" s="32" t="s">
        <v>54</v>
      </c>
      <c r="C30" s="32" t="s">
        <v>525</v>
      </c>
      <c r="D30" s="44" t="s">
        <v>508</v>
      </c>
      <c r="E30" s="45" t="s">
        <v>343</v>
      </c>
      <c r="F30" s="33" t="s">
        <v>19</v>
      </c>
      <c r="G30" s="34">
        <v>44979</v>
      </c>
      <c r="H30" s="34" t="str">
        <f>IF(E30="","",$B$3)</f>
        <v>Đinh Thị Anh Xuân</v>
      </c>
      <c r="I30" s="43" t="s">
        <v>356</v>
      </c>
    </row>
    <row r="31" spans="1:9" ht="210">
      <c r="A31" s="31" t="str">
        <f>IF(E31="","",$B$1&amp;" "&amp;COUNTA($E$11:E31))</f>
        <v>Kiểm thử API 21</v>
      </c>
      <c r="B31" s="32" t="s">
        <v>55</v>
      </c>
      <c r="C31" s="32" t="s">
        <v>526</v>
      </c>
      <c r="D31" s="44" t="s">
        <v>508</v>
      </c>
      <c r="E31" s="45" t="s">
        <v>343</v>
      </c>
      <c r="F31" s="33" t="s">
        <v>19</v>
      </c>
      <c r="G31" s="34">
        <v>44979</v>
      </c>
      <c r="H31" s="34" t="str">
        <f>IF(E31="","",$B$3)</f>
        <v>Đinh Thị Anh Xuân</v>
      </c>
      <c r="I31" s="43" t="s">
        <v>357</v>
      </c>
    </row>
    <row r="32" spans="1:9" ht="210">
      <c r="A32" s="31" t="str">
        <f>IF(E32="","",$B$1&amp;" "&amp;COUNTA($E$11:E32))</f>
        <v>Kiểm thử API 22</v>
      </c>
      <c r="B32" s="32" t="s">
        <v>56</v>
      </c>
      <c r="C32" s="32" t="s">
        <v>527</v>
      </c>
      <c r="D32" s="44" t="s">
        <v>508</v>
      </c>
      <c r="E32" s="45" t="s">
        <v>343</v>
      </c>
      <c r="F32" s="33" t="s">
        <v>19</v>
      </c>
      <c r="G32" s="34">
        <v>44979</v>
      </c>
      <c r="H32" s="34" t="str">
        <f>IF(E32="","",$B$3)</f>
        <v>Đinh Thị Anh Xuân</v>
      </c>
      <c r="I32" s="43" t="s">
        <v>358</v>
      </c>
    </row>
    <row r="33" spans="1:9" ht="210">
      <c r="A33" s="31" t="str">
        <f>IF(E33="","",$B$1&amp;" "&amp;COUNTA($E$11:E33))</f>
        <v>Kiểm thử API 23</v>
      </c>
      <c r="B33" s="32" t="s">
        <v>183</v>
      </c>
      <c r="C33" s="32" t="s">
        <v>528</v>
      </c>
      <c r="D33" s="44" t="s">
        <v>508</v>
      </c>
      <c r="E33" s="45" t="s">
        <v>343</v>
      </c>
      <c r="F33" s="33" t="s">
        <v>19</v>
      </c>
      <c r="G33" s="34">
        <v>44979</v>
      </c>
      <c r="H33" s="34" t="str">
        <f>IF(E33="","",$B$3)</f>
        <v>Đinh Thị Anh Xuân</v>
      </c>
      <c r="I33" s="43" t="s">
        <v>359</v>
      </c>
    </row>
    <row r="34" spans="1:9">
      <c r="A34" s="28"/>
      <c r="B34" s="60" t="s">
        <v>554</v>
      </c>
      <c r="C34" s="60"/>
      <c r="D34" s="60"/>
      <c r="E34" s="60"/>
      <c r="F34" s="60"/>
      <c r="G34" s="60"/>
      <c r="H34" s="29"/>
      <c r="I34" s="30"/>
    </row>
    <row r="35" spans="1:9" ht="300">
      <c r="A35" s="31" t="str">
        <f>IF(E35="","",$B$1&amp;" "&amp;COUNTA($E$11:E35))</f>
        <v>Kiểm thử API 24</v>
      </c>
      <c r="B35" s="32" t="s">
        <v>86</v>
      </c>
      <c r="C35" s="32" t="s">
        <v>529</v>
      </c>
      <c r="D35" s="44" t="s">
        <v>555</v>
      </c>
      <c r="E35" s="32" t="s">
        <v>502</v>
      </c>
      <c r="F35" s="33" t="s">
        <v>18</v>
      </c>
      <c r="G35" s="34">
        <v>44979</v>
      </c>
      <c r="H35" s="34" t="str">
        <f t="shared" ref="H35:H44" si="3">IF(E35="","",$B$3)</f>
        <v>Đinh Thị Anh Xuân</v>
      </c>
      <c r="I35" s="32"/>
    </row>
    <row r="36" spans="1:9" ht="165">
      <c r="A36" s="31" t="str">
        <f>IF(E36="","",$B$1&amp;" "&amp;COUNTA($E$11:E36))</f>
        <v>Kiểm thử API 25</v>
      </c>
      <c r="B36" s="32" t="s">
        <v>88</v>
      </c>
      <c r="C36" s="32" t="s">
        <v>530</v>
      </c>
      <c r="D36" s="44" t="s">
        <v>532</v>
      </c>
      <c r="E36" s="32" t="s">
        <v>533</v>
      </c>
      <c r="F36" s="33" t="s">
        <v>19</v>
      </c>
      <c r="G36" s="34">
        <v>44979</v>
      </c>
      <c r="H36" s="34" t="str">
        <f t="shared" si="3"/>
        <v>Đinh Thị Anh Xuân</v>
      </c>
      <c r="I36" s="43" t="s">
        <v>359</v>
      </c>
    </row>
    <row r="37" spans="1:9" ht="165">
      <c r="A37" s="31" t="str">
        <f>IF(E37="","",$B$1&amp;" "&amp;COUNTA($E$11:E37))</f>
        <v>Kiểm thử API 26</v>
      </c>
      <c r="B37" s="32" t="s">
        <v>90</v>
      </c>
      <c r="C37" s="32" t="s">
        <v>531</v>
      </c>
      <c r="D37" s="44" t="s">
        <v>534</v>
      </c>
      <c r="E37" s="32" t="s">
        <v>535</v>
      </c>
      <c r="F37" s="33" t="s">
        <v>19</v>
      </c>
      <c r="G37" s="34">
        <v>44979</v>
      </c>
      <c r="H37" s="34" t="str">
        <f t="shared" si="3"/>
        <v>Đinh Thị Anh Xuân</v>
      </c>
      <c r="I37" s="43" t="s">
        <v>536</v>
      </c>
    </row>
    <row r="38" spans="1:9" ht="165">
      <c r="A38" s="31" t="str">
        <f>IF(E38="","",$B$1&amp;" "&amp;COUNTA($E$11:E38))</f>
        <v>Kiểm thử API 27</v>
      </c>
      <c r="B38" s="32" t="s">
        <v>92</v>
      </c>
      <c r="C38" s="32" t="s">
        <v>537</v>
      </c>
      <c r="D38" s="44" t="s">
        <v>534</v>
      </c>
      <c r="E38" s="32" t="s">
        <v>535</v>
      </c>
      <c r="F38" s="33" t="s">
        <v>19</v>
      </c>
      <c r="G38" s="34">
        <v>44979</v>
      </c>
      <c r="H38" s="34" t="str">
        <f>IF(E38="","",$B$3)</f>
        <v>Đinh Thị Anh Xuân</v>
      </c>
      <c r="I38" s="43" t="s">
        <v>539</v>
      </c>
    </row>
    <row r="39" spans="1:9" ht="165">
      <c r="A39" s="31" t="str">
        <f>IF(E39="","",$B$1&amp;" "&amp;COUNTA($E$11:E39))</f>
        <v>Kiểm thử API 28</v>
      </c>
      <c r="B39" s="32" t="s">
        <v>99</v>
      </c>
      <c r="C39" s="32" t="s">
        <v>538</v>
      </c>
      <c r="D39" s="44" t="s">
        <v>534</v>
      </c>
      <c r="E39" s="32" t="s">
        <v>535</v>
      </c>
      <c r="F39" s="33" t="s">
        <v>19</v>
      </c>
      <c r="G39" s="34">
        <v>44979</v>
      </c>
      <c r="H39" s="34" t="str">
        <f>IF(E39="","",$B$3)</f>
        <v>Đinh Thị Anh Xuân</v>
      </c>
      <c r="I39" s="43" t="s">
        <v>540</v>
      </c>
    </row>
    <row r="40" spans="1:9" ht="165">
      <c r="A40" s="31" t="str">
        <f>IF(E40="","",$B$1&amp;" "&amp;COUNTA($E$11:E40))</f>
        <v>Kiểm thử API 29</v>
      </c>
      <c r="B40" s="32" t="s">
        <v>94</v>
      </c>
      <c r="C40" s="32" t="s">
        <v>546</v>
      </c>
      <c r="D40" s="44" t="s">
        <v>541</v>
      </c>
      <c r="E40" s="32" t="s">
        <v>542</v>
      </c>
      <c r="F40" s="33" t="s">
        <v>19</v>
      </c>
      <c r="G40" s="34">
        <v>44979</v>
      </c>
      <c r="H40" s="34" t="str">
        <f t="shared" si="3"/>
        <v>Đinh Thị Anh Xuân</v>
      </c>
      <c r="I40" s="43" t="s">
        <v>548</v>
      </c>
    </row>
    <row r="41" spans="1:9" ht="165">
      <c r="A41" s="31" t="str">
        <f>IF(E41="","",$B$1&amp;" "&amp;COUNTA($E$11:E41))</f>
        <v>Kiểm thử API 30</v>
      </c>
      <c r="B41" s="32" t="s">
        <v>95</v>
      </c>
      <c r="C41" s="32" t="s">
        <v>547</v>
      </c>
      <c r="D41" s="44" t="s">
        <v>541</v>
      </c>
      <c r="E41" s="32" t="s">
        <v>542</v>
      </c>
      <c r="F41" s="33" t="s">
        <v>19</v>
      </c>
      <c r="G41" s="34">
        <v>44979</v>
      </c>
      <c r="H41" s="34" t="str">
        <f t="shared" si="3"/>
        <v>Đinh Thị Anh Xuân</v>
      </c>
      <c r="I41" s="43" t="s">
        <v>549</v>
      </c>
    </row>
    <row r="42" spans="1:9" ht="165">
      <c r="A42" s="31" t="str">
        <f>IF(E42="","",$B$1&amp;" "&amp;COUNTA($E$11:E42))</f>
        <v>Kiểm thử API 31</v>
      </c>
      <c r="B42" s="32" t="s">
        <v>96</v>
      </c>
      <c r="C42" s="32" t="s">
        <v>545</v>
      </c>
      <c r="D42" s="44" t="s">
        <v>541</v>
      </c>
      <c r="E42" s="32" t="s">
        <v>542</v>
      </c>
      <c r="F42" s="33" t="s">
        <v>19</v>
      </c>
      <c r="G42" s="34">
        <v>44979</v>
      </c>
      <c r="H42" s="34" t="str">
        <f t="shared" si="3"/>
        <v>Đinh Thị Anh Xuân</v>
      </c>
      <c r="I42" s="43" t="s">
        <v>550</v>
      </c>
    </row>
    <row r="43" spans="1:9" ht="165">
      <c r="A43" s="31" t="str">
        <f>IF(E43="","",$B$1&amp;" "&amp;COUNTA($E$11:E43))</f>
        <v>Kiểm thử API 32</v>
      </c>
      <c r="B43" s="32" t="s">
        <v>97</v>
      </c>
      <c r="C43" s="32" t="s">
        <v>544</v>
      </c>
      <c r="D43" s="44" t="s">
        <v>541</v>
      </c>
      <c r="E43" s="32" t="s">
        <v>542</v>
      </c>
      <c r="F43" s="33" t="s">
        <v>19</v>
      </c>
      <c r="G43" s="34">
        <v>44979</v>
      </c>
      <c r="H43" s="34" t="str">
        <f t="shared" si="3"/>
        <v>Đinh Thị Anh Xuân</v>
      </c>
      <c r="I43" s="43" t="s">
        <v>551</v>
      </c>
    </row>
    <row r="44" spans="1:9" ht="165">
      <c r="A44" s="31" t="str">
        <f>IF(E44="","",$B$1&amp;" "&amp;COUNTA($E$11:E44))</f>
        <v>Kiểm thử API 33</v>
      </c>
      <c r="B44" s="32" t="s">
        <v>98</v>
      </c>
      <c r="C44" s="32" t="s">
        <v>543</v>
      </c>
      <c r="D44" s="44" t="s">
        <v>541</v>
      </c>
      <c r="E44" s="32" t="s">
        <v>542</v>
      </c>
      <c r="F44" s="33" t="s">
        <v>19</v>
      </c>
      <c r="G44" s="34">
        <v>44979</v>
      </c>
      <c r="H44" s="34" t="str">
        <f t="shared" si="3"/>
        <v>Đinh Thị Anh Xuân</v>
      </c>
      <c r="I44" s="43" t="s">
        <v>552</v>
      </c>
    </row>
  </sheetData>
  <mergeCells count="6">
    <mergeCell ref="B34:G34"/>
    <mergeCell ref="B1:E1"/>
    <mergeCell ref="F1:I7"/>
    <mergeCell ref="B2:E2"/>
    <mergeCell ref="B3:E3"/>
    <mergeCell ref="B9:G9"/>
  </mergeCells>
  <phoneticPr fontId="11" type="noConversion"/>
  <conditionalFormatting sqref="A45 C45:I45 A46:I1048576 A36:H44 A1:I35">
    <cfRule type="cellIs" dxfId="5" priority="12" operator="equal">
      <formula>"P'Test scenarios  (Matrix)'!"</formula>
    </cfRule>
  </conditionalFormatting>
  <conditionalFormatting sqref="F1:F1048576">
    <cfRule type="cellIs" dxfId="4" priority="7" operator="equal">
      <formula>"N/A"</formula>
    </cfRule>
    <cfRule type="cellIs" dxfId="3" priority="8" operator="equal">
      <formula>"NT"</formula>
    </cfRule>
    <cfRule type="cellIs" dxfId="2" priority="9" operator="equal">
      <formula>"Pass"</formula>
    </cfRule>
    <cfRule type="cellIs" dxfId="1" priority="10" operator="equal">
      <formula>"Fail"</formula>
    </cfRule>
    <cfRule type="cellIs" dxfId="0" priority="11" operator="equal">
      <formula>"Pass"</formula>
    </cfRule>
  </conditionalFormatting>
  <dataValidations count="1">
    <dataValidation type="list" allowBlank="1" showInputMessage="1" showErrorMessage="1" sqref="F10:F33 F35:F44" xr:uid="{A409F456-48BB-4B47-A563-9F8E1B1A1582}">
      <formula1>"Pass,Fail,NT,N/A"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Cover</vt:lpstr>
      <vt:lpstr>Test Report</vt:lpstr>
      <vt:lpstr>Testcase Web</vt:lpstr>
      <vt:lpstr>Testcase API</vt:lpstr>
      <vt:lpstr>UC01__Đăng_kí_ứng_viên.</vt:lpstr>
      <vt:lpstr>UC02__Đăng_ký_nhà_tuyển_dụng.</vt:lpstr>
      <vt:lpstr>UC03__Luồng_đăng_nhập</vt:lpstr>
      <vt:lpstr>UC04__Luồng_đăng_xuất_tài_khoản</vt:lpstr>
      <vt:lpstr>UC05__Đăng_bài_tìm_ứng_viên</vt:lpstr>
      <vt:lpstr>UC06__Sửa_xóa_bài_đăng_việc_làm</vt:lpstr>
      <vt:lpstr>UC07__Xem_thông_tin_ứng_viên_đã_ứng_tuyển</vt:lpstr>
      <vt:lpstr>UC08___Ứng_tuyển_công_việc</vt:lpstr>
      <vt:lpstr>UC09__Chỉnh_sửa_hồ_sơ_ứng_viên</vt:lpstr>
      <vt:lpstr>UC10__Ứng_viên_đăng_bài_tìm_việc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User0443</cp:lastModifiedBy>
  <dcterms:created xsi:type="dcterms:W3CDTF">2022-12-22T07:10:06Z</dcterms:created>
  <dcterms:modified xsi:type="dcterms:W3CDTF">2023-02-26T07:02:04Z</dcterms:modified>
</cp:coreProperties>
</file>