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slicers/slicer2.xml" ContentType="application/vnd.ms-excel.slicer+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d.docs.live.net/5a3945e1d32d79c2/Desktop/"/>
    </mc:Choice>
  </mc:AlternateContent>
  <xr:revisionPtr revIDLastSave="1970" documentId="8_{425457C2-B3D6-4418-B4F7-9178B6103C2A}" xr6:coauthVersionLast="47" xr6:coauthVersionMax="47" xr10:uidLastSave="{5B641369-6586-479B-ABA6-4756FBB4A48D}"/>
  <bookViews>
    <workbookView xWindow="39420" yWindow="6330" windowWidth="14400" windowHeight="7275" activeTab="2" xr2:uid="{0A58164B-DB3C-8C47-8D7F-DF7AA453A30A}"/>
  </bookViews>
  <sheets>
    <sheet name="Dashboard" sheetId="9" r:id="rId1"/>
    <sheet name="Income &amp; Expenses" sheetId="3" r:id="rId2"/>
    <sheet name="Assets &amp; Goals" sheetId="8" r:id="rId3"/>
    <sheet name="Raw Data" sheetId="1" r:id="rId4"/>
    <sheet name="Pivot Table" sheetId="10" r:id="rId5"/>
  </sheets>
  <definedNames>
    <definedName name="Slicer_Month">#N/A</definedName>
    <definedName name="Slicer_Month1">#N/A</definedName>
  </definedNames>
  <calcPr calcId="191029"/>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16" i="10" l="1"/>
  <c r="AG10" i="10"/>
  <c r="AG7" i="10" s="1"/>
  <c r="AA7" i="10"/>
  <c r="Y4" i="10"/>
  <c r="Y3" i="10"/>
  <c r="E17" i="10"/>
  <c r="E18" i="10"/>
  <c r="E19" i="10"/>
  <c r="E16" i="10"/>
  <c r="B16" i="10"/>
  <c r="B17" i="10"/>
  <c r="B18" i="10"/>
  <c r="E20" i="10"/>
  <c r="B19" i="10"/>
  <c r="AG4" i="10" l="1"/>
  <c r="AI4" i="10" s="1"/>
  <c r="AJ4" i="10" s="1"/>
  <c r="G15" i="10"/>
</calcChain>
</file>

<file path=xl/sharedStrings.xml><?xml version="1.0" encoding="utf-8"?>
<sst xmlns="http://schemas.openxmlformats.org/spreadsheetml/2006/main" count="3052" uniqueCount="84">
  <si>
    <t>Month</t>
  </si>
  <si>
    <t>Main Type</t>
  </si>
  <si>
    <t>Category</t>
  </si>
  <si>
    <t>Sub-category</t>
  </si>
  <si>
    <t>Amount</t>
  </si>
  <si>
    <t>Bill Due Date</t>
  </si>
  <si>
    <t>Status</t>
  </si>
  <si>
    <t>Apr</t>
  </si>
  <si>
    <t>Expenses</t>
  </si>
  <si>
    <t>Housing</t>
  </si>
  <si>
    <t>Cleaning</t>
  </si>
  <si>
    <t xml:space="preserve"> Paid </t>
  </si>
  <si>
    <t>Electric</t>
  </si>
  <si>
    <t>Insurance</t>
  </si>
  <si>
    <t>Internet</t>
  </si>
  <si>
    <t>Water</t>
  </si>
  <si>
    <t>Parking Fee</t>
  </si>
  <si>
    <t>Rent</t>
  </si>
  <si>
    <t>TV Subscription</t>
  </si>
  <si>
    <t>Other</t>
  </si>
  <si>
    <t>Personal</t>
  </si>
  <si>
    <t>School loans</t>
  </si>
  <si>
    <t>Shopping</t>
  </si>
  <si>
    <t>Outing</t>
  </si>
  <si>
    <t>Transportation</t>
  </si>
  <si>
    <t>Gas</t>
  </si>
  <si>
    <t>vehicle insurance</t>
  </si>
  <si>
    <t>Maintenance</t>
  </si>
  <si>
    <t>Parking</t>
  </si>
  <si>
    <t>Installment</t>
  </si>
  <si>
    <t>Registration</t>
  </si>
  <si>
    <t>Toll</t>
  </si>
  <si>
    <t>Income</t>
  </si>
  <si>
    <t>Main Income</t>
  </si>
  <si>
    <t>Salary</t>
  </si>
  <si>
    <t>My Shop</t>
  </si>
  <si>
    <t>Side Income</t>
  </si>
  <si>
    <t>E-commerce</t>
  </si>
  <si>
    <t>Google Adsecne</t>
  </si>
  <si>
    <t>Aug</t>
  </si>
  <si>
    <t>Dec</t>
  </si>
  <si>
    <t>Feb</t>
  </si>
  <si>
    <t>Jan</t>
  </si>
  <si>
    <t>Jul</t>
  </si>
  <si>
    <t>Jun</t>
  </si>
  <si>
    <t>Mar</t>
  </si>
  <si>
    <t>May</t>
  </si>
  <si>
    <t>Nov</t>
  </si>
  <si>
    <t>Oct</t>
  </si>
  <si>
    <t>Sep</t>
  </si>
  <si>
    <t>Gold</t>
  </si>
  <si>
    <t>Bonds</t>
  </si>
  <si>
    <t xml:space="preserve">Stock </t>
  </si>
  <si>
    <t>Warehouse</t>
  </si>
  <si>
    <t>Land</t>
  </si>
  <si>
    <t>Income Goal</t>
  </si>
  <si>
    <t>Assets</t>
  </si>
  <si>
    <t>Jan, 2023</t>
  </si>
  <si>
    <t>Feb, 2023</t>
  </si>
  <si>
    <t>Mar, 2023</t>
  </si>
  <si>
    <t>Apr, 2023</t>
  </si>
  <si>
    <t>May, 2023</t>
  </si>
  <si>
    <t>Jun, 2023</t>
  </si>
  <si>
    <t>Jul, 2023</t>
  </si>
  <si>
    <t>Aug, 2023</t>
  </si>
  <si>
    <t>Sep, 2023</t>
  </si>
  <si>
    <t>Oct, 2023</t>
  </si>
  <si>
    <t>Nov, 2023</t>
  </si>
  <si>
    <t>Dec, 2023</t>
  </si>
  <si>
    <t>Row Labels</t>
  </si>
  <si>
    <t>Grand Total</t>
  </si>
  <si>
    <t>Sum of Amount</t>
  </si>
  <si>
    <t>Total Expenses</t>
  </si>
  <si>
    <t>Total Income</t>
  </si>
  <si>
    <t>Column Labels</t>
  </si>
  <si>
    <t>Available Balance</t>
  </si>
  <si>
    <t>Max Income</t>
  </si>
  <si>
    <t>Max Expenses</t>
  </si>
  <si>
    <t>Count of Status</t>
  </si>
  <si>
    <t>Late</t>
  </si>
  <si>
    <t xml:space="preserve">Late </t>
  </si>
  <si>
    <t>Slicer selection</t>
  </si>
  <si>
    <t>Percentage</t>
  </si>
  <si>
    <t xml:space="preserve">Total Net Worth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</si>
</sst>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4" formatCode="_(&quot;$&quot;* #,##0.00_);_(&quot;$&quot;* \(#,##0.00\);_(&quot;$&quot;* &quot;-&quot;??_);_(@_)"/>
    <numFmt numFmtId="164" formatCode="&quot;$&quot;#,##0;[Red]&quot;$&quot;#,##0"/>
    <numFmt numFmtId="165" formatCode="[$-409]mmm\ d\,\ yyyy;@"/>
    <numFmt numFmtId="166" formatCode="_(&quot;$&quot;* #,##0_);_(&quot;$&quot;* \(#,##0\);_(&quot;$&quot;* &quot;-&quot;??_);_(@_)"/>
    <numFmt numFmtId="167" formatCode="&quot;$&quot;#,##0"/>
    <numFmt numFmtId="168" formatCode="&quot;$&quot;#,##0.00"/>
    <numFmt numFmtId="169" formatCode="#,##0,&quot;K&quot;"/>
  </numFmts>
  <fonts count="30" x14ac:knownFonts="1">
    <font>
      <sz val="12"/>
      <color theme="1"/>
      <name val="Calibri"/>
      <family val="2"/>
      <scheme val="minor"/>
    </font>
    <font>
      <sz val="8"/>
      <name val="Calibri"/>
      <family val="2"/>
      <scheme val="minor"/>
    </font>
    <font>
      <b/>
      <sz val="11"/>
      <color theme="0"/>
      <name val="Arial"/>
      <family val="2"/>
    </font>
    <font>
      <b/>
      <sz val="11"/>
      <color theme="1"/>
      <name val="Arial"/>
      <family val="2"/>
    </font>
    <font>
      <sz val="11"/>
      <color theme="1"/>
      <name val="Arial"/>
      <family val="2"/>
    </font>
    <font>
      <b/>
      <sz val="11"/>
      <color rgb="FFC00000"/>
      <name val="Arial"/>
      <family val="2"/>
    </font>
    <font>
      <b/>
      <sz val="11"/>
      <color theme="4"/>
      <name val="Arial"/>
      <family val="2"/>
    </font>
    <font>
      <b/>
      <sz val="11"/>
      <color theme="9" tint="-0.499984740745262"/>
      <name val="Arial"/>
      <family val="2"/>
    </font>
    <font>
      <b/>
      <sz val="11"/>
      <color rgb="FF00B050"/>
      <name val="Arial"/>
      <family val="2"/>
    </font>
    <font>
      <sz val="11"/>
      <color theme="1"/>
      <name val="Aptos Display"/>
      <family val="2"/>
    </font>
    <font>
      <b/>
      <sz val="11"/>
      <color rgb="FFF9F9F9"/>
      <name val="Aptos Display"/>
      <family val="2"/>
    </font>
    <font>
      <b/>
      <sz val="11"/>
      <color rgb="FFFFFAFA"/>
      <name val="Aptos Display"/>
      <family val="2"/>
    </font>
    <font>
      <sz val="11"/>
      <color rgb="FFFFFAFA"/>
      <name val="Aptos Display"/>
      <family val="2"/>
    </font>
    <font>
      <sz val="12"/>
      <color rgb="FFFFFAFA"/>
      <name val="Calibri"/>
      <family val="2"/>
      <scheme val="minor"/>
    </font>
    <font>
      <b/>
      <sz val="11"/>
      <color rgb="FFFF5050"/>
      <name val="Aptos Display"/>
      <family val="2"/>
    </font>
    <font>
      <b/>
      <sz val="11"/>
      <color rgb="FF008080"/>
      <name val="Aptos Display"/>
      <family val="2"/>
    </font>
    <font>
      <sz val="11"/>
      <color theme="4" tint="-0.499984740745262"/>
      <name val="Aptos Display"/>
      <family val="2"/>
    </font>
    <font>
      <b/>
      <sz val="8"/>
      <color rgb="FFFFFFFF"/>
      <name val="Arial"/>
      <family val="2"/>
    </font>
    <font>
      <sz val="12"/>
      <color theme="1"/>
      <name val="Calibri"/>
      <family val="2"/>
      <scheme val="minor"/>
    </font>
    <font>
      <b/>
      <sz val="11"/>
      <name val="Aptos Display"/>
      <family val="2"/>
    </font>
    <font>
      <sz val="11"/>
      <name val="Aptos Display"/>
      <family val="2"/>
    </font>
    <font>
      <sz val="12"/>
      <name val="Aptos Display"/>
      <family val="2"/>
    </font>
    <font>
      <sz val="11"/>
      <color theme="6" tint="-0.499984740745262"/>
      <name val="Aptos Display"/>
      <family val="2"/>
    </font>
    <font>
      <b/>
      <sz val="12"/>
      <color rgb="FFF04465"/>
      <name val="Calibri"/>
      <family val="2"/>
      <scheme val="minor"/>
    </font>
    <font>
      <sz val="12"/>
      <color rgb="FF00B050"/>
      <name val="Calibri"/>
      <family val="2"/>
      <scheme val="minor"/>
    </font>
    <font>
      <b/>
      <sz val="12"/>
      <color rgb="FF00B050"/>
      <name val="Calibri"/>
      <family val="2"/>
      <scheme val="minor"/>
    </font>
    <font>
      <b/>
      <sz val="12"/>
      <color theme="8" tint="-0.249977111117893"/>
      <name val="Calibri"/>
      <family val="2"/>
      <scheme val="minor"/>
    </font>
    <font>
      <b/>
      <sz val="12"/>
      <color rgb="FFFF5050"/>
      <name val="Calibri"/>
      <family val="2"/>
      <scheme val="minor"/>
    </font>
    <font>
      <sz val="12"/>
      <color theme="7" tint="-0.499984740745262"/>
      <name val="Calibri"/>
      <family val="2"/>
      <scheme val="minor"/>
    </font>
    <font>
      <sz val="12"/>
      <color theme="5" tint="-0.249977111117893"/>
      <name val="Calibri"/>
      <family val="2"/>
      <scheme val="minor"/>
    </font>
  </fonts>
  <fills count="7">
    <fill>
      <patternFill patternType="none"/>
    </fill>
    <fill>
      <patternFill patternType="gray125"/>
    </fill>
    <fill>
      <patternFill patternType="solid">
        <fgColor rgb="FFF9F9F9"/>
        <bgColor rgb="FF000000"/>
      </patternFill>
    </fill>
    <fill>
      <patternFill patternType="solid">
        <fgColor rgb="FF002060"/>
        <bgColor rgb="FF000000"/>
      </patternFill>
    </fill>
    <fill>
      <patternFill patternType="solid">
        <fgColor theme="2"/>
        <bgColor indexed="64"/>
      </patternFill>
    </fill>
    <fill>
      <patternFill patternType="solid">
        <fgColor theme="2"/>
        <bgColor rgb="FF000000"/>
      </patternFill>
    </fill>
    <fill>
      <patternFill patternType="solid">
        <fgColor rgb="FFFFFAFA"/>
        <bgColor indexed="64"/>
      </patternFill>
    </fill>
  </fills>
  <borders count="7">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style="thin">
        <color theme="0" tint="-0.249977111117893"/>
      </right>
      <top style="thin">
        <color theme="0" tint="-0.249977111117893"/>
      </top>
      <bottom/>
      <diagonal/>
    </border>
    <border>
      <left/>
      <right/>
      <top style="thin">
        <color theme="4" tint="0.39997558519241921"/>
      </top>
      <bottom/>
      <diagonal/>
    </border>
    <border>
      <left/>
      <right/>
      <top style="thin">
        <color indexed="64"/>
      </top>
      <bottom style="double">
        <color indexed="64"/>
      </bottom>
      <diagonal/>
    </border>
  </borders>
  <cellStyleXfs count="2">
    <xf numFmtId="0" fontId="0" fillId="0" borderId="0"/>
    <xf numFmtId="44" fontId="18" fillId="0" borderId="0" applyFont="0" applyFill="0" applyBorder="0" applyAlignment="0" applyProtection="0"/>
  </cellStyleXfs>
  <cellXfs count="74">
    <xf numFmtId="0" fontId="0" fillId="0" borderId="0" xfId="0"/>
    <xf numFmtId="0" fontId="2" fillId="3" borderId="0" xfId="0" applyFont="1" applyFill="1" applyAlignment="1">
      <alignment horizontal="center" vertical="center"/>
    </xf>
    <xf numFmtId="0" fontId="3" fillId="0" borderId="0" xfId="0" applyFont="1" applyAlignment="1">
      <alignment horizontal="center" vertical="center"/>
    </xf>
    <xf numFmtId="0" fontId="2" fillId="3" borderId="5" xfId="0" applyFont="1" applyFill="1" applyBorder="1" applyAlignment="1">
      <alignment horizontal="center" vertical="center"/>
    </xf>
    <xf numFmtId="0" fontId="4" fillId="2" borderId="2" xfId="0" applyFont="1" applyFill="1" applyBorder="1" applyAlignment="1">
      <alignment horizontal="center" vertical="center"/>
    </xf>
    <xf numFmtId="164" fontId="5" fillId="2" borderId="2" xfId="0" applyNumberFormat="1" applyFont="1" applyFill="1" applyBorder="1" applyAlignment="1">
      <alignment horizontal="center" vertical="center"/>
    </xf>
    <xf numFmtId="165" fontId="4" fillId="2" borderId="2" xfId="0" applyNumberFormat="1" applyFont="1" applyFill="1" applyBorder="1" applyAlignment="1">
      <alignment horizontal="center" vertical="center"/>
    </xf>
    <xf numFmtId="166" fontId="4" fillId="2" borderId="2" xfId="0" applyNumberFormat="1" applyFont="1" applyFill="1" applyBorder="1" applyAlignment="1">
      <alignment horizontal="center" vertical="center"/>
    </xf>
    <xf numFmtId="0" fontId="4" fillId="0" borderId="0" xfId="0" applyFont="1" applyAlignment="1">
      <alignment horizontal="center" vertical="center"/>
    </xf>
    <xf numFmtId="165" fontId="4" fillId="2" borderId="1" xfId="0" applyNumberFormat="1" applyFont="1" applyFill="1" applyBorder="1" applyAlignment="1">
      <alignment horizontal="center" vertical="center"/>
    </xf>
    <xf numFmtId="167" fontId="6" fillId="2" borderId="1" xfId="0" applyNumberFormat="1" applyFont="1" applyFill="1" applyBorder="1" applyAlignment="1">
      <alignment horizontal="center" vertical="center"/>
    </xf>
    <xf numFmtId="0" fontId="4" fillId="2" borderId="1" xfId="0" applyFont="1" applyFill="1" applyBorder="1" applyAlignment="1">
      <alignment horizontal="center" vertical="center"/>
    </xf>
    <xf numFmtId="167" fontId="7" fillId="2" borderId="1" xfId="0" applyNumberFormat="1" applyFont="1" applyFill="1" applyBorder="1" applyAlignment="1">
      <alignment horizontal="center" vertical="center"/>
    </xf>
    <xf numFmtId="164" fontId="5" fillId="2" borderId="1" xfId="0" applyNumberFormat="1" applyFont="1" applyFill="1" applyBorder="1" applyAlignment="1">
      <alignment horizontal="center" vertical="center"/>
    </xf>
    <xf numFmtId="166" fontId="4" fillId="2" borderId="1" xfId="0" applyNumberFormat="1" applyFont="1" applyFill="1" applyBorder="1" applyAlignment="1">
      <alignment horizontal="center" vertical="center"/>
    </xf>
    <xf numFmtId="0" fontId="4" fillId="0" borderId="0" xfId="0" applyFont="1"/>
    <xf numFmtId="164" fontId="8" fillId="2" borderId="1" xfId="0" applyNumberFormat="1" applyFont="1" applyFill="1" applyBorder="1" applyAlignment="1">
      <alignment horizontal="center" vertical="center"/>
    </xf>
    <xf numFmtId="0" fontId="4" fillId="2" borderId="3" xfId="0" applyFont="1" applyFill="1" applyBorder="1" applyAlignment="1">
      <alignment horizontal="center" vertical="center"/>
    </xf>
    <xf numFmtId="164" fontId="8" fillId="2" borderId="3" xfId="0" applyNumberFormat="1" applyFont="1" applyFill="1" applyBorder="1" applyAlignment="1">
      <alignment horizontal="center" vertical="center"/>
    </xf>
    <xf numFmtId="165" fontId="4" fillId="2" borderId="3" xfId="0" applyNumberFormat="1" applyFont="1" applyFill="1" applyBorder="1" applyAlignment="1">
      <alignment horizontal="center" vertical="center"/>
    </xf>
    <xf numFmtId="166" fontId="4" fillId="2" borderId="3" xfId="0" applyNumberFormat="1" applyFont="1" applyFill="1" applyBorder="1" applyAlignment="1">
      <alignment horizontal="center" vertical="center"/>
    </xf>
    <xf numFmtId="0" fontId="4" fillId="2" borderId="4" xfId="0" applyFont="1" applyFill="1" applyBorder="1" applyAlignment="1">
      <alignment horizontal="center" vertical="center"/>
    </xf>
    <xf numFmtId="165" fontId="4" fillId="2" borderId="4" xfId="0" applyNumberFormat="1" applyFont="1" applyFill="1" applyBorder="1" applyAlignment="1">
      <alignment horizontal="center" vertical="center"/>
    </xf>
    <xf numFmtId="166" fontId="4" fillId="2" borderId="4" xfId="0" applyNumberFormat="1" applyFont="1" applyFill="1" applyBorder="1" applyAlignment="1">
      <alignment horizontal="center" vertical="center"/>
    </xf>
    <xf numFmtId="0" fontId="13" fillId="0" borderId="0" xfId="0" applyFont="1"/>
    <xf numFmtId="0" fontId="0" fillId="0" borderId="0" xfId="0" applyAlignment="1">
      <alignment horizontal="left"/>
    </xf>
    <xf numFmtId="0" fontId="13" fillId="4" borderId="0" xfId="0" applyFont="1" applyFill="1"/>
    <xf numFmtId="0" fontId="0" fillId="4" borderId="0" xfId="0" applyFill="1" applyAlignment="1">
      <alignment horizontal="left"/>
    </xf>
    <xf numFmtId="0" fontId="0" fillId="4" borderId="0" xfId="0" applyFill="1"/>
    <xf numFmtId="0" fontId="19" fillId="0" borderId="0" xfId="0" applyFont="1" applyAlignment="1">
      <alignment horizontal="center" vertical="center"/>
    </xf>
    <xf numFmtId="165" fontId="20" fillId="0" borderId="0" xfId="0" applyNumberFormat="1" applyFont="1" applyAlignment="1">
      <alignment horizontal="center" vertical="center"/>
    </xf>
    <xf numFmtId="167" fontId="19" fillId="0" borderId="0" xfId="0" applyNumberFormat="1" applyFont="1" applyAlignment="1">
      <alignment horizontal="center" vertical="center"/>
    </xf>
    <xf numFmtId="0" fontId="20" fillId="0" borderId="0" xfId="0" applyFont="1" applyAlignment="1">
      <alignment horizontal="center" vertical="center"/>
    </xf>
    <xf numFmtId="0" fontId="20" fillId="0" borderId="0" xfId="0" applyFont="1" applyAlignment="1">
      <alignment horizontal="left" vertical="center"/>
    </xf>
    <xf numFmtId="164" fontId="19" fillId="0" borderId="0" xfId="0" applyNumberFormat="1" applyFont="1" applyAlignment="1">
      <alignment horizontal="center" vertical="center"/>
    </xf>
    <xf numFmtId="166" fontId="20" fillId="0" borderId="0" xfId="0" applyNumberFormat="1" applyFont="1" applyAlignment="1">
      <alignment horizontal="center" vertical="center"/>
    </xf>
    <xf numFmtId="0" fontId="21" fillId="0" borderId="0" xfId="0" applyFont="1"/>
    <xf numFmtId="165" fontId="22" fillId="0" borderId="0" xfId="0" applyNumberFormat="1" applyFont="1" applyAlignment="1">
      <alignment horizontal="right" vertical="center"/>
    </xf>
    <xf numFmtId="0" fontId="11" fillId="0" borderId="0" xfId="0" applyFont="1" applyAlignment="1">
      <alignment horizontal="center" vertical="center"/>
    </xf>
    <xf numFmtId="0" fontId="10" fillId="0" borderId="0" xfId="0" applyFont="1" applyAlignment="1">
      <alignment horizontal="left" vertical="center"/>
    </xf>
    <xf numFmtId="0" fontId="10" fillId="0" borderId="0" xfId="0" applyFont="1" applyAlignment="1">
      <alignment horizontal="center" vertical="center"/>
    </xf>
    <xf numFmtId="0" fontId="12" fillId="0" borderId="0" xfId="0" applyFont="1" applyAlignment="1">
      <alignment horizontal="center" vertical="center"/>
    </xf>
    <xf numFmtId="0" fontId="9" fillId="0" borderId="0" xfId="0" applyFont="1" applyAlignment="1">
      <alignment horizontal="left" vertical="center"/>
    </xf>
    <xf numFmtId="164" fontId="14" fillId="0" borderId="0" xfId="0" applyNumberFormat="1" applyFont="1" applyAlignment="1">
      <alignment horizontal="center" vertical="center"/>
    </xf>
    <xf numFmtId="165" fontId="9" fillId="0" borderId="0" xfId="0" applyNumberFormat="1" applyFont="1" applyAlignment="1">
      <alignment horizontal="center" vertical="center"/>
    </xf>
    <xf numFmtId="166" fontId="16" fillId="0" borderId="0" xfId="0" applyNumberFormat="1" applyFont="1" applyAlignment="1">
      <alignment horizontal="center" vertical="center"/>
    </xf>
    <xf numFmtId="164" fontId="15" fillId="0" borderId="0" xfId="0" applyNumberFormat="1" applyFont="1" applyAlignment="1">
      <alignment horizontal="center" vertical="center"/>
    </xf>
    <xf numFmtId="0" fontId="12" fillId="5" borderId="0" xfId="0" applyFont="1" applyFill="1" applyAlignment="1">
      <alignment horizontal="center" vertical="center"/>
    </xf>
    <xf numFmtId="0" fontId="12" fillId="4" borderId="0" xfId="0" applyFont="1" applyFill="1" applyAlignment="1">
      <alignment horizontal="center" vertical="center"/>
    </xf>
    <xf numFmtId="0" fontId="9" fillId="4" borderId="0" xfId="0" applyFont="1" applyFill="1" applyAlignment="1">
      <alignment horizontal="left" vertical="center"/>
    </xf>
    <xf numFmtId="164" fontId="14" fillId="4" borderId="0" xfId="0" applyNumberFormat="1" applyFont="1" applyFill="1" applyAlignment="1">
      <alignment horizontal="center" vertical="center"/>
    </xf>
    <xf numFmtId="165" fontId="9" fillId="4" borderId="0" xfId="0" applyNumberFormat="1" applyFont="1" applyFill="1" applyAlignment="1">
      <alignment horizontal="center" vertical="center"/>
    </xf>
    <xf numFmtId="166" fontId="16" fillId="4" borderId="0" xfId="0" applyNumberFormat="1" applyFont="1" applyFill="1" applyAlignment="1">
      <alignment horizontal="center" vertical="center"/>
    </xf>
    <xf numFmtId="164" fontId="15" fillId="4" borderId="0" xfId="0" applyNumberFormat="1" applyFont="1" applyFill="1" applyAlignment="1">
      <alignment horizontal="center" vertical="center"/>
    </xf>
    <xf numFmtId="0" fontId="0" fillId="6" borderId="0" xfId="0" applyFill="1"/>
    <xf numFmtId="0" fontId="17" fillId="0" borderId="0" xfId="0" applyFont="1" applyAlignment="1">
      <alignment horizontal="center" vertical="center" wrapText="1"/>
    </xf>
    <xf numFmtId="0" fontId="0" fillId="0" borderId="0" xfId="0" pivotButton="1"/>
    <xf numFmtId="0" fontId="23" fillId="0" borderId="0" xfId="0" applyFont="1"/>
    <xf numFmtId="168" fontId="0" fillId="0" borderId="0" xfId="0" applyNumberFormat="1"/>
    <xf numFmtId="167" fontId="0" fillId="0" borderId="0" xfId="0" applyNumberFormat="1"/>
    <xf numFmtId="0" fontId="23" fillId="0" borderId="6" xfId="0" applyFont="1" applyBorder="1"/>
    <xf numFmtId="167" fontId="23" fillId="0" borderId="6" xfId="0" applyNumberFormat="1" applyFont="1" applyBorder="1"/>
    <xf numFmtId="0" fontId="25" fillId="0" borderId="6" xfId="0" applyFont="1" applyBorder="1"/>
    <xf numFmtId="167" fontId="25" fillId="0" borderId="6" xfId="0" applyNumberFormat="1" applyFont="1" applyBorder="1"/>
    <xf numFmtId="0" fontId="25" fillId="0" borderId="0" xfId="0" applyFont="1"/>
    <xf numFmtId="167" fontId="24" fillId="0" borderId="0" xfId="0" applyNumberFormat="1" applyFont="1"/>
    <xf numFmtId="0" fontId="26" fillId="0" borderId="0" xfId="0" applyFont="1"/>
    <xf numFmtId="167" fontId="26" fillId="0" borderId="0" xfId="0" applyNumberFormat="1" applyFont="1"/>
    <xf numFmtId="0" fontId="27" fillId="0" borderId="0" xfId="0" applyFont="1"/>
    <xf numFmtId="0" fontId="28" fillId="0" borderId="0" xfId="0" applyFont="1"/>
    <xf numFmtId="10" fontId="29" fillId="0" borderId="0" xfId="0" applyNumberFormat="1" applyFont="1"/>
    <xf numFmtId="166" fontId="0" fillId="0" borderId="0" xfId="1" applyNumberFormat="1" applyFont="1"/>
    <xf numFmtId="169" fontId="0" fillId="0" borderId="0" xfId="0" applyNumberFormat="1"/>
    <xf numFmtId="0" fontId="0" fillId="0" borderId="0" xfId="0" applyNumberFormat="1"/>
  </cellXfs>
  <cellStyles count="2">
    <cellStyle name="Currency" xfId="1" builtinId="4"/>
    <cellStyle name="Normal" xfId="0" builtinId="0"/>
  </cellStyles>
  <dxfs count="63">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font>
        <b val="0"/>
        <i val="0"/>
        <color theme="7" tint="-0.499984740745262"/>
      </font>
    </dxf>
    <dxf>
      <font>
        <b val="0"/>
        <i val="0"/>
        <color theme="5" tint="-0.499984740745262"/>
      </font>
    </dxf>
    <dxf>
      <font>
        <b val="0"/>
        <i val="0"/>
        <color theme="7" tint="-0.499984740745262"/>
      </font>
    </dxf>
    <dxf>
      <font>
        <b val="0"/>
        <i val="0"/>
        <color theme="5" tint="-0.499984740745262"/>
      </font>
    </dxf>
    <dxf>
      <numFmt numFmtId="167" formatCode="&quot;$&quot;#,##0"/>
    </dxf>
    <dxf>
      <numFmt numFmtId="167" formatCode="&quot;$&quot;#,##0"/>
    </dxf>
    <dxf>
      <font>
        <b val="0"/>
        <i val="0"/>
        <strike val="0"/>
        <condense val="0"/>
        <extend val="0"/>
        <outline val="0"/>
        <shadow val="0"/>
        <u val="none"/>
        <vertAlign val="baseline"/>
        <sz val="14"/>
        <color theme="1"/>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1"/>
        <color theme="1"/>
        <name val="Arial"/>
        <family val="2"/>
        <scheme val="none"/>
      </font>
      <numFmt numFmtId="166" formatCode="_(&quot;$&quot;* #,##0_);_(&quot;$&quot;* \(#,##0\);_(&quot;$&quot;* &quot;-&quot;??_);_(@_)"/>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4"/>
        <color theme="1"/>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1"/>
        <color theme="1"/>
        <name val="Arial"/>
        <family val="2"/>
        <scheme val="none"/>
      </font>
      <numFmt numFmtId="165" formatCode="[$-409]mmm\ d\,\ yyyy;@"/>
      <fill>
        <patternFill patternType="solid">
          <fgColor rgb="FF000000"/>
          <bgColor rgb="FFF9F9F9"/>
        </patternFill>
      </fill>
      <alignment horizontal="center" vertical="center" textRotation="0" wrapText="0" indent="0" justifyLastLine="0" shrinkToFit="0" readingOrder="0"/>
      <border diagonalUp="0" diagonalDown="0" outline="0">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4"/>
        <color rgb="FF00B050"/>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i val="0"/>
        <strike val="0"/>
        <condense val="0"/>
        <extend val="0"/>
        <outline val="0"/>
        <shadow val="0"/>
        <u val="none"/>
        <vertAlign val="baseline"/>
        <sz val="11"/>
        <color rgb="FF00B050"/>
        <name val="Arial"/>
        <family val="2"/>
        <scheme val="none"/>
      </font>
      <numFmt numFmtId="164" formatCode="&quot;$&quot;#,##0;[Red]&quot;$&quot;#,##0"/>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4"/>
        <color rgb="FF00B050"/>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1"/>
        <color theme="1"/>
        <name val="Arial"/>
        <family val="2"/>
        <scheme val="none"/>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top style="thin">
          <color theme="0" tint="-0.249977111117893"/>
        </top>
        <bottom style="thin">
          <color theme="0" tint="-0.249977111117893"/>
        </bottom>
      </border>
    </dxf>
    <dxf>
      <font>
        <b val="0"/>
        <i val="0"/>
        <strike val="0"/>
        <condense val="0"/>
        <extend val="0"/>
        <outline val="0"/>
        <shadow val="0"/>
        <u val="none"/>
        <vertAlign val="baseline"/>
        <sz val="14"/>
        <color rgb="FF00B050"/>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1"/>
        <color theme="1"/>
        <name val="Arial"/>
        <family val="2"/>
        <scheme val="none"/>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4"/>
        <color rgb="FF00B050"/>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1"/>
        <color theme="1"/>
        <name val="Arial"/>
        <family val="2"/>
        <scheme val="none"/>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4"/>
        <color theme="1"/>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1"/>
        <color theme="1"/>
        <name val="Arial"/>
        <family val="2"/>
        <scheme val="none"/>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strike val="0"/>
        <outline val="0"/>
        <shadow val="0"/>
        <u val="none"/>
        <vertAlign val="baseline"/>
        <sz val="11"/>
        <name val="Arial"/>
        <family val="2"/>
        <scheme val="none"/>
      </font>
    </dxf>
    <dxf>
      <border outline="0">
        <bottom style="medium">
          <color theme="0" tint="-0.249977111117893"/>
        </bottom>
      </border>
    </dxf>
    <dxf>
      <font>
        <strike val="0"/>
        <outline val="0"/>
        <shadow val="0"/>
        <u val="none"/>
        <vertAlign val="baseline"/>
        <sz val="11"/>
        <name val="Arial"/>
        <family val="2"/>
        <scheme val="none"/>
      </font>
    </dxf>
    <dxf>
      <font>
        <b/>
        <i val="0"/>
        <strike val="0"/>
        <condense val="0"/>
        <extend val="0"/>
        <outline val="0"/>
        <shadow val="0"/>
        <u val="none"/>
        <vertAlign val="baseline"/>
        <sz val="11"/>
        <color theme="0"/>
        <name val="Arial"/>
        <family val="2"/>
        <scheme val="none"/>
      </font>
      <fill>
        <patternFill patternType="solid">
          <fgColor rgb="FF000000"/>
          <bgColor rgb="FF002060"/>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1"/>
        <color theme="4" tint="-0.499984740745262"/>
        <name val="Aptos Display"/>
        <family val="2"/>
        <scheme val="none"/>
      </font>
      <numFmt numFmtId="166" formatCode="_(&quot;$&quot;* #,##0_);_(&quot;$&quot;* \(#,##0\);_(&quot;$&quot;* &quot;-&quot;??_);_(@_)"/>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1"/>
        <color theme="1"/>
        <name val="Aptos Display"/>
        <family val="2"/>
        <scheme val="none"/>
      </font>
      <numFmt numFmtId="165" formatCode="[$-409]mmm\ d\,\ yyyy;@"/>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4"/>
        <color rgb="FF00B050"/>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i val="0"/>
        <strike val="0"/>
        <condense val="0"/>
        <extend val="0"/>
        <outline val="0"/>
        <shadow val="0"/>
        <u val="none"/>
        <vertAlign val="baseline"/>
        <sz val="11"/>
        <color rgb="FF00B050"/>
        <name val="Aptos Display"/>
        <family val="2"/>
        <scheme val="none"/>
      </font>
      <numFmt numFmtId="164" formatCode="&quot;$&quot;#,##0;[Red]&quot;$&quot;#,##0"/>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4"/>
        <color rgb="FF00B050"/>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1"/>
        <color theme="1"/>
        <name val="Aptos Display"/>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4"/>
        <color rgb="FF00B050"/>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1"/>
        <color rgb="FFFFFAFA"/>
        <name val="Aptos Display"/>
        <family val="2"/>
        <scheme val="none"/>
      </font>
      <fill>
        <patternFill patternType="none">
          <fgColor rgb="FF000000"/>
          <bgColor auto="1"/>
        </patternFill>
      </fill>
      <alignment horizontal="center" vertical="center" textRotation="0" wrapText="0" indent="0" justifyLastLine="0" shrinkToFit="0" readingOrder="0"/>
    </dxf>
    <dxf>
      <font>
        <b val="0"/>
        <i val="0"/>
        <strike val="0"/>
        <condense val="0"/>
        <extend val="0"/>
        <outline val="0"/>
        <shadow val="0"/>
        <u val="none"/>
        <vertAlign val="baseline"/>
        <sz val="14"/>
        <color rgb="FF00B050"/>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1"/>
        <color rgb="FFFFFAFA"/>
        <name val="Aptos Display"/>
        <family val="2"/>
        <scheme val="none"/>
      </font>
      <fill>
        <patternFill patternType="none">
          <fgColor rgb="FF000000"/>
          <bgColor auto="1"/>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1"/>
        <color rgb="FFFFFAFA"/>
        <name val="Aptos Display"/>
        <family val="2"/>
        <scheme val="none"/>
      </font>
      <fill>
        <patternFill patternType="none">
          <fgColor rgb="FF000000"/>
          <bgColor auto="1"/>
        </patternFill>
      </fill>
      <alignment horizontal="center" vertical="center" textRotation="0" wrapText="0" indent="0" justifyLastLine="0" shrinkToFit="0" readingOrder="0"/>
    </dxf>
    <dxf>
      <font>
        <strike val="0"/>
        <outline val="0"/>
        <shadow val="0"/>
        <u val="none"/>
        <vertAlign val="baseline"/>
        <sz val="11"/>
        <name val="Aptos Display"/>
        <family val="2"/>
        <scheme val="none"/>
      </font>
      <fill>
        <patternFill patternType="none">
          <bgColor auto="1"/>
        </patternFill>
      </fill>
    </dxf>
    <dxf>
      <font>
        <strike val="0"/>
        <outline val="0"/>
        <shadow val="0"/>
        <u val="none"/>
        <vertAlign val="baseline"/>
        <sz val="11"/>
        <name val="Aptos Display"/>
        <family val="2"/>
        <scheme val="none"/>
      </font>
      <fill>
        <patternFill patternType="none">
          <bgColor auto="1"/>
        </patternFill>
      </fill>
    </dxf>
    <dxf>
      <font>
        <b/>
        <i val="0"/>
        <strike val="0"/>
        <condense val="0"/>
        <extend val="0"/>
        <outline val="0"/>
        <shadow val="0"/>
        <u val="none"/>
        <vertAlign val="baseline"/>
        <sz val="11"/>
        <color rgb="FFF9F9F9"/>
        <name val="Aptos Display"/>
        <family val="2"/>
        <scheme val="none"/>
      </font>
      <fill>
        <patternFill patternType="none">
          <fgColor rgb="FF000000"/>
          <bgColor auto="1"/>
        </patternFill>
      </fill>
      <alignment horizontal="center" vertical="center" textRotation="0" wrapText="0" indent="0" justifyLastLine="0" shrinkToFit="0" readingOrder="0"/>
    </dxf>
    <dxf>
      <font>
        <b val="0"/>
        <i val="0"/>
        <u/>
        <sz val="12"/>
        <name val="Aptos Display"/>
        <family val="2"/>
        <scheme val="none"/>
      </font>
      <border diagonalUp="0" diagonalDown="0">
        <left/>
        <right/>
        <top/>
        <bottom/>
        <vertical/>
        <horizontal/>
      </border>
    </dxf>
    <dxf>
      <font>
        <b val="0"/>
        <i val="0"/>
        <sz val="12"/>
        <color theme="0"/>
        <name val="Aptos Display"/>
        <family val="2"/>
        <scheme val="none"/>
      </font>
      <fill>
        <patternFill>
          <bgColor theme="2" tint="-0.749961851863155"/>
        </patternFill>
      </fill>
      <border diagonalUp="0" diagonalDown="0">
        <left/>
        <right/>
        <top/>
        <bottom/>
        <vertical/>
        <horizontal/>
      </border>
    </dxf>
  </dxfs>
  <tableStyles count="1" defaultTableStyle="TableStyleMedium2" defaultPivotStyle="PivotStyleLight16">
    <tableStyle name="Slicer Style 1" pivot="0" table="0" count="4" xr9:uid="{51A98599-B100-48B8-936B-706332CEC4F2}">
      <tableStyleElement type="wholeTable" dxfId="62"/>
      <tableStyleElement type="headerRow" dxfId="61"/>
    </tableStyle>
  </tableStyles>
  <colors>
    <mruColors>
      <color rgb="FFF2CCC3"/>
      <color rgb="FFFF5050"/>
      <color rgb="FFEED5C3"/>
      <color rgb="FFFFFAFA"/>
      <color rgb="FFF9F9F9"/>
      <color rgb="FFC2B8C1"/>
      <color rgb="FFF3E0DC"/>
      <color rgb="FFF04465"/>
      <color rgb="FFF18E19"/>
      <color rgb="FFDCD4CF"/>
    </mruColors>
  </colors>
  <extLst>
    <ext xmlns:x14="http://schemas.microsoft.com/office/spreadsheetml/2009/9/main" uri="{46F421CA-312F-682f-3DD2-61675219B42D}">
      <x14:dxfs count="2">
        <dxf>
          <font>
            <b val="0"/>
            <i val="0"/>
            <sz val="11"/>
            <color theme="1"/>
            <name val="Aptos Display"/>
            <family val="2"/>
            <scheme val="none"/>
          </font>
          <fill>
            <patternFill>
              <bgColor rgb="FFFF9999"/>
            </patternFill>
          </fill>
          <border diagonalUp="0" diagonalDown="0">
            <left style="thin">
              <color auto="1"/>
            </left>
            <right style="thin">
              <color auto="1"/>
            </right>
            <top style="thin">
              <color auto="1"/>
            </top>
            <bottom style="thin">
              <color auto="1"/>
            </bottom>
            <vertical/>
            <horizontal/>
          </border>
        </dxf>
        <dxf>
          <font>
            <b val="0"/>
            <i val="0"/>
            <sz val="11"/>
            <color theme="0"/>
            <name val="Aptos Display"/>
            <family val="2"/>
            <scheme val="none"/>
          </font>
          <fill>
            <patternFill patternType="solid">
              <bgColor theme="2" tint="-0.749961851863155"/>
            </patternFill>
          </fill>
          <border diagonalUp="0" diagonalDown="0">
            <left style="thin">
              <color theme="0"/>
            </left>
            <right style="thin">
              <color theme="0"/>
            </right>
            <top style="thin">
              <color theme="0"/>
            </top>
            <bottom style="thin">
              <color theme="0"/>
            </bottom>
            <vertical/>
            <horizontal/>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[Animated Dashboard - Datasets.xlsx]Pivot Table!no_slicer_1</c:name>
    <c:fmtId val="5"/>
  </c:pivotSource>
  <c:chart>
    <c:autoTitleDeleted val="1"/>
    <c:pivotFmts>
      <c:pivotFmt>
        <c:idx val="0"/>
        <c:spPr>
          <a:solidFill>
            <a:schemeClr val="accent1"/>
          </a:solidFill>
          <a:ln w="28575" cap="rnd">
            <a:solidFill>
              <a:srgbClr val="F2CCC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2CCC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2CCC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Table'!$K$3</c:f>
              <c:strCache>
                <c:ptCount val="1"/>
                <c:pt idx="0">
                  <c:v>Total</c:v>
                </c:pt>
              </c:strCache>
            </c:strRef>
          </c:tx>
          <c:spPr>
            <a:ln w="28575" cap="rnd">
              <a:solidFill>
                <a:srgbClr val="F2CCC3"/>
              </a:solidFill>
              <a:round/>
            </a:ln>
            <a:effectLst/>
          </c:spPr>
          <c:marker>
            <c:symbol val="none"/>
          </c:marker>
          <c:cat>
            <c:strRef>
              <c:f>'Pivot Table'!$J$4:$J$16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Table'!$K$4:$K$16</c:f>
              <c:numCache>
                <c:formatCode>General</c:formatCode>
                <c:ptCount val="12"/>
                <c:pt idx="0">
                  <c:v>7541</c:v>
                </c:pt>
                <c:pt idx="1">
                  <c:v>7060</c:v>
                </c:pt>
                <c:pt idx="2">
                  <c:v>7309</c:v>
                </c:pt>
                <c:pt idx="3">
                  <c:v>7810</c:v>
                </c:pt>
                <c:pt idx="4">
                  <c:v>7521</c:v>
                </c:pt>
                <c:pt idx="5">
                  <c:v>6875</c:v>
                </c:pt>
                <c:pt idx="6">
                  <c:v>7466</c:v>
                </c:pt>
                <c:pt idx="7">
                  <c:v>7327</c:v>
                </c:pt>
                <c:pt idx="8">
                  <c:v>7828</c:v>
                </c:pt>
                <c:pt idx="9">
                  <c:v>7527</c:v>
                </c:pt>
                <c:pt idx="10">
                  <c:v>7048</c:v>
                </c:pt>
                <c:pt idx="11">
                  <c:v>7871</c:v>
                </c:pt>
              </c:numCache>
            </c:numRef>
          </c:val>
          <c:smooth val="1"/>
          <c:extLst>
            <c:ext xmlns:c16="http://schemas.microsoft.com/office/drawing/2014/chart" uri="{C3380CC4-5D6E-409C-BE32-E72D297353CC}">
              <c16:uniqueId val="{00000000-C524-4135-A198-6E4C2C76687A}"/>
            </c:ext>
          </c:extLst>
        </c:ser>
        <c:dLbls>
          <c:showLegendKey val="0"/>
          <c:showVal val="0"/>
          <c:showCatName val="0"/>
          <c:showSerName val="0"/>
          <c:showPercent val="0"/>
          <c:showBubbleSize val="0"/>
        </c:dLbls>
        <c:smooth val="0"/>
        <c:axId val="1400167135"/>
        <c:axId val="1400167615"/>
      </c:lineChart>
      <c:catAx>
        <c:axId val="1400167135"/>
        <c:scaling>
          <c:orientation val="minMax"/>
        </c:scaling>
        <c:delete val="1"/>
        <c:axPos val="b"/>
        <c:numFmt formatCode="General" sourceLinked="1"/>
        <c:majorTickMark val="none"/>
        <c:minorTickMark val="none"/>
        <c:tickLblPos val="nextTo"/>
        <c:crossAx val="1400167615"/>
        <c:crosses val="autoZero"/>
        <c:auto val="1"/>
        <c:lblAlgn val="ctr"/>
        <c:lblOffset val="100"/>
        <c:noMultiLvlLbl val="0"/>
      </c:catAx>
      <c:valAx>
        <c:axId val="1400167615"/>
        <c:scaling>
          <c:orientation val="minMax"/>
        </c:scaling>
        <c:delete val="1"/>
        <c:axPos val="l"/>
        <c:numFmt formatCode="General" sourceLinked="1"/>
        <c:majorTickMark val="none"/>
        <c:minorTickMark val="none"/>
        <c:tickLblPos val="nextTo"/>
        <c:crossAx val="1400167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[Animated Dashboard - Datasets.xlsx]Pivot Table!no_slicer_2</c:name>
    <c:fmtId val="6"/>
  </c:pivotSource>
  <c:chart>
    <c:autoTitleDeleted val="1"/>
    <c:pivotFmts>
      <c:pivotFmt>
        <c:idx val="0"/>
        <c:spPr>
          <a:solidFill>
            <a:schemeClr val="accent1"/>
          </a:solidFill>
          <a:ln w="28575" cap="rnd">
            <a:solidFill>
              <a:srgbClr val="C2B8C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2B8C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C2B8C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Table'!$N$3</c:f>
              <c:strCache>
                <c:ptCount val="1"/>
                <c:pt idx="0">
                  <c:v>Total</c:v>
                </c:pt>
              </c:strCache>
            </c:strRef>
          </c:tx>
          <c:spPr>
            <a:ln w="28575" cap="rnd">
              <a:solidFill>
                <a:srgbClr val="C2B8C1"/>
              </a:solidFill>
              <a:round/>
            </a:ln>
            <a:effectLst/>
          </c:spPr>
          <c:marker>
            <c:symbol val="none"/>
          </c:marker>
          <c:cat>
            <c:strRef>
              <c:f>'Pivot Table'!$M$4:$M$16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Table'!$N$4:$N$16</c:f>
              <c:numCache>
                <c:formatCode>General</c:formatCode>
                <c:ptCount val="12"/>
                <c:pt idx="0">
                  <c:v>9640</c:v>
                </c:pt>
                <c:pt idx="1">
                  <c:v>9080</c:v>
                </c:pt>
                <c:pt idx="2">
                  <c:v>9440</c:v>
                </c:pt>
                <c:pt idx="3">
                  <c:v>9790</c:v>
                </c:pt>
                <c:pt idx="4">
                  <c:v>9270</c:v>
                </c:pt>
                <c:pt idx="5">
                  <c:v>8880</c:v>
                </c:pt>
                <c:pt idx="6">
                  <c:v>9460</c:v>
                </c:pt>
                <c:pt idx="7">
                  <c:v>9600</c:v>
                </c:pt>
                <c:pt idx="8">
                  <c:v>9920</c:v>
                </c:pt>
                <c:pt idx="9">
                  <c:v>9370</c:v>
                </c:pt>
                <c:pt idx="10">
                  <c:v>8980</c:v>
                </c:pt>
                <c:pt idx="11">
                  <c:v>10090</c:v>
                </c:pt>
              </c:numCache>
            </c:numRef>
          </c:val>
          <c:smooth val="1"/>
          <c:extLst>
            <c:ext xmlns:c16="http://schemas.microsoft.com/office/drawing/2014/chart" uri="{C3380CC4-5D6E-409C-BE32-E72D297353CC}">
              <c16:uniqueId val="{00000000-7189-4239-9468-6F015A356CF4}"/>
            </c:ext>
          </c:extLst>
        </c:ser>
        <c:dLbls>
          <c:showLegendKey val="0"/>
          <c:showVal val="0"/>
          <c:showCatName val="0"/>
          <c:showSerName val="0"/>
          <c:showPercent val="0"/>
          <c:showBubbleSize val="0"/>
        </c:dLbls>
        <c:smooth val="0"/>
        <c:axId val="1352857183"/>
        <c:axId val="1352857663"/>
      </c:lineChart>
      <c:catAx>
        <c:axId val="1352857183"/>
        <c:scaling>
          <c:orientation val="minMax"/>
        </c:scaling>
        <c:delete val="1"/>
        <c:axPos val="b"/>
        <c:numFmt formatCode="General" sourceLinked="1"/>
        <c:majorTickMark val="none"/>
        <c:minorTickMark val="none"/>
        <c:tickLblPos val="nextTo"/>
        <c:crossAx val="1352857663"/>
        <c:crosses val="autoZero"/>
        <c:auto val="1"/>
        <c:lblAlgn val="ctr"/>
        <c:lblOffset val="100"/>
        <c:noMultiLvlLbl val="0"/>
      </c:catAx>
      <c:valAx>
        <c:axId val="1352857663"/>
        <c:scaling>
          <c:orientation val="minMax"/>
        </c:scaling>
        <c:delete val="1"/>
        <c:axPos val="l"/>
        <c:numFmt formatCode="General" sourceLinked="1"/>
        <c:majorTickMark val="none"/>
        <c:minorTickMark val="none"/>
        <c:tickLblPos val="nextTo"/>
        <c:crossAx val="1352857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[Animated Dashboard - Datasets.xlsx]Pivot Table!no_slicer_3</c:name>
    <c:fmtId val="9"/>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bg2">
                <a:lumMod val="2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FF5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Table'!$R$3:$R$4</c:f>
              <c:strCache>
                <c:ptCount val="1"/>
                <c:pt idx="0">
                  <c:v>Expenses</c:v>
                </c:pt>
              </c:strCache>
            </c:strRef>
          </c:tx>
          <c:spPr>
            <a:ln w="28575" cap="rnd">
              <a:solidFill>
                <a:schemeClr val="bg2">
                  <a:lumMod val="25000"/>
                </a:schemeClr>
              </a:solidFill>
              <a:round/>
            </a:ln>
            <a:effectLst/>
          </c:spPr>
          <c:marker>
            <c:symbol val="none"/>
          </c:marker>
          <c:cat>
            <c:strRef>
              <c:f>'Pivot Table'!$Q$5:$Q$17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Table'!$R$5:$R$17</c:f>
              <c:numCache>
                <c:formatCode>General</c:formatCode>
                <c:ptCount val="12"/>
                <c:pt idx="0">
                  <c:v>7541</c:v>
                </c:pt>
                <c:pt idx="1">
                  <c:v>7060</c:v>
                </c:pt>
                <c:pt idx="2">
                  <c:v>7309</c:v>
                </c:pt>
                <c:pt idx="3">
                  <c:v>7810</c:v>
                </c:pt>
                <c:pt idx="4">
                  <c:v>7521</c:v>
                </c:pt>
                <c:pt idx="5">
                  <c:v>6875</c:v>
                </c:pt>
                <c:pt idx="6">
                  <c:v>7466</c:v>
                </c:pt>
                <c:pt idx="7">
                  <c:v>7327</c:v>
                </c:pt>
                <c:pt idx="8">
                  <c:v>7828</c:v>
                </c:pt>
                <c:pt idx="9">
                  <c:v>7527</c:v>
                </c:pt>
                <c:pt idx="10">
                  <c:v>7048</c:v>
                </c:pt>
                <c:pt idx="11">
                  <c:v>7871</c:v>
                </c:pt>
              </c:numCache>
            </c:numRef>
          </c:val>
          <c:smooth val="1"/>
          <c:extLst>
            <c:ext xmlns:c16="http://schemas.microsoft.com/office/drawing/2014/chart" uri="{C3380CC4-5D6E-409C-BE32-E72D297353CC}">
              <c16:uniqueId val="{00000000-28DB-44C2-AA22-459D34643F05}"/>
            </c:ext>
          </c:extLst>
        </c:ser>
        <c:ser>
          <c:idx val="1"/>
          <c:order val="1"/>
          <c:tx>
            <c:strRef>
              <c:f>'Pivot Table'!$S$3:$S$4</c:f>
              <c:strCache>
                <c:ptCount val="1"/>
                <c:pt idx="0">
                  <c:v>Income</c:v>
                </c:pt>
              </c:strCache>
            </c:strRef>
          </c:tx>
          <c:spPr>
            <a:ln w="28575" cap="rnd">
              <a:solidFill>
                <a:srgbClr val="FF5050"/>
              </a:solidFill>
              <a:round/>
            </a:ln>
            <a:effectLst/>
          </c:spPr>
          <c:marker>
            <c:symbol val="none"/>
          </c:marker>
          <c:cat>
            <c:strRef>
              <c:f>'Pivot Table'!$Q$5:$Q$17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Table'!$S$5:$S$17</c:f>
              <c:numCache>
                <c:formatCode>General</c:formatCode>
                <c:ptCount val="12"/>
                <c:pt idx="0">
                  <c:v>9640</c:v>
                </c:pt>
                <c:pt idx="1">
                  <c:v>9080</c:v>
                </c:pt>
                <c:pt idx="2">
                  <c:v>9440</c:v>
                </c:pt>
                <c:pt idx="3">
                  <c:v>9790</c:v>
                </c:pt>
                <c:pt idx="4">
                  <c:v>9270</c:v>
                </c:pt>
                <c:pt idx="5">
                  <c:v>8880</c:v>
                </c:pt>
                <c:pt idx="6">
                  <c:v>9460</c:v>
                </c:pt>
                <c:pt idx="7">
                  <c:v>9600</c:v>
                </c:pt>
                <c:pt idx="8">
                  <c:v>9920</c:v>
                </c:pt>
                <c:pt idx="9">
                  <c:v>9370</c:v>
                </c:pt>
                <c:pt idx="10">
                  <c:v>8980</c:v>
                </c:pt>
                <c:pt idx="11">
                  <c:v>10090</c:v>
                </c:pt>
              </c:numCache>
            </c:numRef>
          </c:val>
          <c:smooth val="1"/>
          <c:extLst>
            <c:ext xmlns:c16="http://schemas.microsoft.com/office/drawing/2014/chart" uri="{C3380CC4-5D6E-409C-BE32-E72D297353CC}">
              <c16:uniqueId val="{00000001-28DB-44C2-AA22-459D34643F05}"/>
            </c:ext>
          </c:extLst>
        </c:ser>
        <c:dLbls>
          <c:showLegendKey val="0"/>
          <c:showVal val="0"/>
          <c:showCatName val="0"/>
          <c:showSerName val="0"/>
          <c:showPercent val="0"/>
          <c:showBubbleSize val="0"/>
        </c:dLbls>
        <c:smooth val="0"/>
        <c:axId val="719134624"/>
        <c:axId val="719131264"/>
      </c:lineChart>
      <c:catAx>
        <c:axId val="719134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Display" panose="020B0004020202020204" pitchFamily="34" charset="0"/>
                <a:ea typeface="+mn-ea"/>
                <a:cs typeface="+mn-cs"/>
              </a:defRPr>
            </a:pPr>
            <a:endParaRPr lang="en-US"/>
          </a:p>
        </c:txPr>
        <c:crossAx val="719131264"/>
        <c:crosses val="autoZero"/>
        <c:auto val="1"/>
        <c:lblAlgn val="ctr"/>
        <c:lblOffset val="100"/>
        <c:noMultiLvlLbl val="0"/>
      </c:catAx>
      <c:valAx>
        <c:axId val="719131264"/>
        <c:scaling>
          <c:orientation val="minMax"/>
          <c:min val="6000"/>
        </c:scaling>
        <c:delete val="0"/>
        <c:axPos val="l"/>
        <c:majorGridlines>
          <c:spPr>
            <a:ln w="9525" cap="flat" cmpd="sng" algn="ctr">
              <a:solidFill>
                <a:schemeClr val="bg2"/>
              </a:solidFill>
              <a:round/>
            </a:ln>
            <a:effectLst/>
          </c:spPr>
        </c:majorGridlines>
        <c:numFmt formatCode="0.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Display" panose="020B0004020202020204" pitchFamily="34" charset="0"/>
                <a:ea typeface="+mn-ea"/>
                <a:cs typeface="+mn-cs"/>
              </a:defRPr>
            </a:pPr>
            <a:endParaRPr lang="en-US"/>
          </a:p>
        </c:txPr>
        <c:crossAx val="719134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tx1"/>
            </a:solidFill>
            <a:ln w="12700">
              <a:solidFill>
                <a:schemeClr val="bg2"/>
              </a:solidFill>
            </a:ln>
            <a:effectLst/>
          </c:spPr>
          <c:invertIfNegative val="0"/>
          <c:val>
            <c:numRef>
              <c:f>'Pivot Table'!$AI$4</c:f>
              <c:numCache>
                <c:formatCode>0.00%</c:formatCode>
                <c:ptCount val="1"/>
                <c:pt idx="0">
                  <c:v>0.34467051320983905</c:v>
                </c:pt>
              </c:numCache>
            </c:numRef>
          </c:val>
          <c:extLst>
            <c:ext xmlns:c16="http://schemas.microsoft.com/office/drawing/2014/chart" uri="{C3380CC4-5D6E-409C-BE32-E72D297353CC}">
              <c16:uniqueId val="{00000000-7529-4754-B27A-BF9659656009}"/>
            </c:ext>
          </c:extLst>
        </c:ser>
        <c:ser>
          <c:idx val="1"/>
          <c:order val="1"/>
          <c:spPr>
            <a:solidFill>
              <a:schemeClr val="bg2"/>
            </a:solidFill>
            <a:ln>
              <a:noFill/>
            </a:ln>
            <a:effectLst/>
          </c:spPr>
          <c:invertIfNegative val="0"/>
          <c:val>
            <c:numRef>
              <c:f>'Pivot Table'!$AJ$4</c:f>
              <c:numCache>
                <c:formatCode>0.00%</c:formatCode>
                <c:ptCount val="1"/>
                <c:pt idx="0">
                  <c:v>0.6553294867901609</c:v>
                </c:pt>
              </c:numCache>
            </c:numRef>
          </c:val>
          <c:extLst>
            <c:ext xmlns:c16="http://schemas.microsoft.com/office/drawing/2014/chart" uri="{C3380CC4-5D6E-409C-BE32-E72D297353CC}">
              <c16:uniqueId val="{00000001-7529-4754-B27A-BF9659656009}"/>
            </c:ext>
          </c:extLst>
        </c:ser>
        <c:dLbls>
          <c:showLegendKey val="0"/>
          <c:showVal val="0"/>
          <c:showCatName val="0"/>
          <c:showSerName val="0"/>
          <c:showPercent val="0"/>
          <c:showBubbleSize val="0"/>
        </c:dLbls>
        <c:gapWidth val="500"/>
        <c:overlap val="100"/>
        <c:axId val="810200560"/>
        <c:axId val="810220240"/>
      </c:barChart>
      <c:catAx>
        <c:axId val="810200560"/>
        <c:scaling>
          <c:orientation val="minMax"/>
        </c:scaling>
        <c:delete val="1"/>
        <c:axPos val="l"/>
        <c:numFmt formatCode="General" sourceLinked="1"/>
        <c:majorTickMark val="none"/>
        <c:minorTickMark val="none"/>
        <c:tickLblPos val="nextTo"/>
        <c:crossAx val="810220240"/>
        <c:crosses val="autoZero"/>
        <c:auto val="1"/>
        <c:lblAlgn val="ctr"/>
        <c:lblOffset val="100"/>
        <c:noMultiLvlLbl val="0"/>
      </c:catAx>
      <c:valAx>
        <c:axId val="810220240"/>
        <c:scaling>
          <c:orientation val="minMax"/>
        </c:scaling>
        <c:delete val="1"/>
        <c:axPos val="b"/>
        <c:numFmt formatCode="0.00%" sourceLinked="1"/>
        <c:majorTickMark val="none"/>
        <c:minorTickMark val="none"/>
        <c:tickLblPos val="nextTo"/>
        <c:crossAx val="81020056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rgbClr val="C2B8C1"/>
              </a:solidFill>
              <a:ln w="19050">
                <a:solidFill>
                  <a:schemeClr val="lt1"/>
                </a:solidFill>
              </a:ln>
              <a:effectLst/>
            </c:spPr>
            <c:extLst>
              <c:ext xmlns:c16="http://schemas.microsoft.com/office/drawing/2014/chart" uri="{C3380CC4-5D6E-409C-BE32-E72D297353CC}">
                <c16:uniqueId val="{00000003-C5F4-4ABD-9182-B3DBA8255238}"/>
              </c:ext>
            </c:extLst>
          </c:dPt>
          <c:dPt>
            <c:idx val="1"/>
            <c:bubble3D val="0"/>
            <c:spPr>
              <a:solidFill>
                <a:srgbClr val="F2CCC3"/>
              </a:solidFill>
              <a:ln w="19050">
                <a:solidFill>
                  <a:schemeClr val="lt1"/>
                </a:solidFill>
              </a:ln>
              <a:effectLst/>
            </c:spPr>
            <c:extLst>
              <c:ext xmlns:c16="http://schemas.microsoft.com/office/drawing/2014/chart" uri="{C3380CC4-5D6E-409C-BE32-E72D297353CC}">
                <c16:uniqueId val="{00000004-C5F4-4ABD-9182-B3DBA8255238}"/>
              </c:ext>
            </c:extLst>
          </c:dPt>
          <c:dPt>
            <c:idx val="2"/>
            <c:bubble3D val="0"/>
            <c:spPr>
              <a:solidFill>
                <a:srgbClr val="F3E0DC"/>
              </a:solidFill>
              <a:ln w="19050">
                <a:solidFill>
                  <a:schemeClr val="lt1"/>
                </a:solidFill>
              </a:ln>
              <a:effectLst/>
            </c:spPr>
            <c:extLst>
              <c:ext xmlns:c16="http://schemas.microsoft.com/office/drawing/2014/chart" uri="{C3380CC4-5D6E-409C-BE32-E72D297353CC}">
                <c16:uniqueId val="{00000005-C5F4-4ABD-9182-B3DBA8255238}"/>
              </c:ext>
            </c:extLst>
          </c:dPt>
          <c:dPt>
            <c:idx val="3"/>
            <c:bubble3D val="0"/>
            <c:spPr>
              <a:solidFill>
                <a:srgbClr val="DCD4CF"/>
              </a:solidFill>
              <a:ln w="19050">
                <a:solidFill>
                  <a:schemeClr val="lt1"/>
                </a:solidFill>
              </a:ln>
              <a:effectLst/>
            </c:spPr>
            <c:extLst>
              <c:ext xmlns:c16="http://schemas.microsoft.com/office/drawing/2014/chart" uri="{C3380CC4-5D6E-409C-BE32-E72D297353CC}">
                <c16:uniqueId val="{00000001-C5F4-4ABD-9182-B3DBA8255238}"/>
              </c:ext>
            </c:extLst>
          </c:dPt>
          <c:dPt>
            <c:idx val="4"/>
            <c:bubble3D val="0"/>
            <c:spPr>
              <a:solidFill>
                <a:srgbClr val="EED5C3"/>
              </a:solidFill>
              <a:ln w="19050">
                <a:solidFill>
                  <a:schemeClr val="lt1"/>
                </a:solidFill>
              </a:ln>
              <a:effectLst/>
            </c:spPr>
            <c:extLst>
              <c:ext xmlns:c16="http://schemas.microsoft.com/office/drawing/2014/chart" uri="{C3380CC4-5D6E-409C-BE32-E72D297353CC}">
                <c16:uniqueId val="{00000002-C5F4-4ABD-9182-B3DBA8255238}"/>
              </c:ext>
            </c:extLst>
          </c:dPt>
          <c:dLbls>
            <c:delete val="1"/>
          </c:dLbls>
          <c:cat>
            <c:strRef>
              <c:f>'Assets &amp; Goals'!$Q$18:$Q$22</c:f>
              <c:strCache>
                <c:ptCount val="5"/>
                <c:pt idx="0">
                  <c:v>Land</c:v>
                </c:pt>
                <c:pt idx="1">
                  <c:v>Warehouse</c:v>
                </c:pt>
                <c:pt idx="2">
                  <c:v>Bonds</c:v>
                </c:pt>
                <c:pt idx="3">
                  <c:v>Stock </c:v>
                </c:pt>
                <c:pt idx="4">
                  <c:v>Gold</c:v>
                </c:pt>
              </c:strCache>
            </c:strRef>
          </c:cat>
          <c:val>
            <c:numRef>
              <c:f>'Assets &amp; Goals'!$P$18:$P$22</c:f>
              <c:numCache>
                <c:formatCode>"$"#,##0</c:formatCode>
                <c:ptCount val="5"/>
                <c:pt idx="0">
                  <c:v>135000</c:v>
                </c:pt>
                <c:pt idx="1">
                  <c:v>120000</c:v>
                </c:pt>
                <c:pt idx="2">
                  <c:v>65800</c:v>
                </c:pt>
                <c:pt idx="3">
                  <c:v>22500</c:v>
                </c:pt>
                <c:pt idx="4">
                  <c:v>15700</c:v>
                </c:pt>
              </c:numCache>
            </c:numRef>
          </c:val>
          <c:extLst>
            <c:ext xmlns:c16="http://schemas.microsoft.com/office/drawing/2014/chart" uri="{C3380CC4-5D6E-409C-BE32-E72D297353CC}">
              <c16:uniqueId val="{00000000-C5F4-4ABD-9182-B3DBA8255238}"/>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[Animated Dashboard - Datasets.xlsx]Pivot Table!no_slicer_1</c:name>
    <c:fmtId val="3"/>
  </c:pivotSource>
  <c:chart>
    <c:autoTitleDeleted val="1"/>
    <c:pivotFmts>
      <c:pivotFmt>
        <c:idx val="0"/>
        <c:spPr>
          <a:ln w="28575" cap="rnd">
            <a:solidFill>
              <a:srgbClr val="F2CCC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Table'!$K$3</c:f>
              <c:strCache>
                <c:ptCount val="1"/>
                <c:pt idx="0">
                  <c:v>Total</c:v>
                </c:pt>
              </c:strCache>
            </c:strRef>
          </c:tx>
          <c:spPr>
            <a:ln w="28575" cap="rnd">
              <a:solidFill>
                <a:srgbClr val="F2CCC3"/>
              </a:solidFill>
              <a:round/>
            </a:ln>
            <a:effectLst/>
          </c:spPr>
          <c:marker>
            <c:symbol val="none"/>
          </c:marker>
          <c:cat>
            <c:strRef>
              <c:f>'Pivot Table'!$J$4:$J$16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Table'!$K$4:$K$16</c:f>
              <c:numCache>
                <c:formatCode>General</c:formatCode>
                <c:ptCount val="12"/>
                <c:pt idx="0">
                  <c:v>7541</c:v>
                </c:pt>
                <c:pt idx="1">
                  <c:v>7060</c:v>
                </c:pt>
                <c:pt idx="2">
                  <c:v>7309</c:v>
                </c:pt>
                <c:pt idx="3">
                  <c:v>7810</c:v>
                </c:pt>
                <c:pt idx="4">
                  <c:v>7521</c:v>
                </c:pt>
                <c:pt idx="5">
                  <c:v>6875</c:v>
                </c:pt>
                <c:pt idx="6">
                  <c:v>7466</c:v>
                </c:pt>
                <c:pt idx="7">
                  <c:v>7327</c:v>
                </c:pt>
                <c:pt idx="8">
                  <c:v>7828</c:v>
                </c:pt>
                <c:pt idx="9">
                  <c:v>7527</c:v>
                </c:pt>
                <c:pt idx="10">
                  <c:v>7048</c:v>
                </c:pt>
                <c:pt idx="11">
                  <c:v>7871</c:v>
                </c:pt>
              </c:numCache>
            </c:numRef>
          </c:val>
          <c:smooth val="1"/>
          <c:extLst>
            <c:ext xmlns:c16="http://schemas.microsoft.com/office/drawing/2014/chart" uri="{C3380CC4-5D6E-409C-BE32-E72D297353CC}">
              <c16:uniqueId val="{00000000-ED1A-42F7-A05C-38EE04646AAC}"/>
            </c:ext>
          </c:extLst>
        </c:ser>
        <c:dLbls>
          <c:showLegendKey val="0"/>
          <c:showVal val="0"/>
          <c:showCatName val="0"/>
          <c:showSerName val="0"/>
          <c:showPercent val="0"/>
          <c:showBubbleSize val="0"/>
        </c:dLbls>
        <c:smooth val="0"/>
        <c:axId val="1400167135"/>
        <c:axId val="1400167615"/>
      </c:lineChart>
      <c:catAx>
        <c:axId val="1400167135"/>
        <c:scaling>
          <c:orientation val="minMax"/>
        </c:scaling>
        <c:delete val="1"/>
        <c:axPos val="b"/>
        <c:numFmt formatCode="General" sourceLinked="1"/>
        <c:majorTickMark val="none"/>
        <c:minorTickMark val="none"/>
        <c:tickLblPos val="nextTo"/>
        <c:crossAx val="1400167615"/>
        <c:crosses val="autoZero"/>
        <c:auto val="1"/>
        <c:lblAlgn val="ctr"/>
        <c:lblOffset val="100"/>
        <c:noMultiLvlLbl val="0"/>
      </c:catAx>
      <c:valAx>
        <c:axId val="1400167615"/>
        <c:scaling>
          <c:orientation val="minMax"/>
        </c:scaling>
        <c:delete val="1"/>
        <c:axPos val="l"/>
        <c:numFmt formatCode="General" sourceLinked="1"/>
        <c:majorTickMark val="none"/>
        <c:minorTickMark val="none"/>
        <c:tickLblPos val="nextTo"/>
        <c:crossAx val="1400167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[Animated Dashboard - Datasets.xlsx]Pivot Table!no_slicer_2</c:name>
    <c:fmtId val="4"/>
  </c:pivotSource>
  <c:chart>
    <c:autoTitleDeleted val="1"/>
    <c:pivotFmts>
      <c:pivotFmt>
        <c:idx val="0"/>
        <c:spPr>
          <a:ln w="28575" cap="rnd">
            <a:solidFill>
              <a:srgbClr val="C2B8C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Table'!$N$3</c:f>
              <c:strCache>
                <c:ptCount val="1"/>
                <c:pt idx="0">
                  <c:v>Total</c:v>
                </c:pt>
              </c:strCache>
            </c:strRef>
          </c:tx>
          <c:spPr>
            <a:ln w="28575" cap="rnd">
              <a:solidFill>
                <a:srgbClr val="C2B8C1"/>
              </a:solidFill>
              <a:round/>
            </a:ln>
            <a:effectLst/>
          </c:spPr>
          <c:marker>
            <c:symbol val="none"/>
          </c:marker>
          <c:cat>
            <c:strRef>
              <c:f>'Pivot Table'!$M$4:$M$16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Table'!$N$4:$N$16</c:f>
              <c:numCache>
                <c:formatCode>General</c:formatCode>
                <c:ptCount val="12"/>
                <c:pt idx="0">
                  <c:v>9640</c:v>
                </c:pt>
                <c:pt idx="1">
                  <c:v>9080</c:v>
                </c:pt>
                <c:pt idx="2">
                  <c:v>9440</c:v>
                </c:pt>
                <c:pt idx="3">
                  <c:v>9790</c:v>
                </c:pt>
                <c:pt idx="4">
                  <c:v>9270</c:v>
                </c:pt>
                <c:pt idx="5">
                  <c:v>8880</c:v>
                </c:pt>
                <c:pt idx="6">
                  <c:v>9460</c:v>
                </c:pt>
                <c:pt idx="7">
                  <c:v>9600</c:v>
                </c:pt>
                <c:pt idx="8">
                  <c:v>9920</c:v>
                </c:pt>
                <c:pt idx="9">
                  <c:v>9370</c:v>
                </c:pt>
                <c:pt idx="10">
                  <c:v>8980</c:v>
                </c:pt>
                <c:pt idx="11">
                  <c:v>10090</c:v>
                </c:pt>
              </c:numCache>
            </c:numRef>
          </c:val>
          <c:smooth val="1"/>
          <c:extLst>
            <c:ext xmlns:c16="http://schemas.microsoft.com/office/drawing/2014/chart" uri="{C3380CC4-5D6E-409C-BE32-E72D297353CC}">
              <c16:uniqueId val="{00000000-BE21-402C-8024-C7BAB08DA42C}"/>
            </c:ext>
          </c:extLst>
        </c:ser>
        <c:dLbls>
          <c:showLegendKey val="0"/>
          <c:showVal val="0"/>
          <c:showCatName val="0"/>
          <c:showSerName val="0"/>
          <c:showPercent val="0"/>
          <c:showBubbleSize val="0"/>
        </c:dLbls>
        <c:smooth val="0"/>
        <c:axId val="1352857183"/>
        <c:axId val="1352857663"/>
      </c:lineChart>
      <c:catAx>
        <c:axId val="1352857183"/>
        <c:scaling>
          <c:orientation val="minMax"/>
        </c:scaling>
        <c:delete val="1"/>
        <c:axPos val="b"/>
        <c:numFmt formatCode="General" sourceLinked="1"/>
        <c:majorTickMark val="none"/>
        <c:minorTickMark val="none"/>
        <c:tickLblPos val="nextTo"/>
        <c:crossAx val="1352857663"/>
        <c:crosses val="autoZero"/>
        <c:auto val="1"/>
        <c:lblAlgn val="ctr"/>
        <c:lblOffset val="100"/>
        <c:noMultiLvlLbl val="0"/>
      </c:catAx>
      <c:valAx>
        <c:axId val="1352857663"/>
        <c:scaling>
          <c:orientation val="minMax"/>
        </c:scaling>
        <c:delete val="1"/>
        <c:axPos val="l"/>
        <c:numFmt formatCode="General" sourceLinked="1"/>
        <c:majorTickMark val="none"/>
        <c:minorTickMark val="none"/>
        <c:tickLblPos val="nextTo"/>
        <c:crossAx val="1352857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[Animated Dashboard - Datasets.xlsx]Pivot Table!no_slicer_3</c:name>
    <c:fmtId val="7"/>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Table'!$R$3:$R$4</c:f>
              <c:strCache>
                <c:ptCount val="1"/>
                <c:pt idx="0">
                  <c:v>Expenses</c:v>
                </c:pt>
              </c:strCache>
            </c:strRef>
          </c:tx>
          <c:spPr>
            <a:ln w="28575" cap="rnd">
              <a:solidFill>
                <a:schemeClr val="accent1"/>
              </a:solidFill>
              <a:round/>
            </a:ln>
            <a:effectLst/>
          </c:spPr>
          <c:marker>
            <c:symbol val="none"/>
          </c:marker>
          <c:cat>
            <c:strRef>
              <c:f>'Pivot Table'!$Q$5:$Q$17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Table'!$R$5:$R$17</c:f>
              <c:numCache>
                <c:formatCode>General</c:formatCode>
                <c:ptCount val="12"/>
                <c:pt idx="0">
                  <c:v>7541</c:v>
                </c:pt>
                <c:pt idx="1">
                  <c:v>7060</c:v>
                </c:pt>
                <c:pt idx="2">
                  <c:v>7309</c:v>
                </c:pt>
                <c:pt idx="3">
                  <c:v>7810</c:v>
                </c:pt>
                <c:pt idx="4">
                  <c:v>7521</c:v>
                </c:pt>
                <c:pt idx="5">
                  <c:v>6875</c:v>
                </c:pt>
                <c:pt idx="6">
                  <c:v>7466</c:v>
                </c:pt>
                <c:pt idx="7">
                  <c:v>7327</c:v>
                </c:pt>
                <c:pt idx="8">
                  <c:v>7828</c:v>
                </c:pt>
                <c:pt idx="9">
                  <c:v>7527</c:v>
                </c:pt>
                <c:pt idx="10">
                  <c:v>7048</c:v>
                </c:pt>
                <c:pt idx="11">
                  <c:v>7871</c:v>
                </c:pt>
              </c:numCache>
            </c:numRef>
          </c:val>
          <c:smooth val="0"/>
          <c:extLst>
            <c:ext xmlns:c16="http://schemas.microsoft.com/office/drawing/2014/chart" uri="{C3380CC4-5D6E-409C-BE32-E72D297353CC}">
              <c16:uniqueId val="{00000000-FB30-4D96-9156-5F64B422721C}"/>
            </c:ext>
          </c:extLst>
        </c:ser>
        <c:ser>
          <c:idx val="1"/>
          <c:order val="1"/>
          <c:tx>
            <c:strRef>
              <c:f>'Pivot Table'!$S$3:$S$4</c:f>
              <c:strCache>
                <c:ptCount val="1"/>
                <c:pt idx="0">
                  <c:v>Income</c:v>
                </c:pt>
              </c:strCache>
            </c:strRef>
          </c:tx>
          <c:spPr>
            <a:ln w="28575" cap="rnd">
              <a:solidFill>
                <a:schemeClr val="accent2"/>
              </a:solidFill>
              <a:round/>
            </a:ln>
            <a:effectLst/>
          </c:spPr>
          <c:marker>
            <c:symbol val="none"/>
          </c:marker>
          <c:cat>
            <c:strRef>
              <c:f>'Pivot Table'!$Q$5:$Q$17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Table'!$S$5:$S$17</c:f>
              <c:numCache>
                <c:formatCode>General</c:formatCode>
                <c:ptCount val="12"/>
                <c:pt idx="0">
                  <c:v>9640</c:v>
                </c:pt>
                <c:pt idx="1">
                  <c:v>9080</c:v>
                </c:pt>
                <c:pt idx="2">
                  <c:v>9440</c:v>
                </c:pt>
                <c:pt idx="3">
                  <c:v>9790</c:v>
                </c:pt>
                <c:pt idx="4">
                  <c:v>9270</c:v>
                </c:pt>
                <c:pt idx="5">
                  <c:v>8880</c:v>
                </c:pt>
                <c:pt idx="6">
                  <c:v>9460</c:v>
                </c:pt>
                <c:pt idx="7">
                  <c:v>9600</c:v>
                </c:pt>
                <c:pt idx="8">
                  <c:v>9920</c:v>
                </c:pt>
                <c:pt idx="9">
                  <c:v>9370</c:v>
                </c:pt>
                <c:pt idx="10">
                  <c:v>8980</c:v>
                </c:pt>
                <c:pt idx="11">
                  <c:v>10090</c:v>
                </c:pt>
              </c:numCache>
            </c:numRef>
          </c:val>
          <c:smooth val="0"/>
          <c:extLst>
            <c:ext xmlns:c16="http://schemas.microsoft.com/office/drawing/2014/chart" uri="{C3380CC4-5D6E-409C-BE32-E72D297353CC}">
              <c16:uniqueId val="{00000001-FB30-4D96-9156-5F64B422721C}"/>
            </c:ext>
          </c:extLst>
        </c:ser>
        <c:dLbls>
          <c:showLegendKey val="0"/>
          <c:showVal val="0"/>
          <c:showCatName val="0"/>
          <c:showSerName val="0"/>
          <c:showPercent val="0"/>
          <c:showBubbleSize val="0"/>
        </c:dLbls>
        <c:smooth val="0"/>
        <c:axId val="719134624"/>
        <c:axId val="719131264"/>
      </c:lineChart>
      <c:catAx>
        <c:axId val="719134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131264"/>
        <c:crosses val="autoZero"/>
        <c:auto val="1"/>
        <c:lblAlgn val="ctr"/>
        <c:lblOffset val="100"/>
        <c:noMultiLvlLbl val="0"/>
      </c:catAx>
      <c:valAx>
        <c:axId val="719131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134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tx1"/>
            </a:solidFill>
            <a:ln w="12700">
              <a:solidFill>
                <a:schemeClr val="bg2"/>
              </a:solidFill>
            </a:ln>
            <a:effectLst/>
          </c:spPr>
          <c:invertIfNegative val="0"/>
          <c:val>
            <c:numRef>
              <c:f>'Pivot Table'!$AI$4</c:f>
              <c:numCache>
                <c:formatCode>0.00%</c:formatCode>
                <c:ptCount val="1"/>
                <c:pt idx="0">
                  <c:v>0.34467051320983905</c:v>
                </c:pt>
              </c:numCache>
            </c:numRef>
          </c:val>
          <c:extLst>
            <c:ext xmlns:c16="http://schemas.microsoft.com/office/drawing/2014/chart" uri="{C3380CC4-5D6E-409C-BE32-E72D297353CC}">
              <c16:uniqueId val="{00000000-3749-4617-8B0A-6931B5D2DDC4}"/>
            </c:ext>
          </c:extLst>
        </c:ser>
        <c:ser>
          <c:idx val="1"/>
          <c:order val="1"/>
          <c:spPr>
            <a:solidFill>
              <a:schemeClr val="bg2"/>
            </a:solidFill>
            <a:ln>
              <a:noFill/>
            </a:ln>
            <a:effectLst/>
          </c:spPr>
          <c:invertIfNegative val="0"/>
          <c:val>
            <c:numRef>
              <c:f>'Pivot Table'!$AJ$4</c:f>
              <c:numCache>
                <c:formatCode>0.00%</c:formatCode>
                <c:ptCount val="1"/>
                <c:pt idx="0">
                  <c:v>0.6553294867901609</c:v>
                </c:pt>
              </c:numCache>
            </c:numRef>
          </c:val>
          <c:extLst>
            <c:ext xmlns:c16="http://schemas.microsoft.com/office/drawing/2014/chart" uri="{C3380CC4-5D6E-409C-BE32-E72D297353CC}">
              <c16:uniqueId val="{00000001-3749-4617-8B0A-6931B5D2DDC4}"/>
            </c:ext>
          </c:extLst>
        </c:ser>
        <c:dLbls>
          <c:showLegendKey val="0"/>
          <c:showVal val="0"/>
          <c:showCatName val="0"/>
          <c:showSerName val="0"/>
          <c:showPercent val="0"/>
          <c:showBubbleSize val="0"/>
        </c:dLbls>
        <c:gapWidth val="500"/>
        <c:overlap val="100"/>
        <c:axId val="810200560"/>
        <c:axId val="810220240"/>
      </c:barChart>
      <c:catAx>
        <c:axId val="810200560"/>
        <c:scaling>
          <c:orientation val="minMax"/>
        </c:scaling>
        <c:delete val="1"/>
        <c:axPos val="l"/>
        <c:numFmt formatCode="General" sourceLinked="1"/>
        <c:majorTickMark val="none"/>
        <c:minorTickMark val="none"/>
        <c:tickLblPos val="nextTo"/>
        <c:crossAx val="810220240"/>
        <c:crosses val="autoZero"/>
        <c:auto val="1"/>
        <c:lblAlgn val="ctr"/>
        <c:lblOffset val="100"/>
        <c:noMultiLvlLbl val="0"/>
      </c:catAx>
      <c:valAx>
        <c:axId val="810220240"/>
        <c:scaling>
          <c:orientation val="minMax"/>
        </c:scaling>
        <c:delete val="1"/>
        <c:axPos val="b"/>
        <c:numFmt formatCode="0.00%" sourceLinked="1"/>
        <c:majorTickMark val="none"/>
        <c:minorTickMark val="none"/>
        <c:tickLblPos val="nextTo"/>
        <c:crossAx val="81020056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image" Target="../media/image11.png"/><Relationship Id="rId18" Type="http://schemas.openxmlformats.org/officeDocument/2006/relationships/image" Target="../media/image16.svg"/><Relationship Id="rId26" Type="http://schemas.openxmlformats.org/officeDocument/2006/relationships/hyperlink" Target="https://gifs.alphacoders.com/gifs/view/48062" TargetMode="External"/><Relationship Id="rId3" Type="http://schemas.openxmlformats.org/officeDocument/2006/relationships/hyperlink" Target="#'Income &amp; Expenses'!A1"/><Relationship Id="rId21" Type="http://schemas.openxmlformats.org/officeDocument/2006/relationships/chart" Target="../charts/chart1.xml"/><Relationship Id="rId7" Type="http://schemas.openxmlformats.org/officeDocument/2006/relationships/image" Target="../media/image5.png"/><Relationship Id="rId12" Type="http://schemas.openxmlformats.org/officeDocument/2006/relationships/image" Target="../media/image10.svg"/><Relationship Id="rId17" Type="http://schemas.openxmlformats.org/officeDocument/2006/relationships/image" Target="../media/image15.png"/><Relationship Id="rId25" Type="http://schemas.openxmlformats.org/officeDocument/2006/relationships/image" Target="../media/image19.gif"/><Relationship Id="rId2" Type="http://schemas.openxmlformats.org/officeDocument/2006/relationships/image" Target="../media/image2.png"/><Relationship Id="rId16" Type="http://schemas.openxmlformats.org/officeDocument/2006/relationships/image" Target="../media/image14.svg"/><Relationship Id="rId20" Type="http://schemas.openxmlformats.org/officeDocument/2006/relationships/image" Target="../media/image18.svg"/><Relationship Id="rId1" Type="http://schemas.openxmlformats.org/officeDocument/2006/relationships/hyperlink" Target="#'Assets &amp; Goals'!A1"/><Relationship Id="rId6" Type="http://schemas.openxmlformats.org/officeDocument/2006/relationships/image" Target="../media/image4.png"/><Relationship Id="rId11" Type="http://schemas.openxmlformats.org/officeDocument/2006/relationships/image" Target="../media/image9.png"/><Relationship Id="rId24" Type="http://schemas.openxmlformats.org/officeDocument/2006/relationships/chart" Target="../charts/chart4.xml"/><Relationship Id="rId5" Type="http://schemas.openxmlformats.org/officeDocument/2006/relationships/hyperlink" Target="#Dashboard!A1"/><Relationship Id="rId15" Type="http://schemas.openxmlformats.org/officeDocument/2006/relationships/image" Target="../media/image13.png"/><Relationship Id="rId23" Type="http://schemas.openxmlformats.org/officeDocument/2006/relationships/chart" Target="../charts/chart3.xml"/><Relationship Id="rId10" Type="http://schemas.openxmlformats.org/officeDocument/2006/relationships/image" Target="../media/image8.svg"/><Relationship Id="rId19" Type="http://schemas.openxmlformats.org/officeDocument/2006/relationships/image" Target="../media/image17.png"/><Relationship Id="rId4" Type="http://schemas.openxmlformats.org/officeDocument/2006/relationships/image" Target="../media/image3.png"/><Relationship Id="rId9" Type="http://schemas.openxmlformats.org/officeDocument/2006/relationships/image" Target="../media/image7.png"/><Relationship Id="rId14" Type="http://schemas.openxmlformats.org/officeDocument/2006/relationships/image" Target="../media/image12.svg"/><Relationship Id="rId2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8" Type="http://schemas.openxmlformats.org/officeDocument/2006/relationships/hyperlink" Target="https://gifs.alphacoders.com/gifs/view/48062" TargetMode="External"/><Relationship Id="rId3" Type="http://schemas.openxmlformats.org/officeDocument/2006/relationships/hyperlink" Target="#'Income &amp; Expenses'!A1"/><Relationship Id="rId7" Type="http://schemas.openxmlformats.org/officeDocument/2006/relationships/image" Target="../media/image19.gif"/><Relationship Id="rId2" Type="http://schemas.openxmlformats.org/officeDocument/2006/relationships/image" Target="../media/image2.png"/><Relationship Id="rId1" Type="http://schemas.openxmlformats.org/officeDocument/2006/relationships/hyperlink" Target="#'Assets &amp; Goals'!A1"/><Relationship Id="rId6" Type="http://schemas.openxmlformats.org/officeDocument/2006/relationships/image" Target="../media/image22.png"/><Relationship Id="rId5" Type="http://schemas.openxmlformats.org/officeDocument/2006/relationships/hyperlink" Target="#Dashboard!A1"/><Relationship Id="rId4" Type="http://schemas.openxmlformats.org/officeDocument/2006/relationships/image" Target="../media/image21.png"/></Relationships>
</file>

<file path=xl/drawings/_rels/drawing3.xml.rels><?xml version="1.0" encoding="UTF-8" standalone="yes"?>
<Relationships xmlns="http://schemas.openxmlformats.org/package/2006/relationships"><Relationship Id="rId8" Type="http://schemas.openxmlformats.org/officeDocument/2006/relationships/image" Target="../media/image19.gif"/><Relationship Id="rId3" Type="http://schemas.openxmlformats.org/officeDocument/2006/relationships/hyperlink" Target="#'Income &amp; Expenses'!A1"/><Relationship Id="rId7" Type="http://schemas.openxmlformats.org/officeDocument/2006/relationships/chart" Target="../charts/chart5.xml"/><Relationship Id="rId2" Type="http://schemas.openxmlformats.org/officeDocument/2006/relationships/image" Target="../media/image23.png"/><Relationship Id="rId1" Type="http://schemas.openxmlformats.org/officeDocument/2006/relationships/hyperlink" Target="#'Assets &amp; Goals'!A1"/><Relationship Id="rId6" Type="http://schemas.openxmlformats.org/officeDocument/2006/relationships/image" Target="../media/image22.png"/><Relationship Id="rId5" Type="http://schemas.openxmlformats.org/officeDocument/2006/relationships/hyperlink" Target="#Dashboard!A1"/><Relationship Id="rId4" Type="http://schemas.openxmlformats.org/officeDocument/2006/relationships/image" Target="../media/image24.png"/><Relationship Id="rId9" Type="http://schemas.openxmlformats.org/officeDocument/2006/relationships/hyperlink" Target="https://gifs.alphacoders.com/gifs/view/48062" TargetMode="External"/></Relationships>
</file>

<file path=xl/drawings/_rels/drawing5.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2</xdr:rowOff>
    </xdr:from>
    <xdr:to>
      <xdr:col>22</xdr:col>
      <xdr:colOff>127000</xdr:colOff>
      <xdr:row>36</xdr:row>
      <xdr:rowOff>46567</xdr:rowOff>
    </xdr:to>
    <xdr:sp macro="" textlink="">
      <xdr:nvSpPr>
        <xdr:cNvPr id="2" name="Rectangle: Rounded Corners 1">
          <a:extLst>
            <a:ext uri="{FF2B5EF4-FFF2-40B4-BE49-F238E27FC236}">
              <a16:creationId xmlns:a16="http://schemas.microsoft.com/office/drawing/2014/main" id="{7BB38B1C-1CF4-43D7-A6C8-90B8DFC499D5}"/>
            </a:ext>
          </a:extLst>
        </xdr:cNvPr>
        <xdr:cNvSpPr/>
      </xdr:nvSpPr>
      <xdr:spPr>
        <a:xfrm>
          <a:off x="0" y="2"/>
          <a:ext cx="16679333" cy="7285565"/>
        </a:xfrm>
        <a:prstGeom prst="roundRect">
          <a:avLst>
            <a:gd name="adj" fmla="val 5066"/>
          </a:avLst>
        </a:prstGeom>
        <a:noFill/>
        <a:ln w="228600">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editAs="absolute">
    <xdr:from>
      <xdr:col>26</xdr:col>
      <xdr:colOff>555623</xdr:colOff>
      <xdr:row>34</xdr:row>
      <xdr:rowOff>104776</xdr:rowOff>
    </xdr:from>
    <xdr:to>
      <xdr:col>27</xdr:col>
      <xdr:colOff>123824</xdr:colOff>
      <xdr:row>37</xdr:row>
      <xdr:rowOff>6350</xdr:rowOff>
    </xdr:to>
    <xdr:sp macro="" textlink="">
      <xdr:nvSpPr>
        <xdr:cNvPr id="3" name="Rectangle 2">
          <a:extLst>
            <a:ext uri="{FF2B5EF4-FFF2-40B4-BE49-F238E27FC236}">
              <a16:creationId xmlns:a16="http://schemas.microsoft.com/office/drawing/2014/main" id="{9CC98227-B5C2-4246-9E57-0BD16AC39FEC}"/>
            </a:ext>
          </a:extLst>
        </xdr:cNvPr>
        <xdr:cNvSpPr/>
      </xdr:nvSpPr>
      <xdr:spPr>
        <a:xfrm>
          <a:off x="19748498" y="6902451"/>
          <a:ext cx="228601" cy="507999"/>
        </a:xfrm>
        <a:prstGeom prst="rect">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editAs="absolute">
    <xdr:from>
      <xdr:col>0</xdr:col>
      <xdr:colOff>587375</xdr:colOff>
      <xdr:row>2</xdr:row>
      <xdr:rowOff>161926</xdr:rowOff>
    </xdr:from>
    <xdr:to>
      <xdr:col>4</xdr:col>
      <xdr:colOff>9525</xdr:colOff>
      <xdr:row>35</xdr:row>
      <xdr:rowOff>0</xdr:rowOff>
    </xdr:to>
    <xdr:sp macro="" textlink="">
      <xdr:nvSpPr>
        <xdr:cNvPr id="4" name="Rectangle: Rounded Corners 3">
          <a:extLst>
            <a:ext uri="{FF2B5EF4-FFF2-40B4-BE49-F238E27FC236}">
              <a16:creationId xmlns:a16="http://schemas.microsoft.com/office/drawing/2014/main" id="{33781720-B874-4E8C-825D-C76D0E158449}"/>
            </a:ext>
          </a:extLst>
        </xdr:cNvPr>
        <xdr:cNvSpPr/>
      </xdr:nvSpPr>
      <xdr:spPr>
        <a:xfrm>
          <a:off x="587375" y="571603"/>
          <a:ext cx="2044085" cy="6597752"/>
        </a:xfrm>
        <a:prstGeom prst="roundRect">
          <a:avLst>
            <a:gd name="adj" fmla="val 11086"/>
          </a:avLst>
        </a:prstGeom>
        <a:solidFill>
          <a:schemeClr val="bg2">
            <a:lumMod val="25000"/>
          </a:schemeClr>
        </a:solidFill>
        <a:ln>
          <a:solidFill>
            <a:schemeClr val="bg2">
              <a:lumMod val="25000"/>
            </a:schemeClr>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SG" sz="1100"/>
        </a:p>
      </xdr:txBody>
    </xdr:sp>
    <xdr:clientData/>
  </xdr:twoCellAnchor>
  <xdr:twoCellAnchor editAs="absolute">
    <xdr:from>
      <xdr:col>1</xdr:col>
      <xdr:colOff>163226</xdr:colOff>
      <xdr:row>19</xdr:row>
      <xdr:rowOff>151001</xdr:rowOff>
    </xdr:from>
    <xdr:to>
      <xdr:col>3</xdr:col>
      <xdr:colOff>525992</xdr:colOff>
      <xdr:row>21</xdr:row>
      <xdr:rowOff>77259</xdr:rowOff>
    </xdr:to>
    <xdr:grpSp>
      <xdr:nvGrpSpPr>
        <xdr:cNvPr id="15" name="Group 14">
          <a:hlinkClick xmlns:r="http://schemas.openxmlformats.org/officeDocument/2006/relationships" r:id="rId1"/>
          <a:extLst>
            <a:ext uri="{FF2B5EF4-FFF2-40B4-BE49-F238E27FC236}">
              <a16:creationId xmlns:a16="http://schemas.microsoft.com/office/drawing/2014/main" id="{BD9962BF-C349-85F2-6BA4-80057428B90A}"/>
            </a:ext>
          </a:extLst>
        </xdr:cNvPr>
        <xdr:cNvGrpSpPr/>
      </xdr:nvGrpSpPr>
      <xdr:grpSpPr>
        <a:xfrm>
          <a:off x="817276" y="3951476"/>
          <a:ext cx="1677216" cy="326308"/>
          <a:chOff x="819393" y="3971584"/>
          <a:chExt cx="1675099" cy="328425"/>
        </a:xfrm>
      </xdr:grpSpPr>
      <xdr:sp macro="" textlink="">
        <xdr:nvSpPr>
          <xdr:cNvPr id="7" name="TextBox 6">
            <a:extLst>
              <a:ext uri="{FF2B5EF4-FFF2-40B4-BE49-F238E27FC236}">
                <a16:creationId xmlns:a16="http://schemas.microsoft.com/office/drawing/2014/main" id="{E5BF338F-E87E-4704-9C07-B8C16507FD66}"/>
              </a:ext>
            </a:extLst>
          </xdr:cNvPr>
          <xdr:cNvSpPr txBox="1"/>
        </xdr:nvSpPr>
        <xdr:spPr>
          <a:xfrm>
            <a:off x="1121834" y="3980392"/>
            <a:ext cx="1372658" cy="3196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b="0">
                <a:solidFill>
                  <a:schemeClr val="bg2">
                    <a:lumMod val="75000"/>
                  </a:schemeClr>
                </a:solidFill>
                <a:latin typeface="Aptos Display" panose="020B0004020202020204" pitchFamily="34" charset="0"/>
              </a:rPr>
              <a:t>Assets &amp; Goals</a:t>
            </a:r>
          </a:p>
        </xdr:txBody>
      </xdr:sp>
      <xdr:pic>
        <xdr:nvPicPr>
          <xdr:cNvPr id="8" name="Picture 7">
            <a:extLst>
              <a:ext uri="{FF2B5EF4-FFF2-40B4-BE49-F238E27FC236}">
                <a16:creationId xmlns:a16="http://schemas.microsoft.com/office/drawing/2014/main" id="{C41807BF-1D90-46B2-B181-29F2686A7F4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19393" y="3971584"/>
            <a:ext cx="285598" cy="277473"/>
          </a:xfrm>
          <a:prstGeom prst="rect">
            <a:avLst/>
          </a:prstGeom>
        </xdr:spPr>
      </xdr:pic>
    </xdr:grpSp>
    <xdr:clientData/>
  </xdr:twoCellAnchor>
  <xdr:twoCellAnchor editAs="absolute">
    <xdr:from>
      <xdr:col>1</xdr:col>
      <xdr:colOff>197381</xdr:colOff>
      <xdr:row>17</xdr:row>
      <xdr:rowOff>161760</xdr:rowOff>
    </xdr:from>
    <xdr:to>
      <xdr:col>3</xdr:col>
      <xdr:colOff>525992</xdr:colOff>
      <xdr:row>19</xdr:row>
      <xdr:rowOff>94722</xdr:rowOff>
    </xdr:to>
    <xdr:grpSp>
      <xdr:nvGrpSpPr>
        <xdr:cNvPr id="14" name="Group 13">
          <a:extLst>
            <a:ext uri="{FF2B5EF4-FFF2-40B4-BE49-F238E27FC236}">
              <a16:creationId xmlns:a16="http://schemas.microsoft.com/office/drawing/2014/main" id="{92D623B2-A25F-8984-A643-02A5E9707AA4}"/>
            </a:ext>
          </a:extLst>
        </xdr:cNvPr>
        <xdr:cNvGrpSpPr/>
      </xdr:nvGrpSpPr>
      <xdr:grpSpPr>
        <a:xfrm>
          <a:off x="857781" y="3565360"/>
          <a:ext cx="1636711" cy="329837"/>
          <a:chOff x="853548" y="3580177"/>
          <a:chExt cx="1640944" cy="335128"/>
        </a:xfrm>
      </xdr:grpSpPr>
      <xdr:sp macro="" textlink="">
        <xdr:nvSpPr>
          <xdr:cNvPr id="6" name="TextBox 5">
            <a:hlinkClick xmlns:r="http://schemas.openxmlformats.org/officeDocument/2006/relationships" r:id="rId3"/>
            <a:extLst>
              <a:ext uri="{FF2B5EF4-FFF2-40B4-BE49-F238E27FC236}">
                <a16:creationId xmlns:a16="http://schemas.microsoft.com/office/drawing/2014/main" id="{07A6FD1C-D88A-4943-B6E8-3CC5F25ACBD7}"/>
              </a:ext>
            </a:extLst>
          </xdr:cNvPr>
          <xdr:cNvSpPr txBox="1"/>
        </xdr:nvSpPr>
        <xdr:spPr>
          <a:xfrm>
            <a:off x="1121834" y="3598863"/>
            <a:ext cx="1372658" cy="316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b="0">
                <a:solidFill>
                  <a:schemeClr val="accent3"/>
                </a:solidFill>
                <a:latin typeface="Aptos Display" panose="020B0004020202020204" pitchFamily="34" charset="0"/>
              </a:rPr>
              <a:t>Income &amp; Expenses</a:t>
            </a:r>
          </a:p>
        </xdr:txBody>
      </xdr:sp>
      <xdr:pic>
        <xdr:nvPicPr>
          <xdr:cNvPr id="9" name="Picture 8">
            <a:extLst>
              <a:ext uri="{FF2B5EF4-FFF2-40B4-BE49-F238E27FC236}">
                <a16:creationId xmlns:a16="http://schemas.microsoft.com/office/drawing/2014/main" id="{7514F526-AD2B-45A1-9E61-947C0143CC8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xdr:blipFill>
        <xdr:spPr>
          <a:xfrm>
            <a:off x="853548" y="3580177"/>
            <a:ext cx="287138" cy="287138"/>
          </a:xfrm>
          <a:prstGeom prst="rect">
            <a:avLst/>
          </a:prstGeom>
        </xdr:spPr>
      </xdr:pic>
    </xdr:grpSp>
    <xdr:clientData/>
  </xdr:twoCellAnchor>
  <xdr:twoCellAnchor editAs="absolute">
    <xdr:from>
      <xdr:col>1</xdr:col>
      <xdr:colOff>235910</xdr:colOff>
      <xdr:row>16</xdr:row>
      <xdr:rowOff>10584</xdr:rowOff>
    </xdr:from>
    <xdr:to>
      <xdr:col>3</xdr:col>
      <xdr:colOff>354542</xdr:colOff>
      <xdr:row>17</xdr:row>
      <xdr:rowOff>115358</xdr:rowOff>
    </xdr:to>
    <xdr:grpSp>
      <xdr:nvGrpSpPr>
        <xdr:cNvPr id="13" name="Group 12">
          <a:extLst>
            <a:ext uri="{FF2B5EF4-FFF2-40B4-BE49-F238E27FC236}">
              <a16:creationId xmlns:a16="http://schemas.microsoft.com/office/drawing/2014/main" id="{FBF997B0-1E7A-85CF-CCA9-18BF4E8E37EB}"/>
            </a:ext>
          </a:extLst>
        </xdr:cNvPr>
        <xdr:cNvGrpSpPr/>
      </xdr:nvGrpSpPr>
      <xdr:grpSpPr>
        <a:xfrm>
          <a:off x="896310" y="3207809"/>
          <a:ext cx="1426732" cy="307974"/>
          <a:chOff x="892077" y="3227917"/>
          <a:chExt cx="1430965" cy="305858"/>
        </a:xfrm>
      </xdr:grpSpPr>
      <xdr:sp macro="" textlink="">
        <xdr:nvSpPr>
          <xdr:cNvPr id="5" name="TextBox 4">
            <a:hlinkClick xmlns:r="http://schemas.openxmlformats.org/officeDocument/2006/relationships" r:id="rId5"/>
            <a:extLst>
              <a:ext uri="{FF2B5EF4-FFF2-40B4-BE49-F238E27FC236}">
                <a16:creationId xmlns:a16="http://schemas.microsoft.com/office/drawing/2014/main" id="{D7F79D8E-96AF-4FF0-923D-A32AF87696B0}"/>
              </a:ext>
            </a:extLst>
          </xdr:cNvPr>
          <xdr:cNvSpPr txBox="1"/>
        </xdr:nvSpPr>
        <xdr:spPr>
          <a:xfrm>
            <a:off x="1121834" y="3227917"/>
            <a:ext cx="1201208" cy="305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b="0">
                <a:solidFill>
                  <a:schemeClr val="bg1"/>
                </a:solidFill>
                <a:latin typeface="Aptos Display" panose="020B0004020202020204" pitchFamily="34" charset="0"/>
              </a:rPr>
              <a:t>Dashboard</a:t>
            </a:r>
          </a:p>
        </xdr:txBody>
      </xdr:sp>
      <xdr:pic>
        <xdr:nvPicPr>
          <xdr:cNvPr id="10" name="Picture 9">
            <a:extLst>
              <a:ext uri="{FF2B5EF4-FFF2-40B4-BE49-F238E27FC236}">
                <a16:creationId xmlns:a16="http://schemas.microsoft.com/office/drawing/2014/main" id="{52967EAE-DC50-43AB-828E-F54663867619}"/>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xdr:blipFill>
        <xdr:spPr>
          <a:xfrm>
            <a:off x="892077" y="3256756"/>
            <a:ext cx="203730" cy="200555"/>
          </a:xfrm>
          <a:prstGeom prst="rect">
            <a:avLst/>
          </a:prstGeom>
        </xdr:spPr>
      </xdr:pic>
    </xdr:grpSp>
    <xdr:clientData/>
  </xdr:twoCellAnchor>
  <xdr:twoCellAnchor editAs="absolute">
    <xdr:from>
      <xdr:col>22</xdr:col>
      <xdr:colOff>47262</xdr:colOff>
      <xdr:row>0</xdr:row>
      <xdr:rowOff>22192</xdr:rowOff>
    </xdr:from>
    <xdr:to>
      <xdr:col>22</xdr:col>
      <xdr:colOff>384783</xdr:colOff>
      <xdr:row>1</xdr:row>
      <xdr:rowOff>153492</xdr:rowOff>
    </xdr:to>
    <xdr:sp macro="" textlink="">
      <xdr:nvSpPr>
        <xdr:cNvPr id="11" name="Isosceles Triangle 10">
          <a:extLst>
            <a:ext uri="{FF2B5EF4-FFF2-40B4-BE49-F238E27FC236}">
              <a16:creationId xmlns:a16="http://schemas.microsoft.com/office/drawing/2014/main" id="{22A78BDF-812E-4887-90FC-04A1CB6647BF}"/>
            </a:ext>
          </a:extLst>
        </xdr:cNvPr>
        <xdr:cNvSpPr/>
      </xdr:nvSpPr>
      <xdr:spPr>
        <a:xfrm rot="10621907">
          <a:off x="16599595" y="22192"/>
          <a:ext cx="337521" cy="332383"/>
        </a:xfrm>
        <a:prstGeom prst="triangle">
          <a:avLst>
            <a:gd name="adj" fmla="val 34374"/>
          </a:avLst>
        </a:prstGeom>
        <a:solidFill>
          <a:schemeClr val="bg2"/>
        </a:solidFill>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editAs="absolute">
    <xdr:from>
      <xdr:col>0</xdr:col>
      <xdr:colOff>0</xdr:colOff>
      <xdr:row>0</xdr:row>
      <xdr:rowOff>0</xdr:rowOff>
    </xdr:from>
    <xdr:to>
      <xdr:col>0</xdr:col>
      <xdr:colOff>254000</xdr:colOff>
      <xdr:row>1</xdr:row>
      <xdr:rowOff>63500</xdr:rowOff>
    </xdr:to>
    <xdr:sp macro="" textlink="">
      <xdr:nvSpPr>
        <xdr:cNvPr id="12" name="Isosceles Triangle 11">
          <a:extLst>
            <a:ext uri="{FF2B5EF4-FFF2-40B4-BE49-F238E27FC236}">
              <a16:creationId xmlns:a16="http://schemas.microsoft.com/office/drawing/2014/main" id="{1DB06E53-3EBA-4B60-8122-03111F1AB287}"/>
            </a:ext>
          </a:extLst>
        </xdr:cNvPr>
        <xdr:cNvSpPr/>
      </xdr:nvSpPr>
      <xdr:spPr>
        <a:xfrm rot="5400000">
          <a:off x="-4762" y="4762"/>
          <a:ext cx="266700" cy="257175"/>
        </a:xfrm>
        <a:prstGeom prst="triangle">
          <a:avLst>
            <a:gd name="adj" fmla="val 0"/>
          </a:avLst>
        </a:prstGeom>
        <a:solidFill>
          <a:schemeClr val="bg2"/>
        </a:solidFill>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editAs="absolute">
    <xdr:from>
      <xdr:col>5</xdr:col>
      <xdr:colOff>289983</xdr:colOff>
      <xdr:row>7</xdr:row>
      <xdr:rowOff>116417</xdr:rowOff>
    </xdr:from>
    <xdr:to>
      <xdr:col>9</xdr:col>
      <xdr:colOff>920749</xdr:colOff>
      <xdr:row>17</xdr:row>
      <xdr:rowOff>46566</xdr:rowOff>
    </xdr:to>
    <xdr:grpSp>
      <xdr:nvGrpSpPr>
        <xdr:cNvPr id="109" name="Group 108">
          <a:extLst>
            <a:ext uri="{FF2B5EF4-FFF2-40B4-BE49-F238E27FC236}">
              <a16:creationId xmlns:a16="http://schemas.microsoft.com/office/drawing/2014/main" id="{8C1C1606-E8D6-F073-FA3A-59E6B1FCCB12}"/>
            </a:ext>
          </a:extLst>
        </xdr:cNvPr>
        <xdr:cNvGrpSpPr/>
      </xdr:nvGrpSpPr>
      <xdr:grpSpPr>
        <a:xfrm>
          <a:off x="3579283" y="1516592"/>
          <a:ext cx="3307291" cy="1933574"/>
          <a:chOff x="3595158" y="1799167"/>
          <a:chExt cx="3308350" cy="1944158"/>
        </a:xfrm>
      </xdr:grpSpPr>
      <xdr:sp macro="" textlink="">
        <xdr:nvSpPr>
          <xdr:cNvPr id="16" name="Rectangle: Rounded Corners 15">
            <a:extLst>
              <a:ext uri="{FF2B5EF4-FFF2-40B4-BE49-F238E27FC236}">
                <a16:creationId xmlns:a16="http://schemas.microsoft.com/office/drawing/2014/main" id="{748C40BC-9BC3-E972-8853-36AB2248317D}"/>
              </a:ext>
            </a:extLst>
          </xdr:cNvPr>
          <xdr:cNvSpPr/>
        </xdr:nvSpPr>
        <xdr:spPr>
          <a:xfrm>
            <a:off x="3595158" y="1799167"/>
            <a:ext cx="3308350" cy="1944158"/>
          </a:xfrm>
          <a:prstGeom prst="roundRect">
            <a:avLst>
              <a:gd name="adj" fmla="val 9605"/>
            </a:avLst>
          </a:prstGeom>
          <a:solidFill>
            <a:schemeClr val="bg1"/>
          </a:solidFill>
          <a:ln>
            <a:noFill/>
          </a:ln>
          <a:effectLst>
            <a:outerShdw blurRad="127000" dist="38100" dir="5400000" algn="tl" rotWithShape="0">
              <a:prstClr val="black">
                <a:alpha val="8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grpSp>
        <xdr:nvGrpSpPr>
          <xdr:cNvPr id="19" name="Group 18">
            <a:extLst>
              <a:ext uri="{FF2B5EF4-FFF2-40B4-BE49-F238E27FC236}">
                <a16:creationId xmlns:a16="http://schemas.microsoft.com/office/drawing/2014/main" id="{73CF4510-9D54-D09D-79EC-47F07483E7E0}"/>
              </a:ext>
            </a:extLst>
          </xdr:cNvPr>
          <xdr:cNvGrpSpPr/>
        </xdr:nvGrpSpPr>
        <xdr:grpSpPr>
          <a:xfrm>
            <a:off x="6195484" y="3273425"/>
            <a:ext cx="401109" cy="257175"/>
            <a:chOff x="6070600" y="3319992"/>
            <a:chExt cx="382683" cy="257175"/>
          </a:xfrm>
        </xdr:grpSpPr>
        <xdr:sp macro="" textlink="">
          <xdr:nvSpPr>
            <xdr:cNvPr id="17" name="Oval 16">
              <a:extLst>
                <a:ext uri="{FF2B5EF4-FFF2-40B4-BE49-F238E27FC236}">
                  <a16:creationId xmlns:a16="http://schemas.microsoft.com/office/drawing/2014/main" id="{C53AD693-46ED-E630-F694-9F4673B67500}"/>
                </a:ext>
              </a:extLst>
            </xdr:cNvPr>
            <xdr:cNvSpPr/>
          </xdr:nvSpPr>
          <xdr:spPr>
            <a:xfrm>
              <a:off x="6070600" y="3319992"/>
              <a:ext cx="241300" cy="257175"/>
            </a:xfrm>
            <a:prstGeom prst="ellipse">
              <a:avLst/>
            </a:prstGeom>
            <a:solidFill>
              <a:srgbClr val="F0446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sp macro="" textlink="">
          <xdr:nvSpPr>
            <xdr:cNvPr id="18" name="Oval 17">
              <a:extLst>
                <a:ext uri="{FF2B5EF4-FFF2-40B4-BE49-F238E27FC236}">
                  <a16:creationId xmlns:a16="http://schemas.microsoft.com/office/drawing/2014/main" id="{9333EC48-0BD8-481C-8DF9-CC13EFB609BF}"/>
                </a:ext>
              </a:extLst>
            </xdr:cNvPr>
            <xdr:cNvSpPr/>
          </xdr:nvSpPr>
          <xdr:spPr>
            <a:xfrm>
              <a:off x="6211983" y="3319992"/>
              <a:ext cx="241300" cy="257175"/>
            </a:xfrm>
            <a:prstGeom prst="ellipse">
              <a:avLst/>
            </a:prstGeom>
            <a:solidFill>
              <a:srgbClr val="F18E1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grpSp>
      <xdr:sp macro="" textlink="">
        <xdr:nvSpPr>
          <xdr:cNvPr id="20" name="TextBox 19">
            <a:extLst>
              <a:ext uri="{FF2B5EF4-FFF2-40B4-BE49-F238E27FC236}">
                <a16:creationId xmlns:a16="http://schemas.microsoft.com/office/drawing/2014/main" id="{6A52668D-8B2D-99E3-F2F1-207FF8246FA2}"/>
              </a:ext>
            </a:extLst>
          </xdr:cNvPr>
          <xdr:cNvSpPr txBox="1"/>
        </xdr:nvSpPr>
        <xdr:spPr>
          <a:xfrm>
            <a:off x="3902075" y="3273425"/>
            <a:ext cx="1118659" cy="2402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000">
                <a:latin typeface="Abadi" panose="020B0604020104020204" pitchFamily="34" charset="0"/>
              </a:rPr>
              <a:t>****9017</a:t>
            </a:r>
          </a:p>
        </xdr:txBody>
      </xdr:sp>
      <xdr:sp macro="" textlink="">
        <xdr:nvSpPr>
          <xdr:cNvPr id="21" name="TextBox 20">
            <a:extLst>
              <a:ext uri="{FF2B5EF4-FFF2-40B4-BE49-F238E27FC236}">
                <a16:creationId xmlns:a16="http://schemas.microsoft.com/office/drawing/2014/main" id="{AADCB17D-E98C-4286-AB78-B8D71BE62A79}"/>
              </a:ext>
            </a:extLst>
          </xdr:cNvPr>
          <xdr:cNvSpPr txBox="1"/>
        </xdr:nvSpPr>
        <xdr:spPr>
          <a:xfrm>
            <a:off x="3820583" y="2190751"/>
            <a:ext cx="1295400"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000">
                <a:solidFill>
                  <a:schemeClr val="bg2">
                    <a:lumMod val="25000"/>
                  </a:schemeClr>
                </a:solidFill>
                <a:latin typeface="Abadi" panose="020B0604020104020204" pitchFamily="34" charset="0"/>
              </a:rPr>
              <a:t>Available</a:t>
            </a:r>
            <a:r>
              <a:rPr lang="en-SG" sz="1000" baseline="0">
                <a:solidFill>
                  <a:schemeClr val="bg2">
                    <a:lumMod val="25000"/>
                  </a:schemeClr>
                </a:solidFill>
                <a:latin typeface="Abadi" panose="020B0604020104020204" pitchFamily="34" charset="0"/>
              </a:rPr>
              <a:t> Balance</a:t>
            </a:r>
            <a:endParaRPr lang="en-SG" sz="1000">
              <a:solidFill>
                <a:schemeClr val="bg2">
                  <a:lumMod val="25000"/>
                </a:schemeClr>
              </a:solidFill>
              <a:latin typeface="Abadi" panose="020B0604020104020204" pitchFamily="34" charset="0"/>
            </a:endParaRPr>
          </a:p>
        </xdr:txBody>
      </xdr:sp>
      <xdr:sp macro="" textlink="'Pivot Table'!G15">
        <xdr:nvSpPr>
          <xdr:cNvPr id="22" name="TextBox 21">
            <a:extLst>
              <a:ext uri="{FF2B5EF4-FFF2-40B4-BE49-F238E27FC236}">
                <a16:creationId xmlns:a16="http://schemas.microsoft.com/office/drawing/2014/main" id="{D06E9E18-E521-49A7-97C5-859054554583}"/>
              </a:ext>
            </a:extLst>
          </xdr:cNvPr>
          <xdr:cNvSpPr txBox="1"/>
        </xdr:nvSpPr>
        <xdr:spPr>
          <a:xfrm>
            <a:off x="3806825" y="2384427"/>
            <a:ext cx="1298575"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DB411A0-F2C7-47AC-A9CD-3F916C866C8C}" type="TxLink">
              <a:rPr lang="en-US" sz="2000" b="1" i="0" u="none" strike="noStrike">
                <a:solidFill>
                  <a:sysClr val="windowText" lastClr="000000"/>
                </a:solidFill>
                <a:latin typeface="Abadi" panose="020B0604020104020204" pitchFamily="34" charset="0"/>
                <a:ea typeface="Calibri"/>
                <a:cs typeface="Calibri"/>
              </a:rPr>
              <a:pPr/>
              <a:t>$2,020</a:t>
            </a:fld>
            <a:endParaRPr lang="en-SG" sz="2000">
              <a:solidFill>
                <a:sysClr val="windowText" lastClr="000000"/>
              </a:solidFill>
              <a:latin typeface="Abadi" panose="020B0604020104020204" pitchFamily="34" charset="0"/>
            </a:endParaRPr>
          </a:p>
        </xdr:txBody>
      </xdr:sp>
    </xdr:grpSp>
    <xdr:clientData/>
  </xdr:twoCellAnchor>
  <xdr:twoCellAnchor editAs="absolute">
    <xdr:from>
      <xdr:col>10</xdr:col>
      <xdr:colOff>87842</xdr:colOff>
      <xdr:row>7</xdr:row>
      <xdr:rowOff>141818</xdr:rowOff>
    </xdr:from>
    <xdr:to>
      <xdr:col>10</xdr:col>
      <xdr:colOff>863600</xdr:colOff>
      <xdr:row>8</xdr:row>
      <xdr:rowOff>196850</xdr:rowOff>
    </xdr:to>
    <xdr:sp macro="" textlink="">
      <xdr:nvSpPr>
        <xdr:cNvPr id="23" name="TextBox 22">
          <a:extLst>
            <a:ext uri="{FF2B5EF4-FFF2-40B4-BE49-F238E27FC236}">
              <a16:creationId xmlns:a16="http://schemas.microsoft.com/office/drawing/2014/main" id="{1CD34D80-D914-AF8D-1B68-DF7291A577F6}"/>
            </a:ext>
          </a:extLst>
        </xdr:cNvPr>
        <xdr:cNvSpPr txBox="1"/>
      </xdr:nvSpPr>
      <xdr:spPr>
        <a:xfrm>
          <a:off x="7390342" y="1549401"/>
          <a:ext cx="775758" cy="256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400" b="1">
              <a:solidFill>
                <a:sysClr val="windowText" lastClr="000000"/>
              </a:solidFill>
              <a:latin typeface="Aptos Display" panose="020B0004020202020204" pitchFamily="34" charset="0"/>
            </a:rPr>
            <a:t>Assets</a:t>
          </a:r>
        </a:p>
      </xdr:txBody>
    </xdr:sp>
    <xdr:clientData/>
  </xdr:twoCellAnchor>
  <xdr:twoCellAnchor editAs="absolute">
    <xdr:from>
      <xdr:col>10</xdr:col>
      <xdr:colOff>92075</xdr:colOff>
      <xdr:row>9</xdr:row>
      <xdr:rowOff>156634</xdr:rowOff>
    </xdr:from>
    <xdr:to>
      <xdr:col>10</xdr:col>
      <xdr:colOff>874183</xdr:colOff>
      <xdr:row>12</xdr:row>
      <xdr:rowOff>19051</xdr:rowOff>
    </xdr:to>
    <xdr:grpSp>
      <xdr:nvGrpSpPr>
        <xdr:cNvPr id="26" name="Group 25">
          <a:extLst>
            <a:ext uri="{FF2B5EF4-FFF2-40B4-BE49-F238E27FC236}">
              <a16:creationId xmlns:a16="http://schemas.microsoft.com/office/drawing/2014/main" id="{F63DC064-E7E5-1696-1356-5288B7A14A3C}"/>
            </a:ext>
          </a:extLst>
        </xdr:cNvPr>
        <xdr:cNvGrpSpPr/>
      </xdr:nvGrpSpPr>
      <xdr:grpSpPr>
        <a:xfrm>
          <a:off x="7397750" y="1960034"/>
          <a:ext cx="782108" cy="459317"/>
          <a:chOff x="7415742" y="2251076"/>
          <a:chExt cx="782108" cy="465667"/>
        </a:xfrm>
      </xdr:grpSpPr>
      <xdr:sp macro="" textlink="">
        <xdr:nvSpPr>
          <xdr:cNvPr id="24" name="TextBox 23">
            <a:extLst>
              <a:ext uri="{FF2B5EF4-FFF2-40B4-BE49-F238E27FC236}">
                <a16:creationId xmlns:a16="http://schemas.microsoft.com/office/drawing/2014/main" id="{6C598F4C-94AB-4159-A3D2-5B300EAA166A}"/>
              </a:ext>
            </a:extLst>
          </xdr:cNvPr>
          <xdr:cNvSpPr txBox="1"/>
        </xdr:nvSpPr>
        <xdr:spPr>
          <a:xfrm>
            <a:off x="7415742" y="2251076"/>
            <a:ext cx="782108" cy="2497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b="0">
                <a:solidFill>
                  <a:sysClr val="windowText" lastClr="000000"/>
                </a:solidFill>
                <a:latin typeface="Aptos Display" panose="020B0004020202020204" pitchFamily="34" charset="0"/>
              </a:rPr>
              <a:t>Gold</a:t>
            </a:r>
          </a:p>
        </xdr:txBody>
      </xdr:sp>
      <xdr:sp macro="" textlink="'Assets &amp; Goals'!P18">
        <xdr:nvSpPr>
          <xdr:cNvPr id="25" name="TextBox 24">
            <a:extLst>
              <a:ext uri="{FF2B5EF4-FFF2-40B4-BE49-F238E27FC236}">
                <a16:creationId xmlns:a16="http://schemas.microsoft.com/office/drawing/2014/main" id="{7AB4EE51-21AE-4D76-AF3F-9F3AA654F85B}"/>
              </a:ext>
            </a:extLst>
          </xdr:cNvPr>
          <xdr:cNvSpPr txBox="1"/>
        </xdr:nvSpPr>
        <xdr:spPr>
          <a:xfrm>
            <a:off x="7415742" y="2466977"/>
            <a:ext cx="782108" cy="2497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2EF985E-6E0E-4583-A39C-8D947A5630C9}" type="TxLink">
              <a:rPr lang="en-US" sz="1100" b="1" i="0" u="none" strike="noStrike">
                <a:solidFill>
                  <a:srgbClr val="000000"/>
                </a:solidFill>
                <a:latin typeface="Aptos Display"/>
              </a:rPr>
              <a:pPr/>
              <a:t>$135,000</a:t>
            </a:fld>
            <a:endParaRPr lang="en-SG" sz="1100" b="0">
              <a:solidFill>
                <a:sysClr val="windowText" lastClr="000000"/>
              </a:solidFill>
              <a:latin typeface="Aptos Display" panose="020B0004020202020204" pitchFamily="34" charset="0"/>
            </a:endParaRPr>
          </a:p>
        </xdr:txBody>
      </xdr:sp>
    </xdr:grpSp>
    <xdr:clientData/>
  </xdr:twoCellAnchor>
  <xdr:twoCellAnchor editAs="absolute">
    <xdr:from>
      <xdr:col>10</xdr:col>
      <xdr:colOff>939797</xdr:colOff>
      <xdr:row>9</xdr:row>
      <xdr:rowOff>156634</xdr:rowOff>
    </xdr:from>
    <xdr:to>
      <xdr:col>11</xdr:col>
      <xdr:colOff>560914</xdr:colOff>
      <xdr:row>12</xdr:row>
      <xdr:rowOff>28576</xdr:rowOff>
    </xdr:to>
    <xdr:grpSp>
      <xdr:nvGrpSpPr>
        <xdr:cNvPr id="27" name="Group 26">
          <a:extLst>
            <a:ext uri="{FF2B5EF4-FFF2-40B4-BE49-F238E27FC236}">
              <a16:creationId xmlns:a16="http://schemas.microsoft.com/office/drawing/2014/main" id="{5581EC4E-1917-474F-A017-EF03D7E2BB13}"/>
            </a:ext>
          </a:extLst>
        </xdr:cNvPr>
        <xdr:cNvGrpSpPr/>
      </xdr:nvGrpSpPr>
      <xdr:grpSpPr>
        <a:xfrm>
          <a:off x="8248647" y="1960034"/>
          <a:ext cx="868892" cy="465667"/>
          <a:chOff x="7415742" y="2251076"/>
          <a:chExt cx="866433" cy="465667"/>
        </a:xfrm>
      </xdr:grpSpPr>
      <xdr:sp macro="" textlink="">
        <xdr:nvSpPr>
          <xdr:cNvPr id="28" name="TextBox 27">
            <a:extLst>
              <a:ext uri="{FF2B5EF4-FFF2-40B4-BE49-F238E27FC236}">
                <a16:creationId xmlns:a16="http://schemas.microsoft.com/office/drawing/2014/main" id="{6EBB2172-3723-166D-F3EF-007AF070FE1F}"/>
              </a:ext>
            </a:extLst>
          </xdr:cNvPr>
          <xdr:cNvSpPr txBox="1"/>
        </xdr:nvSpPr>
        <xdr:spPr>
          <a:xfrm>
            <a:off x="7415742" y="2251076"/>
            <a:ext cx="866433" cy="2497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b="0">
                <a:solidFill>
                  <a:sysClr val="windowText" lastClr="000000"/>
                </a:solidFill>
                <a:latin typeface="Aptos Display" panose="020B0004020202020204" pitchFamily="34" charset="0"/>
              </a:rPr>
              <a:t>Warehouse</a:t>
            </a:r>
          </a:p>
        </xdr:txBody>
      </xdr:sp>
      <xdr:sp macro="" textlink="'Assets &amp; Goals'!P21">
        <xdr:nvSpPr>
          <xdr:cNvPr id="29" name="TextBox 28">
            <a:extLst>
              <a:ext uri="{FF2B5EF4-FFF2-40B4-BE49-F238E27FC236}">
                <a16:creationId xmlns:a16="http://schemas.microsoft.com/office/drawing/2014/main" id="{88B72AA3-A4AE-F6F0-626E-97EE3EACD3CE}"/>
              </a:ext>
            </a:extLst>
          </xdr:cNvPr>
          <xdr:cNvSpPr txBox="1"/>
        </xdr:nvSpPr>
        <xdr:spPr>
          <a:xfrm>
            <a:off x="7415742" y="2466977"/>
            <a:ext cx="782108" cy="2497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05D1259-C06C-4951-8E92-7409345C7296}" type="TxLink">
              <a:rPr lang="en-US" sz="1100" b="1" i="0" u="none" strike="noStrike">
                <a:solidFill>
                  <a:srgbClr val="000000"/>
                </a:solidFill>
                <a:latin typeface="Aptos Display"/>
              </a:rPr>
              <a:pPr/>
              <a:t>$22,500</a:t>
            </a:fld>
            <a:endParaRPr lang="en-SG" sz="1100" b="0">
              <a:solidFill>
                <a:sysClr val="windowText" lastClr="000000"/>
              </a:solidFill>
              <a:latin typeface="Aptos Display" panose="020B0004020202020204" pitchFamily="34" charset="0"/>
            </a:endParaRPr>
          </a:p>
        </xdr:txBody>
      </xdr:sp>
    </xdr:grpSp>
    <xdr:clientData/>
  </xdr:twoCellAnchor>
  <xdr:twoCellAnchor editAs="absolute">
    <xdr:from>
      <xdr:col>10</xdr:col>
      <xdr:colOff>92075</xdr:colOff>
      <xdr:row>13</xdr:row>
      <xdr:rowOff>12701</xdr:rowOff>
    </xdr:from>
    <xdr:to>
      <xdr:col>10</xdr:col>
      <xdr:colOff>874183</xdr:colOff>
      <xdr:row>15</xdr:row>
      <xdr:rowOff>66676</xdr:rowOff>
    </xdr:to>
    <xdr:grpSp>
      <xdr:nvGrpSpPr>
        <xdr:cNvPr id="30" name="Group 29">
          <a:extLst>
            <a:ext uri="{FF2B5EF4-FFF2-40B4-BE49-F238E27FC236}">
              <a16:creationId xmlns:a16="http://schemas.microsoft.com/office/drawing/2014/main" id="{9B812438-0358-44A1-8604-33AED9ECBDD4}"/>
            </a:ext>
          </a:extLst>
        </xdr:cNvPr>
        <xdr:cNvGrpSpPr/>
      </xdr:nvGrpSpPr>
      <xdr:grpSpPr>
        <a:xfrm>
          <a:off x="7397750" y="2609851"/>
          <a:ext cx="782108" cy="454025"/>
          <a:chOff x="7415742" y="2251076"/>
          <a:chExt cx="782108" cy="465667"/>
        </a:xfrm>
      </xdr:grpSpPr>
      <xdr:sp macro="" textlink="">
        <xdr:nvSpPr>
          <xdr:cNvPr id="31" name="TextBox 30">
            <a:extLst>
              <a:ext uri="{FF2B5EF4-FFF2-40B4-BE49-F238E27FC236}">
                <a16:creationId xmlns:a16="http://schemas.microsoft.com/office/drawing/2014/main" id="{9B886D2C-DB04-81FE-8D00-08AB3C8D458B}"/>
              </a:ext>
            </a:extLst>
          </xdr:cNvPr>
          <xdr:cNvSpPr txBox="1"/>
        </xdr:nvSpPr>
        <xdr:spPr>
          <a:xfrm>
            <a:off x="7415742" y="2251076"/>
            <a:ext cx="782108" cy="2497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b="0">
                <a:solidFill>
                  <a:sysClr val="windowText" lastClr="000000"/>
                </a:solidFill>
                <a:latin typeface="Aptos Display" panose="020B0004020202020204" pitchFamily="34" charset="0"/>
              </a:rPr>
              <a:t>Stock</a:t>
            </a:r>
          </a:p>
        </xdr:txBody>
      </xdr:sp>
      <xdr:sp macro="" textlink="'Assets &amp; Goals'!P20">
        <xdr:nvSpPr>
          <xdr:cNvPr id="32" name="TextBox 31">
            <a:extLst>
              <a:ext uri="{FF2B5EF4-FFF2-40B4-BE49-F238E27FC236}">
                <a16:creationId xmlns:a16="http://schemas.microsoft.com/office/drawing/2014/main" id="{F6AF6247-0DAA-A0EB-4925-3CE96E682C87}"/>
              </a:ext>
            </a:extLst>
          </xdr:cNvPr>
          <xdr:cNvSpPr txBox="1"/>
        </xdr:nvSpPr>
        <xdr:spPr>
          <a:xfrm>
            <a:off x="7415742" y="2466977"/>
            <a:ext cx="782108" cy="2497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174F7B2-2B5A-4BFC-A26F-D7A9CADA990E}" type="TxLink">
              <a:rPr lang="en-US" sz="1100" b="1" i="0" u="none" strike="noStrike">
                <a:solidFill>
                  <a:srgbClr val="000000"/>
                </a:solidFill>
                <a:latin typeface="Aptos Display"/>
              </a:rPr>
              <a:pPr/>
              <a:t>$65,800</a:t>
            </a:fld>
            <a:endParaRPr lang="en-SG" sz="1100" b="0">
              <a:solidFill>
                <a:sysClr val="windowText" lastClr="000000"/>
              </a:solidFill>
              <a:latin typeface="Aptos Display" panose="020B0004020202020204" pitchFamily="34" charset="0"/>
            </a:endParaRPr>
          </a:p>
        </xdr:txBody>
      </xdr:sp>
    </xdr:grpSp>
    <xdr:clientData/>
  </xdr:twoCellAnchor>
  <xdr:twoCellAnchor editAs="absolute">
    <xdr:from>
      <xdr:col>10</xdr:col>
      <xdr:colOff>939797</xdr:colOff>
      <xdr:row>13</xdr:row>
      <xdr:rowOff>12701</xdr:rowOff>
    </xdr:from>
    <xdr:to>
      <xdr:col>11</xdr:col>
      <xdr:colOff>482597</xdr:colOff>
      <xdr:row>15</xdr:row>
      <xdr:rowOff>66676</xdr:rowOff>
    </xdr:to>
    <xdr:grpSp>
      <xdr:nvGrpSpPr>
        <xdr:cNvPr id="33" name="Group 32">
          <a:extLst>
            <a:ext uri="{FF2B5EF4-FFF2-40B4-BE49-F238E27FC236}">
              <a16:creationId xmlns:a16="http://schemas.microsoft.com/office/drawing/2014/main" id="{2A275E37-0158-4648-BD06-229A82986591}"/>
            </a:ext>
          </a:extLst>
        </xdr:cNvPr>
        <xdr:cNvGrpSpPr/>
      </xdr:nvGrpSpPr>
      <xdr:grpSpPr>
        <a:xfrm>
          <a:off x="8248647" y="2609851"/>
          <a:ext cx="790575" cy="454025"/>
          <a:chOff x="7415742" y="2251076"/>
          <a:chExt cx="782108" cy="465667"/>
        </a:xfrm>
      </xdr:grpSpPr>
      <xdr:sp macro="" textlink="">
        <xdr:nvSpPr>
          <xdr:cNvPr id="34" name="TextBox 33">
            <a:extLst>
              <a:ext uri="{FF2B5EF4-FFF2-40B4-BE49-F238E27FC236}">
                <a16:creationId xmlns:a16="http://schemas.microsoft.com/office/drawing/2014/main" id="{0CC697EB-8704-EC58-5C40-CB7393BC2DC6}"/>
              </a:ext>
            </a:extLst>
          </xdr:cNvPr>
          <xdr:cNvSpPr txBox="1"/>
        </xdr:nvSpPr>
        <xdr:spPr>
          <a:xfrm>
            <a:off x="7415742" y="2251076"/>
            <a:ext cx="782108" cy="2497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b="0">
                <a:solidFill>
                  <a:sysClr val="windowText" lastClr="000000"/>
                </a:solidFill>
                <a:latin typeface="Aptos Display" panose="020B0004020202020204" pitchFamily="34" charset="0"/>
              </a:rPr>
              <a:t>Land</a:t>
            </a:r>
          </a:p>
        </xdr:txBody>
      </xdr:sp>
      <xdr:sp macro="" textlink="'Assets &amp; Goals'!P22">
        <xdr:nvSpPr>
          <xdr:cNvPr id="35" name="TextBox 34">
            <a:extLst>
              <a:ext uri="{FF2B5EF4-FFF2-40B4-BE49-F238E27FC236}">
                <a16:creationId xmlns:a16="http://schemas.microsoft.com/office/drawing/2014/main" id="{764C5B89-3DA0-059C-ECF5-DD1B47392B04}"/>
              </a:ext>
            </a:extLst>
          </xdr:cNvPr>
          <xdr:cNvSpPr txBox="1"/>
        </xdr:nvSpPr>
        <xdr:spPr>
          <a:xfrm>
            <a:off x="7415742" y="2466977"/>
            <a:ext cx="782108" cy="2497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0862A69-DC38-471E-BB1B-41116E558261}" type="TxLink">
              <a:rPr lang="en-US" sz="1100" b="1" i="0" u="none" strike="noStrike">
                <a:solidFill>
                  <a:srgbClr val="000000"/>
                </a:solidFill>
                <a:latin typeface="Aptos Display"/>
              </a:rPr>
              <a:pPr/>
              <a:t>$15,700</a:t>
            </a:fld>
            <a:endParaRPr lang="en-SG" sz="1100" b="0">
              <a:solidFill>
                <a:sysClr val="windowText" lastClr="000000"/>
              </a:solidFill>
              <a:latin typeface="Aptos Display" panose="020B0004020202020204" pitchFamily="34" charset="0"/>
            </a:endParaRPr>
          </a:p>
        </xdr:txBody>
      </xdr:sp>
    </xdr:grpSp>
    <xdr:clientData/>
  </xdr:twoCellAnchor>
  <xdr:twoCellAnchor editAs="absolute">
    <xdr:from>
      <xdr:col>10</xdr:col>
      <xdr:colOff>63500</xdr:colOff>
      <xdr:row>9</xdr:row>
      <xdr:rowOff>28575</xdr:rowOff>
    </xdr:from>
    <xdr:to>
      <xdr:col>11</xdr:col>
      <xdr:colOff>529167</xdr:colOff>
      <xdr:row>9</xdr:row>
      <xdr:rowOff>42333</xdr:rowOff>
    </xdr:to>
    <xdr:cxnSp macro="">
      <xdr:nvCxnSpPr>
        <xdr:cNvPr id="39" name="Straight Connector 38">
          <a:extLst>
            <a:ext uri="{FF2B5EF4-FFF2-40B4-BE49-F238E27FC236}">
              <a16:creationId xmlns:a16="http://schemas.microsoft.com/office/drawing/2014/main" id="{5D4B38CF-2A3B-4868-B552-2E91A3354217}"/>
            </a:ext>
          </a:extLst>
        </xdr:cNvPr>
        <xdr:cNvCxnSpPr/>
      </xdr:nvCxnSpPr>
      <xdr:spPr>
        <a:xfrm flipV="1">
          <a:off x="7366000" y="1838325"/>
          <a:ext cx="1714500" cy="13758"/>
        </a:xfrm>
        <a:prstGeom prst="line">
          <a:avLst/>
        </a:prstGeom>
        <a:ln>
          <a:solidFill>
            <a:schemeClr val="bg2">
              <a:lumMod val="75000"/>
            </a:schemeClr>
          </a:solidFill>
          <a:prstDash val="sysDash"/>
          <a:headEnd type="oval"/>
          <a:tail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12</xdr:col>
      <xdr:colOff>306916</xdr:colOff>
      <xdr:row>25</xdr:row>
      <xdr:rowOff>7410</xdr:rowOff>
    </xdr:from>
    <xdr:to>
      <xdr:col>19</xdr:col>
      <xdr:colOff>641349</xdr:colOff>
      <xdr:row>33</xdr:row>
      <xdr:rowOff>103718</xdr:rowOff>
    </xdr:to>
    <xdr:grpSp>
      <xdr:nvGrpSpPr>
        <xdr:cNvPr id="131" name="Group 130">
          <a:extLst>
            <a:ext uri="{FF2B5EF4-FFF2-40B4-BE49-F238E27FC236}">
              <a16:creationId xmlns:a16="http://schemas.microsoft.com/office/drawing/2014/main" id="{5356EDF4-3A29-74C4-0C42-111565E0BBF3}"/>
            </a:ext>
          </a:extLst>
        </xdr:cNvPr>
        <xdr:cNvGrpSpPr/>
      </xdr:nvGrpSpPr>
      <xdr:grpSpPr>
        <a:xfrm>
          <a:off x="10127191" y="5011210"/>
          <a:ext cx="5103283" cy="1696508"/>
          <a:chOff x="12940241" y="5034493"/>
          <a:chExt cx="5093758" cy="1704975"/>
        </a:xfrm>
      </xdr:grpSpPr>
      <xdr:grpSp>
        <xdr:nvGrpSpPr>
          <xdr:cNvPr id="61" name="Group 60">
            <a:extLst>
              <a:ext uri="{FF2B5EF4-FFF2-40B4-BE49-F238E27FC236}">
                <a16:creationId xmlns:a16="http://schemas.microsoft.com/office/drawing/2014/main" id="{479A984D-DB6A-85B5-863D-54F3427D9006}"/>
              </a:ext>
            </a:extLst>
          </xdr:cNvPr>
          <xdr:cNvGrpSpPr/>
        </xdr:nvGrpSpPr>
        <xdr:grpSpPr>
          <a:xfrm>
            <a:off x="12985749" y="5530851"/>
            <a:ext cx="5048250" cy="1211792"/>
            <a:chOff x="12985749" y="5530851"/>
            <a:chExt cx="5048250" cy="1211792"/>
          </a:xfrm>
        </xdr:grpSpPr>
        <xdr:sp macro="" textlink="">
          <xdr:nvSpPr>
            <xdr:cNvPr id="41" name="Rectangle: Rounded Corners 40">
              <a:extLst>
                <a:ext uri="{FF2B5EF4-FFF2-40B4-BE49-F238E27FC236}">
                  <a16:creationId xmlns:a16="http://schemas.microsoft.com/office/drawing/2014/main" id="{C88E221D-1DDC-8885-D5DB-05996D4EB634}"/>
                </a:ext>
              </a:extLst>
            </xdr:cNvPr>
            <xdr:cNvSpPr/>
          </xdr:nvSpPr>
          <xdr:spPr>
            <a:xfrm>
              <a:off x="12985749" y="5530851"/>
              <a:ext cx="1292225" cy="1211792"/>
            </a:xfrm>
            <a:prstGeom prst="roundRect">
              <a:avLst>
                <a:gd name="adj" fmla="val 8702"/>
              </a:avLst>
            </a:prstGeom>
            <a:solidFill>
              <a:srgbClr val="C2B8C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solidFill>
                  <a:schemeClr val="bg2">
                    <a:lumMod val="50000"/>
                  </a:schemeClr>
                </a:solidFill>
              </a:endParaRPr>
            </a:p>
          </xdr:txBody>
        </xdr:sp>
        <xdr:sp macro="" textlink="">
          <xdr:nvSpPr>
            <xdr:cNvPr id="42" name="Rectangle: Rounded Corners 41">
              <a:extLst>
                <a:ext uri="{FF2B5EF4-FFF2-40B4-BE49-F238E27FC236}">
                  <a16:creationId xmlns:a16="http://schemas.microsoft.com/office/drawing/2014/main" id="{A5649C55-B113-43BE-A0A8-BF6CEEABD2C1}"/>
                </a:ext>
              </a:extLst>
            </xdr:cNvPr>
            <xdr:cNvSpPr/>
          </xdr:nvSpPr>
          <xdr:spPr>
            <a:xfrm>
              <a:off x="14860586" y="5534026"/>
              <a:ext cx="1295400" cy="1205442"/>
            </a:xfrm>
            <a:prstGeom prst="roundRect">
              <a:avLst>
                <a:gd name="adj" fmla="val 8702"/>
              </a:avLst>
            </a:prstGeom>
            <a:solidFill>
              <a:srgbClr val="F2CCC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sp macro="" textlink="">
          <xdr:nvSpPr>
            <xdr:cNvPr id="43" name="Rectangle: Rounded Corners 42">
              <a:extLst>
                <a:ext uri="{FF2B5EF4-FFF2-40B4-BE49-F238E27FC236}">
                  <a16:creationId xmlns:a16="http://schemas.microsoft.com/office/drawing/2014/main" id="{A4F981E7-E7D7-4CA5-B458-87B35133D3BD}"/>
                </a:ext>
              </a:extLst>
            </xdr:cNvPr>
            <xdr:cNvSpPr/>
          </xdr:nvSpPr>
          <xdr:spPr>
            <a:xfrm>
              <a:off x="16725899" y="5534026"/>
              <a:ext cx="1308100" cy="1199092"/>
            </a:xfrm>
            <a:prstGeom prst="roundRect">
              <a:avLst>
                <a:gd name="adj" fmla="val 8702"/>
              </a:avLst>
            </a:prstGeom>
            <a:solidFill>
              <a:srgbClr val="EED5C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grpSp>
          <xdr:nvGrpSpPr>
            <xdr:cNvPr id="46" name="Group 45">
              <a:extLst>
                <a:ext uri="{FF2B5EF4-FFF2-40B4-BE49-F238E27FC236}">
                  <a16:creationId xmlns:a16="http://schemas.microsoft.com/office/drawing/2014/main" id="{A48DD6D1-1B84-4056-99DD-CAC75F545449}"/>
                </a:ext>
              </a:extLst>
            </xdr:cNvPr>
            <xdr:cNvGrpSpPr/>
          </xdr:nvGrpSpPr>
          <xdr:grpSpPr>
            <a:xfrm>
              <a:off x="13060892" y="5655734"/>
              <a:ext cx="782108" cy="462492"/>
              <a:chOff x="7415742" y="2251076"/>
              <a:chExt cx="782108" cy="465667"/>
            </a:xfrm>
          </xdr:grpSpPr>
          <xdr:sp macro="" textlink="">
            <xdr:nvSpPr>
              <xdr:cNvPr id="47" name="TextBox 46">
                <a:extLst>
                  <a:ext uri="{FF2B5EF4-FFF2-40B4-BE49-F238E27FC236}">
                    <a16:creationId xmlns:a16="http://schemas.microsoft.com/office/drawing/2014/main" id="{ED6DA8F5-7D0E-E9B2-7CA8-CB25FE25C2A1}"/>
                  </a:ext>
                </a:extLst>
              </xdr:cNvPr>
              <xdr:cNvSpPr txBox="1"/>
            </xdr:nvSpPr>
            <xdr:spPr>
              <a:xfrm>
                <a:off x="7415742" y="2251076"/>
                <a:ext cx="782108" cy="2497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200" b="0">
                    <a:solidFill>
                      <a:schemeClr val="bg2">
                        <a:lumMod val="25000"/>
                      </a:schemeClr>
                    </a:solidFill>
                    <a:latin typeface="Aptos Display" panose="020B0004020202020204" pitchFamily="34" charset="0"/>
                  </a:rPr>
                  <a:t>Housing</a:t>
                </a:r>
              </a:p>
            </xdr:txBody>
          </xdr:sp>
          <xdr:sp macro="" textlink="'Pivot Table'!B16">
            <xdr:nvSpPr>
              <xdr:cNvPr id="48" name="TextBox 47">
                <a:extLst>
                  <a:ext uri="{FF2B5EF4-FFF2-40B4-BE49-F238E27FC236}">
                    <a16:creationId xmlns:a16="http://schemas.microsoft.com/office/drawing/2014/main" id="{2C4246BC-7EEE-0A8D-649B-9FA28098D8B9}"/>
                  </a:ext>
                </a:extLst>
              </xdr:cNvPr>
              <xdr:cNvSpPr txBox="1"/>
            </xdr:nvSpPr>
            <xdr:spPr>
              <a:xfrm>
                <a:off x="7415742" y="2466977"/>
                <a:ext cx="782108" cy="2497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D7B5CB7-FEE6-4F43-B79E-428C37887653}" type="TxLink">
                  <a:rPr lang="en-US" sz="1200" b="0" i="0" u="none" strike="noStrike">
                    <a:solidFill>
                      <a:schemeClr val="bg2">
                        <a:lumMod val="25000"/>
                      </a:schemeClr>
                    </a:solidFill>
                    <a:latin typeface="Calibri"/>
                    <a:ea typeface="Calibri"/>
                    <a:cs typeface="Calibri"/>
                  </a:rPr>
                  <a:pPr/>
                  <a:t>$2,820</a:t>
                </a:fld>
                <a:endParaRPr lang="en-SG" sz="1200" b="0">
                  <a:solidFill>
                    <a:schemeClr val="bg2">
                      <a:lumMod val="25000"/>
                    </a:schemeClr>
                  </a:solidFill>
                  <a:latin typeface="Aptos Display" panose="020B0004020202020204" pitchFamily="34" charset="0"/>
                </a:endParaRPr>
              </a:p>
            </xdr:txBody>
          </xdr:sp>
        </xdr:grpSp>
        <xdr:grpSp>
          <xdr:nvGrpSpPr>
            <xdr:cNvPr id="49" name="Group 48">
              <a:extLst>
                <a:ext uri="{FF2B5EF4-FFF2-40B4-BE49-F238E27FC236}">
                  <a16:creationId xmlns:a16="http://schemas.microsoft.com/office/drawing/2014/main" id="{C62D792D-87F1-425C-B4D6-CC612F231264}"/>
                </a:ext>
              </a:extLst>
            </xdr:cNvPr>
            <xdr:cNvGrpSpPr/>
          </xdr:nvGrpSpPr>
          <xdr:grpSpPr>
            <a:xfrm>
              <a:off x="14917208" y="5658909"/>
              <a:ext cx="782108" cy="459317"/>
              <a:chOff x="7415742" y="2251076"/>
              <a:chExt cx="782108" cy="465667"/>
            </a:xfrm>
          </xdr:grpSpPr>
          <xdr:sp macro="" textlink="">
            <xdr:nvSpPr>
              <xdr:cNvPr id="50" name="TextBox 49">
                <a:extLst>
                  <a:ext uri="{FF2B5EF4-FFF2-40B4-BE49-F238E27FC236}">
                    <a16:creationId xmlns:a16="http://schemas.microsoft.com/office/drawing/2014/main" id="{A8410D24-8E40-1B11-32E7-5ADDFFDF18CC}"/>
                  </a:ext>
                </a:extLst>
              </xdr:cNvPr>
              <xdr:cNvSpPr txBox="1"/>
            </xdr:nvSpPr>
            <xdr:spPr>
              <a:xfrm>
                <a:off x="7415742" y="2251076"/>
                <a:ext cx="782108" cy="2497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200" b="0">
                    <a:solidFill>
                      <a:schemeClr val="bg2">
                        <a:lumMod val="25000"/>
                      </a:schemeClr>
                    </a:solidFill>
                    <a:latin typeface="Aptos Display" panose="020B0004020202020204" pitchFamily="34" charset="0"/>
                  </a:rPr>
                  <a:t>Personal</a:t>
                </a:r>
              </a:p>
            </xdr:txBody>
          </xdr:sp>
          <xdr:sp macro="" textlink="'Pivot Table'!B17">
            <xdr:nvSpPr>
              <xdr:cNvPr id="51" name="TextBox 50">
                <a:extLst>
                  <a:ext uri="{FF2B5EF4-FFF2-40B4-BE49-F238E27FC236}">
                    <a16:creationId xmlns:a16="http://schemas.microsoft.com/office/drawing/2014/main" id="{E8B8E672-1D8C-535E-562A-F08F32D15879}"/>
                  </a:ext>
                </a:extLst>
              </xdr:cNvPr>
              <xdr:cNvSpPr txBox="1"/>
            </xdr:nvSpPr>
            <xdr:spPr>
              <a:xfrm>
                <a:off x="7415742" y="2466977"/>
                <a:ext cx="782108" cy="2497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3DC7771-3B15-408B-A6A1-027F4730D3EB}" type="TxLink">
                  <a:rPr lang="en-US" sz="1200" b="0" i="0" u="none" strike="noStrike">
                    <a:solidFill>
                      <a:schemeClr val="bg2">
                        <a:lumMod val="25000"/>
                      </a:schemeClr>
                    </a:solidFill>
                    <a:latin typeface="Calibri"/>
                    <a:ea typeface="Calibri"/>
                    <a:cs typeface="Calibri"/>
                  </a:rPr>
                  <a:pPr/>
                  <a:t>$2,170</a:t>
                </a:fld>
                <a:endParaRPr lang="en-SG" sz="1200" b="0">
                  <a:solidFill>
                    <a:schemeClr val="bg2">
                      <a:lumMod val="25000"/>
                    </a:schemeClr>
                  </a:solidFill>
                  <a:latin typeface="Aptos Display" panose="020B0004020202020204" pitchFamily="34" charset="0"/>
                </a:endParaRPr>
              </a:p>
            </xdr:txBody>
          </xdr:sp>
        </xdr:grpSp>
        <xdr:grpSp>
          <xdr:nvGrpSpPr>
            <xdr:cNvPr id="52" name="Group 51">
              <a:extLst>
                <a:ext uri="{FF2B5EF4-FFF2-40B4-BE49-F238E27FC236}">
                  <a16:creationId xmlns:a16="http://schemas.microsoft.com/office/drawing/2014/main" id="{CD028EAC-49A0-42FE-A98F-77D8560214F4}"/>
                </a:ext>
              </a:extLst>
            </xdr:cNvPr>
            <xdr:cNvGrpSpPr/>
          </xdr:nvGrpSpPr>
          <xdr:grpSpPr>
            <a:xfrm>
              <a:off x="16770350" y="5658909"/>
              <a:ext cx="1142998" cy="459317"/>
              <a:chOff x="7415742" y="2251076"/>
              <a:chExt cx="1139082" cy="465667"/>
            </a:xfrm>
          </xdr:grpSpPr>
          <xdr:sp macro="" textlink="">
            <xdr:nvSpPr>
              <xdr:cNvPr id="53" name="TextBox 52">
                <a:extLst>
                  <a:ext uri="{FF2B5EF4-FFF2-40B4-BE49-F238E27FC236}">
                    <a16:creationId xmlns:a16="http://schemas.microsoft.com/office/drawing/2014/main" id="{CF0D4EEC-CB59-9145-CEED-31AEC211421C}"/>
                  </a:ext>
                </a:extLst>
              </xdr:cNvPr>
              <xdr:cNvSpPr txBox="1"/>
            </xdr:nvSpPr>
            <xdr:spPr>
              <a:xfrm>
                <a:off x="7415742" y="2251076"/>
                <a:ext cx="1139082" cy="2607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200" b="0">
                    <a:solidFill>
                      <a:schemeClr val="bg2">
                        <a:lumMod val="25000"/>
                      </a:schemeClr>
                    </a:solidFill>
                    <a:latin typeface="Aptos Display" panose="020B0004020202020204" pitchFamily="34" charset="0"/>
                  </a:rPr>
                  <a:t>Transportation</a:t>
                </a:r>
              </a:p>
            </xdr:txBody>
          </xdr:sp>
          <xdr:sp macro="" textlink="'Pivot Table'!B18">
            <xdr:nvSpPr>
              <xdr:cNvPr id="54" name="TextBox 53">
                <a:extLst>
                  <a:ext uri="{FF2B5EF4-FFF2-40B4-BE49-F238E27FC236}">
                    <a16:creationId xmlns:a16="http://schemas.microsoft.com/office/drawing/2014/main" id="{1C819F3D-7FFF-950D-D790-819193846E17}"/>
                  </a:ext>
                </a:extLst>
              </xdr:cNvPr>
              <xdr:cNvSpPr txBox="1"/>
            </xdr:nvSpPr>
            <xdr:spPr>
              <a:xfrm>
                <a:off x="7415742" y="2466977"/>
                <a:ext cx="782108" cy="2497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69BB23C-41E6-4DF1-816C-D52C7D9EECB3}" type="TxLink">
                  <a:rPr lang="en-US" sz="1200" b="0" i="0" u="none" strike="noStrike">
                    <a:solidFill>
                      <a:schemeClr val="bg2">
                        <a:lumMod val="25000"/>
                      </a:schemeClr>
                    </a:solidFill>
                    <a:latin typeface="Calibri"/>
                    <a:ea typeface="Calibri"/>
                    <a:cs typeface="Calibri"/>
                  </a:rPr>
                  <a:pPr/>
                  <a:t>$2,070</a:t>
                </a:fld>
                <a:endParaRPr lang="en-SG" sz="1200" b="0">
                  <a:solidFill>
                    <a:schemeClr val="bg2">
                      <a:lumMod val="25000"/>
                    </a:schemeClr>
                  </a:solidFill>
                  <a:latin typeface="Aptos Display" panose="020B0004020202020204" pitchFamily="34" charset="0"/>
                </a:endParaRPr>
              </a:p>
            </xdr:txBody>
          </xdr:sp>
        </xdr:grpSp>
        <xdr:pic>
          <xdr:nvPicPr>
            <xdr:cNvPr id="56" name="Graphic 55" descr="Family with two children with solid fill">
              <a:extLst>
                <a:ext uri="{FF2B5EF4-FFF2-40B4-BE49-F238E27FC236}">
                  <a16:creationId xmlns:a16="http://schemas.microsoft.com/office/drawing/2014/main" id="{56CF0834-3AF5-5EC5-3023-720B0500FC4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4993410" y="6300260"/>
              <a:ext cx="379221" cy="366521"/>
            </a:xfrm>
            <a:prstGeom prst="rect">
              <a:avLst/>
            </a:prstGeom>
          </xdr:spPr>
        </xdr:pic>
        <xdr:pic>
          <xdr:nvPicPr>
            <xdr:cNvPr id="58" name="Graphic 57" descr="Car with solid fill">
              <a:extLst>
                <a:ext uri="{FF2B5EF4-FFF2-40B4-BE49-F238E27FC236}">
                  <a16:creationId xmlns:a16="http://schemas.microsoft.com/office/drawing/2014/main" id="{EC2839A0-5810-EC17-CF7C-CE1307706255}"/>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6838084" y="6300260"/>
              <a:ext cx="371565" cy="373591"/>
            </a:xfrm>
            <a:prstGeom prst="rect">
              <a:avLst/>
            </a:prstGeom>
          </xdr:spPr>
        </xdr:pic>
        <xdr:pic>
          <xdr:nvPicPr>
            <xdr:cNvPr id="60" name="Graphic 59" descr="Home with solid fill">
              <a:extLst>
                <a:ext uri="{FF2B5EF4-FFF2-40B4-BE49-F238E27FC236}">
                  <a16:creationId xmlns:a16="http://schemas.microsoft.com/office/drawing/2014/main" id="{FA937D86-A19B-2EC7-005F-BBE6FABDE4FD}"/>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3098993" y="6300260"/>
              <a:ext cx="371565" cy="364066"/>
            </a:xfrm>
            <a:prstGeom prst="rect">
              <a:avLst/>
            </a:prstGeom>
          </xdr:spPr>
        </xdr:pic>
      </xdr:grpSp>
      <xdr:sp macro="" textlink="">
        <xdr:nvSpPr>
          <xdr:cNvPr id="62" name="TextBox 61">
            <a:extLst>
              <a:ext uri="{FF2B5EF4-FFF2-40B4-BE49-F238E27FC236}">
                <a16:creationId xmlns:a16="http://schemas.microsoft.com/office/drawing/2014/main" id="{7AFD6840-2649-4167-8D9B-D7279C16B65D}"/>
              </a:ext>
            </a:extLst>
          </xdr:cNvPr>
          <xdr:cNvSpPr txBox="1"/>
        </xdr:nvSpPr>
        <xdr:spPr>
          <a:xfrm>
            <a:off x="12940241" y="5034493"/>
            <a:ext cx="1340908" cy="2815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400" b="1">
                <a:solidFill>
                  <a:sysClr val="windowText" lastClr="000000"/>
                </a:solidFill>
                <a:latin typeface="Aptos Display" panose="020B0004020202020204" pitchFamily="34" charset="0"/>
              </a:rPr>
              <a:t>Spendings</a:t>
            </a:r>
          </a:p>
        </xdr:txBody>
      </xdr:sp>
    </xdr:grpSp>
    <xdr:clientData/>
  </xdr:twoCellAnchor>
  <xdr:twoCellAnchor editAs="absolute">
    <xdr:from>
      <xdr:col>5</xdr:col>
      <xdr:colOff>391584</xdr:colOff>
      <xdr:row>27</xdr:row>
      <xdr:rowOff>144992</xdr:rowOff>
    </xdr:from>
    <xdr:to>
      <xdr:col>11</xdr:col>
      <xdr:colOff>275167</xdr:colOff>
      <xdr:row>27</xdr:row>
      <xdr:rowOff>165100</xdr:rowOff>
    </xdr:to>
    <xdr:cxnSp macro="">
      <xdr:nvCxnSpPr>
        <xdr:cNvPr id="63" name="Straight Connector 62">
          <a:extLst>
            <a:ext uri="{FF2B5EF4-FFF2-40B4-BE49-F238E27FC236}">
              <a16:creationId xmlns:a16="http://schemas.microsoft.com/office/drawing/2014/main" id="{7603835D-4037-4739-9251-0397C063D3F0}"/>
            </a:ext>
          </a:extLst>
        </xdr:cNvPr>
        <xdr:cNvCxnSpPr/>
      </xdr:nvCxnSpPr>
      <xdr:spPr>
        <a:xfrm flipV="1">
          <a:off x="3672417" y="5574242"/>
          <a:ext cx="5154083" cy="20108"/>
        </a:xfrm>
        <a:prstGeom prst="line">
          <a:avLst/>
        </a:prstGeom>
        <a:ln>
          <a:solidFill>
            <a:schemeClr val="bg2">
              <a:lumMod val="75000"/>
            </a:schemeClr>
          </a:solidFill>
          <a:prstDash val="sysDash"/>
          <a:headEnd type="oval"/>
          <a:tail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5</xdr:col>
      <xdr:colOff>384174</xdr:colOff>
      <xdr:row>26</xdr:row>
      <xdr:rowOff>17993</xdr:rowOff>
    </xdr:from>
    <xdr:to>
      <xdr:col>7</xdr:col>
      <xdr:colOff>403223</xdr:colOff>
      <xdr:row>27</xdr:row>
      <xdr:rowOff>98425</xdr:rowOff>
    </xdr:to>
    <xdr:sp macro="" textlink="">
      <xdr:nvSpPr>
        <xdr:cNvPr id="64" name="TextBox 63">
          <a:extLst>
            <a:ext uri="{FF2B5EF4-FFF2-40B4-BE49-F238E27FC236}">
              <a16:creationId xmlns:a16="http://schemas.microsoft.com/office/drawing/2014/main" id="{DB908E76-96CC-4AD7-A423-B9A37F57A027}"/>
            </a:ext>
          </a:extLst>
        </xdr:cNvPr>
        <xdr:cNvSpPr txBox="1"/>
      </xdr:nvSpPr>
      <xdr:spPr>
        <a:xfrm>
          <a:off x="3665007" y="5246160"/>
          <a:ext cx="1331383" cy="2815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400" b="1">
              <a:solidFill>
                <a:sysClr val="windowText" lastClr="000000"/>
              </a:solidFill>
              <a:latin typeface="Aptos Display" panose="020B0004020202020204" pitchFamily="34" charset="0"/>
            </a:rPr>
            <a:t>Income Source</a:t>
          </a:r>
        </a:p>
      </xdr:txBody>
    </xdr:sp>
    <xdr:clientData/>
  </xdr:twoCellAnchor>
  <xdr:twoCellAnchor editAs="absolute">
    <xdr:from>
      <xdr:col>10</xdr:col>
      <xdr:colOff>811742</xdr:colOff>
      <xdr:row>26</xdr:row>
      <xdr:rowOff>17993</xdr:rowOff>
    </xdr:from>
    <xdr:to>
      <xdr:col>11</xdr:col>
      <xdr:colOff>345017</xdr:colOff>
      <xdr:row>27</xdr:row>
      <xdr:rowOff>76201</xdr:rowOff>
    </xdr:to>
    <xdr:sp macro="" textlink="">
      <xdr:nvSpPr>
        <xdr:cNvPr id="66" name="TextBox 65">
          <a:hlinkClick xmlns:r="http://schemas.openxmlformats.org/officeDocument/2006/relationships" r:id="rId3"/>
          <a:extLst>
            <a:ext uri="{FF2B5EF4-FFF2-40B4-BE49-F238E27FC236}">
              <a16:creationId xmlns:a16="http://schemas.microsoft.com/office/drawing/2014/main" id="{733B1122-7DD5-420D-80A4-38E151AE54F1}"/>
            </a:ext>
          </a:extLst>
        </xdr:cNvPr>
        <xdr:cNvSpPr txBox="1"/>
      </xdr:nvSpPr>
      <xdr:spPr>
        <a:xfrm>
          <a:off x="8114242" y="5246160"/>
          <a:ext cx="782108" cy="2592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b="0">
              <a:solidFill>
                <a:schemeClr val="bg2">
                  <a:lumMod val="25000"/>
                </a:schemeClr>
              </a:solidFill>
              <a:latin typeface="Aptos Display" panose="020B0004020202020204" pitchFamily="34" charset="0"/>
            </a:rPr>
            <a:t>View All</a:t>
          </a:r>
        </a:p>
      </xdr:txBody>
    </xdr:sp>
    <xdr:clientData/>
  </xdr:twoCellAnchor>
  <xdr:twoCellAnchor editAs="absolute">
    <xdr:from>
      <xdr:col>5</xdr:col>
      <xdr:colOff>651932</xdr:colOff>
      <xdr:row>28</xdr:row>
      <xdr:rowOff>185739</xdr:rowOff>
    </xdr:from>
    <xdr:to>
      <xdr:col>11</xdr:col>
      <xdr:colOff>60328</xdr:colOff>
      <xdr:row>34</xdr:row>
      <xdr:rowOff>147638</xdr:rowOff>
    </xdr:to>
    <xdr:grpSp>
      <xdr:nvGrpSpPr>
        <xdr:cNvPr id="107" name="Group 106">
          <a:extLst>
            <a:ext uri="{FF2B5EF4-FFF2-40B4-BE49-F238E27FC236}">
              <a16:creationId xmlns:a16="http://schemas.microsoft.com/office/drawing/2014/main" id="{C5018F4E-B8AD-2FFB-5D04-8C2E4D305A8F}"/>
            </a:ext>
          </a:extLst>
        </xdr:cNvPr>
        <xdr:cNvGrpSpPr/>
      </xdr:nvGrpSpPr>
      <xdr:grpSpPr>
        <a:xfrm>
          <a:off x="3941232" y="5783264"/>
          <a:ext cx="4675721" cy="1162049"/>
          <a:chOff x="3982507" y="5441422"/>
          <a:chExt cx="4685246" cy="1162049"/>
        </a:xfrm>
      </xdr:grpSpPr>
      <xdr:grpSp>
        <xdr:nvGrpSpPr>
          <xdr:cNvPr id="105" name="Group 104">
            <a:extLst>
              <a:ext uri="{FF2B5EF4-FFF2-40B4-BE49-F238E27FC236}">
                <a16:creationId xmlns:a16="http://schemas.microsoft.com/office/drawing/2014/main" id="{7F9D67C9-D6D6-8457-4584-3CC77D46DD71}"/>
              </a:ext>
            </a:extLst>
          </xdr:cNvPr>
          <xdr:cNvGrpSpPr/>
        </xdr:nvGrpSpPr>
        <xdr:grpSpPr>
          <a:xfrm>
            <a:off x="3985682" y="5438247"/>
            <a:ext cx="1426635" cy="1148301"/>
            <a:chOff x="3982507" y="5466292"/>
            <a:chExt cx="1426635" cy="1151476"/>
          </a:xfrm>
        </xdr:grpSpPr>
        <xdr:grpSp>
          <xdr:nvGrpSpPr>
            <xdr:cNvPr id="100" name="Group 99">
              <a:extLst>
                <a:ext uri="{FF2B5EF4-FFF2-40B4-BE49-F238E27FC236}">
                  <a16:creationId xmlns:a16="http://schemas.microsoft.com/office/drawing/2014/main" id="{EFE2D57B-8550-40FC-9CDB-CE3A5A275945}"/>
                </a:ext>
              </a:extLst>
            </xdr:cNvPr>
            <xdr:cNvGrpSpPr/>
          </xdr:nvGrpSpPr>
          <xdr:grpSpPr>
            <a:xfrm>
              <a:off x="3985682" y="5466292"/>
              <a:ext cx="1426635" cy="478103"/>
              <a:chOff x="3982507" y="5466292"/>
              <a:chExt cx="1426635" cy="479425"/>
            </a:xfrm>
          </xdr:grpSpPr>
          <xdr:grpSp>
            <xdr:nvGrpSpPr>
              <xdr:cNvPr id="69" name="Group 68">
                <a:extLst>
                  <a:ext uri="{FF2B5EF4-FFF2-40B4-BE49-F238E27FC236}">
                    <a16:creationId xmlns:a16="http://schemas.microsoft.com/office/drawing/2014/main" id="{8FD18825-E9CD-4365-80C4-F064770582DE}"/>
                  </a:ext>
                </a:extLst>
              </xdr:cNvPr>
              <xdr:cNvGrpSpPr/>
            </xdr:nvGrpSpPr>
            <xdr:grpSpPr>
              <a:xfrm>
                <a:off x="4642909" y="5466821"/>
                <a:ext cx="769408" cy="478367"/>
                <a:chOff x="7415742" y="2251076"/>
                <a:chExt cx="782108" cy="465667"/>
              </a:xfrm>
            </xdr:grpSpPr>
            <xdr:sp macro="" textlink="">
              <xdr:nvSpPr>
                <xdr:cNvPr id="70" name="TextBox 69">
                  <a:extLst>
                    <a:ext uri="{FF2B5EF4-FFF2-40B4-BE49-F238E27FC236}">
                      <a16:creationId xmlns:a16="http://schemas.microsoft.com/office/drawing/2014/main" id="{8ACAB4AE-33D9-3E9E-952B-71281BE0C580}"/>
                    </a:ext>
                  </a:extLst>
                </xdr:cNvPr>
                <xdr:cNvSpPr txBox="1"/>
              </xdr:nvSpPr>
              <xdr:spPr>
                <a:xfrm>
                  <a:off x="7415742" y="2251076"/>
                  <a:ext cx="782108" cy="2497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b="0">
                      <a:solidFill>
                        <a:schemeClr val="bg2">
                          <a:lumMod val="25000"/>
                        </a:schemeClr>
                      </a:solidFill>
                      <a:latin typeface="Aptos Display" panose="020B0004020202020204" pitchFamily="34" charset="0"/>
                    </a:rPr>
                    <a:t>Salary</a:t>
                  </a:r>
                </a:p>
              </xdr:txBody>
            </xdr:sp>
            <xdr:sp macro="" textlink="'Pivot Table'!E7">
              <xdr:nvSpPr>
                <xdr:cNvPr id="71" name="TextBox 70">
                  <a:extLst>
                    <a:ext uri="{FF2B5EF4-FFF2-40B4-BE49-F238E27FC236}">
                      <a16:creationId xmlns:a16="http://schemas.microsoft.com/office/drawing/2014/main" id="{D15D1141-BBD6-FEFF-DC0D-0183A7E292F6}"/>
                    </a:ext>
                  </a:extLst>
                </xdr:cNvPr>
                <xdr:cNvSpPr txBox="1"/>
              </xdr:nvSpPr>
              <xdr:spPr>
                <a:xfrm>
                  <a:off x="7415742" y="2466977"/>
                  <a:ext cx="782108" cy="2497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362E736-4C91-498B-889C-EAC939A55A5D}" type="TxLink">
                    <a:rPr lang="en-US" sz="1200" b="1" i="0" u="none" strike="noStrike">
                      <a:solidFill>
                        <a:schemeClr val="bg2">
                          <a:lumMod val="10000"/>
                        </a:schemeClr>
                      </a:solidFill>
                      <a:latin typeface="Aptos Display" panose="020B0004020202020204" pitchFamily="34" charset="0"/>
                      <a:ea typeface="Calibri"/>
                      <a:cs typeface="Calibri"/>
                    </a:rPr>
                    <a:pPr/>
                    <a:t>$6,800</a:t>
                  </a:fld>
                  <a:endParaRPr lang="en-US" sz="1100" b="1">
                    <a:solidFill>
                      <a:schemeClr val="bg2">
                        <a:lumMod val="10000"/>
                      </a:schemeClr>
                    </a:solidFill>
                    <a:latin typeface="Aptos Display" panose="020B0004020202020204" pitchFamily="34" charset="0"/>
                  </a:endParaRPr>
                </a:p>
              </xdr:txBody>
            </xdr:sp>
          </xdr:grpSp>
          <xdr:grpSp>
            <xdr:nvGrpSpPr>
              <xdr:cNvPr id="96" name="Group 95">
                <a:extLst>
                  <a:ext uri="{FF2B5EF4-FFF2-40B4-BE49-F238E27FC236}">
                    <a16:creationId xmlns:a16="http://schemas.microsoft.com/office/drawing/2014/main" id="{3F6304B0-43D2-4E3E-AB4B-3A71456A67D7}"/>
                  </a:ext>
                </a:extLst>
              </xdr:cNvPr>
              <xdr:cNvGrpSpPr/>
            </xdr:nvGrpSpPr>
            <xdr:grpSpPr>
              <a:xfrm>
                <a:off x="3985682" y="5466292"/>
                <a:ext cx="515409" cy="479425"/>
                <a:chOff x="3982507" y="5478991"/>
                <a:chExt cx="515409" cy="479425"/>
              </a:xfrm>
            </xdr:grpSpPr>
            <xdr:sp macro="" textlink="">
              <xdr:nvSpPr>
                <xdr:cNvPr id="82" name="Rectangle: Rounded Corners 81">
                  <a:extLst>
                    <a:ext uri="{FF2B5EF4-FFF2-40B4-BE49-F238E27FC236}">
                      <a16:creationId xmlns:a16="http://schemas.microsoft.com/office/drawing/2014/main" id="{7A76CECB-135A-4645-9011-8998A2459CA5}"/>
                    </a:ext>
                  </a:extLst>
                </xdr:cNvPr>
                <xdr:cNvSpPr/>
              </xdr:nvSpPr>
              <xdr:spPr>
                <a:xfrm>
                  <a:off x="3982507" y="5478991"/>
                  <a:ext cx="515409" cy="479425"/>
                </a:xfrm>
                <a:prstGeom prst="roundRect">
                  <a:avLst>
                    <a:gd name="adj" fmla="val 18435"/>
                  </a:avLst>
                </a:prstGeom>
                <a:solidFill>
                  <a:schemeClr val="bg1"/>
                </a:solidFill>
                <a:ln>
                  <a:noFill/>
                </a:ln>
                <a:effectLst>
                  <a:outerShdw blurRad="127000" dist="38100" dir="5400000" algn="tl" rotWithShape="0">
                    <a:prstClr val="black">
                      <a:alpha val="8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pic>
              <xdr:nvPicPr>
                <xdr:cNvPr id="87" name="Graphic 86" descr="Money with solid fill">
                  <a:extLst>
                    <a:ext uri="{FF2B5EF4-FFF2-40B4-BE49-F238E27FC236}">
                      <a16:creationId xmlns:a16="http://schemas.microsoft.com/office/drawing/2014/main" id="{FE869527-1233-97CF-C799-2D42D296CBD9}"/>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4079491" y="5535083"/>
                  <a:ext cx="330965" cy="336550"/>
                </a:xfrm>
                <a:prstGeom prst="rect">
                  <a:avLst/>
                </a:prstGeom>
              </xdr:spPr>
            </xdr:pic>
          </xdr:grpSp>
        </xdr:grpSp>
        <xdr:grpSp>
          <xdr:nvGrpSpPr>
            <xdr:cNvPr id="104" name="Group 103">
              <a:extLst>
                <a:ext uri="{FF2B5EF4-FFF2-40B4-BE49-F238E27FC236}">
                  <a16:creationId xmlns:a16="http://schemas.microsoft.com/office/drawing/2014/main" id="{8F8A28BD-B394-AA5C-9CF5-6A76FA2CB2B6}"/>
                </a:ext>
              </a:extLst>
            </xdr:cNvPr>
            <xdr:cNvGrpSpPr/>
          </xdr:nvGrpSpPr>
          <xdr:grpSpPr>
            <a:xfrm>
              <a:off x="3993091" y="6136490"/>
              <a:ext cx="1419226" cy="478103"/>
              <a:chOff x="3993091" y="6136490"/>
              <a:chExt cx="1419226" cy="478103"/>
            </a:xfrm>
          </xdr:grpSpPr>
          <xdr:grpSp>
            <xdr:nvGrpSpPr>
              <xdr:cNvPr id="75" name="Group 74">
                <a:extLst>
                  <a:ext uri="{FF2B5EF4-FFF2-40B4-BE49-F238E27FC236}">
                    <a16:creationId xmlns:a16="http://schemas.microsoft.com/office/drawing/2014/main" id="{CCBCBC24-8C33-472A-8475-7DBD5DE00892}"/>
                  </a:ext>
                </a:extLst>
              </xdr:cNvPr>
              <xdr:cNvGrpSpPr/>
            </xdr:nvGrpSpPr>
            <xdr:grpSpPr>
              <a:xfrm>
                <a:off x="4639734" y="6159190"/>
                <a:ext cx="769408" cy="445368"/>
                <a:chOff x="7415742" y="2251076"/>
                <a:chExt cx="782108" cy="465667"/>
              </a:xfrm>
            </xdr:grpSpPr>
            <xdr:sp macro="" textlink="">
              <xdr:nvSpPr>
                <xdr:cNvPr id="76" name="TextBox 75">
                  <a:extLst>
                    <a:ext uri="{FF2B5EF4-FFF2-40B4-BE49-F238E27FC236}">
                      <a16:creationId xmlns:a16="http://schemas.microsoft.com/office/drawing/2014/main" id="{4F01815E-52ED-06F5-8549-DC464C100B5D}"/>
                    </a:ext>
                  </a:extLst>
                </xdr:cNvPr>
                <xdr:cNvSpPr txBox="1"/>
              </xdr:nvSpPr>
              <xdr:spPr>
                <a:xfrm>
                  <a:off x="7415742" y="2251076"/>
                  <a:ext cx="782108" cy="2497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b="0">
                      <a:solidFill>
                        <a:schemeClr val="bg2">
                          <a:lumMod val="25000"/>
                        </a:schemeClr>
                      </a:solidFill>
                      <a:latin typeface="Aptos Display" panose="020B0004020202020204" pitchFamily="34" charset="0"/>
                    </a:rPr>
                    <a:t>My Shop</a:t>
                  </a:r>
                </a:p>
              </xdr:txBody>
            </xdr:sp>
            <xdr:sp macro="" textlink="'Pivot Table'!E6">
              <xdr:nvSpPr>
                <xdr:cNvPr id="77" name="TextBox 76">
                  <a:extLst>
                    <a:ext uri="{FF2B5EF4-FFF2-40B4-BE49-F238E27FC236}">
                      <a16:creationId xmlns:a16="http://schemas.microsoft.com/office/drawing/2014/main" id="{3D7BD06B-FED8-500F-E7A2-0AE7F7F12669}"/>
                    </a:ext>
                  </a:extLst>
                </xdr:cNvPr>
                <xdr:cNvSpPr txBox="1"/>
              </xdr:nvSpPr>
              <xdr:spPr>
                <a:xfrm>
                  <a:off x="7415742" y="2466977"/>
                  <a:ext cx="782108" cy="2497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D874A82-71A3-49D6-8DE2-A52AB273D8C9}" type="TxLink">
                    <a:rPr lang="en-US" sz="1200" b="1" i="0" u="none" strike="noStrike">
                      <a:solidFill>
                        <a:schemeClr val="bg2">
                          <a:lumMod val="10000"/>
                        </a:schemeClr>
                      </a:solidFill>
                      <a:latin typeface="Aptos Display" panose="020B0004020202020204" pitchFamily="34" charset="0"/>
                      <a:ea typeface="Calibri"/>
                      <a:cs typeface="Calibri"/>
                    </a:rPr>
                    <a:pPr/>
                    <a:t>$1,480</a:t>
                  </a:fld>
                  <a:endParaRPr lang="en-SG" sz="1100" b="1">
                    <a:solidFill>
                      <a:schemeClr val="bg2">
                        <a:lumMod val="10000"/>
                      </a:schemeClr>
                    </a:solidFill>
                    <a:latin typeface="Aptos Display" panose="020B0004020202020204" pitchFamily="34" charset="0"/>
                  </a:endParaRPr>
                </a:p>
              </xdr:txBody>
            </xdr:sp>
          </xdr:grpSp>
          <xdr:grpSp>
            <xdr:nvGrpSpPr>
              <xdr:cNvPr id="97" name="Group 96">
                <a:extLst>
                  <a:ext uri="{FF2B5EF4-FFF2-40B4-BE49-F238E27FC236}">
                    <a16:creationId xmlns:a16="http://schemas.microsoft.com/office/drawing/2014/main" id="{700BB2C3-7ECD-CC4E-2C9C-8F10472238EF}"/>
                  </a:ext>
                </a:extLst>
              </xdr:cNvPr>
              <xdr:cNvGrpSpPr/>
            </xdr:nvGrpSpPr>
            <xdr:grpSpPr>
              <a:xfrm>
                <a:off x="3993091" y="6139665"/>
                <a:ext cx="524934" cy="478103"/>
                <a:chOff x="3996266" y="6156325"/>
                <a:chExt cx="518584" cy="479425"/>
              </a:xfrm>
            </xdr:grpSpPr>
            <xdr:sp macro="" textlink="">
              <xdr:nvSpPr>
                <xdr:cNvPr id="83" name="Rectangle: Rounded Corners 82">
                  <a:extLst>
                    <a:ext uri="{FF2B5EF4-FFF2-40B4-BE49-F238E27FC236}">
                      <a16:creationId xmlns:a16="http://schemas.microsoft.com/office/drawing/2014/main" id="{39058F1B-0B0E-4755-A675-B128F934A649}"/>
                    </a:ext>
                  </a:extLst>
                </xdr:cNvPr>
                <xdr:cNvSpPr/>
              </xdr:nvSpPr>
              <xdr:spPr>
                <a:xfrm>
                  <a:off x="3996266" y="6156325"/>
                  <a:ext cx="518584" cy="479425"/>
                </a:xfrm>
                <a:prstGeom prst="roundRect">
                  <a:avLst>
                    <a:gd name="adj" fmla="val 18435"/>
                  </a:avLst>
                </a:prstGeom>
                <a:solidFill>
                  <a:schemeClr val="bg1"/>
                </a:solidFill>
                <a:ln>
                  <a:noFill/>
                </a:ln>
                <a:effectLst>
                  <a:outerShdw blurRad="127000" dist="38100" dir="5400000" algn="tl" rotWithShape="0">
                    <a:prstClr val="black">
                      <a:alpha val="8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pic>
              <xdr:nvPicPr>
                <xdr:cNvPr id="91" name="Graphic 90" descr="Kiosk with solid fill">
                  <a:extLst>
                    <a:ext uri="{FF2B5EF4-FFF2-40B4-BE49-F238E27FC236}">
                      <a16:creationId xmlns:a16="http://schemas.microsoft.com/office/drawing/2014/main" id="{1228B2E3-ABE3-0EBD-C237-60CC86BE0C7B}"/>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4080520" y="6228569"/>
                  <a:ext cx="350076" cy="339373"/>
                </a:xfrm>
                <a:prstGeom prst="rect">
                  <a:avLst/>
                </a:prstGeom>
              </xdr:spPr>
            </xdr:pic>
          </xdr:grpSp>
        </xdr:grpSp>
      </xdr:grpSp>
      <xdr:grpSp>
        <xdr:nvGrpSpPr>
          <xdr:cNvPr id="106" name="Group 105">
            <a:extLst>
              <a:ext uri="{FF2B5EF4-FFF2-40B4-BE49-F238E27FC236}">
                <a16:creationId xmlns:a16="http://schemas.microsoft.com/office/drawing/2014/main" id="{0B074181-FDA0-737C-F98D-E2C39C2A29F6}"/>
              </a:ext>
            </a:extLst>
          </xdr:cNvPr>
          <xdr:cNvGrpSpPr/>
        </xdr:nvGrpSpPr>
        <xdr:grpSpPr>
          <a:xfrm>
            <a:off x="6927849" y="5438247"/>
            <a:ext cx="1739904" cy="1165224"/>
            <a:chOff x="6927849" y="5441422"/>
            <a:chExt cx="1739904" cy="1162049"/>
          </a:xfrm>
        </xdr:grpSpPr>
        <xdr:grpSp>
          <xdr:nvGrpSpPr>
            <xdr:cNvPr id="102" name="Group 101">
              <a:extLst>
                <a:ext uri="{FF2B5EF4-FFF2-40B4-BE49-F238E27FC236}">
                  <a16:creationId xmlns:a16="http://schemas.microsoft.com/office/drawing/2014/main" id="{EE1684DD-0FF6-E9E0-A2E8-B0FBEDDC4DB2}"/>
                </a:ext>
              </a:extLst>
            </xdr:cNvPr>
            <xdr:cNvGrpSpPr/>
          </xdr:nvGrpSpPr>
          <xdr:grpSpPr>
            <a:xfrm>
              <a:off x="6927849" y="5438247"/>
              <a:ext cx="1563157" cy="478367"/>
              <a:chOff x="6927849" y="5441422"/>
              <a:chExt cx="1566332" cy="478367"/>
            </a:xfrm>
          </xdr:grpSpPr>
          <xdr:grpSp>
            <xdr:nvGrpSpPr>
              <xdr:cNvPr id="72" name="Group 71">
                <a:extLst>
                  <a:ext uri="{FF2B5EF4-FFF2-40B4-BE49-F238E27FC236}">
                    <a16:creationId xmlns:a16="http://schemas.microsoft.com/office/drawing/2014/main" id="{72645799-84CF-4B69-8833-B7F1084383EC}"/>
                  </a:ext>
                </a:extLst>
              </xdr:cNvPr>
              <xdr:cNvGrpSpPr/>
            </xdr:nvGrpSpPr>
            <xdr:grpSpPr>
              <a:xfrm>
                <a:off x="7522629" y="5438247"/>
                <a:ext cx="968377" cy="478367"/>
                <a:chOff x="7415742" y="2251076"/>
                <a:chExt cx="975139" cy="465667"/>
              </a:xfrm>
            </xdr:grpSpPr>
            <xdr:sp macro="" textlink="">
              <xdr:nvSpPr>
                <xdr:cNvPr id="73" name="TextBox 72">
                  <a:extLst>
                    <a:ext uri="{FF2B5EF4-FFF2-40B4-BE49-F238E27FC236}">
                      <a16:creationId xmlns:a16="http://schemas.microsoft.com/office/drawing/2014/main" id="{C75317EE-80CC-2BC7-23AA-E1CC396F35A6}"/>
                    </a:ext>
                  </a:extLst>
                </xdr:cNvPr>
                <xdr:cNvSpPr txBox="1"/>
              </xdr:nvSpPr>
              <xdr:spPr>
                <a:xfrm>
                  <a:off x="7415742" y="2251076"/>
                  <a:ext cx="975139" cy="2497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b="0">
                      <a:solidFill>
                        <a:schemeClr val="bg2">
                          <a:lumMod val="25000"/>
                        </a:schemeClr>
                      </a:solidFill>
                      <a:latin typeface="Aptos Display" panose="020B0004020202020204" pitchFamily="34" charset="0"/>
                    </a:rPr>
                    <a:t>E-commerce</a:t>
                  </a:r>
                </a:p>
              </xdr:txBody>
            </xdr:sp>
            <xdr:sp macro="" textlink="'Pivot Table'!E4">
              <xdr:nvSpPr>
                <xdr:cNvPr id="74" name="TextBox 73">
                  <a:extLst>
                    <a:ext uri="{FF2B5EF4-FFF2-40B4-BE49-F238E27FC236}">
                      <a16:creationId xmlns:a16="http://schemas.microsoft.com/office/drawing/2014/main" id="{348BA578-8762-4C80-DE79-524890434B46}"/>
                    </a:ext>
                  </a:extLst>
                </xdr:cNvPr>
                <xdr:cNvSpPr txBox="1"/>
              </xdr:nvSpPr>
              <xdr:spPr>
                <a:xfrm>
                  <a:off x="7415742" y="2466977"/>
                  <a:ext cx="782108" cy="2497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F4950EE-F990-4317-8144-C905BA51BBD4}" type="TxLink">
                    <a:rPr lang="en-US" sz="1200" b="1" i="0" u="none" strike="noStrike">
                      <a:solidFill>
                        <a:schemeClr val="bg2">
                          <a:lumMod val="10000"/>
                        </a:schemeClr>
                      </a:solidFill>
                      <a:latin typeface="Aptos Display" panose="020B0004020202020204" pitchFamily="34" charset="0"/>
                      <a:ea typeface="Calibri"/>
                      <a:cs typeface="Calibri"/>
                    </a:rPr>
                    <a:pPr/>
                    <a:t>$570</a:t>
                  </a:fld>
                  <a:endParaRPr lang="en-SG" sz="1100" b="1">
                    <a:solidFill>
                      <a:schemeClr val="bg2">
                        <a:lumMod val="10000"/>
                      </a:schemeClr>
                    </a:solidFill>
                    <a:latin typeface="Aptos Display" panose="020B0004020202020204" pitchFamily="34" charset="0"/>
                  </a:endParaRPr>
                </a:p>
              </xdr:txBody>
            </xdr:sp>
          </xdr:grpSp>
          <xdr:grpSp>
            <xdr:nvGrpSpPr>
              <xdr:cNvPr id="98" name="Group 97">
                <a:extLst>
                  <a:ext uri="{FF2B5EF4-FFF2-40B4-BE49-F238E27FC236}">
                    <a16:creationId xmlns:a16="http://schemas.microsoft.com/office/drawing/2014/main" id="{AB6A4634-D052-1A3D-74AB-9F2E99513A3B}"/>
                  </a:ext>
                </a:extLst>
              </xdr:cNvPr>
              <xdr:cNvGrpSpPr/>
            </xdr:nvGrpSpPr>
            <xdr:grpSpPr>
              <a:xfrm>
                <a:off x="6927849" y="5445655"/>
                <a:ext cx="515409" cy="469900"/>
                <a:chOff x="6927849" y="5429250"/>
                <a:chExt cx="518584" cy="476250"/>
              </a:xfrm>
            </xdr:grpSpPr>
            <xdr:sp macro="" textlink="">
              <xdr:nvSpPr>
                <xdr:cNvPr id="84" name="Rectangle: Rounded Corners 83">
                  <a:extLst>
                    <a:ext uri="{FF2B5EF4-FFF2-40B4-BE49-F238E27FC236}">
                      <a16:creationId xmlns:a16="http://schemas.microsoft.com/office/drawing/2014/main" id="{048DB88C-E357-45F2-9405-FD7DA494C906}"/>
                    </a:ext>
                  </a:extLst>
                </xdr:cNvPr>
                <xdr:cNvSpPr/>
              </xdr:nvSpPr>
              <xdr:spPr>
                <a:xfrm>
                  <a:off x="6927849" y="5429250"/>
                  <a:ext cx="518584" cy="476250"/>
                </a:xfrm>
                <a:prstGeom prst="roundRect">
                  <a:avLst>
                    <a:gd name="adj" fmla="val 18435"/>
                  </a:avLst>
                </a:prstGeom>
                <a:solidFill>
                  <a:schemeClr val="bg1"/>
                </a:solidFill>
                <a:ln>
                  <a:noFill/>
                </a:ln>
                <a:effectLst>
                  <a:outerShdw blurRad="127000" dist="38100" dir="5400000" algn="tl" rotWithShape="0">
                    <a:prstClr val="black">
                      <a:alpha val="8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pic>
              <xdr:nvPicPr>
                <xdr:cNvPr id="89" name="Graphic 88" descr="Internet with solid fill">
                  <a:extLst>
                    <a:ext uri="{FF2B5EF4-FFF2-40B4-BE49-F238E27FC236}">
                      <a16:creationId xmlns:a16="http://schemas.microsoft.com/office/drawing/2014/main" id="{F2FEF972-6963-218D-0EC2-ECCD593864DA}"/>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7017248" y="5474523"/>
                  <a:ext cx="339786" cy="356893"/>
                </a:xfrm>
                <a:prstGeom prst="rect">
                  <a:avLst/>
                </a:prstGeom>
              </xdr:spPr>
            </xdr:pic>
          </xdr:grpSp>
        </xdr:grpSp>
        <xdr:grpSp>
          <xdr:nvGrpSpPr>
            <xdr:cNvPr id="103" name="Group 102">
              <a:extLst>
                <a:ext uri="{FF2B5EF4-FFF2-40B4-BE49-F238E27FC236}">
                  <a16:creationId xmlns:a16="http://schemas.microsoft.com/office/drawing/2014/main" id="{DBF8C29E-E19E-5324-0977-F3ADAB0CBB9F}"/>
                </a:ext>
              </a:extLst>
            </xdr:cNvPr>
            <xdr:cNvGrpSpPr/>
          </xdr:nvGrpSpPr>
          <xdr:grpSpPr>
            <a:xfrm>
              <a:off x="6927849" y="6127221"/>
              <a:ext cx="1739904" cy="476250"/>
              <a:chOff x="6959599" y="6127221"/>
              <a:chExt cx="1733554" cy="476250"/>
            </a:xfrm>
          </xdr:grpSpPr>
          <xdr:grpSp>
            <xdr:nvGrpSpPr>
              <xdr:cNvPr id="78" name="Group 77">
                <a:extLst>
                  <a:ext uri="{FF2B5EF4-FFF2-40B4-BE49-F238E27FC236}">
                    <a16:creationId xmlns:a16="http://schemas.microsoft.com/office/drawing/2014/main" id="{84748639-3F73-422C-BF1F-84A7A083194D}"/>
                  </a:ext>
                </a:extLst>
              </xdr:cNvPr>
              <xdr:cNvGrpSpPr/>
            </xdr:nvGrpSpPr>
            <xdr:grpSpPr>
              <a:xfrm>
                <a:off x="7522634" y="6134100"/>
                <a:ext cx="1173694" cy="462492"/>
                <a:chOff x="7415742" y="2251076"/>
                <a:chExt cx="1161188" cy="465667"/>
              </a:xfrm>
            </xdr:grpSpPr>
            <xdr:sp macro="" textlink="">
              <xdr:nvSpPr>
                <xdr:cNvPr id="79" name="TextBox 78">
                  <a:extLst>
                    <a:ext uri="{FF2B5EF4-FFF2-40B4-BE49-F238E27FC236}">
                      <a16:creationId xmlns:a16="http://schemas.microsoft.com/office/drawing/2014/main" id="{2797B35F-9907-B971-1352-F58C4DE7398A}"/>
                    </a:ext>
                  </a:extLst>
                </xdr:cNvPr>
                <xdr:cNvSpPr txBox="1"/>
              </xdr:nvSpPr>
              <xdr:spPr>
                <a:xfrm>
                  <a:off x="7415742" y="2251076"/>
                  <a:ext cx="1161188" cy="2404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b="0">
                      <a:solidFill>
                        <a:schemeClr val="bg2">
                          <a:lumMod val="25000"/>
                        </a:schemeClr>
                      </a:solidFill>
                      <a:latin typeface="Aptos Display" panose="020B0004020202020204" pitchFamily="34" charset="0"/>
                    </a:rPr>
                    <a:t>Google Adsecne</a:t>
                  </a:r>
                </a:p>
              </xdr:txBody>
            </xdr:sp>
            <xdr:sp macro="" textlink="'Pivot Table'!E5">
              <xdr:nvSpPr>
                <xdr:cNvPr id="80" name="TextBox 79">
                  <a:extLst>
                    <a:ext uri="{FF2B5EF4-FFF2-40B4-BE49-F238E27FC236}">
                      <a16:creationId xmlns:a16="http://schemas.microsoft.com/office/drawing/2014/main" id="{5A5C7FC8-7CE8-86F8-417A-8EA2BA86540C}"/>
                    </a:ext>
                  </a:extLst>
                </xdr:cNvPr>
                <xdr:cNvSpPr txBox="1"/>
              </xdr:nvSpPr>
              <xdr:spPr>
                <a:xfrm>
                  <a:off x="7415742" y="2466977"/>
                  <a:ext cx="782108" cy="2497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A7F65F9-0E05-4122-8E2F-3515D1D9608C}" type="TxLink">
                    <a:rPr lang="en-US" sz="1200" b="1" i="0" u="none" strike="noStrike">
                      <a:solidFill>
                        <a:schemeClr val="bg2">
                          <a:lumMod val="10000"/>
                        </a:schemeClr>
                      </a:solidFill>
                      <a:latin typeface="Aptos Display" panose="020B0004020202020204" pitchFamily="34" charset="0"/>
                      <a:ea typeface="Calibri"/>
                      <a:cs typeface="Calibri"/>
                    </a:rPr>
                    <a:pPr/>
                    <a:t>$230</a:t>
                  </a:fld>
                  <a:endParaRPr lang="en-SG" sz="1100" b="1">
                    <a:solidFill>
                      <a:schemeClr val="bg2">
                        <a:lumMod val="10000"/>
                      </a:schemeClr>
                    </a:solidFill>
                    <a:latin typeface="Aptos Display" panose="020B0004020202020204" pitchFamily="34" charset="0"/>
                  </a:endParaRPr>
                </a:p>
              </xdr:txBody>
            </xdr:sp>
          </xdr:grpSp>
          <xdr:grpSp>
            <xdr:nvGrpSpPr>
              <xdr:cNvPr id="99" name="Group 98">
                <a:extLst>
                  <a:ext uri="{FF2B5EF4-FFF2-40B4-BE49-F238E27FC236}">
                    <a16:creationId xmlns:a16="http://schemas.microsoft.com/office/drawing/2014/main" id="{E3F25A65-2C94-0BCD-2FC2-C6FC0F0A1E1A}"/>
                  </a:ext>
                </a:extLst>
              </xdr:cNvPr>
              <xdr:cNvGrpSpPr/>
            </xdr:nvGrpSpPr>
            <xdr:grpSpPr>
              <a:xfrm>
                <a:off x="6956424" y="6127221"/>
                <a:ext cx="524934" cy="476250"/>
                <a:chOff x="6959599" y="6127750"/>
                <a:chExt cx="524934" cy="476250"/>
              </a:xfrm>
            </xdr:grpSpPr>
            <xdr:sp macro="" textlink="">
              <xdr:nvSpPr>
                <xdr:cNvPr id="85" name="Rectangle: Rounded Corners 84">
                  <a:extLst>
                    <a:ext uri="{FF2B5EF4-FFF2-40B4-BE49-F238E27FC236}">
                      <a16:creationId xmlns:a16="http://schemas.microsoft.com/office/drawing/2014/main" id="{0B088520-C6A6-4766-8873-9E7643095774}"/>
                    </a:ext>
                  </a:extLst>
                </xdr:cNvPr>
                <xdr:cNvSpPr/>
              </xdr:nvSpPr>
              <xdr:spPr>
                <a:xfrm>
                  <a:off x="6959599" y="6127750"/>
                  <a:ext cx="524934" cy="476250"/>
                </a:xfrm>
                <a:prstGeom prst="roundRect">
                  <a:avLst>
                    <a:gd name="adj" fmla="val 18435"/>
                  </a:avLst>
                </a:prstGeom>
                <a:solidFill>
                  <a:schemeClr val="bg1"/>
                </a:solidFill>
                <a:ln>
                  <a:noFill/>
                </a:ln>
                <a:effectLst>
                  <a:outerShdw blurRad="127000" dist="38100" dir="5400000" algn="tl" rotWithShape="0">
                    <a:prstClr val="black">
                      <a:alpha val="8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pic>
              <xdr:nvPicPr>
                <xdr:cNvPr id="95" name="Graphic 94" descr="Target Audience with solid fill">
                  <a:extLst>
                    <a:ext uri="{FF2B5EF4-FFF2-40B4-BE49-F238E27FC236}">
                      <a16:creationId xmlns:a16="http://schemas.microsoft.com/office/drawing/2014/main" id="{0A0B014D-A0D4-7F17-3565-B35EFDD64297}"/>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7053791" y="6212416"/>
                  <a:ext cx="336550" cy="336550"/>
                </a:xfrm>
                <a:prstGeom prst="rect">
                  <a:avLst/>
                </a:prstGeom>
              </xdr:spPr>
            </xdr:pic>
          </xdr:grpSp>
        </xdr:grpSp>
      </xdr:grpSp>
    </xdr:grpSp>
    <xdr:clientData/>
  </xdr:twoCellAnchor>
  <xdr:twoCellAnchor editAs="absolute">
    <xdr:from>
      <xdr:col>5</xdr:col>
      <xdr:colOff>313266</xdr:colOff>
      <xdr:row>23</xdr:row>
      <xdr:rowOff>10583</xdr:rowOff>
    </xdr:from>
    <xdr:to>
      <xdr:col>8</xdr:col>
      <xdr:colOff>635001</xdr:colOff>
      <xdr:row>25</xdr:row>
      <xdr:rowOff>85725</xdr:rowOff>
    </xdr:to>
    <xdr:sp macro="" textlink="">
      <xdr:nvSpPr>
        <xdr:cNvPr id="108" name="Rectangle: Rounded Corners 107">
          <a:extLst>
            <a:ext uri="{FF2B5EF4-FFF2-40B4-BE49-F238E27FC236}">
              <a16:creationId xmlns:a16="http://schemas.microsoft.com/office/drawing/2014/main" id="{C0298E8C-98C4-4B21-968F-391295D5BDA9}"/>
            </a:ext>
          </a:extLst>
        </xdr:cNvPr>
        <xdr:cNvSpPr/>
      </xdr:nvSpPr>
      <xdr:spPr>
        <a:xfrm>
          <a:off x="3594099" y="4635500"/>
          <a:ext cx="2290235" cy="477308"/>
        </a:xfrm>
        <a:prstGeom prst="roundRect">
          <a:avLst>
            <a:gd name="adj" fmla="val 9605"/>
          </a:avLst>
        </a:prstGeom>
        <a:solidFill>
          <a:sysClr val="window" lastClr="FFFFFF"/>
        </a:solidFill>
        <a:ln>
          <a:noFill/>
        </a:ln>
        <a:effectLst>
          <a:outerShdw blurRad="127000" dist="38100" dir="5400000" algn="tl" rotWithShape="0">
            <a:prstClr val="black">
              <a:alpha val="8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editAs="absolute">
    <xdr:from>
      <xdr:col>7</xdr:col>
      <xdr:colOff>528106</xdr:colOff>
      <xdr:row>23</xdr:row>
      <xdr:rowOff>17463</xdr:rowOff>
    </xdr:from>
    <xdr:to>
      <xdr:col>8</xdr:col>
      <xdr:colOff>691091</xdr:colOff>
      <xdr:row>25</xdr:row>
      <xdr:rowOff>21167</xdr:rowOff>
    </xdr:to>
    <xdr:grpSp>
      <xdr:nvGrpSpPr>
        <xdr:cNvPr id="112" name="Group 111">
          <a:extLst>
            <a:ext uri="{FF2B5EF4-FFF2-40B4-BE49-F238E27FC236}">
              <a16:creationId xmlns:a16="http://schemas.microsoft.com/office/drawing/2014/main" id="{02061C39-4BBC-70E2-3C9C-726F43BD12BE}"/>
            </a:ext>
          </a:extLst>
        </xdr:cNvPr>
        <xdr:cNvGrpSpPr/>
      </xdr:nvGrpSpPr>
      <xdr:grpSpPr>
        <a:xfrm>
          <a:off x="5125506" y="4618038"/>
          <a:ext cx="826560" cy="403754"/>
          <a:chOff x="5060949" y="4642380"/>
          <a:chExt cx="809288" cy="405870"/>
        </a:xfrm>
      </xdr:grpSpPr>
      <xdr:sp macro="" textlink="">
        <xdr:nvSpPr>
          <xdr:cNvPr id="110" name="TextBox 109">
            <a:extLst>
              <a:ext uri="{FF2B5EF4-FFF2-40B4-BE49-F238E27FC236}">
                <a16:creationId xmlns:a16="http://schemas.microsoft.com/office/drawing/2014/main" id="{E9582A35-15CC-4825-A116-72CC592F9888}"/>
              </a:ext>
            </a:extLst>
          </xdr:cNvPr>
          <xdr:cNvSpPr txBox="1"/>
        </xdr:nvSpPr>
        <xdr:spPr>
          <a:xfrm>
            <a:off x="5060949" y="4642380"/>
            <a:ext cx="768365" cy="2502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b="0">
                <a:solidFill>
                  <a:schemeClr val="bg2">
                    <a:lumMod val="25000"/>
                  </a:schemeClr>
                </a:solidFill>
                <a:latin typeface="Aptos Display" panose="020B0004020202020204" pitchFamily="34" charset="0"/>
              </a:rPr>
              <a:t>Income</a:t>
            </a:r>
          </a:p>
        </xdr:txBody>
      </xdr:sp>
      <xdr:sp macro="" textlink="'Pivot Table'!E20">
        <xdr:nvSpPr>
          <xdr:cNvPr id="111" name="TextBox 110">
            <a:extLst>
              <a:ext uri="{FF2B5EF4-FFF2-40B4-BE49-F238E27FC236}">
                <a16:creationId xmlns:a16="http://schemas.microsoft.com/office/drawing/2014/main" id="{42DE79FB-794A-4B86-9054-5FB0923CBACD}"/>
              </a:ext>
            </a:extLst>
          </xdr:cNvPr>
          <xdr:cNvSpPr txBox="1"/>
        </xdr:nvSpPr>
        <xdr:spPr>
          <a:xfrm>
            <a:off x="5060949" y="4825471"/>
            <a:ext cx="809288" cy="222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6F5D296-B1A3-4C10-BA14-5242406EEBA0}" type="TxLink">
              <a:rPr lang="en-US" sz="1200" b="1" i="0" u="none" strike="noStrike">
                <a:solidFill>
                  <a:schemeClr val="tx1"/>
                </a:solidFill>
                <a:latin typeface="Calibri"/>
                <a:ea typeface="Calibri"/>
                <a:cs typeface="Calibri"/>
              </a:rPr>
              <a:pPr/>
              <a:t>$9,080</a:t>
            </a:fld>
            <a:endParaRPr lang="en-SG" sz="1100" b="0">
              <a:solidFill>
                <a:schemeClr val="tx1"/>
              </a:solidFill>
              <a:latin typeface="Aptos Display" panose="020B0004020202020204" pitchFamily="34" charset="0"/>
            </a:endParaRPr>
          </a:p>
        </xdr:txBody>
      </xdr:sp>
    </xdr:grpSp>
    <xdr:clientData/>
  </xdr:twoCellAnchor>
  <xdr:twoCellAnchor editAs="absolute">
    <xdr:from>
      <xdr:col>9</xdr:col>
      <xdr:colOff>432857</xdr:colOff>
      <xdr:row>22</xdr:row>
      <xdr:rowOff>197909</xdr:rowOff>
    </xdr:from>
    <xdr:to>
      <xdr:col>11</xdr:col>
      <xdr:colOff>130176</xdr:colOff>
      <xdr:row>25</xdr:row>
      <xdr:rowOff>71967</xdr:rowOff>
    </xdr:to>
    <xdr:sp macro="" textlink="">
      <xdr:nvSpPr>
        <xdr:cNvPr id="113" name="Rectangle: Rounded Corners 112">
          <a:extLst>
            <a:ext uri="{FF2B5EF4-FFF2-40B4-BE49-F238E27FC236}">
              <a16:creationId xmlns:a16="http://schemas.microsoft.com/office/drawing/2014/main" id="{5DEC8CA3-D689-4CDC-A14D-E8F8059E95C9}"/>
            </a:ext>
          </a:extLst>
        </xdr:cNvPr>
        <xdr:cNvSpPr/>
      </xdr:nvSpPr>
      <xdr:spPr>
        <a:xfrm>
          <a:off x="6391274" y="4621742"/>
          <a:ext cx="2290235" cy="477308"/>
        </a:xfrm>
        <a:prstGeom prst="roundRect">
          <a:avLst>
            <a:gd name="adj" fmla="val 9605"/>
          </a:avLst>
        </a:prstGeom>
        <a:solidFill>
          <a:sysClr val="window" lastClr="FFFFFF"/>
        </a:solidFill>
        <a:ln>
          <a:noFill/>
        </a:ln>
        <a:effectLst>
          <a:outerShdw blurRad="127000" dist="38100" dir="5400000" algn="tl" rotWithShape="0">
            <a:prstClr val="black">
              <a:alpha val="8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editAs="absolute">
    <xdr:from>
      <xdr:col>10</xdr:col>
      <xdr:colOff>584195</xdr:colOff>
      <xdr:row>23</xdr:row>
      <xdr:rowOff>20639</xdr:rowOff>
    </xdr:from>
    <xdr:to>
      <xdr:col>11</xdr:col>
      <xdr:colOff>140755</xdr:colOff>
      <xdr:row>25</xdr:row>
      <xdr:rowOff>39159</xdr:rowOff>
    </xdr:to>
    <xdr:grpSp>
      <xdr:nvGrpSpPr>
        <xdr:cNvPr id="114" name="Group 113">
          <a:extLst>
            <a:ext uri="{FF2B5EF4-FFF2-40B4-BE49-F238E27FC236}">
              <a16:creationId xmlns:a16="http://schemas.microsoft.com/office/drawing/2014/main" id="{8567F982-FB7F-46C2-9DF5-55FE564A04A1}"/>
            </a:ext>
          </a:extLst>
        </xdr:cNvPr>
        <xdr:cNvGrpSpPr/>
      </xdr:nvGrpSpPr>
      <xdr:grpSpPr>
        <a:xfrm>
          <a:off x="7886695" y="4621214"/>
          <a:ext cx="810685" cy="418570"/>
          <a:chOff x="5060948" y="4642380"/>
          <a:chExt cx="798792" cy="427036"/>
        </a:xfrm>
      </xdr:grpSpPr>
      <xdr:sp macro="" textlink="">
        <xdr:nvSpPr>
          <xdr:cNvPr id="115" name="TextBox 114">
            <a:extLst>
              <a:ext uri="{FF2B5EF4-FFF2-40B4-BE49-F238E27FC236}">
                <a16:creationId xmlns:a16="http://schemas.microsoft.com/office/drawing/2014/main" id="{31A77FF4-DDD0-C00F-65E1-981FF71084F3}"/>
              </a:ext>
            </a:extLst>
          </xdr:cNvPr>
          <xdr:cNvSpPr txBox="1"/>
        </xdr:nvSpPr>
        <xdr:spPr>
          <a:xfrm>
            <a:off x="5060949" y="4642380"/>
            <a:ext cx="768365" cy="2502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b="0">
                <a:solidFill>
                  <a:schemeClr val="bg2">
                    <a:lumMod val="25000"/>
                  </a:schemeClr>
                </a:solidFill>
                <a:latin typeface="Aptos Display" panose="020B0004020202020204" pitchFamily="34" charset="0"/>
              </a:rPr>
              <a:t>Spendings</a:t>
            </a:r>
          </a:p>
        </xdr:txBody>
      </xdr:sp>
      <xdr:sp macro="" textlink="'Pivot Table'!B19">
        <xdr:nvSpPr>
          <xdr:cNvPr id="116" name="TextBox 115">
            <a:extLst>
              <a:ext uri="{FF2B5EF4-FFF2-40B4-BE49-F238E27FC236}">
                <a16:creationId xmlns:a16="http://schemas.microsoft.com/office/drawing/2014/main" id="{724AAFA8-43B6-6FB4-94D0-B5D547045B5B}"/>
              </a:ext>
            </a:extLst>
          </xdr:cNvPr>
          <xdr:cNvSpPr txBox="1"/>
        </xdr:nvSpPr>
        <xdr:spPr>
          <a:xfrm>
            <a:off x="5060948" y="4825471"/>
            <a:ext cx="798792" cy="2439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428FBB4-553D-4BEC-891B-CBAFDC706C22}" type="TxLink">
              <a:rPr lang="en-US" sz="1200" b="1" i="0" u="none" strike="noStrike">
                <a:solidFill>
                  <a:schemeClr val="tx1"/>
                </a:solidFill>
                <a:latin typeface="Calibri"/>
                <a:ea typeface="Calibri"/>
                <a:cs typeface="Calibri"/>
              </a:rPr>
              <a:pPr/>
              <a:t>$7,060</a:t>
            </a:fld>
            <a:endParaRPr lang="en-SG" sz="1100" b="0">
              <a:solidFill>
                <a:schemeClr val="tx1"/>
              </a:solidFill>
              <a:latin typeface="Aptos Display" panose="020B0004020202020204" pitchFamily="34" charset="0"/>
            </a:endParaRPr>
          </a:p>
        </xdr:txBody>
      </xdr:sp>
    </xdr:grpSp>
    <xdr:clientData/>
  </xdr:twoCellAnchor>
  <xdr:twoCellAnchor editAs="absolute">
    <xdr:from>
      <xdr:col>5</xdr:col>
      <xdr:colOff>293158</xdr:colOff>
      <xdr:row>23</xdr:row>
      <xdr:rowOff>13757</xdr:rowOff>
    </xdr:from>
    <xdr:to>
      <xdr:col>7</xdr:col>
      <xdr:colOff>600824</xdr:colOff>
      <xdr:row>26</xdr:row>
      <xdr:rowOff>15876</xdr:rowOff>
    </xdr:to>
    <xdr:graphicFrame macro="">
      <xdr:nvGraphicFramePr>
        <xdr:cNvPr id="117" name="Chart 116">
          <a:extLst>
            <a:ext uri="{FF2B5EF4-FFF2-40B4-BE49-F238E27FC236}">
              <a16:creationId xmlns:a16="http://schemas.microsoft.com/office/drawing/2014/main" id="{86FDC843-E404-4242-A5E2-F34842C9D0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editAs="absolute">
    <xdr:from>
      <xdr:col>9</xdr:col>
      <xdr:colOff>400049</xdr:colOff>
      <xdr:row>22</xdr:row>
      <xdr:rowOff>105834</xdr:rowOff>
    </xdr:from>
    <xdr:to>
      <xdr:col>10</xdr:col>
      <xdr:colOff>666441</xdr:colOff>
      <xdr:row>25</xdr:row>
      <xdr:rowOff>114159</xdr:rowOff>
    </xdr:to>
    <xdr:graphicFrame macro="">
      <xdr:nvGraphicFramePr>
        <xdr:cNvPr id="118" name="Chart 117">
          <a:extLst>
            <a:ext uri="{FF2B5EF4-FFF2-40B4-BE49-F238E27FC236}">
              <a16:creationId xmlns:a16="http://schemas.microsoft.com/office/drawing/2014/main" id="{6E5E0A64-9C56-4220-B0F8-6AB01668DD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editAs="absolute">
    <xdr:from>
      <xdr:col>12</xdr:col>
      <xdr:colOff>293158</xdr:colOff>
      <xdr:row>7</xdr:row>
      <xdr:rowOff>141818</xdr:rowOff>
    </xdr:from>
    <xdr:to>
      <xdr:col>14</xdr:col>
      <xdr:colOff>543982</xdr:colOff>
      <xdr:row>8</xdr:row>
      <xdr:rowOff>200025</xdr:rowOff>
    </xdr:to>
    <xdr:sp macro="" textlink="">
      <xdr:nvSpPr>
        <xdr:cNvPr id="120" name="TextBox 119">
          <a:extLst>
            <a:ext uri="{FF2B5EF4-FFF2-40B4-BE49-F238E27FC236}">
              <a16:creationId xmlns:a16="http://schemas.microsoft.com/office/drawing/2014/main" id="{846F78BF-82C3-4CEC-B3CF-35139285DBFA}"/>
            </a:ext>
          </a:extLst>
        </xdr:cNvPr>
        <xdr:cNvSpPr txBox="1"/>
      </xdr:nvSpPr>
      <xdr:spPr>
        <a:xfrm>
          <a:off x="10114491" y="1549401"/>
          <a:ext cx="1732491" cy="2592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400" b="1">
              <a:solidFill>
                <a:sysClr val="windowText" lastClr="000000"/>
              </a:solidFill>
              <a:latin typeface="Aptos Display" panose="020B0004020202020204" pitchFamily="34" charset="0"/>
            </a:rPr>
            <a:t>Income  &amp; Expenses</a:t>
          </a:r>
        </a:p>
      </xdr:txBody>
    </xdr:sp>
    <xdr:clientData/>
  </xdr:twoCellAnchor>
  <xdr:twoCellAnchor editAs="absolute">
    <xdr:from>
      <xdr:col>12</xdr:col>
      <xdr:colOff>306916</xdr:colOff>
      <xdr:row>7</xdr:row>
      <xdr:rowOff>159810</xdr:rowOff>
    </xdr:from>
    <xdr:to>
      <xdr:col>20</xdr:col>
      <xdr:colOff>406400</xdr:colOff>
      <xdr:row>20</xdr:row>
      <xdr:rowOff>140758</xdr:rowOff>
    </xdr:to>
    <xdr:grpSp>
      <xdr:nvGrpSpPr>
        <xdr:cNvPr id="126" name="Group 125">
          <a:extLst>
            <a:ext uri="{FF2B5EF4-FFF2-40B4-BE49-F238E27FC236}">
              <a16:creationId xmlns:a16="http://schemas.microsoft.com/office/drawing/2014/main" id="{C3B5E98D-B0E4-EF29-A90E-C84CE294A846}"/>
            </a:ext>
          </a:extLst>
        </xdr:cNvPr>
        <xdr:cNvGrpSpPr/>
      </xdr:nvGrpSpPr>
      <xdr:grpSpPr>
        <a:xfrm>
          <a:off x="10127191" y="1563160"/>
          <a:ext cx="5531909" cy="2581273"/>
          <a:chOff x="10128249" y="1570568"/>
          <a:chExt cx="5521326" cy="2595032"/>
        </a:xfrm>
      </xdr:grpSpPr>
      <xdr:graphicFrame macro="">
        <xdr:nvGraphicFramePr>
          <xdr:cNvPr id="121" name="Chart 120">
            <a:extLst>
              <a:ext uri="{FF2B5EF4-FFF2-40B4-BE49-F238E27FC236}">
                <a16:creationId xmlns:a16="http://schemas.microsoft.com/office/drawing/2014/main" id="{1FB5A416-0734-42C3-8061-1C7F79BC76DE}"/>
              </a:ext>
            </a:extLst>
          </xdr:cNvPr>
          <xdr:cNvGraphicFramePr>
            <a:graphicFrameLocks/>
          </xdr:cNvGraphicFramePr>
        </xdr:nvGraphicFramePr>
        <xdr:xfrm>
          <a:off x="10128249" y="1998134"/>
          <a:ext cx="5521326" cy="2167466"/>
        </xdr:xfrm>
        <a:graphic>
          <a:graphicData uri="http://schemas.openxmlformats.org/drawingml/2006/chart">
            <c:chart xmlns:c="http://schemas.openxmlformats.org/drawingml/2006/chart" xmlns:r="http://schemas.openxmlformats.org/officeDocument/2006/relationships" r:id="rId23"/>
          </a:graphicData>
        </a:graphic>
      </xdr:graphicFrame>
      <xdr:sp macro="" textlink="">
        <xdr:nvSpPr>
          <xdr:cNvPr id="122" name="TextBox 121">
            <a:extLst>
              <a:ext uri="{FF2B5EF4-FFF2-40B4-BE49-F238E27FC236}">
                <a16:creationId xmlns:a16="http://schemas.microsoft.com/office/drawing/2014/main" id="{66CA7664-1DB8-4636-9DAE-ECE12DE20957}"/>
              </a:ext>
            </a:extLst>
          </xdr:cNvPr>
          <xdr:cNvSpPr txBox="1"/>
        </xdr:nvSpPr>
        <xdr:spPr>
          <a:xfrm>
            <a:off x="13273617" y="1748368"/>
            <a:ext cx="995893" cy="2719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SG" sz="1050" b="0">
                <a:solidFill>
                  <a:schemeClr val="accent3">
                    <a:lumMod val="50000"/>
                  </a:schemeClr>
                </a:solidFill>
                <a:latin typeface="Aptos Display" panose="020B0004020202020204" pitchFamily="34" charset="0"/>
              </a:rPr>
              <a:t>Max Expenses</a:t>
            </a:r>
          </a:p>
        </xdr:txBody>
      </xdr:sp>
      <xdr:sp macro="" textlink="'Pivot Table'!Y4">
        <xdr:nvSpPr>
          <xdr:cNvPr id="123" name="TextBox 122">
            <a:extLst>
              <a:ext uri="{FF2B5EF4-FFF2-40B4-BE49-F238E27FC236}">
                <a16:creationId xmlns:a16="http://schemas.microsoft.com/office/drawing/2014/main" id="{68B3D3D6-BB92-4B0F-8BC9-C4CBF095D4B9}"/>
              </a:ext>
            </a:extLst>
          </xdr:cNvPr>
          <xdr:cNvSpPr txBox="1"/>
        </xdr:nvSpPr>
        <xdr:spPr>
          <a:xfrm>
            <a:off x="13451946" y="1570568"/>
            <a:ext cx="639235" cy="2497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2348A99-84BA-4F7F-A964-D4F536D01FC4}" type="TxLink">
              <a:rPr lang="en-US" sz="1100" b="0" i="0" u="none" strike="noStrike">
                <a:solidFill>
                  <a:srgbClr val="000000"/>
                </a:solidFill>
                <a:latin typeface="Calibri"/>
                <a:ea typeface="Calibri"/>
                <a:cs typeface="Calibri"/>
              </a:rPr>
              <a:pPr algn="ctr"/>
              <a:t>$7,871</a:t>
            </a:fld>
            <a:endParaRPr lang="en-SG" sz="1100" b="0">
              <a:solidFill>
                <a:schemeClr val="accent3">
                  <a:lumMod val="50000"/>
                </a:schemeClr>
              </a:solidFill>
              <a:latin typeface="Aptos Display" panose="020B0004020202020204" pitchFamily="34" charset="0"/>
            </a:endParaRPr>
          </a:p>
        </xdr:txBody>
      </xdr:sp>
      <xdr:sp macro="" textlink="">
        <xdr:nvSpPr>
          <xdr:cNvPr id="124" name="TextBox 123">
            <a:extLst>
              <a:ext uri="{FF2B5EF4-FFF2-40B4-BE49-F238E27FC236}">
                <a16:creationId xmlns:a16="http://schemas.microsoft.com/office/drawing/2014/main" id="{9E63C0F4-4FD9-40B8-971D-10A85DC8D2AB}"/>
              </a:ext>
            </a:extLst>
          </xdr:cNvPr>
          <xdr:cNvSpPr txBox="1"/>
        </xdr:nvSpPr>
        <xdr:spPr>
          <a:xfrm>
            <a:off x="14384867" y="1751543"/>
            <a:ext cx="872068" cy="265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SG" sz="1050" b="0">
                <a:solidFill>
                  <a:schemeClr val="accent3">
                    <a:lumMod val="50000"/>
                  </a:schemeClr>
                </a:solidFill>
                <a:latin typeface="Aptos Display" panose="020B0004020202020204" pitchFamily="34" charset="0"/>
              </a:rPr>
              <a:t>Max Income</a:t>
            </a:r>
          </a:p>
        </xdr:txBody>
      </xdr:sp>
      <xdr:sp macro="" textlink="'Pivot Table'!Y3">
        <xdr:nvSpPr>
          <xdr:cNvPr id="125" name="TextBox 124">
            <a:extLst>
              <a:ext uri="{FF2B5EF4-FFF2-40B4-BE49-F238E27FC236}">
                <a16:creationId xmlns:a16="http://schemas.microsoft.com/office/drawing/2014/main" id="{E47D260D-01D1-4457-BBDC-3AB9B175B4CD}"/>
              </a:ext>
            </a:extLst>
          </xdr:cNvPr>
          <xdr:cNvSpPr txBox="1"/>
        </xdr:nvSpPr>
        <xdr:spPr>
          <a:xfrm>
            <a:off x="14453659" y="1570568"/>
            <a:ext cx="737659" cy="2497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9106424-0CEB-4128-AAF3-28DF06EA4AAB}" type="TxLink">
              <a:rPr lang="en-US" sz="1100" b="0" i="0" u="none" strike="noStrike">
                <a:solidFill>
                  <a:srgbClr val="000000"/>
                </a:solidFill>
                <a:latin typeface="Calibri"/>
                <a:ea typeface="Calibri"/>
                <a:cs typeface="Calibri"/>
              </a:rPr>
              <a:pPr algn="ctr"/>
              <a:t>$10,090</a:t>
            </a:fld>
            <a:endParaRPr lang="en-SG" sz="1100" b="0">
              <a:solidFill>
                <a:schemeClr val="accent3">
                  <a:lumMod val="50000"/>
                </a:schemeClr>
              </a:solidFill>
              <a:latin typeface="Aptos Display" panose="020B0004020202020204" pitchFamily="34" charset="0"/>
            </a:endParaRPr>
          </a:p>
        </xdr:txBody>
      </xdr:sp>
    </xdr:grpSp>
    <xdr:clientData/>
  </xdr:twoCellAnchor>
  <xdr:twoCellAnchor editAs="absolute">
    <xdr:from>
      <xdr:col>12</xdr:col>
      <xdr:colOff>306916</xdr:colOff>
      <xdr:row>21</xdr:row>
      <xdr:rowOff>64558</xdr:rowOff>
    </xdr:from>
    <xdr:to>
      <xdr:col>20</xdr:col>
      <xdr:colOff>391583</xdr:colOff>
      <xdr:row>24</xdr:row>
      <xdr:rowOff>21167</xdr:rowOff>
    </xdr:to>
    <xdr:grpSp>
      <xdr:nvGrpSpPr>
        <xdr:cNvPr id="130" name="Group 129">
          <a:extLst>
            <a:ext uri="{FF2B5EF4-FFF2-40B4-BE49-F238E27FC236}">
              <a16:creationId xmlns:a16="http://schemas.microsoft.com/office/drawing/2014/main" id="{667F6D2B-9E22-F478-1A54-4F3BE432F4A4}"/>
            </a:ext>
          </a:extLst>
        </xdr:cNvPr>
        <xdr:cNvGrpSpPr/>
      </xdr:nvGrpSpPr>
      <xdr:grpSpPr>
        <a:xfrm>
          <a:off x="10127191" y="4268258"/>
          <a:ext cx="5510742" cy="553509"/>
          <a:chOff x="10201274" y="4287308"/>
          <a:chExt cx="5503334" cy="559859"/>
        </a:xfrm>
      </xdr:grpSpPr>
      <xdr:sp macro="" textlink="">
        <xdr:nvSpPr>
          <xdr:cNvPr id="127" name="Rectangle: Rounded Corners 126">
            <a:extLst>
              <a:ext uri="{FF2B5EF4-FFF2-40B4-BE49-F238E27FC236}">
                <a16:creationId xmlns:a16="http://schemas.microsoft.com/office/drawing/2014/main" id="{E5375D31-574C-44FC-A852-8CA725134442}"/>
              </a:ext>
            </a:extLst>
          </xdr:cNvPr>
          <xdr:cNvSpPr/>
        </xdr:nvSpPr>
        <xdr:spPr>
          <a:xfrm>
            <a:off x="10201274" y="4287308"/>
            <a:ext cx="5503334" cy="559859"/>
          </a:xfrm>
          <a:prstGeom prst="roundRect">
            <a:avLst>
              <a:gd name="adj" fmla="val 9605"/>
            </a:avLst>
          </a:prstGeom>
          <a:noFill/>
          <a:ln>
            <a:solidFill>
              <a:schemeClr val="accent3"/>
            </a:solidFill>
          </a:ln>
          <a:effectLst>
            <a:outerShdw blurRad="127000" dist="38100" dir="5400000" algn="tl" rotWithShape="0">
              <a:prstClr val="black">
                <a:alpha val="8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sp macro="" textlink="">
        <xdr:nvSpPr>
          <xdr:cNvPr id="128" name="TextBox 127">
            <a:extLst>
              <a:ext uri="{FF2B5EF4-FFF2-40B4-BE49-F238E27FC236}">
                <a16:creationId xmlns:a16="http://schemas.microsoft.com/office/drawing/2014/main" id="{38B3925A-EFDD-446B-8D9C-6BD12F792920}"/>
              </a:ext>
            </a:extLst>
          </xdr:cNvPr>
          <xdr:cNvSpPr txBox="1"/>
        </xdr:nvSpPr>
        <xdr:spPr>
          <a:xfrm>
            <a:off x="10304991" y="4335993"/>
            <a:ext cx="1331383" cy="2878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SG" sz="1050" b="0">
                <a:solidFill>
                  <a:schemeClr val="accent3">
                    <a:lumMod val="50000"/>
                  </a:schemeClr>
                </a:solidFill>
                <a:latin typeface="Aptos Display" panose="020B0004020202020204" pitchFamily="34" charset="0"/>
              </a:rPr>
              <a:t>Notification</a:t>
            </a:r>
          </a:p>
          <a:p>
            <a:pPr algn="l"/>
            <a:endParaRPr lang="en-SG" sz="1400" b="1">
              <a:solidFill>
                <a:sysClr val="windowText" lastClr="000000"/>
              </a:solidFill>
              <a:latin typeface="Aptos Display" panose="020B0004020202020204" pitchFamily="34" charset="0"/>
            </a:endParaRPr>
          </a:p>
        </xdr:txBody>
      </xdr:sp>
      <xdr:sp macro="" textlink="'Pivot Table'!AA7">
        <xdr:nvSpPr>
          <xdr:cNvPr id="129" name="TextBox 128">
            <a:extLst>
              <a:ext uri="{FF2B5EF4-FFF2-40B4-BE49-F238E27FC236}">
                <a16:creationId xmlns:a16="http://schemas.microsoft.com/office/drawing/2014/main" id="{1BEAF02B-A293-4C24-BB52-970270BE918F}"/>
              </a:ext>
            </a:extLst>
          </xdr:cNvPr>
          <xdr:cNvSpPr txBox="1"/>
        </xdr:nvSpPr>
        <xdr:spPr>
          <a:xfrm>
            <a:off x="10304991" y="4526493"/>
            <a:ext cx="4821768" cy="2878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8A61FEA-A680-42EA-980C-60AE8BCC0FE0}" type="TxLink">
              <a:rPr lang="en-US" sz="1200" b="0" i="0" u="none" strike="noStrike">
                <a:solidFill>
                  <a:schemeClr val="accent2">
                    <a:lumMod val="50000"/>
                  </a:schemeClr>
                </a:solidFill>
                <a:latin typeface="Calibri"/>
                <a:ea typeface="Calibri"/>
                <a:cs typeface="Calibri"/>
              </a:rPr>
              <a:pPr algn="l"/>
              <a:t>2 Bill past Due, pay soon to avoid late fees.</a:t>
            </a:fld>
            <a:endParaRPr lang="en-SG" sz="1400" b="1">
              <a:solidFill>
                <a:schemeClr val="accent2">
                  <a:lumMod val="50000"/>
                </a:schemeClr>
              </a:solidFill>
              <a:latin typeface="Aptos Display" panose="020B0004020202020204" pitchFamily="34" charset="0"/>
            </a:endParaRPr>
          </a:p>
        </xdr:txBody>
      </xdr:sp>
    </xdr:grpSp>
    <xdr:clientData/>
  </xdr:twoCellAnchor>
  <xdr:twoCellAnchor editAs="absolute">
    <xdr:from>
      <xdr:col>0</xdr:col>
      <xdr:colOff>627591</xdr:colOff>
      <xdr:row>26</xdr:row>
      <xdr:rowOff>196852</xdr:rowOff>
    </xdr:from>
    <xdr:to>
      <xdr:col>3</xdr:col>
      <xdr:colOff>628291</xdr:colOff>
      <xdr:row>33</xdr:row>
      <xdr:rowOff>143294</xdr:rowOff>
    </xdr:to>
    <mc:AlternateContent xmlns:mc="http://schemas.openxmlformats.org/markup-compatibility/2006" xmlns:a14="http://schemas.microsoft.com/office/drawing/2010/main">
      <mc:Choice Requires="a14">
        <xdr:graphicFrame macro="">
          <xdr:nvGraphicFramePr>
            <xdr:cNvPr id="132" name="Month 2">
              <a:extLst>
                <a:ext uri="{FF2B5EF4-FFF2-40B4-BE49-F238E27FC236}">
                  <a16:creationId xmlns:a16="http://schemas.microsoft.com/office/drawing/2014/main" id="{F3095935-B49A-4EA0-BDDB-1DF9EF64D088}"/>
                </a:ext>
              </a:extLst>
            </xdr:cNvPr>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mlns="">
        <xdr:sp macro="" textlink="">
          <xdr:nvSpPr>
            <xdr:cNvPr id="0" name=""/>
            <xdr:cNvSpPr>
              <a:spLocks noTextEdit="1"/>
            </xdr:cNvSpPr>
          </xdr:nvSpPr>
          <xdr:spPr>
            <a:xfrm>
              <a:off x="627591" y="5525833"/>
              <a:ext cx="1967152" cy="1373963"/>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5</xdr:col>
      <xdr:colOff>261009</xdr:colOff>
      <xdr:row>18</xdr:row>
      <xdr:rowOff>20109</xdr:rowOff>
    </xdr:from>
    <xdr:to>
      <xdr:col>11</xdr:col>
      <xdr:colOff>909768</xdr:colOff>
      <xdr:row>23</xdr:row>
      <xdr:rowOff>174077</xdr:rowOff>
    </xdr:to>
    <xdr:grpSp>
      <xdr:nvGrpSpPr>
        <xdr:cNvPr id="151" name="Group 150">
          <a:extLst>
            <a:ext uri="{FF2B5EF4-FFF2-40B4-BE49-F238E27FC236}">
              <a16:creationId xmlns:a16="http://schemas.microsoft.com/office/drawing/2014/main" id="{DBC6D021-3E7F-54FE-D56B-78B8ED77CCD5}"/>
            </a:ext>
          </a:extLst>
        </xdr:cNvPr>
        <xdr:cNvGrpSpPr/>
      </xdr:nvGrpSpPr>
      <xdr:grpSpPr>
        <a:xfrm>
          <a:off x="3543959" y="3620559"/>
          <a:ext cx="5916084" cy="1154093"/>
          <a:chOff x="3535253" y="3707206"/>
          <a:chExt cx="5913114" cy="1178161"/>
        </a:xfrm>
      </xdr:grpSpPr>
      <xdr:grpSp>
        <xdr:nvGrpSpPr>
          <xdr:cNvPr id="145" name="Group 144">
            <a:extLst>
              <a:ext uri="{FF2B5EF4-FFF2-40B4-BE49-F238E27FC236}">
                <a16:creationId xmlns:a16="http://schemas.microsoft.com/office/drawing/2014/main" id="{4942194A-5759-C498-9E92-9296896901D2}"/>
              </a:ext>
            </a:extLst>
          </xdr:cNvPr>
          <xdr:cNvGrpSpPr/>
        </xdr:nvGrpSpPr>
        <xdr:grpSpPr>
          <a:xfrm>
            <a:off x="3535253" y="3793360"/>
            <a:ext cx="5913114" cy="1092007"/>
            <a:chOff x="3464584" y="3543795"/>
            <a:chExt cx="5916084" cy="1056231"/>
          </a:xfrm>
        </xdr:grpSpPr>
        <xdr:graphicFrame macro="">
          <xdr:nvGraphicFramePr>
            <xdr:cNvPr id="133" name="Chart 132">
              <a:extLst>
                <a:ext uri="{FF2B5EF4-FFF2-40B4-BE49-F238E27FC236}">
                  <a16:creationId xmlns:a16="http://schemas.microsoft.com/office/drawing/2014/main" id="{15BB076C-FCC9-41FC-961C-4A2D841C5EF4}"/>
                </a:ext>
              </a:extLst>
            </xdr:cNvPr>
            <xdr:cNvGraphicFramePr>
              <a:graphicFrameLocks/>
            </xdr:cNvGraphicFramePr>
          </xdr:nvGraphicFramePr>
          <xdr:xfrm>
            <a:off x="3464584" y="3543795"/>
            <a:ext cx="5916084" cy="1056231"/>
          </xdr:xfrm>
          <a:graphic>
            <a:graphicData uri="http://schemas.openxmlformats.org/drawingml/2006/chart">
              <c:chart xmlns:c="http://schemas.openxmlformats.org/drawingml/2006/chart" xmlns:r="http://schemas.openxmlformats.org/officeDocument/2006/relationships" r:id="rId24"/>
            </a:graphicData>
          </a:graphic>
        </xdr:graphicFrame>
        <xdr:sp macro="" textlink="">
          <xdr:nvSpPr>
            <xdr:cNvPr id="144" name="Rectangle: Rounded Corners 143">
              <a:extLst>
                <a:ext uri="{FF2B5EF4-FFF2-40B4-BE49-F238E27FC236}">
                  <a16:creationId xmlns:a16="http://schemas.microsoft.com/office/drawing/2014/main" id="{6B4995D3-15F1-4321-BAAC-85A5D0D5C474}"/>
                </a:ext>
              </a:extLst>
            </xdr:cNvPr>
            <xdr:cNvSpPr/>
          </xdr:nvSpPr>
          <xdr:spPr>
            <a:xfrm>
              <a:off x="3550110" y="3951762"/>
              <a:ext cx="4815812" cy="184057"/>
            </a:xfrm>
            <a:prstGeom prst="roundRect">
              <a:avLst>
                <a:gd name="adj" fmla="val 50000"/>
              </a:avLst>
            </a:prstGeom>
            <a:noFill/>
            <a:ln w="127000">
              <a:solidFill>
                <a:srgbClr val="FFFAFA"/>
              </a:solidFill>
            </a:ln>
            <a:effectLst>
              <a:outerShdw blurRad="127000" dist="38100" dir="5400000" algn="tl" rotWithShape="0">
                <a:prstClr val="black">
                  <a:alpha val="8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grpSp>
      <xdr:sp macro="" textlink="">
        <xdr:nvSpPr>
          <xdr:cNvPr id="146" name="TextBox 145">
            <a:extLst>
              <a:ext uri="{FF2B5EF4-FFF2-40B4-BE49-F238E27FC236}">
                <a16:creationId xmlns:a16="http://schemas.microsoft.com/office/drawing/2014/main" id="{6287B177-8C5C-4FE3-BA99-BCD3268AB5AC}"/>
              </a:ext>
            </a:extLst>
          </xdr:cNvPr>
          <xdr:cNvSpPr txBox="1"/>
        </xdr:nvSpPr>
        <xdr:spPr>
          <a:xfrm>
            <a:off x="3540944" y="3707206"/>
            <a:ext cx="979334" cy="2511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b="0">
                <a:solidFill>
                  <a:schemeClr val="bg2">
                    <a:lumMod val="25000"/>
                  </a:schemeClr>
                </a:solidFill>
                <a:latin typeface="Aptos Display" panose="020B0004020202020204" pitchFamily="34" charset="0"/>
              </a:rPr>
              <a:t>Income Goal</a:t>
            </a:r>
          </a:p>
        </xdr:txBody>
      </xdr:sp>
      <xdr:sp macro="" textlink="">
        <xdr:nvSpPr>
          <xdr:cNvPr id="147" name="TextBox 146">
            <a:extLst>
              <a:ext uri="{FF2B5EF4-FFF2-40B4-BE49-F238E27FC236}">
                <a16:creationId xmlns:a16="http://schemas.microsoft.com/office/drawing/2014/main" id="{09276865-9C08-45BF-9E10-CC851DA07878}"/>
              </a:ext>
            </a:extLst>
          </xdr:cNvPr>
          <xdr:cNvSpPr txBox="1"/>
        </xdr:nvSpPr>
        <xdr:spPr>
          <a:xfrm>
            <a:off x="3540944" y="3886951"/>
            <a:ext cx="1377643" cy="257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b="0">
                <a:solidFill>
                  <a:schemeClr val="bg2">
                    <a:lumMod val="25000"/>
                  </a:schemeClr>
                </a:solidFill>
                <a:latin typeface="Aptos Display" panose="020B0004020202020204" pitchFamily="34" charset="0"/>
              </a:rPr>
              <a:t>Progress to month</a:t>
            </a:r>
          </a:p>
        </xdr:txBody>
      </xdr:sp>
      <xdr:sp macro="" textlink="'Pivot Table'!$AG$7">
        <xdr:nvSpPr>
          <xdr:cNvPr id="148" name="TextBox 147">
            <a:extLst>
              <a:ext uri="{FF2B5EF4-FFF2-40B4-BE49-F238E27FC236}">
                <a16:creationId xmlns:a16="http://schemas.microsoft.com/office/drawing/2014/main" id="{FA8AAE98-0814-455E-A09D-30839BB3B09C}"/>
              </a:ext>
            </a:extLst>
          </xdr:cNvPr>
          <xdr:cNvSpPr txBox="1"/>
        </xdr:nvSpPr>
        <xdr:spPr>
          <a:xfrm>
            <a:off x="7727234" y="3843174"/>
            <a:ext cx="835024" cy="260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DE39B6D-C270-4CBB-8A9D-24EACD321403}" type="TxLink">
              <a:rPr lang="en-US" sz="1200" b="0" i="0" u="none" strike="noStrike">
                <a:solidFill>
                  <a:schemeClr val="bg2">
                    <a:lumMod val="25000"/>
                  </a:schemeClr>
                </a:solidFill>
                <a:latin typeface="Calibri"/>
                <a:ea typeface="Calibri"/>
                <a:cs typeface="Calibri"/>
              </a:rPr>
              <a:pPr/>
              <a:t> $26,344 </a:t>
            </a:fld>
            <a:endParaRPr lang="en-SG" sz="1100" b="0">
              <a:solidFill>
                <a:schemeClr val="bg2">
                  <a:lumMod val="25000"/>
                </a:schemeClr>
              </a:solidFill>
              <a:latin typeface="Aptos Display" panose="020B0004020202020204" pitchFamily="34" charset="0"/>
            </a:endParaRPr>
          </a:p>
        </xdr:txBody>
      </xdr:sp>
      <xdr:sp macro="" textlink="'Pivot Table'!AG4">
        <xdr:nvSpPr>
          <xdr:cNvPr id="149" name="TextBox 148">
            <a:extLst>
              <a:ext uri="{FF2B5EF4-FFF2-40B4-BE49-F238E27FC236}">
                <a16:creationId xmlns:a16="http://schemas.microsoft.com/office/drawing/2014/main" id="{6E7701A3-35A2-45D0-BB4F-FA38E8AA609C}"/>
              </a:ext>
            </a:extLst>
          </xdr:cNvPr>
          <xdr:cNvSpPr txBox="1"/>
        </xdr:nvSpPr>
        <xdr:spPr>
          <a:xfrm>
            <a:off x="7179290" y="3841990"/>
            <a:ext cx="675557" cy="2543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A7A3230-6E94-4E1D-B823-00C6D7A66458}" type="TxLink">
              <a:rPr lang="en-US" sz="1200" b="0" i="0" u="none" strike="noStrike">
                <a:solidFill>
                  <a:sysClr val="windowText" lastClr="000000"/>
                </a:solidFill>
                <a:latin typeface="Calibri"/>
                <a:ea typeface="Calibri"/>
                <a:cs typeface="Calibri"/>
              </a:rPr>
              <a:pPr/>
              <a:t>$9,080</a:t>
            </a:fld>
            <a:endParaRPr lang="en-SG" sz="1100" b="0">
              <a:solidFill>
                <a:sysClr val="windowText" lastClr="000000"/>
              </a:solidFill>
              <a:latin typeface="Aptos Display" panose="020B0004020202020204" pitchFamily="34" charset="0"/>
            </a:endParaRPr>
          </a:p>
        </xdr:txBody>
      </xdr:sp>
      <xdr:sp macro="" textlink="">
        <xdr:nvSpPr>
          <xdr:cNvPr id="150" name="TextBox 149">
            <a:extLst>
              <a:ext uri="{FF2B5EF4-FFF2-40B4-BE49-F238E27FC236}">
                <a16:creationId xmlns:a16="http://schemas.microsoft.com/office/drawing/2014/main" id="{340AA3E3-D2F8-41E9-85F3-6602C98065CA}"/>
              </a:ext>
            </a:extLst>
          </xdr:cNvPr>
          <xdr:cNvSpPr txBox="1"/>
        </xdr:nvSpPr>
        <xdr:spPr>
          <a:xfrm>
            <a:off x="7661379" y="3845004"/>
            <a:ext cx="228803" cy="253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a:solidFill>
                  <a:schemeClr val="bg2">
                    <a:lumMod val="25000"/>
                  </a:schemeClr>
                </a:solidFill>
                <a:latin typeface="Calibri"/>
                <a:ea typeface="Calibri"/>
                <a:cs typeface="Calibri"/>
              </a:rPr>
              <a:t>/</a:t>
            </a:r>
          </a:p>
        </xdr:txBody>
      </xdr:sp>
    </xdr:grpSp>
    <xdr:clientData/>
  </xdr:twoCellAnchor>
  <xdr:twoCellAnchor editAs="absolute">
    <xdr:from>
      <xdr:col>0</xdr:col>
      <xdr:colOff>335612</xdr:colOff>
      <xdr:row>3</xdr:row>
      <xdr:rowOff>10874</xdr:rowOff>
    </xdr:from>
    <xdr:to>
      <xdr:col>4</xdr:col>
      <xdr:colOff>196785</xdr:colOff>
      <xdr:row>15</xdr:row>
      <xdr:rowOff>71697</xdr:rowOff>
    </xdr:to>
    <xdr:grpSp>
      <xdr:nvGrpSpPr>
        <xdr:cNvPr id="160" name="Group 159">
          <a:extLst>
            <a:ext uri="{FF2B5EF4-FFF2-40B4-BE49-F238E27FC236}">
              <a16:creationId xmlns:a16="http://schemas.microsoft.com/office/drawing/2014/main" id="{00880286-2FF4-73FE-AA10-D938716C2187}"/>
            </a:ext>
          </a:extLst>
        </xdr:cNvPr>
        <xdr:cNvGrpSpPr/>
      </xdr:nvGrpSpPr>
      <xdr:grpSpPr>
        <a:xfrm>
          <a:off x="332437" y="607774"/>
          <a:ext cx="2496423" cy="2461123"/>
          <a:chOff x="329318" y="624836"/>
          <a:chExt cx="2500498" cy="2519517"/>
        </a:xfrm>
      </xdr:grpSpPr>
      <xdr:pic>
        <xdr:nvPicPr>
          <xdr:cNvPr id="156" name="Picture 155">
            <a:extLst>
              <a:ext uri="{FF2B5EF4-FFF2-40B4-BE49-F238E27FC236}">
                <a16:creationId xmlns:a16="http://schemas.microsoft.com/office/drawing/2014/main" id="{14C4F0A7-FDAA-F635-565D-BD1DB71C5B77}"/>
              </a:ext>
            </a:extLst>
          </xdr:cNvPr>
          <xdr:cNvPicPr>
            <a:picLocks noChangeAspect="1"/>
          </xdr:cNvPicPr>
        </xdr:nvPicPr>
        <xdr:blipFill rotWithShape="1">
          <a:blip xmlns:r="http://schemas.openxmlformats.org/officeDocument/2006/relationships" r:embed="rId25" cstate="print">
            <a:clrChange>
              <a:clrFrom>
                <a:srgbClr val="2A2826"/>
              </a:clrFrom>
              <a:clrTo>
                <a:srgbClr val="2A2826">
                  <a:alpha val="0"/>
                </a:srgbClr>
              </a:clrTo>
            </a:clrChange>
            <a:alphaModFix/>
            <a:duotone>
              <a:prstClr val="black"/>
              <a:srgbClr val="F2CCC3">
                <a:tint val="45000"/>
                <a:satMod val="400000"/>
              </a:srgbClr>
            </a:duotone>
            <a:extLst>
              <a:ext uri="{28A0092B-C50C-407E-A947-70E740481C1C}">
                <a14:useLocalDpi xmlns:a14="http://schemas.microsoft.com/office/drawing/2010/main" val="0"/>
              </a:ext>
              <a:ext uri="{837473B0-CC2E-450A-ABE3-18F120FF3D39}">
                <a1611:picAttrSrcUrl xmlns:a1611="http://schemas.microsoft.com/office/drawing/2016/11/main" r:id="rId26"/>
              </a:ext>
            </a:extLst>
          </a:blip>
          <a:srcRect l="37890" t="28209" r="38591" b="29817"/>
          <a:stretch/>
        </xdr:blipFill>
        <xdr:spPr>
          <a:xfrm>
            <a:off x="329318" y="624836"/>
            <a:ext cx="2500498" cy="2519517"/>
          </a:xfrm>
          <a:prstGeom prst="rect">
            <a:avLst/>
          </a:prstGeom>
          <a:noFill/>
          <a:ln>
            <a:noFill/>
          </a:ln>
        </xdr:spPr>
      </xdr:pic>
      <xdr:sp macro="" textlink="">
        <xdr:nvSpPr>
          <xdr:cNvPr id="152" name="TextBox 151">
            <a:extLst>
              <a:ext uri="{FF2B5EF4-FFF2-40B4-BE49-F238E27FC236}">
                <a16:creationId xmlns:a16="http://schemas.microsoft.com/office/drawing/2014/main" id="{62F3DA1E-DBDC-4B9C-BF84-667F9C5CBDC7}"/>
              </a:ext>
            </a:extLst>
          </xdr:cNvPr>
          <xdr:cNvSpPr txBox="1"/>
        </xdr:nvSpPr>
        <xdr:spPr>
          <a:xfrm>
            <a:off x="853989" y="1577108"/>
            <a:ext cx="1514032" cy="3039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SG" sz="1200">
                <a:solidFill>
                  <a:schemeClr val="bg1"/>
                </a:solidFill>
                <a:latin typeface="Aptos Display" panose="020B0004020202020204" pitchFamily="34" charset="0"/>
              </a:rPr>
              <a:t>TOTAL NET WORTH</a:t>
            </a:r>
          </a:p>
        </xdr:txBody>
      </xdr:sp>
      <xdr:sp macro="" textlink="'Pivot Table'!AG16">
        <xdr:nvSpPr>
          <xdr:cNvPr id="153" name="TextBox 152">
            <a:extLst>
              <a:ext uri="{FF2B5EF4-FFF2-40B4-BE49-F238E27FC236}">
                <a16:creationId xmlns:a16="http://schemas.microsoft.com/office/drawing/2014/main" id="{972302D8-E0BE-4019-B218-857BAA6472BD}"/>
              </a:ext>
            </a:extLst>
          </xdr:cNvPr>
          <xdr:cNvSpPr txBox="1"/>
        </xdr:nvSpPr>
        <xdr:spPr>
          <a:xfrm>
            <a:off x="753515" y="1808158"/>
            <a:ext cx="1714979" cy="570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EA1CCD3-E224-4DC1-8A02-4BD40E4F4CF1}" type="TxLink">
              <a:rPr lang="en-US" sz="3600" b="0" i="0" u="none" strike="noStrike">
                <a:solidFill>
                  <a:schemeClr val="bg1"/>
                </a:solidFill>
                <a:latin typeface="Aptos Display" panose="020B0004020202020204" pitchFamily="34" charset="0"/>
                <a:ea typeface="Calibri"/>
                <a:cs typeface="Calibri"/>
              </a:rPr>
              <a:pPr algn="ctr"/>
              <a:t>357K</a:t>
            </a:fld>
            <a:endParaRPr lang="en-SG" sz="3600">
              <a:solidFill>
                <a:schemeClr val="bg1"/>
              </a:solidFill>
              <a:latin typeface="Aptos Display" panose="020B0004020202020204" pitchFamily="34" charset="0"/>
            </a:endParaRPr>
          </a:p>
        </xdr:txBody>
      </xdr:sp>
      <xdr:sp macro="" textlink="">
        <xdr:nvSpPr>
          <xdr:cNvPr id="154" name="TextBox 153">
            <a:extLst>
              <a:ext uri="{FF2B5EF4-FFF2-40B4-BE49-F238E27FC236}">
                <a16:creationId xmlns:a16="http://schemas.microsoft.com/office/drawing/2014/main" id="{43FE06EE-6CBC-4677-B002-7E8CB71D9D5E}"/>
              </a:ext>
            </a:extLst>
          </xdr:cNvPr>
          <xdr:cNvSpPr txBox="1"/>
        </xdr:nvSpPr>
        <xdr:spPr>
          <a:xfrm>
            <a:off x="967349" y="2294416"/>
            <a:ext cx="1287312" cy="2976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i="0" u="none" strike="noStrike">
                <a:solidFill>
                  <a:schemeClr val="bg1"/>
                </a:solidFill>
                <a:latin typeface="Aptos Display" panose="020B0004020202020204" pitchFamily="34" charset="0"/>
                <a:ea typeface="Calibri"/>
                <a:cs typeface="Calibri"/>
              </a:rPr>
              <a:t>USD</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21167</xdr:rowOff>
    </xdr:from>
    <xdr:to>
      <xdr:col>22</xdr:col>
      <xdr:colOff>66392</xdr:colOff>
      <xdr:row>311</xdr:row>
      <xdr:rowOff>84667</xdr:rowOff>
    </xdr:to>
    <xdr:sp macro="" textlink="">
      <xdr:nvSpPr>
        <xdr:cNvPr id="2" name="Rectangle: Rounded Corners 1">
          <a:extLst>
            <a:ext uri="{FF2B5EF4-FFF2-40B4-BE49-F238E27FC236}">
              <a16:creationId xmlns:a16="http://schemas.microsoft.com/office/drawing/2014/main" id="{11E3046D-B262-CA1F-A87D-E7301D0ACD85}"/>
            </a:ext>
          </a:extLst>
        </xdr:cNvPr>
        <xdr:cNvSpPr/>
      </xdr:nvSpPr>
      <xdr:spPr>
        <a:xfrm>
          <a:off x="0" y="21167"/>
          <a:ext cx="16618725" cy="7302500"/>
        </a:xfrm>
        <a:prstGeom prst="roundRect">
          <a:avLst>
            <a:gd name="adj" fmla="val 5066"/>
          </a:avLst>
        </a:prstGeom>
        <a:noFill/>
        <a:ln w="228600">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editAs="absolute">
    <xdr:from>
      <xdr:col>0</xdr:col>
      <xdr:colOff>0</xdr:colOff>
      <xdr:row>0</xdr:row>
      <xdr:rowOff>0</xdr:rowOff>
    </xdr:from>
    <xdr:to>
      <xdr:col>0</xdr:col>
      <xdr:colOff>149225</xdr:colOff>
      <xdr:row>0</xdr:row>
      <xdr:rowOff>171450</xdr:rowOff>
    </xdr:to>
    <xdr:sp macro="" textlink="">
      <xdr:nvSpPr>
        <xdr:cNvPr id="3" name="Rectangle 2">
          <a:extLst>
            <a:ext uri="{FF2B5EF4-FFF2-40B4-BE49-F238E27FC236}">
              <a16:creationId xmlns:a16="http://schemas.microsoft.com/office/drawing/2014/main" id="{4C5A0B29-74F2-7BA9-D7B5-AC5F5187D9B6}"/>
            </a:ext>
          </a:extLst>
        </xdr:cNvPr>
        <xdr:cNvSpPr/>
      </xdr:nvSpPr>
      <xdr:spPr>
        <a:xfrm>
          <a:off x="0" y="0"/>
          <a:ext cx="149225" cy="171450"/>
        </a:xfrm>
        <a:prstGeom prst="rect">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editAs="absolute">
    <xdr:from>
      <xdr:col>0</xdr:col>
      <xdr:colOff>0</xdr:colOff>
      <xdr:row>59</xdr:row>
      <xdr:rowOff>0</xdr:rowOff>
    </xdr:from>
    <xdr:to>
      <xdr:col>0</xdr:col>
      <xdr:colOff>295274</xdr:colOff>
      <xdr:row>59</xdr:row>
      <xdr:rowOff>0</xdr:rowOff>
    </xdr:to>
    <xdr:sp macro="" textlink="">
      <xdr:nvSpPr>
        <xdr:cNvPr id="5" name="Rectangle 4">
          <a:extLst>
            <a:ext uri="{FF2B5EF4-FFF2-40B4-BE49-F238E27FC236}">
              <a16:creationId xmlns:a16="http://schemas.microsoft.com/office/drawing/2014/main" id="{99954DB9-EC56-4E2E-833A-E006EC7479AD}"/>
            </a:ext>
          </a:extLst>
        </xdr:cNvPr>
        <xdr:cNvSpPr/>
      </xdr:nvSpPr>
      <xdr:spPr>
        <a:xfrm>
          <a:off x="0" y="7467600"/>
          <a:ext cx="295274" cy="171450"/>
        </a:xfrm>
        <a:prstGeom prst="rect">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editAs="absolute">
    <xdr:from>
      <xdr:col>21</xdr:col>
      <xdr:colOff>627041</xdr:colOff>
      <xdr:row>0</xdr:row>
      <xdr:rowOff>0</xdr:rowOff>
    </xdr:from>
    <xdr:to>
      <xdr:col>22</xdr:col>
      <xdr:colOff>201592</xdr:colOff>
      <xdr:row>2</xdr:row>
      <xdr:rowOff>107949</xdr:rowOff>
    </xdr:to>
    <xdr:sp macro="" textlink="">
      <xdr:nvSpPr>
        <xdr:cNvPr id="6" name="Rectangle 5">
          <a:extLst>
            <a:ext uri="{FF2B5EF4-FFF2-40B4-BE49-F238E27FC236}">
              <a16:creationId xmlns:a16="http://schemas.microsoft.com/office/drawing/2014/main" id="{B91F630F-DDCA-4F92-9D4B-AFDFFF8654F8}"/>
            </a:ext>
          </a:extLst>
        </xdr:cNvPr>
        <xdr:cNvSpPr/>
      </xdr:nvSpPr>
      <xdr:spPr>
        <a:xfrm>
          <a:off x="16572809" y="0"/>
          <a:ext cx="234416" cy="503256"/>
        </a:xfrm>
        <a:prstGeom prst="rect">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editAs="absolute">
    <xdr:from>
      <xdr:col>26</xdr:col>
      <xdr:colOff>555623</xdr:colOff>
      <xdr:row>59</xdr:row>
      <xdr:rowOff>0</xdr:rowOff>
    </xdr:from>
    <xdr:to>
      <xdr:col>27</xdr:col>
      <xdr:colOff>123824</xdr:colOff>
      <xdr:row>59</xdr:row>
      <xdr:rowOff>0</xdr:rowOff>
    </xdr:to>
    <xdr:sp macro="" textlink="">
      <xdr:nvSpPr>
        <xdr:cNvPr id="8" name="Rectangle 7">
          <a:extLst>
            <a:ext uri="{FF2B5EF4-FFF2-40B4-BE49-F238E27FC236}">
              <a16:creationId xmlns:a16="http://schemas.microsoft.com/office/drawing/2014/main" id="{47C28EB8-7D94-4F1D-8820-C466AF5DC9C0}"/>
            </a:ext>
          </a:extLst>
        </xdr:cNvPr>
        <xdr:cNvSpPr/>
      </xdr:nvSpPr>
      <xdr:spPr>
        <a:xfrm>
          <a:off x="17643473" y="7105651"/>
          <a:ext cx="225426" cy="501649"/>
        </a:xfrm>
        <a:prstGeom prst="rect">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editAs="absolute">
    <xdr:from>
      <xdr:col>25</xdr:col>
      <xdr:colOff>648155</xdr:colOff>
      <xdr:row>59</xdr:row>
      <xdr:rowOff>0</xdr:rowOff>
    </xdr:from>
    <xdr:to>
      <xdr:col>27</xdr:col>
      <xdr:colOff>121863</xdr:colOff>
      <xdr:row>59</xdr:row>
      <xdr:rowOff>0</xdr:rowOff>
    </xdr:to>
    <xdr:sp macro="" textlink="">
      <xdr:nvSpPr>
        <xdr:cNvPr id="9" name="Rectangle 8">
          <a:extLst>
            <a:ext uri="{FF2B5EF4-FFF2-40B4-BE49-F238E27FC236}">
              <a16:creationId xmlns:a16="http://schemas.microsoft.com/office/drawing/2014/main" id="{0EC50367-78D9-49B5-B6C8-B27097FCAC25}"/>
            </a:ext>
          </a:extLst>
        </xdr:cNvPr>
        <xdr:cNvSpPr/>
      </xdr:nvSpPr>
      <xdr:spPr>
        <a:xfrm rot="5400000" flipH="1">
          <a:off x="17404596" y="7167184"/>
          <a:ext cx="136525" cy="788158"/>
        </a:xfrm>
        <a:prstGeom prst="rect">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editAs="absolute">
    <xdr:from>
      <xdr:col>0</xdr:col>
      <xdr:colOff>587375</xdr:colOff>
      <xdr:row>2</xdr:row>
      <xdr:rowOff>161926</xdr:rowOff>
    </xdr:from>
    <xdr:to>
      <xdr:col>4</xdr:col>
      <xdr:colOff>9525</xdr:colOff>
      <xdr:row>310</xdr:row>
      <xdr:rowOff>0</xdr:rowOff>
    </xdr:to>
    <xdr:sp macro="" textlink="">
      <xdr:nvSpPr>
        <xdr:cNvPr id="10" name="Rectangle: Rounded Corners 9">
          <a:extLst>
            <a:ext uri="{FF2B5EF4-FFF2-40B4-BE49-F238E27FC236}">
              <a16:creationId xmlns:a16="http://schemas.microsoft.com/office/drawing/2014/main" id="{205374B2-2AA3-40B4-34DE-A34DC41A2A8F}"/>
            </a:ext>
          </a:extLst>
        </xdr:cNvPr>
        <xdr:cNvSpPr/>
      </xdr:nvSpPr>
      <xdr:spPr>
        <a:xfrm>
          <a:off x="587375" y="561976"/>
          <a:ext cx="2051050" cy="6438899"/>
        </a:xfrm>
        <a:prstGeom prst="roundRect">
          <a:avLst>
            <a:gd name="adj" fmla="val 11086"/>
          </a:avLst>
        </a:prstGeom>
        <a:solidFill>
          <a:schemeClr val="bg2">
            <a:lumMod val="25000"/>
          </a:schemeClr>
        </a:solidFill>
        <a:ln>
          <a:solidFill>
            <a:schemeClr val="bg2">
              <a:lumMod val="25000"/>
            </a:schemeClr>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SG" sz="1100"/>
        </a:p>
      </xdr:txBody>
    </xdr:sp>
    <xdr:clientData/>
  </xdr:twoCellAnchor>
  <xdr:twoCellAnchor editAs="absolute">
    <xdr:from>
      <xdr:col>0</xdr:col>
      <xdr:colOff>626400</xdr:colOff>
      <xdr:row>52</xdr:row>
      <xdr:rowOff>608</xdr:rowOff>
    </xdr:from>
    <xdr:to>
      <xdr:col>3</xdr:col>
      <xdr:colOff>626401</xdr:colOff>
      <xdr:row>58</xdr:row>
      <xdr:rowOff>142424</xdr:rowOff>
    </xdr:to>
    <mc:AlternateContent xmlns:mc="http://schemas.openxmlformats.org/markup-compatibility/2006" xmlns:sle15="http://schemas.microsoft.com/office/drawing/2012/slicer">
      <mc:Choice Requires="sle15">
        <xdr:graphicFrame macro="">
          <xdr:nvGraphicFramePr>
            <xdr:cNvPr id="11" name="Month">
              <a:extLst>
                <a:ext uri="{FF2B5EF4-FFF2-40B4-BE49-F238E27FC236}">
                  <a16:creationId xmlns:a16="http://schemas.microsoft.com/office/drawing/2014/main" id="{B5FA0942-2A97-4F7E-266F-27EF8A36DA6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626400" y="5526439"/>
              <a:ext cx="1966453" cy="1375662"/>
            </a:xfrm>
            <a:prstGeom prst="rect">
              <a:avLst/>
            </a:prstGeom>
            <a:solidFill>
              <a:prstClr val="white"/>
            </a:solidFill>
            <a:ln w="1">
              <a:solidFill>
                <a:prstClr val="green"/>
              </a:solidFill>
            </a:ln>
          </xdr:spPr>
          <xdr:txBody>
            <a:bodyPr vertOverflow="clip" horzOverflow="clip"/>
            <a:lstStyle/>
            <a:p>
              <a:r>
                <a:rPr lang="en-SG"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8</xdr:col>
      <xdr:colOff>625475</xdr:colOff>
      <xdr:row>6</xdr:row>
      <xdr:rowOff>76200</xdr:rowOff>
    </xdr:from>
    <xdr:to>
      <xdr:col>9</xdr:col>
      <xdr:colOff>1114425</xdr:colOff>
      <xdr:row>7</xdr:row>
      <xdr:rowOff>180975</xdr:rowOff>
    </xdr:to>
    <xdr:sp macro="" textlink="">
      <xdr:nvSpPr>
        <xdr:cNvPr id="12" name="TextBox 11">
          <a:extLst>
            <a:ext uri="{FF2B5EF4-FFF2-40B4-BE49-F238E27FC236}">
              <a16:creationId xmlns:a16="http://schemas.microsoft.com/office/drawing/2014/main" id="{5FF3C946-7E7A-9D94-B065-D069F04E7272}"/>
            </a:ext>
          </a:extLst>
        </xdr:cNvPr>
        <xdr:cNvSpPr txBox="1"/>
      </xdr:nvSpPr>
      <xdr:spPr>
        <a:xfrm>
          <a:off x="5883275" y="1476375"/>
          <a:ext cx="11938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b="0">
              <a:solidFill>
                <a:schemeClr val="bg2">
                  <a:lumMod val="50000"/>
                </a:schemeClr>
              </a:solidFill>
              <a:latin typeface="Aptos Display" panose="020B0004020202020204" pitchFamily="34" charset="0"/>
            </a:rPr>
            <a:t>Sub-category</a:t>
          </a:r>
        </a:p>
      </xdr:txBody>
    </xdr:sp>
    <xdr:clientData/>
  </xdr:twoCellAnchor>
  <xdr:twoCellAnchor editAs="absolute">
    <xdr:from>
      <xdr:col>10</xdr:col>
      <xdr:colOff>323850</xdr:colOff>
      <xdr:row>6</xdr:row>
      <xdr:rowOff>76200</xdr:rowOff>
    </xdr:from>
    <xdr:to>
      <xdr:col>10</xdr:col>
      <xdr:colOff>1057275</xdr:colOff>
      <xdr:row>7</xdr:row>
      <xdr:rowOff>190500</xdr:rowOff>
    </xdr:to>
    <xdr:sp macro="" textlink="">
      <xdr:nvSpPr>
        <xdr:cNvPr id="13" name="TextBox 12">
          <a:extLst>
            <a:ext uri="{FF2B5EF4-FFF2-40B4-BE49-F238E27FC236}">
              <a16:creationId xmlns:a16="http://schemas.microsoft.com/office/drawing/2014/main" id="{B5A64B90-54AB-431B-B710-164F7A96E88A}"/>
            </a:ext>
          </a:extLst>
        </xdr:cNvPr>
        <xdr:cNvSpPr txBox="1"/>
      </xdr:nvSpPr>
      <xdr:spPr>
        <a:xfrm>
          <a:off x="7629525" y="1476375"/>
          <a:ext cx="73342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b="0">
              <a:solidFill>
                <a:schemeClr val="bg2">
                  <a:lumMod val="50000"/>
                </a:schemeClr>
              </a:solidFill>
              <a:latin typeface="Aptos Display" panose="020B0004020202020204" pitchFamily="34" charset="0"/>
            </a:rPr>
            <a:t>Amount</a:t>
          </a:r>
        </a:p>
      </xdr:txBody>
    </xdr:sp>
    <xdr:clientData/>
  </xdr:twoCellAnchor>
  <xdr:twoCellAnchor editAs="absolute">
    <xdr:from>
      <xdr:col>11</xdr:col>
      <xdr:colOff>200025</xdr:colOff>
      <xdr:row>6</xdr:row>
      <xdr:rowOff>76200</xdr:rowOff>
    </xdr:from>
    <xdr:to>
      <xdr:col>12</xdr:col>
      <xdr:colOff>53975</xdr:colOff>
      <xdr:row>7</xdr:row>
      <xdr:rowOff>190500</xdr:rowOff>
    </xdr:to>
    <xdr:sp macro="" textlink="">
      <xdr:nvSpPr>
        <xdr:cNvPr id="14" name="TextBox 13">
          <a:extLst>
            <a:ext uri="{FF2B5EF4-FFF2-40B4-BE49-F238E27FC236}">
              <a16:creationId xmlns:a16="http://schemas.microsoft.com/office/drawing/2014/main" id="{781AC389-1E3C-4B6D-97F2-97170BCE096A}"/>
            </a:ext>
          </a:extLst>
        </xdr:cNvPr>
        <xdr:cNvSpPr txBox="1"/>
      </xdr:nvSpPr>
      <xdr:spPr>
        <a:xfrm>
          <a:off x="8753475" y="1476375"/>
          <a:ext cx="11207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b="0">
              <a:solidFill>
                <a:schemeClr val="bg2">
                  <a:lumMod val="50000"/>
                </a:schemeClr>
              </a:solidFill>
              <a:latin typeface="Aptos Display" panose="020B0004020202020204" pitchFamily="34" charset="0"/>
            </a:rPr>
            <a:t>Bill Due Date</a:t>
          </a:r>
        </a:p>
      </xdr:txBody>
    </xdr:sp>
    <xdr:clientData/>
  </xdr:twoCellAnchor>
  <xdr:twoCellAnchor editAs="absolute">
    <xdr:from>
      <xdr:col>12</xdr:col>
      <xdr:colOff>123825</xdr:colOff>
      <xdr:row>6</xdr:row>
      <xdr:rowOff>76200</xdr:rowOff>
    </xdr:from>
    <xdr:to>
      <xdr:col>13</xdr:col>
      <xdr:colOff>590550</xdr:colOff>
      <xdr:row>7</xdr:row>
      <xdr:rowOff>187325</xdr:rowOff>
    </xdr:to>
    <xdr:sp macro="" textlink="">
      <xdr:nvSpPr>
        <xdr:cNvPr id="15" name="TextBox 14">
          <a:extLst>
            <a:ext uri="{FF2B5EF4-FFF2-40B4-BE49-F238E27FC236}">
              <a16:creationId xmlns:a16="http://schemas.microsoft.com/office/drawing/2014/main" id="{0813FC2C-38EF-4467-94E9-FBA1BA37CF85}"/>
            </a:ext>
          </a:extLst>
        </xdr:cNvPr>
        <xdr:cNvSpPr txBox="1"/>
      </xdr:nvSpPr>
      <xdr:spPr>
        <a:xfrm>
          <a:off x="9944100" y="1476375"/>
          <a:ext cx="1295400" cy="311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b="0">
              <a:solidFill>
                <a:schemeClr val="bg2">
                  <a:lumMod val="50000"/>
                </a:schemeClr>
              </a:solidFill>
              <a:latin typeface="Aptos Display" panose="020B0004020202020204" pitchFamily="34" charset="0"/>
            </a:rPr>
            <a:t>Status</a:t>
          </a:r>
        </a:p>
      </xdr:txBody>
    </xdr:sp>
    <xdr:clientData/>
  </xdr:twoCellAnchor>
  <xdr:twoCellAnchor editAs="absolute">
    <xdr:from>
      <xdr:col>8</xdr:col>
      <xdr:colOff>520700</xdr:colOff>
      <xdr:row>7</xdr:row>
      <xdr:rowOff>187325</xdr:rowOff>
    </xdr:from>
    <xdr:to>
      <xdr:col>12</xdr:col>
      <xdr:colOff>769938</xdr:colOff>
      <xdr:row>8</xdr:row>
      <xdr:rowOff>0</xdr:rowOff>
    </xdr:to>
    <xdr:cxnSp macro="">
      <xdr:nvCxnSpPr>
        <xdr:cNvPr id="17" name="Straight Connector 16">
          <a:extLst>
            <a:ext uri="{FF2B5EF4-FFF2-40B4-BE49-F238E27FC236}">
              <a16:creationId xmlns:a16="http://schemas.microsoft.com/office/drawing/2014/main" id="{9712C355-7B7B-48BF-C94E-6FE3E7E4C4BD}"/>
            </a:ext>
          </a:extLst>
        </xdr:cNvPr>
        <xdr:cNvCxnSpPr>
          <a:endCxn id="15" idx="2"/>
        </xdr:cNvCxnSpPr>
      </xdr:nvCxnSpPr>
      <xdr:spPr>
        <a:xfrm flipV="1">
          <a:off x="5778500" y="1787525"/>
          <a:ext cx="4811713" cy="12700"/>
        </a:xfrm>
        <a:prstGeom prst="line">
          <a:avLst/>
        </a:prstGeom>
        <a:ln>
          <a:solidFill>
            <a:schemeClr val="bg2">
              <a:lumMod val="75000"/>
            </a:schemeClr>
          </a:solidFill>
          <a:prstDash val="sysDash"/>
          <a:headEnd type="oval"/>
          <a:tail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5</xdr:col>
      <xdr:colOff>87312</xdr:colOff>
      <xdr:row>8</xdr:row>
      <xdr:rowOff>190500</xdr:rowOff>
    </xdr:from>
    <xdr:to>
      <xdr:col>6</xdr:col>
      <xdr:colOff>554037</xdr:colOff>
      <xdr:row>55</xdr:row>
      <xdr:rowOff>38100</xdr:rowOff>
    </xdr:to>
    <xdr:sp macro="" textlink="">
      <xdr:nvSpPr>
        <xdr:cNvPr id="22" name="Rectangle: Rounded Corners 21">
          <a:extLst>
            <a:ext uri="{FF2B5EF4-FFF2-40B4-BE49-F238E27FC236}">
              <a16:creationId xmlns:a16="http://schemas.microsoft.com/office/drawing/2014/main" id="{FF5AC74F-00AF-B4B9-EBB5-FD3644688094}"/>
            </a:ext>
          </a:extLst>
        </xdr:cNvPr>
        <xdr:cNvSpPr/>
      </xdr:nvSpPr>
      <xdr:spPr>
        <a:xfrm>
          <a:off x="3370262" y="1790700"/>
          <a:ext cx="1127125" cy="4248150"/>
        </a:xfrm>
        <a:prstGeom prst="roundRect">
          <a:avLst/>
        </a:prstGeom>
        <a:solidFill>
          <a:schemeClr val="bg1"/>
        </a:solidFill>
        <a:ln>
          <a:noFill/>
        </a:ln>
        <a:effectLst>
          <a:outerShdw blurRad="127000" dist="38100" dir="8100000" algn="tr" rotWithShape="0">
            <a:prstClr val="black">
              <a:alpha val="1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SG" sz="1100">
              <a:solidFill>
                <a:srgbClr val="FF5050"/>
              </a:solidFill>
            </a:rPr>
            <a:t>Expenses</a:t>
          </a:r>
        </a:p>
      </xdr:txBody>
    </xdr:sp>
    <xdr:clientData/>
  </xdr:twoCellAnchor>
  <xdr:twoCellAnchor editAs="absolute">
    <xdr:from>
      <xdr:col>6</xdr:col>
      <xdr:colOff>611188</xdr:colOff>
      <xdr:row>8</xdr:row>
      <xdr:rowOff>190500</xdr:rowOff>
    </xdr:from>
    <xdr:to>
      <xdr:col>8</xdr:col>
      <xdr:colOff>430213</xdr:colOff>
      <xdr:row>43</xdr:row>
      <xdr:rowOff>0</xdr:rowOff>
    </xdr:to>
    <xdr:sp macro="" textlink="">
      <xdr:nvSpPr>
        <xdr:cNvPr id="23" name="Rectangle: Rounded Corners 22">
          <a:extLst>
            <a:ext uri="{FF2B5EF4-FFF2-40B4-BE49-F238E27FC236}">
              <a16:creationId xmlns:a16="http://schemas.microsoft.com/office/drawing/2014/main" id="{74CFC923-C065-47A9-80D3-428525A3A07C}"/>
            </a:ext>
          </a:extLst>
        </xdr:cNvPr>
        <xdr:cNvSpPr/>
      </xdr:nvSpPr>
      <xdr:spPr>
        <a:xfrm>
          <a:off x="4554538" y="1790700"/>
          <a:ext cx="1130300" cy="1809750"/>
        </a:xfrm>
        <a:prstGeom prst="roundRect">
          <a:avLst/>
        </a:prstGeom>
        <a:solidFill>
          <a:schemeClr val="bg1"/>
        </a:solidFill>
        <a:ln>
          <a:noFill/>
        </a:ln>
        <a:effectLst>
          <a:outerShdw blurRad="127000" dist="38100" dir="8100000" algn="tr" rotWithShape="0">
            <a:prstClr val="black">
              <a:alpha val="1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SG" sz="1100" b="0">
              <a:solidFill>
                <a:srgbClr val="FF5050"/>
              </a:solidFill>
              <a:latin typeface="Aptos Display" panose="020B0004020202020204" pitchFamily="34" charset="0"/>
            </a:rPr>
            <a:t>Housing</a:t>
          </a:r>
        </a:p>
      </xdr:txBody>
    </xdr:sp>
    <xdr:clientData/>
  </xdr:twoCellAnchor>
  <xdr:twoCellAnchor editAs="absolute">
    <xdr:from>
      <xdr:col>6</xdr:col>
      <xdr:colOff>609600</xdr:colOff>
      <xdr:row>43</xdr:row>
      <xdr:rowOff>26194</xdr:rowOff>
    </xdr:from>
    <xdr:to>
      <xdr:col>8</xdr:col>
      <xdr:colOff>438150</xdr:colOff>
      <xdr:row>46</xdr:row>
      <xdr:rowOff>29368</xdr:rowOff>
    </xdr:to>
    <xdr:sp macro="" textlink="">
      <xdr:nvSpPr>
        <xdr:cNvPr id="24" name="Rectangle: Rounded Corners 23">
          <a:extLst>
            <a:ext uri="{FF2B5EF4-FFF2-40B4-BE49-F238E27FC236}">
              <a16:creationId xmlns:a16="http://schemas.microsoft.com/office/drawing/2014/main" id="{20FDD4C4-A8E0-4ED2-8AAA-AA910653B1ED}"/>
            </a:ext>
          </a:extLst>
        </xdr:cNvPr>
        <xdr:cNvSpPr/>
      </xdr:nvSpPr>
      <xdr:spPr>
        <a:xfrm>
          <a:off x="4552950" y="3629819"/>
          <a:ext cx="1143000" cy="596899"/>
        </a:xfrm>
        <a:prstGeom prst="roundRect">
          <a:avLst/>
        </a:prstGeom>
        <a:solidFill>
          <a:schemeClr val="bg1"/>
        </a:solidFill>
        <a:ln>
          <a:noFill/>
        </a:ln>
        <a:effectLst>
          <a:outerShdw blurRad="127000" dist="38100" dir="8100000" algn="tr" rotWithShape="0">
            <a:prstClr val="black">
              <a:alpha val="1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SG" sz="1100">
              <a:solidFill>
                <a:srgbClr val="FF5050"/>
              </a:solidFill>
              <a:effectLst/>
              <a:latin typeface="Aptos Display" panose="020B0004020202020204" pitchFamily="34" charset="0"/>
              <a:ea typeface="+mn-ea"/>
              <a:cs typeface="+mn-cs"/>
            </a:rPr>
            <a:t>Personal</a:t>
          </a:r>
          <a:endParaRPr lang="en-SG">
            <a:solidFill>
              <a:srgbClr val="FF5050"/>
            </a:solidFill>
            <a:effectLst/>
            <a:latin typeface="Aptos Display" panose="020B0004020202020204" pitchFamily="34" charset="0"/>
          </a:endParaRPr>
        </a:p>
      </xdr:txBody>
    </xdr:sp>
    <xdr:clientData/>
  </xdr:twoCellAnchor>
  <xdr:twoCellAnchor editAs="absolute">
    <xdr:from>
      <xdr:col>6</xdr:col>
      <xdr:colOff>609600</xdr:colOff>
      <xdr:row>46</xdr:row>
      <xdr:rowOff>55562</xdr:rowOff>
    </xdr:from>
    <xdr:to>
      <xdr:col>8</xdr:col>
      <xdr:colOff>438150</xdr:colOff>
      <xdr:row>55</xdr:row>
      <xdr:rowOff>30162</xdr:rowOff>
    </xdr:to>
    <xdr:sp macro="" textlink="">
      <xdr:nvSpPr>
        <xdr:cNvPr id="25" name="Rectangle: Rounded Corners 24">
          <a:extLst>
            <a:ext uri="{FF2B5EF4-FFF2-40B4-BE49-F238E27FC236}">
              <a16:creationId xmlns:a16="http://schemas.microsoft.com/office/drawing/2014/main" id="{DED74897-F016-4BD0-B3D3-3FAC5F72260F}"/>
            </a:ext>
          </a:extLst>
        </xdr:cNvPr>
        <xdr:cNvSpPr/>
      </xdr:nvSpPr>
      <xdr:spPr>
        <a:xfrm>
          <a:off x="4552950" y="4256087"/>
          <a:ext cx="1143000" cy="1771650"/>
        </a:xfrm>
        <a:prstGeom prst="roundRect">
          <a:avLst/>
        </a:prstGeom>
        <a:solidFill>
          <a:schemeClr val="bg1"/>
        </a:solidFill>
        <a:ln>
          <a:noFill/>
        </a:ln>
        <a:effectLst>
          <a:outerShdw blurRad="127000" dist="38100" dir="8100000" algn="tr" rotWithShape="0">
            <a:prstClr val="black">
              <a:alpha val="1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SG" sz="1100">
              <a:solidFill>
                <a:srgbClr val="FF5050"/>
              </a:solidFill>
              <a:latin typeface="Aptos Display" panose="020B0004020202020204" pitchFamily="34" charset="0"/>
            </a:rPr>
            <a:t>Transportation</a:t>
          </a:r>
        </a:p>
      </xdr:txBody>
    </xdr:sp>
    <xdr:clientData/>
  </xdr:twoCellAnchor>
  <xdr:twoCellAnchor editAs="absolute">
    <xdr:from>
      <xdr:col>6</xdr:col>
      <xdr:colOff>609600</xdr:colOff>
      <xdr:row>55</xdr:row>
      <xdr:rowOff>65881</xdr:rowOff>
    </xdr:from>
    <xdr:to>
      <xdr:col>8</xdr:col>
      <xdr:colOff>438150</xdr:colOff>
      <xdr:row>57</xdr:row>
      <xdr:rowOff>27780</xdr:rowOff>
    </xdr:to>
    <xdr:sp macro="" textlink="">
      <xdr:nvSpPr>
        <xdr:cNvPr id="29" name="Rectangle: Rounded Corners 28">
          <a:extLst>
            <a:ext uri="{FF2B5EF4-FFF2-40B4-BE49-F238E27FC236}">
              <a16:creationId xmlns:a16="http://schemas.microsoft.com/office/drawing/2014/main" id="{9961FDF9-9DDA-451A-9139-8870DA2FA4B3}"/>
            </a:ext>
          </a:extLst>
        </xdr:cNvPr>
        <xdr:cNvSpPr/>
      </xdr:nvSpPr>
      <xdr:spPr>
        <a:xfrm>
          <a:off x="4552950" y="6069806"/>
          <a:ext cx="1143000" cy="361949"/>
        </a:xfrm>
        <a:prstGeom prst="roundRect">
          <a:avLst/>
        </a:prstGeom>
        <a:solidFill>
          <a:schemeClr val="bg1"/>
        </a:solidFill>
        <a:ln>
          <a:noFill/>
        </a:ln>
        <a:effectLst>
          <a:outerShdw blurRad="127000" dist="38100" dir="8100000" algn="tr" rotWithShape="0">
            <a:prstClr val="black">
              <a:alpha val="1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SG" sz="1100">
              <a:solidFill>
                <a:srgbClr val="008080"/>
              </a:solidFill>
              <a:latin typeface="Aptos Display" panose="020B0004020202020204" pitchFamily="34" charset="0"/>
            </a:rPr>
            <a:t>Main Income</a:t>
          </a:r>
        </a:p>
      </xdr:txBody>
    </xdr:sp>
    <xdr:clientData/>
  </xdr:twoCellAnchor>
  <xdr:twoCellAnchor editAs="absolute">
    <xdr:from>
      <xdr:col>6</xdr:col>
      <xdr:colOff>606425</xdr:colOff>
      <xdr:row>57</xdr:row>
      <xdr:rowOff>57151</xdr:rowOff>
    </xdr:from>
    <xdr:to>
      <xdr:col>8</xdr:col>
      <xdr:colOff>434975</xdr:colOff>
      <xdr:row>309</xdr:row>
      <xdr:rowOff>19050</xdr:rowOff>
    </xdr:to>
    <xdr:sp macro="" textlink="">
      <xdr:nvSpPr>
        <xdr:cNvPr id="30" name="Rectangle: Rounded Corners 29">
          <a:extLst>
            <a:ext uri="{FF2B5EF4-FFF2-40B4-BE49-F238E27FC236}">
              <a16:creationId xmlns:a16="http://schemas.microsoft.com/office/drawing/2014/main" id="{29B7E130-BB3B-42B4-BC21-7633B162E252}"/>
            </a:ext>
          </a:extLst>
        </xdr:cNvPr>
        <xdr:cNvSpPr/>
      </xdr:nvSpPr>
      <xdr:spPr>
        <a:xfrm>
          <a:off x="4549775" y="6457951"/>
          <a:ext cx="1143000" cy="361949"/>
        </a:xfrm>
        <a:prstGeom prst="roundRect">
          <a:avLst/>
        </a:prstGeom>
        <a:solidFill>
          <a:schemeClr val="bg1"/>
        </a:solidFill>
        <a:ln>
          <a:noFill/>
        </a:ln>
        <a:effectLst>
          <a:outerShdw blurRad="127000" dist="38100" dir="8100000" algn="tr" rotWithShape="0">
            <a:prstClr val="black">
              <a:alpha val="1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SG" sz="1100">
              <a:solidFill>
                <a:srgbClr val="008080"/>
              </a:solidFill>
              <a:latin typeface="Aptos Display" panose="020B0004020202020204" pitchFamily="34" charset="0"/>
            </a:rPr>
            <a:t>Side Income</a:t>
          </a:r>
        </a:p>
      </xdr:txBody>
    </xdr:sp>
    <xdr:clientData/>
  </xdr:twoCellAnchor>
  <xdr:twoCellAnchor editAs="absolute">
    <xdr:from>
      <xdr:col>5</xdr:col>
      <xdr:colOff>76200</xdr:colOff>
      <xdr:row>55</xdr:row>
      <xdr:rowOff>65881</xdr:rowOff>
    </xdr:from>
    <xdr:to>
      <xdr:col>6</xdr:col>
      <xdr:colOff>561975</xdr:colOff>
      <xdr:row>309</xdr:row>
      <xdr:rowOff>19050</xdr:rowOff>
    </xdr:to>
    <xdr:sp macro="" textlink="">
      <xdr:nvSpPr>
        <xdr:cNvPr id="34" name="Rectangle: Rounded Corners 33">
          <a:extLst>
            <a:ext uri="{FF2B5EF4-FFF2-40B4-BE49-F238E27FC236}">
              <a16:creationId xmlns:a16="http://schemas.microsoft.com/office/drawing/2014/main" id="{D7BB6FF5-4D09-4536-A532-4537CFE0DBB4}"/>
            </a:ext>
          </a:extLst>
        </xdr:cNvPr>
        <xdr:cNvSpPr/>
      </xdr:nvSpPr>
      <xdr:spPr>
        <a:xfrm>
          <a:off x="3362325" y="6069806"/>
          <a:ext cx="1139825" cy="750094"/>
        </a:xfrm>
        <a:prstGeom prst="roundRect">
          <a:avLst/>
        </a:prstGeom>
        <a:solidFill>
          <a:schemeClr val="bg1"/>
        </a:solidFill>
        <a:ln>
          <a:noFill/>
        </a:ln>
        <a:effectLst>
          <a:outerShdw blurRad="127000" dist="38100" dir="8100000" algn="tr" rotWithShape="0">
            <a:prstClr val="black">
              <a:alpha val="1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SG" sz="1100">
              <a:solidFill>
                <a:srgbClr val="008080"/>
              </a:solidFill>
              <a:latin typeface="Aptos Display" panose="020B0004020202020204" pitchFamily="34" charset="0"/>
            </a:rPr>
            <a:t>Income</a:t>
          </a:r>
        </a:p>
      </xdr:txBody>
    </xdr:sp>
    <xdr:clientData/>
  </xdr:twoCellAnchor>
  <xdr:twoCellAnchor editAs="absolute">
    <xdr:from>
      <xdr:col>1</xdr:col>
      <xdr:colOff>160051</xdr:colOff>
      <xdr:row>44</xdr:row>
      <xdr:rowOff>151001</xdr:rowOff>
    </xdr:from>
    <xdr:to>
      <xdr:col>3</xdr:col>
      <xdr:colOff>522817</xdr:colOff>
      <xdr:row>46</xdr:row>
      <xdr:rowOff>77259</xdr:rowOff>
    </xdr:to>
    <xdr:grpSp>
      <xdr:nvGrpSpPr>
        <xdr:cNvPr id="18" name="Group 17">
          <a:hlinkClick xmlns:r="http://schemas.openxmlformats.org/officeDocument/2006/relationships" r:id="rId1"/>
          <a:extLst>
            <a:ext uri="{FF2B5EF4-FFF2-40B4-BE49-F238E27FC236}">
              <a16:creationId xmlns:a16="http://schemas.microsoft.com/office/drawing/2014/main" id="{611D603B-5819-719A-DEAD-ECA3DE4847BD}"/>
            </a:ext>
          </a:extLst>
        </xdr:cNvPr>
        <xdr:cNvGrpSpPr/>
      </xdr:nvGrpSpPr>
      <xdr:grpSpPr>
        <a:xfrm>
          <a:off x="820451" y="3951476"/>
          <a:ext cx="1677216" cy="326308"/>
          <a:chOff x="816218" y="3971584"/>
          <a:chExt cx="1675099" cy="328425"/>
        </a:xfrm>
      </xdr:grpSpPr>
      <xdr:sp macro="" textlink="">
        <xdr:nvSpPr>
          <xdr:cNvPr id="38" name="TextBox 37">
            <a:hlinkClick xmlns:r="http://schemas.openxmlformats.org/officeDocument/2006/relationships" r:id="rId1"/>
            <a:extLst>
              <a:ext uri="{FF2B5EF4-FFF2-40B4-BE49-F238E27FC236}">
                <a16:creationId xmlns:a16="http://schemas.microsoft.com/office/drawing/2014/main" id="{D7105018-AB97-4AB7-9F85-2E0138CCDD6F}"/>
              </a:ext>
            </a:extLst>
          </xdr:cNvPr>
          <xdr:cNvSpPr txBox="1"/>
        </xdr:nvSpPr>
        <xdr:spPr>
          <a:xfrm>
            <a:off x="1125009" y="3983567"/>
            <a:ext cx="1366308" cy="316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b="0">
                <a:solidFill>
                  <a:schemeClr val="bg2">
                    <a:lumMod val="75000"/>
                  </a:schemeClr>
                </a:solidFill>
                <a:latin typeface="Aptos Display" panose="020B0004020202020204" pitchFamily="34" charset="0"/>
              </a:rPr>
              <a:t>Assets &amp; Goals</a:t>
            </a:r>
          </a:p>
        </xdr:txBody>
      </xdr:sp>
      <xdr:pic>
        <xdr:nvPicPr>
          <xdr:cNvPr id="48" name="Picture 47">
            <a:extLst>
              <a:ext uri="{FF2B5EF4-FFF2-40B4-BE49-F238E27FC236}">
                <a16:creationId xmlns:a16="http://schemas.microsoft.com/office/drawing/2014/main" id="{CAA97D8A-EF16-1FAE-779C-5793D1056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16218" y="3971584"/>
            <a:ext cx="285598" cy="280648"/>
          </a:xfrm>
          <a:prstGeom prst="rect">
            <a:avLst/>
          </a:prstGeom>
        </xdr:spPr>
      </xdr:pic>
    </xdr:grpSp>
    <xdr:clientData/>
  </xdr:twoCellAnchor>
  <xdr:twoCellAnchor editAs="absolute">
    <xdr:from>
      <xdr:col>1</xdr:col>
      <xdr:colOff>200556</xdr:colOff>
      <xdr:row>42</xdr:row>
      <xdr:rowOff>159809</xdr:rowOff>
    </xdr:from>
    <xdr:to>
      <xdr:col>3</xdr:col>
      <xdr:colOff>525992</xdr:colOff>
      <xdr:row>44</xdr:row>
      <xdr:rowOff>94722</xdr:rowOff>
    </xdr:to>
    <xdr:grpSp>
      <xdr:nvGrpSpPr>
        <xdr:cNvPr id="7" name="Group 6">
          <a:extLst>
            <a:ext uri="{FF2B5EF4-FFF2-40B4-BE49-F238E27FC236}">
              <a16:creationId xmlns:a16="http://schemas.microsoft.com/office/drawing/2014/main" id="{1E2CABA8-1332-AE04-EE24-4AB0E161A7C4}"/>
            </a:ext>
          </a:extLst>
        </xdr:cNvPr>
        <xdr:cNvGrpSpPr/>
      </xdr:nvGrpSpPr>
      <xdr:grpSpPr>
        <a:xfrm>
          <a:off x="854606" y="3563409"/>
          <a:ext cx="1639886" cy="331788"/>
          <a:chOff x="856723" y="3578226"/>
          <a:chExt cx="1637769" cy="337079"/>
        </a:xfrm>
      </xdr:grpSpPr>
      <xdr:sp macro="" textlink="">
        <xdr:nvSpPr>
          <xdr:cNvPr id="37" name="TextBox 36">
            <a:hlinkClick xmlns:r="http://schemas.openxmlformats.org/officeDocument/2006/relationships" r:id="rId3"/>
            <a:extLst>
              <a:ext uri="{FF2B5EF4-FFF2-40B4-BE49-F238E27FC236}">
                <a16:creationId xmlns:a16="http://schemas.microsoft.com/office/drawing/2014/main" id="{8C5021B3-D02B-42F6-A19F-E056B255DEA5}"/>
              </a:ext>
            </a:extLst>
          </xdr:cNvPr>
          <xdr:cNvSpPr txBox="1"/>
        </xdr:nvSpPr>
        <xdr:spPr>
          <a:xfrm>
            <a:off x="1121834" y="3598863"/>
            <a:ext cx="1372658" cy="316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b="0">
                <a:solidFill>
                  <a:schemeClr val="bg1"/>
                </a:solidFill>
                <a:latin typeface="Aptos Display" panose="020B0004020202020204" pitchFamily="34" charset="0"/>
              </a:rPr>
              <a:t>Income &amp; Expenses</a:t>
            </a:r>
          </a:p>
        </xdr:txBody>
      </xdr:sp>
      <xdr:pic>
        <xdr:nvPicPr>
          <xdr:cNvPr id="52" name="Picture 51">
            <a:extLst>
              <a:ext uri="{FF2B5EF4-FFF2-40B4-BE49-F238E27FC236}">
                <a16:creationId xmlns:a16="http://schemas.microsoft.com/office/drawing/2014/main" id="{D09F5DA7-F604-AEB1-EDA4-24FFA48DEA4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56723" y="3578226"/>
            <a:ext cx="287138" cy="297391"/>
          </a:xfrm>
          <a:prstGeom prst="rect">
            <a:avLst/>
          </a:prstGeom>
        </xdr:spPr>
      </xdr:pic>
    </xdr:grpSp>
    <xdr:clientData/>
  </xdr:twoCellAnchor>
  <xdr:twoCellAnchor editAs="absolute">
    <xdr:from>
      <xdr:col>1</xdr:col>
      <xdr:colOff>239085</xdr:colOff>
      <xdr:row>41</xdr:row>
      <xdr:rowOff>7409</xdr:rowOff>
    </xdr:from>
    <xdr:to>
      <xdr:col>3</xdr:col>
      <xdr:colOff>354542</xdr:colOff>
      <xdr:row>42</xdr:row>
      <xdr:rowOff>112183</xdr:rowOff>
    </xdr:to>
    <xdr:grpSp>
      <xdr:nvGrpSpPr>
        <xdr:cNvPr id="4" name="Group 3">
          <a:extLst>
            <a:ext uri="{FF2B5EF4-FFF2-40B4-BE49-F238E27FC236}">
              <a16:creationId xmlns:a16="http://schemas.microsoft.com/office/drawing/2014/main" id="{259339D1-A0B7-0818-7218-0D86A8EAFB79}"/>
            </a:ext>
          </a:extLst>
        </xdr:cNvPr>
        <xdr:cNvGrpSpPr/>
      </xdr:nvGrpSpPr>
      <xdr:grpSpPr>
        <a:xfrm>
          <a:off x="893135" y="3210984"/>
          <a:ext cx="1429907" cy="301624"/>
          <a:chOff x="895252" y="3224742"/>
          <a:chExt cx="1427790" cy="305858"/>
        </a:xfrm>
      </xdr:grpSpPr>
      <xdr:sp macro="" textlink="">
        <xdr:nvSpPr>
          <xdr:cNvPr id="36" name="TextBox 35">
            <a:hlinkClick xmlns:r="http://schemas.openxmlformats.org/officeDocument/2006/relationships" r:id="rId5"/>
            <a:extLst>
              <a:ext uri="{FF2B5EF4-FFF2-40B4-BE49-F238E27FC236}">
                <a16:creationId xmlns:a16="http://schemas.microsoft.com/office/drawing/2014/main" id="{B294D537-C9DC-402B-8CD3-D89CA9D281FA}"/>
              </a:ext>
            </a:extLst>
          </xdr:cNvPr>
          <xdr:cNvSpPr txBox="1"/>
        </xdr:nvSpPr>
        <xdr:spPr>
          <a:xfrm>
            <a:off x="1121834" y="3224742"/>
            <a:ext cx="1201208" cy="305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b="0">
                <a:solidFill>
                  <a:schemeClr val="bg2">
                    <a:lumMod val="75000"/>
                  </a:schemeClr>
                </a:solidFill>
                <a:latin typeface="Aptos Display" panose="020B0004020202020204" pitchFamily="34" charset="0"/>
              </a:rPr>
              <a:t>Dashboard</a:t>
            </a:r>
          </a:p>
        </xdr:txBody>
      </xdr:sp>
      <xdr:pic>
        <xdr:nvPicPr>
          <xdr:cNvPr id="54" name="Picture 53">
            <a:extLst>
              <a:ext uri="{FF2B5EF4-FFF2-40B4-BE49-F238E27FC236}">
                <a16:creationId xmlns:a16="http://schemas.microsoft.com/office/drawing/2014/main" id="{C6933F1F-D97E-1C85-95BB-0FD64353408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95252" y="3256492"/>
            <a:ext cx="200555" cy="201083"/>
          </a:xfrm>
          <a:prstGeom prst="rect">
            <a:avLst/>
          </a:prstGeom>
        </xdr:spPr>
      </xdr:pic>
    </xdr:grpSp>
    <xdr:clientData/>
  </xdr:twoCellAnchor>
  <xdr:twoCellAnchor editAs="absolute">
    <xdr:from>
      <xdr:col>12</xdr:col>
      <xdr:colOff>666750</xdr:colOff>
      <xdr:row>58</xdr:row>
      <xdr:rowOff>84667</xdr:rowOff>
    </xdr:from>
    <xdr:to>
      <xdr:col>13</xdr:col>
      <xdr:colOff>46567</xdr:colOff>
      <xdr:row>309</xdr:row>
      <xdr:rowOff>95250</xdr:rowOff>
    </xdr:to>
    <xdr:sp macro="" textlink="">
      <xdr:nvSpPr>
        <xdr:cNvPr id="19" name="Oval 18">
          <a:extLst>
            <a:ext uri="{FF2B5EF4-FFF2-40B4-BE49-F238E27FC236}">
              <a16:creationId xmlns:a16="http://schemas.microsoft.com/office/drawing/2014/main" id="{F2316C4B-F3D0-B4C9-80F0-FF2AA5BEA2FD}"/>
            </a:ext>
          </a:extLst>
        </xdr:cNvPr>
        <xdr:cNvSpPr/>
      </xdr:nvSpPr>
      <xdr:spPr>
        <a:xfrm>
          <a:off x="10488083" y="6720417"/>
          <a:ext cx="211667" cy="211666"/>
        </a:xfrm>
        <a:prstGeom prst="ellipse">
          <a:avLst/>
        </a:prstGeom>
        <a:solidFill>
          <a:srgbClr val="FFFAF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editAs="absolute">
    <xdr:from>
      <xdr:col>0</xdr:col>
      <xdr:colOff>335612</xdr:colOff>
      <xdr:row>3</xdr:row>
      <xdr:rowOff>21508</xdr:rowOff>
    </xdr:from>
    <xdr:to>
      <xdr:col>4</xdr:col>
      <xdr:colOff>200403</xdr:colOff>
      <xdr:row>40</xdr:row>
      <xdr:rowOff>124850</xdr:rowOff>
    </xdr:to>
    <xdr:grpSp>
      <xdr:nvGrpSpPr>
        <xdr:cNvPr id="32" name="Group 31">
          <a:extLst>
            <a:ext uri="{FF2B5EF4-FFF2-40B4-BE49-F238E27FC236}">
              <a16:creationId xmlns:a16="http://schemas.microsoft.com/office/drawing/2014/main" id="{A476361D-6405-1E5C-E959-2366BFD854C7}"/>
            </a:ext>
          </a:extLst>
        </xdr:cNvPr>
        <xdr:cNvGrpSpPr/>
      </xdr:nvGrpSpPr>
      <xdr:grpSpPr>
        <a:xfrm>
          <a:off x="332437" y="621583"/>
          <a:ext cx="2493691" cy="2500467"/>
          <a:chOff x="329318" y="624836"/>
          <a:chExt cx="2500498" cy="2519517"/>
        </a:xfrm>
      </xdr:grpSpPr>
      <xdr:pic>
        <xdr:nvPicPr>
          <xdr:cNvPr id="35" name="Picture 34">
            <a:extLst>
              <a:ext uri="{FF2B5EF4-FFF2-40B4-BE49-F238E27FC236}">
                <a16:creationId xmlns:a16="http://schemas.microsoft.com/office/drawing/2014/main" id="{4A97D014-FD96-6986-C66A-79B240FF15CA}"/>
              </a:ext>
            </a:extLst>
          </xdr:cNvPr>
          <xdr:cNvPicPr>
            <a:picLocks noChangeAspect="1"/>
          </xdr:cNvPicPr>
        </xdr:nvPicPr>
        <xdr:blipFill rotWithShape="1">
          <a:blip xmlns:r="http://schemas.openxmlformats.org/officeDocument/2006/relationships" r:embed="rId7" cstate="print">
            <a:clrChange>
              <a:clrFrom>
                <a:srgbClr val="2A2826"/>
              </a:clrFrom>
              <a:clrTo>
                <a:srgbClr val="2A2826">
                  <a:alpha val="0"/>
                </a:srgbClr>
              </a:clrTo>
            </a:clrChange>
            <a:alphaModFix/>
            <a:duotone>
              <a:prstClr val="black"/>
              <a:srgbClr val="F2CCC3">
                <a:tint val="45000"/>
                <a:satMod val="400000"/>
              </a:srgbClr>
            </a:duotone>
            <a:extLst>
              <a:ext uri="{28A0092B-C50C-407E-A947-70E740481C1C}">
                <a14:useLocalDpi xmlns:a14="http://schemas.microsoft.com/office/drawing/2010/main" val="0"/>
              </a:ext>
              <a:ext uri="{837473B0-CC2E-450A-ABE3-18F120FF3D39}">
                <a1611:picAttrSrcUrl xmlns:a1611="http://schemas.microsoft.com/office/drawing/2016/11/main" r:id="rId8"/>
              </a:ext>
            </a:extLst>
          </a:blip>
          <a:srcRect l="37890" t="28209" r="38591" b="29817"/>
          <a:stretch/>
        </xdr:blipFill>
        <xdr:spPr>
          <a:xfrm>
            <a:off x="329318" y="624836"/>
            <a:ext cx="2500498" cy="2519517"/>
          </a:xfrm>
          <a:prstGeom prst="rect">
            <a:avLst/>
          </a:prstGeom>
          <a:noFill/>
          <a:ln>
            <a:noFill/>
          </a:ln>
        </xdr:spPr>
      </xdr:pic>
      <xdr:sp macro="" textlink="">
        <xdr:nvSpPr>
          <xdr:cNvPr id="39" name="TextBox 38">
            <a:extLst>
              <a:ext uri="{FF2B5EF4-FFF2-40B4-BE49-F238E27FC236}">
                <a16:creationId xmlns:a16="http://schemas.microsoft.com/office/drawing/2014/main" id="{8EED6D43-C27E-7437-D8D5-35164654EE0E}"/>
              </a:ext>
            </a:extLst>
          </xdr:cNvPr>
          <xdr:cNvSpPr txBox="1"/>
        </xdr:nvSpPr>
        <xdr:spPr>
          <a:xfrm>
            <a:off x="853989" y="1577108"/>
            <a:ext cx="1514032" cy="3039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SG" sz="1200">
                <a:solidFill>
                  <a:schemeClr val="bg1"/>
                </a:solidFill>
                <a:latin typeface="Aptos Display" panose="020B0004020202020204" pitchFamily="34" charset="0"/>
              </a:rPr>
              <a:t>TOTAL NET WORTH</a:t>
            </a:r>
          </a:p>
        </xdr:txBody>
      </xdr:sp>
      <xdr:sp macro="" textlink="'Pivot Table'!AG16">
        <xdr:nvSpPr>
          <xdr:cNvPr id="40" name="TextBox 39">
            <a:extLst>
              <a:ext uri="{FF2B5EF4-FFF2-40B4-BE49-F238E27FC236}">
                <a16:creationId xmlns:a16="http://schemas.microsoft.com/office/drawing/2014/main" id="{69DB2985-5093-33F0-BBAF-402B283ED94F}"/>
              </a:ext>
            </a:extLst>
          </xdr:cNvPr>
          <xdr:cNvSpPr txBox="1"/>
        </xdr:nvSpPr>
        <xdr:spPr>
          <a:xfrm>
            <a:off x="753515" y="1808158"/>
            <a:ext cx="1714979" cy="570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EA1CCD3-E224-4DC1-8A02-4BD40E4F4CF1}" type="TxLink">
              <a:rPr lang="en-US" sz="3600" b="0" i="0" u="none" strike="noStrike">
                <a:solidFill>
                  <a:schemeClr val="bg1"/>
                </a:solidFill>
                <a:latin typeface="Aptos Display" panose="020B0004020202020204" pitchFamily="34" charset="0"/>
                <a:ea typeface="Calibri"/>
                <a:cs typeface="Calibri"/>
              </a:rPr>
              <a:pPr algn="ctr"/>
              <a:t>357K</a:t>
            </a:fld>
            <a:endParaRPr lang="en-SG" sz="3600">
              <a:solidFill>
                <a:schemeClr val="bg1"/>
              </a:solidFill>
              <a:latin typeface="Aptos Display" panose="020B0004020202020204" pitchFamily="34" charset="0"/>
            </a:endParaRPr>
          </a:p>
        </xdr:txBody>
      </xdr:sp>
      <xdr:sp macro="" textlink="">
        <xdr:nvSpPr>
          <xdr:cNvPr id="41" name="TextBox 40">
            <a:extLst>
              <a:ext uri="{FF2B5EF4-FFF2-40B4-BE49-F238E27FC236}">
                <a16:creationId xmlns:a16="http://schemas.microsoft.com/office/drawing/2014/main" id="{7A752889-4048-29F9-184C-3789B39C2976}"/>
              </a:ext>
            </a:extLst>
          </xdr:cNvPr>
          <xdr:cNvSpPr txBox="1"/>
        </xdr:nvSpPr>
        <xdr:spPr>
          <a:xfrm>
            <a:off x="967349" y="2294416"/>
            <a:ext cx="1287312" cy="2976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i="0" u="none" strike="noStrike">
                <a:solidFill>
                  <a:schemeClr val="bg1"/>
                </a:solidFill>
                <a:latin typeface="Aptos Display" panose="020B0004020202020204" pitchFamily="34" charset="0"/>
                <a:ea typeface="Calibri"/>
                <a:cs typeface="Calibri"/>
              </a:rPr>
              <a:t>USD</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2</xdr:rowOff>
    </xdr:from>
    <xdr:to>
      <xdr:col>21</xdr:col>
      <xdr:colOff>87942</xdr:colOff>
      <xdr:row>36</xdr:row>
      <xdr:rowOff>46567</xdr:rowOff>
    </xdr:to>
    <xdr:sp macro="" textlink="">
      <xdr:nvSpPr>
        <xdr:cNvPr id="2" name="Rectangle: Rounded Corners 1">
          <a:extLst>
            <a:ext uri="{FF2B5EF4-FFF2-40B4-BE49-F238E27FC236}">
              <a16:creationId xmlns:a16="http://schemas.microsoft.com/office/drawing/2014/main" id="{FB1D3B4C-B521-4A89-9BB5-AFF78BC976C6}"/>
            </a:ext>
          </a:extLst>
        </xdr:cNvPr>
        <xdr:cNvSpPr/>
      </xdr:nvSpPr>
      <xdr:spPr>
        <a:xfrm>
          <a:off x="0" y="2"/>
          <a:ext cx="16675200" cy="7288740"/>
        </a:xfrm>
        <a:prstGeom prst="roundRect">
          <a:avLst>
            <a:gd name="adj" fmla="val 5066"/>
          </a:avLst>
        </a:prstGeom>
        <a:noFill/>
        <a:ln w="228600">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editAs="absolute">
    <xdr:from>
      <xdr:col>0</xdr:col>
      <xdr:colOff>587375</xdr:colOff>
      <xdr:row>2</xdr:row>
      <xdr:rowOff>158751</xdr:rowOff>
    </xdr:from>
    <xdr:to>
      <xdr:col>4</xdr:col>
      <xdr:colOff>6350</xdr:colOff>
      <xdr:row>35</xdr:row>
      <xdr:rowOff>0</xdr:rowOff>
    </xdr:to>
    <xdr:sp macro="" textlink="">
      <xdr:nvSpPr>
        <xdr:cNvPr id="8" name="Rectangle: Rounded Corners 7">
          <a:extLst>
            <a:ext uri="{FF2B5EF4-FFF2-40B4-BE49-F238E27FC236}">
              <a16:creationId xmlns:a16="http://schemas.microsoft.com/office/drawing/2014/main" id="{CD8CBD31-BF9D-426D-ABFE-0B08C7F76FEC}"/>
            </a:ext>
          </a:extLst>
        </xdr:cNvPr>
        <xdr:cNvSpPr/>
      </xdr:nvSpPr>
      <xdr:spPr>
        <a:xfrm>
          <a:off x="587375" y="561976"/>
          <a:ext cx="2051050" cy="6438899"/>
        </a:xfrm>
        <a:prstGeom prst="roundRect">
          <a:avLst>
            <a:gd name="adj" fmla="val 11086"/>
          </a:avLst>
        </a:prstGeom>
        <a:solidFill>
          <a:schemeClr val="bg2">
            <a:lumMod val="25000"/>
          </a:schemeClr>
        </a:solidFill>
        <a:ln>
          <a:solidFill>
            <a:schemeClr val="bg2">
              <a:lumMod val="25000"/>
            </a:schemeClr>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SG" sz="1100"/>
        </a:p>
      </xdr:txBody>
    </xdr:sp>
    <xdr:clientData/>
  </xdr:twoCellAnchor>
  <xdr:twoCellAnchor editAs="absolute">
    <xdr:from>
      <xdr:col>1</xdr:col>
      <xdr:colOff>160938</xdr:colOff>
      <xdr:row>19</xdr:row>
      <xdr:rowOff>151001</xdr:rowOff>
    </xdr:from>
    <xdr:to>
      <xdr:col>3</xdr:col>
      <xdr:colOff>522817</xdr:colOff>
      <xdr:row>21</xdr:row>
      <xdr:rowOff>77259</xdr:rowOff>
    </xdr:to>
    <xdr:grpSp>
      <xdr:nvGrpSpPr>
        <xdr:cNvPr id="51" name="Group 50">
          <a:extLst>
            <a:ext uri="{FF2B5EF4-FFF2-40B4-BE49-F238E27FC236}">
              <a16:creationId xmlns:a16="http://schemas.microsoft.com/office/drawing/2014/main" id="{F35E4DB5-7700-3F66-B4F6-EF3E041E3C70}"/>
            </a:ext>
          </a:extLst>
        </xdr:cNvPr>
        <xdr:cNvGrpSpPr/>
      </xdr:nvGrpSpPr>
      <xdr:grpSpPr>
        <a:xfrm>
          <a:off x="821338" y="3951476"/>
          <a:ext cx="1676329" cy="326308"/>
          <a:chOff x="820280" y="3971584"/>
          <a:chExt cx="1674212" cy="328425"/>
        </a:xfrm>
      </xdr:grpSpPr>
      <xdr:sp macro="" textlink="">
        <xdr:nvSpPr>
          <xdr:cNvPr id="24" name="TextBox 23">
            <a:hlinkClick xmlns:r="http://schemas.openxmlformats.org/officeDocument/2006/relationships" r:id="rId1"/>
            <a:extLst>
              <a:ext uri="{FF2B5EF4-FFF2-40B4-BE49-F238E27FC236}">
                <a16:creationId xmlns:a16="http://schemas.microsoft.com/office/drawing/2014/main" id="{73B1DC85-317F-4FA5-8806-801D9A61E5DC}"/>
              </a:ext>
            </a:extLst>
          </xdr:cNvPr>
          <xdr:cNvSpPr txBox="1"/>
        </xdr:nvSpPr>
        <xdr:spPr>
          <a:xfrm>
            <a:off x="1121834" y="3980392"/>
            <a:ext cx="1372658" cy="3196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b="0">
                <a:solidFill>
                  <a:schemeClr val="bg1"/>
                </a:solidFill>
                <a:latin typeface="Aptos Display" panose="020B0004020202020204" pitchFamily="34" charset="0"/>
              </a:rPr>
              <a:t>Assets &amp; Goals</a:t>
            </a:r>
          </a:p>
        </xdr:txBody>
      </xdr:sp>
      <xdr:pic>
        <xdr:nvPicPr>
          <xdr:cNvPr id="25" name="Picture 24">
            <a:extLst>
              <a:ext uri="{FF2B5EF4-FFF2-40B4-BE49-F238E27FC236}">
                <a16:creationId xmlns:a16="http://schemas.microsoft.com/office/drawing/2014/main" id="{69AF0AE5-23B6-4270-B062-A788768E759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820280" y="3971584"/>
            <a:ext cx="283823" cy="280648"/>
          </a:xfrm>
          <a:prstGeom prst="rect">
            <a:avLst/>
          </a:prstGeom>
        </xdr:spPr>
      </xdr:pic>
    </xdr:grpSp>
    <xdr:clientData/>
  </xdr:twoCellAnchor>
  <xdr:twoCellAnchor editAs="absolute">
    <xdr:from>
      <xdr:col>1</xdr:col>
      <xdr:colOff>200556</xdr:colOff>
      <xdr:row>17</xdr:row>
      <xdr:rowOff>164935</xdr:rowOff>
    </xdr:from>
    <xdr:to>
      <xdr:col>3</xdr:col>
      <xdr:colOff>522817</xdr:colOff>
      <xdr:row>19</xdr:row>
      <xdr:rowOff>94722</xdr:rowOff>
    </xdr:to>
    <xdr:grpSp>
      <xdr:nvGrpSpPr>
        <xdr:cNvPr id="50" name="Group 49">
          <a:extLst>
            <a:ext uri="{FF2B5EF4-FFF2-40B4-BE49-F238E27FC236}">
              <a16:creationId xmlns:a16="http://schemas.microsoft.com/office/drawing/2014/main" id="{74CAEE48-267D-10CC-DC60-E30D1DD8D627}"/>
            </a:ext>
          </a:extLst>
        </xdr:cNvPr>
        <xdr:cNvGrpSpPr/>
      </xdr:nvGrpSpPr>
      <xdr:grpSpPr>
        <a:xfrm>
          <a:off x="854606" y="3562185"/>
          <a:ext cx="1643061" cy="333012"/>
          <a:chOff x="853548" y="3580177"/>
          <a:chExt cx="1640944" cy="335128"/>
        </a:xfrm>
      </xdr:grpSpPr>
      <xdr:sp macro="" textlink="">
        <xdr:nvSpPr>
          <xdr:cNvPr id="23" name="TextBox 22">
            <a:hlinkClick xmlns:r="http://schemas.openxmlformats.org/officeDocument/2006/relationships" r:id="rId3"/>
            <a:extLst>
              <a:ext uri="{FF2B5EF4-FFF2-40B4-BE49-F238E27FC236}">
                <a16:creationId xmlns:a16="http://schemas.microsoft.com/office/drawing/2014/main" id="{F76DDFD9-F85C-4497-AD47-5A105F8E190C}"/>
              </a:ext>
            </a:extLst>
          </xdr:cNvPr>
          <xdr:cNvSpPr txBox="1"/>
        </xdr:nvSpPr>
        <xdr:spPr>
          <a:xfrm>
            <a:off x="1121834" y="3598863"/>
            <a:ext cx="1372658" cy="316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b="0">
                <a:solidFill>
                  <a:schemeClr val="accent3"/>
                </a:solidFill>
                <a:latin typeface="Aptos Display" panose="020B0004020202020204" pitchFamily="34" charset="0"/>
              </a:rPr>
              <a:t>Income &amp; Expenses</a:t>
            </a:r>
          </a:p>
        </xdr:txBody>
      </xdr:sp>
      <xdr:pic>
        <xdr:nvPicPr>
          <xdr:cNvPr id="26" name="Picture 25">
            <a:extLst>
              <a:ext uri="{FF2B5EF4-FFF2-40B4-BE49-F238E27FC236}">
                <a16:creationId xmlns:a16="http://schemas.microsoft.com/office/drawing/2014/main" id="{0765BD86-C879-48D2-BFBB-EEC1DBCD4AE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xdr:blipFill>
        <xdr:spPr>
          <a:xfrm>
            <a:off x="853548" y="3580177"/>
            <a:ext cx="287138" cy="287138"/>
          </a:xfrm>
          <a:prstGeom prst="rect">
            <a:avLst/>
          </a:prstGeom>
        </xdr:spPr>
      </xdr:pic>
    </xdr:grpSp>
    <xdr:clientData/>
  </xdr:twoCellAnchor>
  <xdr:twoCellAnchor editAs="absolute">
    <xdr:from>
      <xdr:col>1</xdr:col>
      <xdr:colOff>235910</xdr:colOff>
      <xdr:row>16</xdr:row>
      <xdr:rowOff>10584</xdr:rowOff>
    </xdr:from>
    <xdr:to>
      <xdr:col>3</xdr:col>
      <xdr:colOff>351367</xdr:colOff>
      <xdr:row>17</xdr:row>
      <xdr:rowOff>112183</xdr:rowOff>
    </xdr:to>
    <xdr:grpSp>
      <xdr:nvGrpSpPr>
        <xdr:cNvPr id="49" name="Group 48">
          <a:extLst>
            <a:ext uri="{FF2B5EF4-FFF2-40B4-BE49-F238E27FC236}">
              <a16:creationId xmlns:a16="http://schemas.microsoft.com/office/drawing/2014/main" id="{98CA3323-C76A-681E-899C-B0AFA38C3CDA}"/>
            </a:ext>
          </a:extLst>
        </xdr:cNvPr>
        <xdr:cNvGrpSpPr/>
      </xdr:nvGrpSpPr>
      <xdr:grpSpPr>
        <a:xfrm>
          <a:off x="896310" y="3207809"/>
          <a:ext cx="1429907" cy="304799"/>
          <a:chOff x="895252" y="3224742"/>
          <a:chExt cx="1427790" cy="305858"/>
        </a:xfrm>
      </xdr:grpSpPr>
      <xdr:sp macro="" textlink="">
        <xdr:nvSpPr>
          <xdr:cNvPr id="22" name="TextBox 21">
            <a:hlinkClick xmlns:r="http://schemas.openxmlformats.org/officeDocument/2006/relationships" r:id="rId5"/>
            <a:extLst>
              <a:ext uri="{FF2B5EF4-FFF2-40B4-BE49-F238E27FC236}">
                <a16:creationId xmlns:a16="http://schemas.microsoft.com/office/drawing/2014/main" id="{250E0F59-9444-44A0-BF89-A66B846921B8}"/>
              </a:ext>
            </a:extLst>
          </xdr:cNvPr>
          <xdr:cNvSpPr txBox="1"/>
        </xdr:nvSpPr>
        <xdr:spPr>
          <a:xfrm>
            <a:off x="1121834" y="3224742"/>
            <a:ext cx="1201208" cy="305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b="0">
                <a:solidFill>
                  <a:schemeClr val="bg2">
                    <a:lumMod val="75000"/>
                  </a:schemeClr>
                </a:solidFill>
                <a:latin typeface="Aptos Display" panose="020B0004020202020204" pitchFamily="34" charset="0"/>
              </a:rPr>
              <a:t>Dashboard</a:t>
            </a:r>
          </a:p>
        </xdr:txBody>
      </xdr:sp>
      <xdr:pic>
        <xdr:nvPicPr>
          <xdr:cNvPr id="27" name="Picture 26">
            <a:extLst>
              <a:ext uri="{FF2B5EF4-FFF2-40B4-BE49-F238E27FC236}">
                <a16:creationId xmlns:a16="http://schemas.microsoft.com/office/drawing/2014/main" id="{2CFBEF41-4B38-4BED-91EE-909E20981164}"/>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95252" y="3256492"/>
            <a:ext cx="200555" cy="201083"/>
          </a:xfrm>
          <a:prstGeom prst="rect">
            <a:avLst/>
          </a:prstGeom>
        </xdr:spPr>
      </xdr:pic>
    </xdr:grpSp>
    <xdr:clientData/>
  </xdr:twoCellAnchor>
  <xdr:twoCellAnchor editAs="absolute">
    <xdr:from>
      <xdr:col>20</xdr:col>
      <xdr:colOff>608177</xdr:colOff>
      <xdr:row>0</xdr:row>
      <xdr:rowOff>11609</xdr:rowOff>
    </xdr:from>
    <xdr:to>
      <xdr:col>21</xdr:col>
      <xdr:colOff>286356</xdr:colOff>
      <xdr:row>1</xdr:row>
      <xdr:rowOff>142909</xdr:rowOff>
    </xdr:to>
    <xdr:sp macro="" textlink="">
      <xdr:nvSpPr>
        <xdr:cNvPr id="29" name="Isosceles Triangle 28">
          <a:extLst>
            <a:ext uri="{FF2B5EF4-FFF2-40B4-BE49-F238E27FC236}">
              <a16:creationId xmlns:a16="http://schemas.microsoft.com/office/drawing/2014/main" id="{DAFB00BF-0820-807C-224E-CAE146F0E559}"/>
            </a:ext>
          </a:extLst>
        </xdr:cNvPr>
        <xdr:cNvSpPr/>
      </xdr:nvSpPr>
      <xdr:spPr>
        <a:xfrm rot="10621907">
          <a:off x="16536094" y="8434"/>
          <a:ext cx="334345" cy="332383"/>
        </a:xfrm>
        <a:prstGeom prst="triangle">
          <a:avLst>
            <a:gd name="adj" fmla="val 34374"/>
          </a:avLst>
        </a:prstGeom>
        <a:solidFill>
          <a:schemeClr val="bg2"/>
        </a:solidFill>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editAs="absolute">
    <xdr:from>
      <xdr:col>0</xdr:col>
      <xdr:colOff>0</xdr:colOff>
      <xdr:row>0</xdr:row>
      <xdr:rowOff>0</xdr:rowOff>
    </xdr:from>
    <xdr:to>
      <xdr:col>0</xdr:col>
      <xdr:colOff>257175</xdr:colOff>
      <xdr:row>1</xdr:row>
      <xdr:rowOff>66675</xdr:rowOff>
    </xdr:to>
    <xdr:sp macro="" textlink="">
      <xdr:nvSpPr>
        <xdr:cNvPr id="30" name="Isosceles Triangle 29">
          <a:extLst>
            <a:ext uri="{FF2B5EF4-FFF2-40B4-BE49-F238E27FC236}">
              <a16:creationId xmlns:a16="http://schemas.microsoft.com/office/drawing/2014/main" id="{A38E4136-1723-428B-AE6C-B1E09E7FD1F3}"/>
            </a:ext>
          </a:extLst>
        </xdr:cNvPr>
        <xdr:cNvSpPr/>
      </xdr:nvSpPr>
      <xdr:spPr>
        <a:xfrm rot="5400000">
          <a:off x="-5292" y="5292"/>
          <a:ext cx="264583" cy="254000"/>
        </a:xfrm>
        <a:prstGeom prst="triangle">
          <a:avLst>
            <a:gd name="adj" fmla="val 0"/>
          </a:avLst>
        </a:prstGeom>
        <a:solidFill>
          <a:schemeClr val="bg2"/>
        </a:solidFill>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editAs="absolute">
    <xdr:from>
      <xdr:col>10</xdr:col>
      <xdr:colOff>618067</xdr:colOff>
      <xdr:row>9</xdr:row>
      <xdr:rowOff>7408</xdr:rowOff>
    </xdr:from>
    <xdr:to>
      <xdr:col>10</xdr:col>
      <xdr:colOff>627592</xdr:colOff>
      <xdr:row>31</xdr:row>
      <xdr:rowOff>141817</xdr:rowOff>
    </xdr:to>
    <xdr:cxnSp macro="">
      <xdr:nvCxnSpPr>
        <xdr:cNvPr id="31" name="Straight Connector 30">
          <a:extLst>
            <a:ext uri="{FF2B5EF4-FFF2-40B4-BE49-F238E27FC236}">
              <a16:creationId xmlns:a16="http://schemas.microsoft.com/office/drawing/2014/main" id="{B7EBD486-B17C-4A1E-A9A5-F33C4B48608C}"/>
            </a:ext>
          </a:extLst>
        </xdr:cNvPr>
        <xdr:cNvCxnSpPr/>
      </xdr:nvCxnSpPr>
      <xdr:spPr>
        <a:xfrm flipH="1">
          <a:off x="7828492" y="1820333"/>
          <a:ext cx="6350" cy="4558242"/>
        </a:xfrm>
        <a:prstGeom prst="line">
          <a:avLst/>
        </a:prstGeom>
        <a:ln>
          <a:solidFill>
            <a:schemeClr val="bg2">
              <a:lumMod val="75000"/>
            </a:schemeClr>
          </a:solidFill>
          <a:prstDash val="sysDash"/>
          <a:headEnd type="oval"/>
          <a:tailEnd type="ova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5</xdr:col>
      <xdr:colOff>49742</xdr:colOff>
      <xdr:row>23</xdr:row>
      <xdr:rowOff>49741</xdr:rowOff>
    </xdr:from>
    <xdr:to>
      <xdr:col>7</xdr:col>
      <xdr:colOff>184149</xdr:colOff>
      <xdr:row>26</xdr:row>
      <xdr:rowOff>45508</xdr:rowOff>
    </xdr:to>
    <xdr:sp macro="" textlink="">
      <xdr:nvSpPr>
        <xdr:cNvPr id="35" name="TextBox 34">
          <a:extLst>
            <a:ext uri="{FF2B5EF4-FFF2-40B4-BE49-F238E27FC236}">
              <a16:creationId xmlns:a16="http://schemas.microsoft.com/office/drawing/2014/main" id="{5B122227-D0D3-45BE-BE3F-BAC0EC0A1433}"/>
            </a:ext>
          </a:extLst>
        </xdr:cNvPr>
        <xdr:cNvSpPr txBox="1"/>
      </xdr:nvSpPr>
      <xdr:spPr>
        <a:xfrm>
          <a:off x="3333750" y="4677833"/>
          <a:ext cx="1446741" cy="592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4000" b="0">
              <a:solidFill>
                <a:sysClr val="windowText" lastClr="000000"/>
              </a:solidFill>
              <a:latin typeface="Aptos Display" panose="020B0004020202020204" pitchFamily="34" charset="0"/>
            </a:rPr>
            <a:t>Goals</a:t>
          </a:r>
        </a:p>
      </xdr:txBody>
    </xdr:sp>
    <xdr:clientData/>
  </xdr:twoCellAnchor>
  <xdr:twoCellAnchor editAs="absolute">
    <xdr:from>
      <xdr:col>5</xdr:col>
      <xdr:colOff>67734</xdr:colOff>
      <xdr:row>26</xdr:row>
      <xdr:rowOff>63500</xdr:rowOff>
    </xdr:from>
    <xdr:to>
      <xdr:col>9</xdr:col>
      <xdr:colOff>84667</xdr:colOff>
      <xdr:row>32</xdr:row>
      <xdr:rowOff>49741</xdr:rowOff>
    </xdr:to>
    <xdr:sp macro="" textlink="">
      <xdr:nvSpPr>
        <xdr:cNvPr id="36" name="TextBox 35">
          <a:extLst>
            <a:ext uri="{FF2B5EF4-FFF2-40B4-BE49-F238E27FC236}">
              <a16:creationId xmlns:a16="http://schemas.microsoft.com/office/drawing/2014/main" id="{538052FB-66F4-4C9D-BA1F-1CFF4E196570}"/>
            </a:ext>
          </a:extLst>
        </xdr:cNvPr>
        <xdr:cNvSpPr txBox="1"/>
      </xdr:nvSpPr>
      <xdr:spPr>
        <a:xfrm>
          <a:off x="3351742" y="5288492"/>
          <a:ext cx="2688167" cy="11990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b="0">
              <a:solidFill>
                <a:sysClr val="windowText" lastClr="000000"/>
              </a:solidFill>
              <a:latin typeface="Aptos Display" panose="020B0004020202020204" pitchFamily="34" charset="0"/>
            </a:rPr>
            <a:t>A plan you have for your money.</a:t>
          </a:r>
          <a:r>
            <a:rPr lang="en-SG" sz="1100" b="0" baseline="0">
              <a:solidFill>
                <a:sysClr val="windowText" lastClr="000000"/>
              </a:solidFill>
              <a:latin typeface="Aptos Display" panose="020B0004020202020204" pitchFamily="34" charset="0"/>
            </a:rPr>
            <a:t> You can have short-term and long-term goals, while investing for retirement is a long-term financial goal. Your goals should give you focus and keep you accountable, no matter how long they take to make happen!</a:t>
          </a:r>
          <a:endParaRPr lang="en-SG" sz="1100" b="0">
            <a:solidFill>
              <a:sysClr val="windowText" lastClr="000000"/>
            </a:solidFill>
            <a:latin typeface="Aptos Display" panose="020B0004020202020204" pitchFamily="34" charset="0"/>
          </a:endParaRPr>
        </a:p>
      </xdr:txBody>
    </xdr:sp>
    <xdr:clientData/>
  </xdr:twoCellAnchor>
  <xdr:twoCellAnchor editAs="absolute">
    <xdr:from>
      <xdr:col>11</xdr:col>
      <xdr:colOff>447675</xdr:colOff>
      <xdr:row>6</xdr:row>
      <xdr:rowOff>28574</xdr:rowOff>
    </xdr:from>
    <xdr:to>
      <xdr:col>12</xdr:col>
      <xdr:colOff>849842</xdr:colOff>
      <xdr:row>9</xdr:row>
      <xdr:rowOff>30691</xdr:rowOff>
    </xdr:to>
    <xdr:sp macro="" textlink="">
      <xdr:nvSpPr>
        <xdr:cNvPr id="37" name="TextBox 36">
          <a:extLst>
            <a:ext uri="{FF2B5EF4-FFF2-40B4-BE49-F238E27FC236}">
              <a16:creationId xmlns:a16="http://schemas.microsoft.com/office/drawing/2014/main" id="{7FFCCF16-881F-4776-B0C9-D56147118B14}"/>
            </a:ext>
          </a:extLst>
        </xdr:cNvPr>
        <xdr:cNvSpPr txBox="1"/>
      </xdr:nvSpPr>
      <xdr:spPr>
        <a:xfrm>
          <a:off x="8900583" y="1238249"/>
          <a:ext cx="1672167" cy="599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4000" b="0">
              <a:solidFill>
                <a:sysClr val="windowText" lastClr="000000"/>
              </a:solidFill>
              <a:latin typeface="Aptos Display" panose="020B0004020202020204" pitchFamily="34" charset="0"/>
            </a:rPr>
            <a:t>Assets</a:t>
          </a:r>
        </a:p>
      </xdr:txBody>
    </xdr:sp>
    <xdr:clientData/>
  </xdr:twoCellAnchor>
  <xdr:twoCellAnchor editAs="absolute">
    <xdr:from>
      <xdr:col>11</xdr:col>
      <xdr:colOff>459316</xdr:colOff>
      <xdr:row>9</xdr:row>
      <xdr:rowOff>45508</xdr:rowOff>
    </xdr:from>
    <xdr:to>
      <xdr:col>16</xdr:col>
      <xdr:colOff>578908</xdr:colOff>
      <xdr:row>15</xdr:row>
      <xdr:rowOff>31749</xdr:rowOff>
    </xdr:to>
    <xdr:sp macro="" textlink="">
      <xdr:nvSpPr>
        <xdr:cNvPr id="38" name="TextBox 37">
          <a:extLst>
            <a:ext uri="{FF2B5EF4-FFF2-40B4-BE49-F238E27FC236}">
              <a16:creationId xmlns:a16="http://schemas.microsoft.com/office/drawing/2014/main" id="{B1E58444-D71C-4391-82EA-03257BBA00B1}"/>
            </a:ext>
          </a:extLst>
        </xdr:cNvPr>
        <xdr:cNvSpPr txBox="1"/>
      </xdr:nvSpPr>
      <xdr:spPr>
        <a:xfrm>
          <a:off x="8915399" y="1858433"/>
          <a:ext cx="4969934" cy="1186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b="0">
              <a:solidFill>
                <a:sysClr val="windowText" lastClr="000000"/>
              </a:solidFill>
              <a:latin typeface="Aptos Display" panose="020B0004020202020204" pitchFamily="34" charset="0"/>
            </a:rPr>
            <a:t>Current assets are cash and others that are expected to cash or</a:t>
          </a:r>
          <a:r>
            <a:rPr lang="en-SG" sz="1100" b="0" baseline="0">
              <a:solidFill>
                <a:sysClr val="windowText" lastClr="000000"/>
              </a:solidFill>
              <a:latin typeface="Aptos Display" panose="020B0004020202020204" pitchFamily="34" charset="0"/>
            </a:rPr>
            <a:t> consumed either in a year or in the operating cycle (whichever is longer) , without disturbing the normal operations of a business. these assets are continually turned over in the course of a business during normal business activity.</a:t>
          </a:r>
          <a:endParaRPr lang="en-SG" sz="1100" b="0">
            <a:solidFill>
              <a:sysClr val="windowText" lastClr="000000"/>
            </a:solidFill>
            <a:latin typeface="Aptos Display" panose="020B0004020202020204" pitchFamily="34" charset="0"/>
          </a:endParaRPr>
        </a:p>
      </xdr:txBody>
    </xdr:sp>
    <xdr:clientData/>
  </xdr:twoCellAnchor>
  <xdr:twoCellAnchor editAs="absolute">
    <xdr:from>
      <xdr:col>11</xdr:col>
      <xdr:colOff>314325</xdr:colOff>
      <xdr:row>14</xdr:row>
      <xdr:rowOff>6350</xdr:rowOff>
    </xdr:from>
    <xdr:to>
      <xdr:col>14</xdr:col>
      <xdr:colOff>342900</xdr:colOff>
      <xdr:row>24</xdr:row>
      <xdr:rowOff>83608</xdr:rowOff>
    </xdr:to>
    <xdr:graphicFrame macro="">
      <xdr:nvGraphicFramePr>
        <xdr:cNvPr id="42" name="Chart 41">
          <a:extLst>
            <a:ext uri="{FF2B5EF4-FFF2-40B4-BE49-F238E27FC236}">
              <a16:creationId xmlns:a16="http://schemas.microsoft.com/office/drawing/2014/main" id="{CC4A2B7A-A592-EC06-BB0F-3663D9ADD9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0</xdr:col>
      <xdr:colOff>332815</xdr:colOff>
      <xdr:row>3</xdr:row>
      <xdr:rowOff>21508</xdr:rowOff>
    </xdr:from>
    <xdr:to>
      <xdr:col>4</xdr:col>
      <xdr:colOff>200400</xdr:colOff>
      <xdr:row>15</xdr:row>
      <xdr:rowOff>121675</xdr:rowOff>
    </xdr:to>
    <xdr:grpSp>
      <xdr:nvGrpSpPr>
        <xdr:cNvPr id="54" name="Group 53">
          <a:extLst>
            <a:ext uri="{FF2B5EF4-FFF2-40B4-BE49-F238E27FC236}">
              <a16:creationId xmlns:a16="http://schemas.microsoft.com/office/drawing/2014/main" id="{C109CA29-1F9E-F876-7D43-32BC584C7C69}"/>
            </a:ext>
          </a:extLst>
        </xdr:cNvPr>
        <xdr:cNvGrpSpPr/>
      </xdr:nvGrpSpPr>
      <xdr:grpSpPr>
        <a:xfrm>
          <a:off x="335990" y="621583"/>
          <a:ext cx="2490135" cy="2503642"/>
          <a:chOff x="329318" y="624836"/>
          <a:chExt cx="2500498" cy="2519517"/>
        </a:xfrm>
      </xdr:grpSpPr>
      <xdr:pic>
        <xdr:nvPicPr>
          <xdr:cNvPr id="56" name="Picture 55">
            <a:extLst>
              <a:ext uri="{FF2B5EF4-FFF2-40B4-BE49-F238E27FC236}">
                <a16:creationId xmlns:a16="http://schemas.microsoft.com/office/drawing/2014/main" id="{7D0B529E-80F7-4028-4672-EE65D1B1CE38}"/>
              </a:ext>
            </a:extLst>
          </xdr:cNvPr>
          <xdr:cNvPicPr>
            <a:picLocks noChangeAspect="1"/>
          </xdr:cNvPicPr>
        </xdr:nvPicPr>
        <xdr:blipFill rotWithShape="1">
          <a:blip xmlns:r="http://schemas.openxmlformats.org/officeDocument/2006/relationships" r:embed="rId8" cstate="print">
            <a:clrChange>
              <a:clrFrom>
                <a:srgbClr val="2A2826"/>
              </a:clrFrom>
              <a:clrTo>
                <a:srgbClr val="2A2826">
                  <a:alpha val="0"/>
                </a:srgbClr>
              </a:clrTo>
            </a:clrChange>
            <a:alphaModFix/>
            <a:duotone>
              <a:prstClr val="black"/>
              <a:srgbClr val="F2CCC3">
                <a:tint val="45000"/>
                <a:satMod val="400000"/>
              </a:srgbClr>
            </a:duotone>
            <a:extLst>
              <a:ext uri="{28A0092B-C50C-407E-A947-70E740481C1C}">
                <a14:useLocalDpi xmlns:a14="http://schemas.microsoft.com/office/drawing/2010/main" val="0"/>
              </a:ext>
              <a:ext uri="{837473B0-CC2E-450A-ABE3-18F120FF3D39}">
                <a1611:picAttrSrcUrl xmlns:a1611="http://schemas.microsoft.com/office/drawing/2016/11/main" r:id="rId9"/>
              </a:ext>
            </a:extLst>
          </a:blip>
          <a:srcRect l="37890" t="28209" r="38591" b="29817"/>
          <a:stretch/>
        </xdr:blipFill>
        <xdr:spPr>
          <a:xfrm>
            <a:off x="329318" y="624836"/>
            <a:ext cx="2500498" cy="2519517"/>
          </a:xfrm>
          <a:prstGeom prst="rect">
            <a:avLst/>
          </a:prstGeom>
          <a:noFill/>
          <a:ln>
            <a:noFill/>
          </a:ln>
        </xdr:spPr>
      </xdr:pic>
      <xdr:sp macro="" textlink="">
        <xdr:nvSpPr>
          <xdr:cNvPr id="57" name="TextBox 56">
            <a:extLst>
              <a:ext uri="{FF2B5EF4-FFF2-40B4-BE49-F238E27FC236}">
                <a16:creationId xmlns:a16="http://schemas.microsoft.com/office/drawing/2014/main" id="{045A29A3-5153-DDB6-282E-6302FA758FC7}"/>
              </a:ext>
            </a:extLst>
          </xdr:cNvPr>
          <xdr:cNvSpPr txBox="1"/>
        </xdr:nvSpPr>
        <xdr:spPr>
          <a:xfrm>
            <a:off x="853989" y="1577108"/>
            <a:ext cx="1514032" cy="3039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SG" sz="1200">
                <a:solidFill>
                  <a:schemeClr val="bg1"/>
                </a:solidFill>
                <a:latin typeface="Aptos Display" panose="020B0004020202020204" pitchFamily="34" charset="0"/>
              </a:rPr>
              <a:t>TOTAL NET WORTH</a:t>
            </a:r>
          </a:p>
        </xdr:txBody>
      </xdr:sp>
      <xdr:sp macro="" textlink="'Pivot Table'!AG16">
        <xdr:nvSpPr>
          <xdr:cNvPr id="58" name="TextBox 57">
            <a:extLst>
              <a:ext uri="{FF2B5EF4-FFF2-40B4-BE49-F238E27FC236}">
                <a16:creationId xmlns:a16="http://schemas.microsoft.com/office/drawing/2014/main" id="{0F5093CC-568D-54C3-335B-C247A86D16C3}"/>
              </a:ext>
            </a:extLst>
          </xdr:cNvPr>
          <xdr:cNvSpPr txBox="1"/>
        </xdr:nvSpPr>
        <xdr:spPr>
          <a:xfrm>
            <a:off x="753515" y="1808158"/>
            <a:ext cx="1714979" cy="570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EA1CCD3-E224-4DC1-8A02-4BD40E4F4CF1}" type="TxLink">
              <a:rPr lang="en-US" sz="3600" b="0" i="0" u="none" strike="noStrike">
                <a:solidFill>
                  <a:schemeClr val="bg1"/>
                </a:solidFill>
                <a:latin typeface="Aptos Display" panose="020B0004020202020204" pitchFamily="34" charset="0"/>
                <a:ea typeface="Calibri"/>
                <a:cs typeface="Calibri"/>
              </a:rPr>
              <a:pPr algn="ctr"/>
              <a:t>357K</a:t>
            </a:fld>
            <a:endParaRPr lang="en-SG" sz="3600">
              <a:solidFill>
                <a:schemeClr val="bg1"/>
              </a:solidFill>
              <a:latin typeface="Aptos Display" panose="020B0004020202020204" pitchFamily="34" charset="0"/>
            </a:endParaRPr>
          </a:p>
        </xdr:txBody>
      </xdr:sp>
      <xdr:sp macro="" textlink="">
        <xdr:nvSpPr>
          <xdr:cNvPr id="59" name="TextBox 58">
            <a:extLst>
              <a:ext uri="{FF2B5EF4-FFF2-40B4-BE49-F238E27FC236}">
                <a16:creationId xmlns:a16="http://schemas.microsoft.com/office/drawing/2014/main" id="{FAEB0AC5-1850-2E99-D420-4869D9728223}"/>
              </a:ext>
            </a:extLst>
          </xdr:cNvPr>
          <xdr:cNvSpPr txBox="1"/>
        </xdr:nvSpPr>
        <xdr:spPr>
          <a:xfrm>
            <a:off x="967349" y="2294416"/>
            <a:ext cx="1287312" cy="2976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i="0" u="none" strike="noStrike">
                <a:solidFill>
                  <a:schemeClr val="bg1"/>
                </a:solidFill>
                <a:latin typeface="Aptos Display" panose="020B0004020202020204" pitchFamily="34" charset="0"/>
                <a:ea typeface="Calibri"/>
                <a:cs typeface="Calibri"/>
              </a:rPr>
              <a:t>USD</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787400</xdr:colOff>
      <xdr:row>25</xdr:row>
      <xdr:rowOff>50800</xdr:rowOff>
    </xdr:from>
    <xdr:to>
      <xdr:col>8</xdr:col>
      <xdr:colOff>520700</xdr:colOff>
      <xdr:row>27</xdr:row>
      <xdr:rowOff>38100</xdr:rowOff>
    </xdr:to>
    <xdr:sp macro="" textlink="">
      <xdr:nvSpPr>
        <xdr:cNvPr id="2" name="Rectangle 1">
          <a:extLst>
            <a:ext uri="{FF2B5EF4-FFF2-40B4-BE49-F238E27FC236}">
              <a16:creationId xmlns:a16="http://schemas.microsoft.com/office/drawing/2014/main" id="{7E10F72A-1D12-1C9F-EB6F-ECA293748BCC}"/>
            </a:ext>
          </a:extLst>
        </xdr:cNvPr>
        <xdr:cNvSpPr>
          <a:spLocks noChangeAspect="1"/>
        </xdr:cNvSpPr>
      </xdr:nvSpPr>
      <xdr:spPr>
        <a:xfrm>
          <a:off x="14884400" y="8699500"/>
          <a:ext cx="520700" cy="355600"/>
        </a:xfrm>
        <a:prstGeom prst="rect">
          <a:avLst/>
        </a:prstGeom>
        <a:solidFill>
          <a:srgbClr val="F9F9F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877888</xdr:colOff>
      <xdr:row>17</xdr:row>
      <xdr:rowOff>66676</xdr:rowOff>
    </xdr:from>
    <xdr:to>
      <xdr:col>10</xdr:col>
      <xdr:colOff>781050</xdr:colOff>
      <xdr:row>19</xdr:row>
      <xdr:rowOff>161925</xdr:rowOff>
    </xdr:to>
    <xdr:graphicFrame macro="">
      <xdr:nvGraphicFramePr>
        <xdr:cNvPr id="2" name="Chart 1">
          <a:extLst>
            <a:ext uri="{FF2B5EF4-FFF2-40B4-BE49-F238E27FC236}">
              <a16:creationId xmlns:a16="http://schemas.microsoft.com/office/drawing/2014/main" id="{B7AD8ED8-AA5A-80D8-95FD-DEC7F87D23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65087</xdr:colOff>
      <xdr:row>16</xdr:row>
      <xdr:rowOff>136524</xdr:rowOff>
    </xdr:from>
    <xdr:to>
      <xdr:col>13</xdr:col>
      <xdr:colOff>970187</xdr:colOff>
      <xdr:row>19</xdr:row>
      <xdr:rowOff>30074</xdr:rowOff>
    </xdr:to>
    <xdr:graphicFrame macro="">
      <xdr:nvGraphicFramePr>
        <xdr:cNvPr id="3" name="Chart 2">
          <a:extLst>
            <a:ext uri="{FF2B5EF4-FFF2-40B4-BE49-F238E27FC236}">
              <a16:creationId xmlns:a16="http://schemas.microsoft.com/office/drawing/2014/main" id="{E383DAC2-F045-1549-C1B5-98CED96C30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554037</xdr:colOff>
      <xdr:row>18</xdr:row>
      <xdr:rowOff>28575</xdr:rowOff>
    </xdr:from>
    <xdr:to>
      <xdr:col>21</xdr:col>
      <xdr:colOff>153987</xdr:colOff>
      <xdr:row>31</xdr:row>
      <xdr:rowOff>161925</xdr:rowOff>
    </xdr:to>
    <xdr:graphicFrame macro="">
      <xdr:nvGraphicFramePr>
        <xdr:cNvPr id="4" name="Chart 3">
          <a:extLst>
            <a:ext uri="{FF2B5EF4-FFF2-40B4-BE49-F238E27FC236}">
              <a16:creationId xmlns:a16="http://schemas.microsoft.com/office/drawing/2014/main" id="{E83A1CFC-97E8-1227-C3AE-90CB44EB99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26</xdr:col>
      <xdr:colOff>0</xdr:colOff>
      <xdr:row>8</xdr:row>
      <xdr:rowOff>47623</xdr:rowOff>
    </xdr:from>
    <xdr:to>
      <xdr:col>27</xdr:col>
      <xdr:colOff>1016700</xdr:colOff>
      <xdr:row>16</xdr:row>
      <xdr:rowOff>47624</xdr:rowOff>
    </xdr:to>
    <mc:AlternateContent xmlns:mc="http://schemas.openxmlformats.org/markup-compatibility/2006" xmlns:a14="http://schemas.microsoft.com/office/drawing/2010/main">
      <mc:Choice Requires="a14">
        <xdr:graphicFrame macro="">
          <xdr:nvGraphicFramePr>
            <xdr:cNvPr id="7" name="Month 1">
              <a:extLst>
                <a:ext uri="{FF2B5EF4-FFF2-40B4-BE49-F238E27FC236}">
                  <a16:creationId xmlns:a16="http://schemas.microsoft.com/office/drawing/2014/main" id="{EBBCF55A-C527-7118-E898-1326CBBD8813}"/>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22221825" y="1650998"/>
              <a:ext cx="1969200" cy="1597026"/>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33</xdr:col>
      <xdr:colOff>496887</xdr:colOff>
      <xdr:row>4</xdr:row>
      <xdr:rowOff>34925</xdr:rowOff>
    </xdr:from>
    <xdr:to>
      <xdr:col>39</xdr:col>
      <xdr:colOff>533400</xdr:colOff>
      <xdr:row>8</xdr:row>
      <xdr:rowOff>161925</xdr:rowOff>
    </xdr:to>
    <xdr:graphicFrame macro="">
      <xdr:nvGraphicFramePr>
        <xdr:cNvPr id="8" name="Chart 7">
          <a:extLst>
            <a:ext uri="{FF2B5EF4-FFF2-40B4-BE49-F238E27FC236}">
              <a16:creationId xmlns:a16="http://schemas.microsoft.com/office/drawing/2014/main" id="{5AD348AA-F196-BFAB-5FE3-2F8AF56E79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xuanling poon" refreshedDate="45379.896272106482" createdVersion="8" refreshedVersion="8" minRefreshableVersion="3" recordCount="300" xr:uid="{C11C3F94-B651-4323-90FA-EC0E1D4371A9}">
  <cacheSource type="worksheet">
    <worksheetSource name="Table14"/>
  </cacheSource>
  <cacheFields count="7">
    <cacheField name="Month" numFmtId="0">
      <sharedItems count="12">
        <s v="Jan"/>
        <s v="Feb"/>
        <s v="Mar"/>
        <s v="Apr"/>
        <s v="May"/>
        <s v="Jun"/>
        <s v="Jul"/>
        <s v="Sep"/>
        <s v="Oct"/>
        <s v="Nov"/>
        <s v="Aug"/>
        <s v="Dec"/>
      </sharedItems>
    </cacheField>
    <cacheField name="Main Type" numFmtId="0">
      <sharedItems count="2">
        <s v="Expenses"/>
        <s v="Income"/>
      </sharedItems>
    </cacheField>
    <cacheField name="Category" numFmtId="0">
      <sharedItems count="5">
        <s v="Housing"/>
        <s v="Personal"/>
        <s v="Transportation"/>
        <s v="Main Income"/>
        <s v="Side Income"/>
      </sharedItems>
    </cacheField>
    <cacheField name="Sub-category" numFmtId="0">
      <sharedItems count="23">
        <s v="Cleaning"/>
        <s v="Electric"/>
        <s v="Insurance"/>
        <s v="Internet"/>
        <s v="Water"/>
        <s v="Parking Fee"/>
        <s v="Rent"/>
        <s v="TV Subscription"/>
        <s v="Other"/>
        <s v="School loans"/>
        <s v="Shopping"/>
        <s v="Outing"/>
        <s v="Gas"/>
        <s v="vehicle insurance"/>
        <s v="Maintenance"/>
        <s v="Parking"/>
        <s v="Installment"/>
        <s v="Registration"/>
        <s v="Toll"/>
        <s v="Salary"/>
        <s v="My Shop"/>
        <s v="E-commerce"/>
        <s v="Google Adsecne"/>
      </sharedItems>
    </cacheField>
    <cacheField name="Amount" numFmtId="164">
      <sharedItems containsSemiMixedTypes="0" containsString="0" containsNumber="1" containsInteger="1" minValue="20" maxValue="7500"/>
    </cacheField>
    <cacheField name="Bill Due Date" numFmtId="165">
      <sharedItems containsNonDate="0" containsDate="1" containsString="0" containsBlank="1" minDate="2023-01-02T00:00:00" maxDate="2023-12-10T00:00:00"/>
    </cacheField>
    <cacheField name="Status" numFmtId="166">
      <sharedItems containsBlank="1" count="5">
        <s v=" Paid "/>
        <s v="Late"/>
        <m/>
        <s v="Late " u="1"/>
        <s v=" Late " u="1"/>
      </sharedItems>
    </cacheField>
  </cacheFields>
  <extLst>
    <ext xmlns:x14="http://schemas.microsoft.com/office/spreadsheetml/2009/9/main" uri="{725AE2AE-9491-48be-B2B4-4EB974FC3084}">
      <x14:pivotCacheDefinition pivotCacheId="20814063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x v="0"/>
    <x v="0"/>
    <n v="420"/>
    <d v="2023-01-07T00:00:00"/>
    <x v="0"/>
  </r>
  <r>
    <x v="0"/>
    <x v="0"/>
    <x v="0"/>
    <x v="1"/>
    <n v="120"/>
    <d v="2023-01-02T00:00:00"/>
    <x v="1"/>
  </r>
  <r>
    <x v="0"/>
    <x v="0"/>
    <x v="0"/>
    <x v="2"/>
    <n v="80"/>
    <d v="2023-01-02T00:00:00"/>
    <x v="0"/>
  </r>
  <r>
    <x v="0"/>
    <x v="0"/>
    <x v="0"/>
    <x v="3"/>
    <n v="210"/>
    <d v="2023-01-03T00:00:00"/>
    <x v="0"/>
  </r>
  <r>
    <x v="0"/>
    <x v="0"/>
    <x v="0"/>
    <x v="4"/>
    <n v="105"/>
    <d v="2023-01-04T00:00:00"/>
    <x v="0"/>
  </r>
  <r>
    <x v="0"/>
    <x v="0"/>
    <x v="0"/>
    <x v="5"/>
    <n v="260"/>
    <d v="2023-01-05T00:00:00"/>
    <x v="0"/>
  </r>
  <r>
    <x v="0"/>
    <x v="0"/>
    <x v="0"/>
    <x v="6"/>
    <n v="1700"/>
    <d v="2023-01-06T00:00:00"/>
    <x v="0"/>
  </r>
  <r>
    <x v="0"/>
    <x v="0"/>
    <x v="0"/>
    <x v="7"/>
    <n v="35"/>
    <d v="2023-01-07T00:00:00"/>
    <x v="1"/>
  </r>
  <r>
    <x v="0"/>
    <x v="0"/>
    <x v="0"/>
    <x v="8"/>
    <n v="60"/>
    <d v="2023-01-08T00:00:00"/>
    <x v="0"/>
  </r>
  <r>
    <x v="0"/>
    <x v="0"/>
    <x v="1"/>
    <x v="9"/>
    <n v="1150"/>
    <d v="2023-01-09T00:00:00"/>
    <x v="0"/>
  </r>
  <r>
    <x v="0"/>
    <x v="0"/>
    <x v="1"/>
    <x v="10"/>
    <n v="750"/>
    <d v="2023-01-04T00:00:00"/>
    <x v="0"/>
  </r>
  <r>
    <x v="0"/>
    <x v="0"/>
    <x v="1"/>
    <x v="11"/>
    <n v="470"/>
    <d v="2023-01-05T00:00:00"/>
    <x v="0"/>
  </r>
  <r>
    <x v="0"/>
    <x v="0"/>
    <x v="2"/>
    <x v="0"/>
    <n v="66"/>
    <d v="2023-01-06T00:00:00"/>
    <x v="0"/>
  </r>
  <r>
    <x v="0"/>
    <x v="0"/>
    <x v="2"/>
    <x v="12"/>
    <n v="370"/>
    <d v="2023-01-07T00:00:00"/>
    <x v="0"/>
  </r>
  <r>
    <x v="0"/>
    <x v="0"/>
    <x v="2"/>
    <x v="13"/>
    <n v="120"/>
    <d v="2023-01-03T00:00:00"/>
    <x v="0"/>
  </r>
  <r>
    <x v="0"/>
    <x v="0"/>
    <x v="2"/>
    <x v="14"/>
    <n v="250"/>
    <d v="2023-01-04T00:00:00"/>
    <x v="0"/>
  </r>
  <r>
    <x v="0"/>
    <x v="0"/>
    <x v="2"/>
    <x v="15"/>
    <n v="190"/>
    <d v="2023-01-05T00:00:00"/>
    <x v="0"/>
  </r>
  <r>
    <x v="0"/>
    <x v="0"/>
    <x v="2"/>
    <x v="16"/>
    <n v="980"/>
    <d v="2023-01-06T00:00:00"/>
    <x v="0"/>
  </r>
  <r>
    <x v="0"/>
    <x v="0"/>
    <x v="2"/>
    <x v="17"/>
    <n v="120"/>
    <d v="2023-01-07T00:00:00"/>
    <x v="0"/>
  </r>
  <r>
    <x v="0"/>
    <x v="0"/>
    <x v="2"/>
    <x v="18"/>
    <n v="35"/>
    <d v="2023-01-08T00:00:00"/>
    <x v="0"/>
  </r>
  <r>
    <x v="0"/>
    <x v="0"/>
    <x v="2"/>
    <x v="8"/>
    <n v="50"/>
    <d v="2023-01-09T00:00:00"/>
    <x v="0"/>
  </r>
  <r>
    <x v="0"/>
    <x v="1"/>
    <x v="3"/>
    <x v="19"/>
    <n v="7200"/>
    <m/>
    <x v="2"/>
  </r>
  <r>
    <x v="0"/>
    <x v="1"/>
    <x v="3"/>
    <x v="20"/>
    <n v="1600"/>
    <m/>
    <x v="2"/>
  </r>
  <r>
    <x v="0"/>
    <x v="1"/>
    <x v="4"/>
    <x v="21"/>
    <n v="600"/>
    <m/>
    <x v="2"/>
  </r>
  <r>
    <x v="0"/>
    <x v="1"/>
    <x v="4"/>
    <x v="22"/>
    <n v="240"/>
    <m/>
    <x v="2"/>
  </r>
  <r>
    <x v="1"/>
    <x v="0"/>
    <x v="0"/>
    <x v="0"/>
    <n v="390"/>
    <d v="2023-02-07T00:00:00"/>
    <x v="0"/>
  </r>
  <r>
    <x v="1"/>
    <x v="0"/>
    <x v="0"/>
    <x v="1"/>
    <n v="115"/>
    <d v="2023-02-02T00:00:00"/>
    <x v="0"/>
  </r>
  <r>
    <x v="1"/>
    <x v="0"/>
    <x v="0"/>
    <x v="2"/>
    <n v="75"/>
    <d v="2023-02-02T00:00:00"/>
    <x v="0"/>
  </r>
  <r>
    <x v="1"/>
    <x v="0"/>
    <x v="0"/>
    <x v="3"/>
    <n v="200"/>
    <d v="2023-02-03T00:00:00"/>
    <x v="0"/>
  </r>
  <r>
    <x v="1"/>
    <x v="0"/>
    <x v="0"/>
    <x v="4"/>
    <n v="95"/>
    <d v="2023-02-04T00:00:00"/>
    <x v="0"/>
  </r>
  <r>
    <x v="1"/>
    <x v="0"/>
    <x v="0"/>
    <x v="5"/>
    <n v="240"/>
    <d v="2023-02-05T00:00:00"/>
    <x v="0"/>
  </r>
  <r>
    <x v="1"/>
    <x v="0"/>
    <x v="0"/>
    <x v="6"/>
    <n v="1620"/>
    <d v="2023-02-06T00:00:00"/>
    <x v="1"/>
  </r>
  <r>
    <x v="1"/>
    <x v="0"/>
    <x v="0"/>
    <x v="7"/>
    <n v="30"/>
    <d v="2023-02-07T00:00:00"/>
    <x v="0"/>
  </r>
  <r>
    <x v="1"/>
    <x v="0"/>
    <x v="0"/>
    <x v="8"/>
    <n v="55"/>
    <d v="2023-02-08T00:00:00"/>
    <x v="0"/>
  </r>
  <r>
    <x v="1"/>
    <x v="0"/>
    <x v="1"/>
    <x v="9"/>
    <n v="1080"/>
    <d v="2023-02-09T00:00:00"/>
    <x v="0"/>
  </r>
  <r>
    <x v="1"/>
    <x v="0"/>
    <x v="1"/>
    <x v="10"/>
    <n v="680"/>
    <d v="2023-02-04T00:00:00"/>
    <x v="0"/>
  </r>
  <r>
    <x v="1"/>
    <x v="0"/>
    <x v="1"/>
    <x v="11"/>
    <n v="410"/>
    <d v="2023-02-05T00:00:00"/>
    <x v="0"/>
  </r>
  <r>
    <x v="1"/>
    <x v="0"/>
    <x v="2"/>
    <x v="0"/>
    <n v="70"/>
    <d v="2023-02-06T00:00:00"/>
    <x v="0"/>
  </r>
  <r>
    <x v="1"/>
    <x v="0"/>
    <x v="2"/>
    <x v="12"/>
    <n v="360"/>
    <d v="2023-02-07T00:00:00"/>
    <x v="0"/>
  </r>
  <r>
    <x v="1"/>
    <x v="0"/>
    <x v="2"/>
    <x v="13"/>
    <n v="110"/>
    <d v="2023-02-03T00:00:00"/>
    <x v="0"/>
  </r>
  <r>
    <x v="1"/>
    <x v="0"/>
    <x v="2"/>
    <x v="14"/>
    <n v="230"/>
    <d v="2023-02-04T00:00:00"/>
    <x v="0"/>
  </r>
  <r>
    <x v="1"/>
    <x v="0"/>
    <x v="2"/>
    <x v="15"/>
    <n v="180"/>
    <d v="2023-02-05T00:00:00"/>
    <x v="0"/>
  </r>
  <r>
    <x v="1"/>
    <x v="0"/>
    <x v="2"/>
    <x v="16"/>
    <n v="930"/>
    <d v="2023-02-06T00:00:00"/>
    <x v="1"/>
  </r>
  <r>
    <x v="1"/>
    <x v="0"/>
    <x v="2"/>
    <x v="17"/>
    <n v="110"/>
    <d v="2023-02-07T00:00:00"/>
    <x v="0"/>
  </r>
  <r>
    <x v="1"/>
    <x v="0"/>
    <x v="2"/>
    <x v="18"/>
    <n v="30"/>
    <d v="2023-02-08T00:00:00"/>
    <x v="0"/>
  </r>
  <r>
    <x v="1"/>
    <x v="0"/>
    <x v="2"/>
    <x v="8"/>
    <n v="50"/>
    <d v="2023-02-09T00:00:00"/>
    <x v="0"/>
  </r>
  <r>
    <x v="1"/>
    <x v="1"/>
    <x v="3"/>
    <x v="19"/>
    <n v="6800"/>
    <m/>
    <x v="2"/>
  </r>
  <r>
    <x v="1"/>
    <x v="1"/>
    <x v="3"/>
    <x v="20"/>
    <n v="1480"/>
    <m/>
    <x v="2"/>
  </r>
  <r>
    <x v="1"/>
    <x v="1"/>
    <x v="4"/>
    <x v="21"/>
    <n v="570"/>
    <m/>
    <x v="2"/>
  </r>
  <r>
    <x v="1"/>
    <x v="1"/>
    <x v="4"/>
    <x v="22"/>
    <n v="230"/>
    <m/>
    <x v="2"/>
  </r>
  <r>
    <x v="2"/>
    <x v="0"/>
    <x v="0"/>
    <x v="0"/>
    <n v="410"/>
    <d v="2023-03-06T00:00:00"/>
    <x v="0"/>
  </r>
  <r>
    <x v="2"/>
    <x v="0"/>
    <x v="0"/>
    <x v="1"/>
    <n v="105"/>
    <d v="2023-03-07T00:00:00"/>
    <x v="0"/>
  </r>
  <r>
    <x v="2"/>
    <x v="0"/>
    <x v="0"/>
    <x v="2"/>
    <n v="70"/>
    <d v="2023-03-08T00:00:00"/>
    <x v="0"/>
  </r>
  <r>
    <x v="2"/>
    <x v="0"/>
    <x v="0"/>
    <x v="3"/>
    <n v="190"/>
    <d v="2023-03-09T00:00:00"/>
    <x v="0"/>
  </r>
  <r>
    <x v="2"/>
    <x v="0"/>
    <x v="0"/>
    <x v="4"/>
    <n v="100"/>
    <d v="2023-03-04T00:00:00"/>
    <x v="0"/>
  </r>
  <r>
    <x v="2"/>
    <x v="0"/>
    <x v="0"/>
    <x v="5"/>
    <n v="250"/>
    <d v="2023-03-05T00:00:00"/>
    <x v="0"/>
  </r>
  <r>
    <x v="2"/>
    <x v="0"/>
    <x v="0"/>
    <x v="6"/>
    <n v="1670"/>
    <d v="2023-03-06T00:00:00"/>
    <x v="1"/>
  </r>
  <r>
    <x v="2"/>
    <x v="0"/>
    <x v="0"/>
    <x v="7"/>
    <n v="40"/>
    <d v="2023-03-07T00:00:00"/>
    <x v="0"/>
  </r>
  <r>
    <x v="2"/>
    <x v="0"/>
    <x v="0"/>
    <x v="8"/>
    <n v="50"/>
    <d v="2023-03-08T00:00:00"/>
    <x v="1"/>
  </r>
  <r>
    <x v="2"/>
    <x v="0"/>
    <x v="1"/>
    <x v="9"/>
    <n v="1120"/>
    <d v="2023-03-09T00:00:00"/>
    <x v="0"/>
  </r>
  <r>
    <x v="2"/>
    <x v="0"/>
    <x v="1"/>
    <x v="10"/>
    <n v="720"/>
    <d v="2023-03-04T00:00:00"/>
    <x v="0"/>
  </r>
  <r>
    <x v="2"/>
    <x v="0"/>
    <x v="1"/>
    <x v="11"/>
    <n v="450"/>
    <d v="2023-03-05T00:00:00"/>
    <x v="0"/>
  </r>
  <r>
    <x v="2"/>
    <x v="0"/>
    <x v="2"/>
    <x v="0"/>
    <n v="59"/>
    <d v="2023-03-06T00:00:00"/>
    <x v="1"/>
  </r>
  <r>
    <x v="2"/>
    <x v="0"/>
    <x v="2"/>
    <x v="12"/>
    <n v="340"/>
    <d v="2023-03-07T00:00:00"/>
    <x v="0"/>
  </r>
  <r>
    <x v="2"/>
    <x v="0"/>
    <x v="2"/>
    <x v="13"/>
    <n v="130"/>
    <d v="2023-03-03T00:00:00"/>
    <x v="0"/>
  </r>
  <r>
    <x v="2"/>
    <x v="0"/>
    <x v="2"/>
    <x v="14"/>
    <n v="240"/>
    <d v="2023-03-04T00:00:00"/>
    <x v="1"/>
  </r>
  <r>
    <x v="2"/>
    <x v="0"/>
    <x v="2"/>
    <x v="15"/>
    <n v="200"/>
    <d v="2023-03-06T00:00:00"/>
    <x v="0"/>
  </r>
  <r>
    <x v="2"/>
    <x v="0"/>
    <x v="2"/>
    <x v="16"/>
    <n v="960"/>
    <d v="2023-03-07T00:00:00"/>
    <x v="0"/>
  </r>
  <r>
    <x v="2"/>
    <x v="0"/>
    <x v="2"/>
    <x v="17"/>
    <n v="130"/>
    <d v="2023-03-08T00:00:00"/>
    <x v="0"/>
  </r>
  <r>
    <x v="2"/>
    <x v="0"/>
    <x v="2"/>
    <x v="18"/>
    <n v="25"/>
    <d v="2023-03-09T00:00:00"/>
    <x v="0"/>
  </r>
  <r>
    <x v="2"/>
    <x v="0"/>
    <x v="2"/>
    <x v="8"/>
    <n v="50"/>
    <d v="2023-03-04T00:00:00"/>
    <x v="0"/>
  </r>
  <r>
    <x v="2"/>
    <x v="1"/>
    <x v="3"/>
    <x v="19"/>
    <n v="7100"/>
    <m/>
    <x v="2"/>
  </r>
  <r>
    <x v="2"/>
    <x v="1"/>
    <x v="3"/>
    <x v="20"/>
    <n v="1550"/>
    <m/>
    <x v="2"/>
  </r>
  <r>
    <x v="2"/>
    <x v="1"/>
    <x v="4"/>
    <x v="21"/>
    <n v="580"/>
    <m/>
    <x v="2"/>
  </r>
  <r>
    <x v="2"/>
    <x v="1"/>
    <x v="4"/>
    <x v="22"/>
    <n v="210"/>
    <m/>
    <x v="2"/>
  </r>
  <r>
    <x v="3"/>
    <x v="0"/>
    <x v="0"/>
    <x v="0"/>
    <n v="430"/>
    <d v="2023-04-03T00:00:00"/>
    <x v="0"/>
  </r>
  <r>
    <x v="3"/>
    <x v="0"/>
    <x v="0"/>
    <x v="1"/>
    <n v="125"/>
    <d v="2023-04-05T00:00:00"/>
    <x v="0"/>
  </r>
  <r>
    <x v="3"/>
    <x v="0"/>
    <x v="0"/>
    <x v="2"/>
    <n v="85"/>
    <d v="2023-04-07T00:00:00"/>
    <x v="0"/>
  </r>
  <r>
    <x v="3"/>
    <x v="0"/>
    <x v="0"/>
    <x v="3"/>
    <n v="220"/>
    <d v="2023-04-09T00:00:00"/>
    <x v="0"/>
  </r>
  <r>
    <x v="3"/>
    <x v="0"/>
    <x v="0"/>
    <x v="4"/>
    <n v="110"/>
    <d v="2023-04-04T00:00:00"/>
    <x v="1"/>
  </r>
  <r>
    <x v="3"/>
    <x v="0"/>
    <x v="0"/>
    <x v="5"/>
    <n v="255"/>
    <d v="2023-04-05T00:00:00"/>
    <x v="0"/>
  </r>
  <r>
    <x v="3"/>
    <x v="0"/>
    <x v="0"/>
    <x v="6"/>
    <n v="1750"/>
    <d v="2023-04-06T00:00:00"/>
    <x v="0"/>
  </r>
  <r>
    <x v="3"/>
    <x v="0"/>
    <x v="0"/>
    <x v="7"/>
    <n v="45"/>
    <d v="2023-04-07T00:00:00"/>
    <x v="0"/>
  </r>
  <r>
    <x v="3"/>
    <x v="0"/>
    <x v="0"/>
    <x v="8"/>
    <n v="65"/>
    <d v="2023-04-08T00:00:00"/>
    <x v="0"/>
  </r>
  <r>
    <x v="3"/>
    <x v="0"/>
    <x v="1"/>
    <x v="9"/>
    <n v="1200"/>
    <d v="2023-04-09T00:00:00"/>
    <x v="0"/>
  </r>
  <r>
    <x v="3"/>
    <x v="0"/>
    <x v="1"/>
    <x v="10"/>
    <n v="770"/>
    <d v="2023-04-04T00:00:00"/>
    <x v="0"/>
  </r>
  <r>
    <x v="3"/>
    <x v="0"/>
    <x v="1"/>
    <x v="11"/>
    <n v="480"/>
    <d v="2023-04-05T00:00:00"/>
    <x v="0"/>
  </r>
  <r>
    <x v="3"/>
    <x v="0"/>
    <x v="2"/>
    <x v="0"/>
    <n v="55"/>
    <d v="2023-04-01T00:00:00"/>
    <x v="0"/>
  </r>
  <r>
    <x v="3"/>
    <x v="0"/>
    <x v="2"/>
    <x v="12"/>
    <n v="380"/>
    <d v="2023-04-01T00:00:00"/>
    <x v="0"/>
  </r>
  <r>
    <x v="3"/>
    <x v="0"/>
    <x v="2"/>
    <x v="13"/>
    <n v="140"/>
    <d v="2023-04-01T00:00:00"/>
    <x v="0"/>
  </r>
  <r>
    <x v="3"/>
    <x v="0"/>
    <x v="2"/>
    <x v="14"/>
    <n v="260"/>
    <d v="2023-04-01T00:00:00"/>
    <x v="0"/>
  </r>
  <r>
    <x v="3"/>
    <x v="0"/>
    <x v="2"/>
    <x v="15"/>
    <n v="210"/>
    <d v="2023-04-05T00:00:00"/>
    <x v="0"/>
  </r>
  <r>
    <x v="3"/>
    <x v="0"/>
    <x v="2"/>
    <x v="16"/>
    <n v="1000"/>
    <d v="2023-04-06T00:00:00"/>
    <x v="0"/>
  </r>
  <r>
    <x v="3"/>
    <x v="0"/>
    <x v="2"/>
    <x v="17"/>
    <n v="140"/>
    <d v="2023-04-07T00:00:00"/>
    <x v="0"/>
  </r>
  <r>
    <x v="3"/>
    <x v="0"/>
    <x v="2"/>
    <x v="18"/>
    <n v="40"/>
    <d v="2023-04-08T00:00:00"/>
    <x v="0"/>
  </r>
  <r>
    <x v="3"/>
    <x v="0"/>
    <x v="2"/>
    <x v="8"/>
    <n v="50"/>
    <d v="2023-04-09T00:00:00"/>
    <x v="0"/>
  </r>
  <r>
    <x v="3"/>
    <x v="1"/>
    <x v="3"/>
    <x v="19"/>
    <n v="7300"/>
    <m/>
    <x v="2"/>
  </r>
  <r>
    <x v="3"/>
    <x v="1"/>
    <x v="3"/>
    <x v="20"/>
    <n v="1620"/>
    <m/>
    <x v="2"/>
  </r>
  <r>
    <x v="3"/>
    <x v="1"/>
    <x v="4"/>
    <x v="21"/>
    <n v="620"/>
    <m/>
    <x v="2"/>
  </r>
  <r>
    <x v="3"/>
    <x v="1"/>
    <x v="4"/>
    <x v="22"/>
    <n v="250"/>
    <m/>
    <x v="2"/>
  </r>
  <r>
    <x v="4"/>
    <x v="0"/>
    <x v="0"/>
    <x v="0"/>
    <n v="400"/>
    <d v="2023-05-01T00:00:00"/>
    <x v="0"/>
  </r>
  <r>
    <x v="4"/>
    <x v="0"/>
    <x v="0"/>
    <x v="1"/>
    <n v="120"/>
    <d v="2023-05-09T00:00:00"/>
    <x v="0"/>
  </r>
  <r>
    <x v="4"/>
    <x v="0"/>
    <x v="0"/>
    <x v="2"/>
    <n v="80"/>
    <d v="2023-05-03T00:00:00"/>
    <x v="0"/>
  </r>
  <r>
    <x v="4"/>
    <x v="0"/>
    <x v="0"/>
    <x v="3"/>
    <n v="210"/>
    <d v="2023-05-04T00:00:00"/>
    <x v="0"/>
  </r>
  <r>
    <x v="4"/>
    <x v="0"/>
    <x v="0"/>
    <x v="4"/>
    <n v="105"/>
    <d v="2023-05-06T00:00:00"/>
    <x v="0"/>
  </r>
  <r>
    <x v="4"/>
    <x v="0"/>
    <x v="0"/>
    <x v="5"/>
    <n v="260"/>
    <d v="2023-05-07T00:00:00"/>
    <x v="0"/>
  </r>
  <r>
    <x v="4"/>
    <x v="0"/>
    <x v="0"/>
    <x v="6"/>
    <n v="1700"/>
    <d v="2023-05-06T00:00:00"/>
    <x v="0"/>
  </r>
  <r>
    <x v="4"/>
    <x v="0"/>
    <x v="0"/>
    <x v="7"/>
    <n v="35"/>
    <d v="2023-05-07T00:00:00"/>
    <x v="0"/>
  </r>
  <r>
    <x v="4"/>
    <x v="0"/>
    <x v="0"/>
    <x v="8"/>
    <n v="60"/>
    <d v="2023-05-08T00:00:00"/>
    <x v="1"/>
  </r>
  <r>
    <x v="4"/>
    <x v="0"/>
    <x v="1"/>
    <x v="9"/>
    <n v="1150"/>
    <d v="2023-05-09T00:00:00"/>
    <x v="0"/>
  </r>
  <r>
    <x v="4"/>
    <x v="0"/>
    <x v="1"/>
    <x v="10"/>
    <n v="750"/>
    <d v="2023-05-04T00:00:00"/>
    <x v="0"/>
  </r>
  <r>
    <x v="4"/>
    <x v="0"/>
    <x v="1"/>
    <x v="11"/>
    <n v="470"/>
    <d v="2023-05-05T00:00:00"/>
    <x v="0"/>
  </r>
  <r>
    <x v="4"/>
    <x v="0"/>
    <x v="2"/>
    <x v="0"/>
    <n v="66"/>
    <d v="2023-05-06T00:00:00"/>
    <x v="0"/>
  </r>
  <r>
    <x v="4"/>
    <x v="0"/>
    <x v="2"/>
    <x v="12"/>
    <n v="370"/>
    <d v="2023-05-07T00:00:00"/>
    <x v="0"/>
  </r>
  <r>
    <x v="4"/>
    <x v="0"/>
    <x v="2"/>
    <x v="13"/>
    <n v="120"/>
    <d v="2023-05-03T00:00:00"/>
    <x v="0"/>
  </r>
  <r>
    <x v="4"/>
    <x v="0"/>
    <x v="2"/>
    <x v="14"/>
    <n v="250"/>
    <d v="2023-05-04T00:00:00"/>
    <x v="0"/>
  </r>
  <r>
    <x v="4"/>
    <x v="0"/>
    <x v="2"/>
    <x v="15"/>
    <n v="190"/>
    <d v="2023-05-06T00:00:00"/>
    <x v="0"/>
  </r>
  <r>
    <x v="4"/>
    <x v="0"/>
    <x v="2"/>
    <x v="16"/>
    <n v="980"/>
    <d v="2023-05-07T00:00:00"/>
    <x v="0"/>
  </r>
  <r>
    <x v="4"/>
    <x v="0"/>
    <x v="2"/>
    <x v="17"/>
    <n v="120"/>
    <d v="2023-05-08T00:00:00"/>
    <x v="0"/>
  </r>
  <r>
    <x v="4"/>
    <x v="0"/>
    <x v="2"/>
    <x v="18"/>
    <n v="35"/>
    <d v="2023-05-09T00:00:00"/>
    <x v="0"/>
  </r>
  <r>
    <x v="4"/>
    <x v="0"/>
    <x v="2"/>
    <x v="8"/>
    <n v="50"/>
    <d v="2023-05-04T00:00:00"/>
    <x v="0"/>
  </r>
  <r>
    <x v="4"/>
    <x v="1"/>
    <x v="3"/>
    <x v="19"/>
    <n v="7000"/>
    <m/>
    <x v="2"/>
  </r>
  <r>
    <x v="4"/>
    <x v="1"/>
    <x v="3"/>
    <x v="20"/>
    <n v="1500"/>
    <m/>
    <x v="2"/>
  </r>
  <r>
    <x v="4"/>
    <x v="1"/>
    <x v="4"/>
    <x v="21"/>
    <n v="550"/>
    <m/>
    <x v="2"/>
  </r>
  <r>
    <x v="4"/>
    <x v="1"/>
    <x v="4"/>
    <x v="22"/>
    <n v="220"/>
    <m/>
    <x v="2"/>
  </r>
  <r>
    <x v="5"/>
    <x v="0"/>
    <x v="0"/>
    <x v="0"/>
    <n v="380"/>
    <d v="2023-06-07T00:00:00"/>
    <x v="0"/>
  </r>
  <r>
    <x v="5"/>
    <x v="0"/>
    <x v="0"/>
    <x v="1"/>
    <n v="110"/>
    <d v="2023-06-02T00:00:00"/>
    <x v="0"/>
  </r>
  <r>
    <x v="5"/>
    <x v="0"/>
    <x v="0"/>
    <x v="2"/>
    <n v="75"/>
    <d v="2023-06-02T00:00:00"/>
    <x v="0"/>
  </r>
  <r>
    <x v="5"/>
    <x v="0"/>
    <x v="0"/>
    <x v="3"/>
    <n v="195"/>
    <d v="2023-06-03T00:00:00"/>
    <x v="0"/>
  </r>
  <r>
    <x v="5"/>
    <x v="0"/>
    <x v="0"/>
    <x v="4"/>
    <n v="90"/>
    <d v="2023-06-04T00:00:00"/>
    <x v="0"/>
  </r>
  <r>
    <x v="5"/>
    <x v="0"/>
    <x v="0"/>
    <x v="5"/>
    <n v="235"/>
    <d v="2023-06-05T00:00:00"/>
    <x v="0"/>
  </r>
  <r>
    <x v="5"/>
    <x v="0"/>
    <x v="0"/>
    <x v="6"/>
    <n v="1600"/>
    <d v="2023-06-06T00:00:00"/>
    <x v="0"/>
  </r>
  <r>
    <x v="5"/>
    <x v="0"/>
    <x v="0"/>
    <x v="7"/>
    <n v="25"/>
    <d v="2023-06-07T00:00:00"/>
    <x v="0"/>
  </r>
  <r>
    <x v="5"/>
    <x v="0"/>
    <x v="0"/>
    <x v="8"/>
    <n v="45"/>
    <d v="2023-06-08T00:00:00"/>
    <x v="0"/>
  </r>
  <r>
    <x v="5"/>
    <x v="0"/>
    <x v="1"/>
    <x v="9"/>
    <n v="1050"/>
    <d v="2023-06-09T00:00:00"/>
    <x v="0"/>
  </r>
  <r>
    <x v="5"/>
    <x v="0"/>
    <x v="1"/>
    <x v="10"/>
    <n v="670"/>
    <d v="2023-06-04T00:00:00"/>
    <x v="0"/>
  </r>
  <r>
    <x v="5"/>
    <x v="0"/>
    <x v="1"/>
    <x v="11"/>
    <n v="400"/>
    <d v="2023-06-05T00:00:00"/>
    <x v="0"/>
  </r>
  <r>
    <x v="5"/>
    <x v="0"/>
    <x v="2"/>
    <x v="0"/>
    <n v="60"/>
    <d v="2023-06-06T00:00:00"/>
    <x v="0"/>
  </r>
  <r>
    <x v="5"/>
    <x v="0"/>
    <x v="2"/>
    <x v="12"/>
    <n v="350"/>
    <d v="2023-06-07T00:00:00"/>
    <x v="1"/>
  </r>
  <r>
    <x v="5"/>
    <x v="0"/>
    <x v="2"/>
    <x v="13"/>
    <n v="105"/>
    <d v="2023-06-03T00:00:00"/>
    <x v="1"/>
  </r>
  <r>
    <x v="5"/>
    <x v="0"/>
    <x v="2"/>
    <x v="14"/>
    <n v="220"/>
    <d v="2023-06-04T00:00:00"/>
    <x v="0"/>
  </r>
  <r>
    <x v="5"/>
    <x v="0"/>
    <x v="2"/>
    <x v="15"/>
    <n v="170"/>
    <d v="2023-06-05T00:00:00"/>
    <x v="0"/>
  </r>
  <r>
    <x v="5"/>
    <x v="0"/>
    <x v="2"/>
    <x v="16"/>
    <n v="920"/>
    <d v="2023-06-06T00:00:00"/>
    <x v="0"/>
  </r>
  <r>
    <x v="5"/>
    <x v="0"/>
    <x v="2"/>
    <x v="17"/>
    <n v="105"/>
    <d v="2023-06-07T00:00:00"/>
    <x v="0"/>
  </r>
  <r>
    <x v="5"/>
    <x v="0"/>
    <x v="2"/>
    <x v="18"/>
    <n v="20"/>
    <d v="2023-06-08T00:00:00"/>
    <x v="0"/>
  </r>
  <r>
    <x v="5"/>
    <x v="0"/>
    <x v="2"/>
    <x v="8"/>
    <n v="50"/>
    <d v="2023-06-09T00:00:00"/>
    <x v="0"/>
  </r>
  <r>
    <x v="5"/>
    <x v="1"/>
    <x v="3"/>
    <x v="19"/>
    <n v="6700"/>
    <m/>
    <x v="2"/>
  </r>
  <r>
    <x v="5"/>
    <x v="1"/>
    <x v="3"/>
    <x v="20"/>
    <n v="1450"/>
    <m/>
    <x v="2"/>
  </r>
  <r>
    <x v="5"/>
    <x v="1"/>
    <x v="4"/>
    <x v="21"/>
    <n v="530"/>
    <m/>
    <x v="2"/>
  </r>
  <r>
    <x v="5"/>
    <x v="1"/>
    <x v="4"/>
    <x v="22"/>
    <n v="200"/>
    <m/>
    <x v="2"/>
  </r>
  <r>
    <x v="6"/>
    <x v="0"/>
    <x v="0"/>
    <x v="0"/>
    <n v="420"/>
    <d v="2023-07-07T00:00:00"/>
    <x v="0"/>
  </r>
  <r>
    <x v="6"/>
    <x v="0"/>
    <x v="0"/>
    <x v="1"/>
    <n v="115"/>
    <d v="2023-07-02T00:00:00"/>
    <x v="0"/>
  </r>
  <r>
    <x v="6"/>
    <x v="0"/>
    <x v="0"/>
    <x v="2"/>
    <n v="80"/>
    <d v="2023-07-02T00:00:00"/>
    <x v="0"/>
  </r>
  <r>
    <x v="6"/>
    <x v="0"/>
    <x v="0"/>
    <x v="3"/>
    <n v="215"/>
    <d v="2023-07-03T00:00:00"/>
    <x v="0"/>
  </r>
  <r>
    <x v="6"/>
    <x v="0"/>
    <x v="0"/>
    <x v="4"/>
    <n v="100"/>
    <d v="2023-07-04T00:00:00"/>
    <x v="0"/>
  </r>
  <r>
    <x v="6"/>
    <x v="0"/>
    <x v="0"/>
    <x v="5"/>
    <n v="245"/>
    <d v="2023-07-05T00:00:00"/>
    <x v="0"/>
  </r>
  <r>
    <x v="6"/>
    <x v="0"/>
    <x v="0"/>
    <x v="6"/>
    <n v="1720"/>
    <d v="2023-07-06T00:00:00"/>
    <x v="0"/>
  </r>
  <r>
    <x v="6"/>
    <x v="0"/>
    <x v="0"/>
    <x v="7"/>
    <n v="35"/>
    <d v="2023-07-07T00:00:00"/>
    <x v="0"/>
  </r>
  <r>
    <x v="6"/>
    <x v="0"/>
    <x v="0"/>
    <x v="8"/>
    <n v="55"/>
    <d v="2023-07-08T00:00:00"/>
    <x v="0"/>
  </r>
  <r>
    <x v="6"/>
    <x v="0"/>
    <x v="1"/>
    <x v="9"/>
    <n v="1150"/>
    <d v="2023-07-09T00:00:00"/>
    <x v="0"/>
  </r>
  <r>
    <x v="6"/>
    <x v="0"/>
    <x v="1"/>
    <x v="10"/>
    <n v="740"/>
    <d v="2023-07-04T00:00:00"/>
    <x v="0"/>
  </r>
  <r>
    <x v="6"/>
    <x v="0"/>
    <x v="1"/>
    <x v="11"/>
    <n v="460"/>
    <d v="2023-07-05T00:00:00"/>
    <x v="0"/>
  </r>
  <r>
    <x v="6"/>
    <x v="0"/>
    <x v="2"/>
    <x v="0"/>
    <n v="71"/>
    <d v="2023-07-06T00:00:00"/>
    <x v="0"/>
  </r>
  <r>
    <x v="6"/>
    <x v="0"/>
    <x v="2"/>
    <x v="12"/>
    <n v="360"/>
    <d v="2023-07-07T00:00:00"/>
    <x v="0"/>
  </r>
  <r>
    <x v="6"/>
    <x v="0"/>
    <x v="2"/>
    <x v="13"/>
    <n v="115"/>
    <d v="2023-07-03T00:00:00"/>
    <x v="0"/>
  </r>
  <r>
    <x v="6"/>
    <x v="0"/>
    <x v="2"/>
    <x v="14"/>
    <n v="240"/>
    <d v="2023-07-04T00:00:00"/>
    <x v="0"/>
  </r>
  <r>
    <x v="6"/>
    <x v="0"/>
    <x v="2"/>
    <x v="15"/>
    <n v="180"/>
    <d v="2023-07-05T00:00:00"/>
    <x v="1"/>
  </r>
  <r>
    <x v="6"/>
    <x v="0"/>
    <x v="2"/>
    <x v="16"/>
    <n v="970"/>
    <d v="2023-07-06T00:00:00"/>
    <x v="0"/>
  </r>
  <r>
    <x v="6"/>
    <x v="0"/>
    <x v="2"/>
    <x v="17"/>
    <n v="115"/>
    <d v="2023-07-07T00:00:00"/>
    <x v="0"/>
  </r>
  <r>
    <x v="6"/>
    <x v="0"/>
    <x v="2"/>
    <x v="18"/>
    <n v="30"/>
    <d v="2023-07-08T00:00:00"/>
    <x v="0"/>
  </r>
  <r>
    <x v="6"/>
    <x v="0"/>
    <x v="2"/>
    <x v="8"/>
    <n v="50"/>
    <d v="2023-07-09T00:00:00"/>
    <x v="0"/>
  </r>
  <r>
    <x v="6"/>
    <x v="1"/>
    <x v="3"/>
    <x v="19"/>
    <n v="7100"/>
    <m/>
    <x v="2"/>
  </r>
  <r>
    <x v="6"/>
    <x v="1"/>
    <x v="3"/>
    <x v="20"/>
    <n v="1550"/>
    <m/>
    <x v="2"/>
  </r>
  <r>
    <x v="6"/>
    <x v="1"/>
    <x v="4"/>
    <x v="21"/>
    <n v="580"/>
    <m/>
    <x v="2"/>
  </r>
  <r>
    <x v="6"/>
    <x v="1"/>
    <x v="4"/>
    <x v="22"/>
    <n v="230"/>
    <m/>
    <x v="2"/>
  </r>
  <r>
    <x v="7"/>
    <x v="0"/>
    <x v="0"/>
    <x v="0"/>
    <n v="430"/>
    <d v="2023-09-09T00:00:00"/>
    <x v="0"/>
  </r>
  <r>
    <x v="7"/>
    <x v="0"/>
    <x v="0"/>
    <x v="1"/>
    <n v="120"/>
    <d v="2023-09-05T00:00:00"/>
    <x v="0"/>
  </r>
  <r>
    <x v="7"/>
    <x v="0"/>
    <x v="0"/>
    <x v="2"/>
    <n v="85"/>
    <d v="2023-09-08T00:00:00"/>
    <x v="0"/>
  </r>
  <r>
    <x v="7"/>
    <x v="0"/>
    <x v="0"/>
    <x v="3"/>
    <n v="225"/>
    <d v="2023-09-04T00:00:00"/>
    <x v="0"/>
  </r>
  <r>
    <x v="7"/>
    <x v="0"/>
    <x v="0"/>
    <x v="4"/>
    <n v="110"/>
    <d v="2023-09-06T00:00:00"/>
    <x v="0"/>
  </r>
  <r>
    <x v="7"/>
    <x v="0"/>
    <x v="0"/>
    <x v="5"/>
    <n v="265"/>
    <d v="2023-09-07T00:00:00"/>
    <x v="1"/>
  </r>
  <r>
    <x v="7"/>
    <x v="0"/>
    <x v="0"/>
    <x v="6"/>
    <n v="1750"/>
    <d v="2023-09-03T00:00:00"/>
    <x v="0"/>
  </r>
  <r>
    <x v="7"/>
    <x v="0"/>
    <x v="0"/>
    <x v="7"/>
    <n v="40"/>
    <d v="2023-09-07T00:00:00"/>
    <x v="0"/>
  </r>
  <r>
    <x v="7"/>
    <x v="0"/>
    <x v="0"/>
    <x v="8"/>
    <n v="70"/>
    <d v="2023-09-08T00:00:00"/>
    <x v="0"/>
  </r>
  <r>
    <x v="7"/>
    <x v="0"/>
    <x v="1"/>
    <x v="9"/>
    <n v="1200"/>
    <d v="2023-09-04T00:00:00"/>
    <x v="0"/>
  </r>
  <r>
    <x v="7"/>
    <x v="0"/>
    <x v="1"/>
    <x v="10"/>
    <n v="770"/>
    <d v="2023-09-04T00:00:00"/>
    <x v="0"/>
  </r>
  <r>
    <x v="7"/>
    <x v="0"/>
    <x v="1"/>
    <x v="11"/>
    <n v="490"/>
    <d v="2023-09-01T00:00:00"/>
    <x v="0"/>
  </r>
  <r>
    <x v="7"/>
    <x v="0"/>
    <x v="2"/>
    <x v="0"/>
    <n v="58"/>
    <d v="2023-09-06T00:00:00"/>
    <x v="0"/>
  </r>
  <r>
    <x v="7"/>
    <x v="0"/>
    <x v="2"/>
    <x v="12"/>
    <n v="380"/>
    <d v="2023-09-01T00:00:00"/>
    <x v="0"/>
  </r>
  <r>
    <x v="7"/>
    <x v="0"/>
    <x v="2"/>
    <x v="13"/>
    <n v="135"/>
    <d v="2023-09-03T00:00:00"/>
    <x v="0"/>
  </r>
  <r>
    <x v="7"/>
    <x v="0"/>
    <x v="2"/>
    <x v="14"/>
    <n v="250"/>
    <d v="2023-09-04T00:00:00"/>
    <x v="0"/>
  </r>
  <r>
    <x v="7"/>
    <x v="0"/>
    <x v="2"/>
    <x v="15"/>
    <n v="210"/>
    <d v="2023-09-06T00:00:00"/>
    <x v="0"/>
  </r>
  <r>
    <x v="7"/>
    <x v="0"/>
    <x v="2"/>
    <x v="16"/>
    <n v="1010"/>
    <d v="2023-09-07T00:00:00"/>
    <x v="0"/>
  </r>
  <r>
    <x v="7"/>
    <x v="0"/>
    <x v="2"/>
    <x v="17"/>
    <n v="135"/>
    <d v="2023-09-08T00:00:00"/>
    <x v="0"/>
  </r>
  <r>
    <x v="7"/>
    <x v="0"/>
    <x v="2"/>
    <x v="18"/>
    <n v="45"/>
    <d v="2023-09-09T00:00:00"/>
    <x v="0"/>
  </r>
  <r>
    <x v="7"/>
    <x v="0"/>
    <x v="2"/>
    <x v="8"/>
    <n v="50"/>
    <d v="2023-09-04T00:00:00"/>
    <x v="0"/>
  </r>
  <r>
    <x v="7"/>
    <x v="1"/>
    <x v="3"/>
    <x v="19"/>
    <n v="7400"/>
    <m/>
    <x v="2"/>
  </r>
  <r>
    <x v="7"/>
    <x v="1"/>
    <x v="3"/>
    <x v="20"/>
    <n v="1630"/>
    <m/>
    <x v="2"/>
  </r>
  <r>
    <x v="7"/>
    <x v="1"/>
    <x v="4"/>
    <x v="21"/>
    <n v="630"/>
    <m/>
    <x v="2"/>
  </r>
  <r>
    <x v="7"/>
    <x v="1"/>
    <x v="4"/>
    <x v="22"/>
    <n v="260"/>
    <m/>
    <x v="2"/>
  </r>
  <r>
    <x v="8"/>
    <x v="0"/>
    <x v="0"/>
    <x v="0"/>
    <n v="400"/>
    <d v="2023-10-01T00:00:00"/>
    <x v="0"/>
  </r>
  <r>
    <x v="8"/>
    <x v="0"/>
    <x v="0"/>
    <x v="1"/>
    <n v="115"/>
    <d v="2023-10-03T00:00:00"/>
    <x v="0"/>
  </r>
  <r>
    <x v="8"/>
    <x v="0"/>
    <x v="0"/>
    <x v="2"/>
    <n v="80"/>
    <d v="2023-10-01T00:00:00"/>
    <x v="0"/>
  </r>
  <r>
    <x v="8"/>
    <x v="0"/>
    <x v="0"/>
    <x v="3"/>
    <n v="205"/>
    <d v="2023-10-04T00:00:00"/>
    <x v="0"/>
  </r>
  <r>
    <x v="8"/>
    <x v="0"/>
    <x v="0"/>
    <x v="4"/>
    <n v="100"/>
    <d v="2023-10-06T00:00:00"/>
    <x v="0"/>
  </r>
  <r>
    <x v="8"/>
    <x v="0"/>
    <x v="0"/>
    <x v="5"/>
    <n v="255"/>
    <d v="2023-10-07T00:00:00"/>
    <x v="0"/>
  </r>
  <r>
    <x v="8"/>
    <x v="0"/>
    <x v="0"/>
    <x v="6"/>
    <n v="1710"/>
    <d v="2023-10-06T00:00:00"/>
    <x v="0"/>
  </r>
  <r>
    <x v="8"/>
    <x v="0"/>
    <x v="0"/>
    <x v="7"/>
    <n v="35"/>
    <d v="2023-10-07T00:00:00"/>
    <x v="0"/>
  </r>
  <r>
    <x v="8"/>
    <x v="0"/>
    <x v="0"/>
    <x v="8"/>
    <n v="65"/>
    <d v="2023-10-08T00:00:00"/>
    <x v="1"/>
  </r>
  <r>
    <x v="8"/>
    <x v="0"/>
    <x v="1"/>
    <x v="9"/>
    <n v="1150"/>
    <d v="2023-10-09T00:00:00"/>
    <x v="0"/>
  </r>
  <r>
    <x v="8"/>
    <x v="0"/>
    <x v="1"/>
    <x v="10"/>
    <n v="750"/>
    <d v="2023-10-04T00:00:00"/>
    <x v="0"/>
  </r>
  <r>
    <x v="8"/>
    <x v="0"/>
    <x v="1"/>
    <x v="11"/>
    <n v="470"/>
    <d v="2023-10-05T00:00:00"/>
    <x v="0"/>
  </r>
  <r>
    <x v="8"/>
    <x v="0"/>
    <x v="2"/>
    <x v="0"/>
    <n v="62"/>
    <d v="2023-10-06T00:00:00"/>
    <x v="0"/>
  </r>
  <r>
    <x v="8"/>
    <x v="0"/>
    <x v="2"/>
    <x v="12"/>
    <n v="370"/>
    <d v="2023-10-07T00:00:00"/>
    <x v="0"/>
  </r>
  <r>
    <x v="8"/>
    <x v="0"/>
    <x v="2"/>
    <x v="13"/>
    <n v="125"/>
    <d v="2023-10-03T00:00:00"/>
    <x v="0"/>
  </r>
  <r>
    <x v="8"/>
    <x v="0"/>
    <x v="2"/>
    <x v="14"/>
    <n v="240"/>
    <d v="2023-10-04T00:00:00"/>
    <x v="0"/>
  </r>
  <r>
    <x v="8"/>
    <x v="0"/>
    <x v="2"/>
    <x v="15"/>
    <n v="190"/>
    <d v="2023-10-06T00:00:00"/>
    <x v="0"/>
  </r>
  <r>
    <x v="8"/>
    <x v="0"/>
    <x v="2"/>
    <x v="16"/>
    <n v="990"/>
    <d v="2023-10-07T00:00:00"/>
    <x v="0"/>
  </r>
  <r>
    <x v="8"/>
    <x v="0"/>
    <x v="2"/>
    <x v="17"/>
    <n v="125"/>
    <d v="2023-10-08T00:00:00"/>
    <x v="0"/>
  </r>
  <r>
    <x v="8"/>
    <x v="0"/>
    <x v="2"/>
    <x v="18"/>
    <n v="40"/>
    <d v="2023-10-09T00:00:00"/>
    <x v="0"/>
  </r>
  <r>
    <x v="8"/>
    <x v="0"/>
    <x v="2"/>
    <x v="8"/>
    <n v="50"/>
    <d v="2023-10-04T00:00:00"/>
    <x v="0"/>
  </r>
  <r>
    <x v="8"/>
    <x v="1"/>
    <x v="3"/>
    <x v="19"/>
    <n v="7050"/>
    <m/>
    <x v="2"/>
  </r>
  <r>
    <x v="8"/>
    <x v="1"/>
    <x v="3"/>
    <x v="20"/>
    <n v="1520"/>
    <m/>
    <x v="2"/>
  </r>
  <r>
    <x v="8"/>
    <x v="1"/>
    <x v="4"/>
    <x v="21"/>
    <n v="580"/>
    <m/>
    <x v="2"/>
  </r>
  <r>
    <x v="8"/>
    <x v="1"/>
    <x v="4"/>
    <x v="22"/>
    <n v="220"/>
    <m/>
    <x v="2"/>
  </r>
  <r>
    <x v="9"/>
    <x v="0"/>
    <x v="0"/>
    <x v="0"/>
    <n v="380"/>
    <d v="2023-11-08T00:00:00"/>
    <x v="0"/>
  </r>
  <r>
    <x v="9"/>
    <x v="0"/>
    <x v="0"/>
    <x v="1"/>
    <n v="110"/>
    <d v="2023-11-03T00:00:00"/>
    <x v="0"/>
  </r>
  <r>
    <x v="9"/>
    <x v="0"/>
    <x v="0"/>
    <x v="2"/>
    <n v="75"/>
    <d v="2023-11-04T00:00:00"/>
    <x v="0"/>
  </r>
  <r>
    <x v="9"/>
    <x v="0"/>
    <x v="0"/>
    <x v="3"/>
    <n v="195"/>
    <d v="2023-11-04T00:00:00"/>
    <x v="0"/>
  </r>
  <r>
    <x v="9"/>
    <x v="0"/>
    <x v="0"/>
    <x v="4"/>
    <n v="95"/>
    <d v="2023-11-06T00:00:00"/>
    <x v="0"/>
  </r>
  <r>
    <x v="9"/>
    <x v="0"/>
    <x v="0"/>
    <x v="5"/>
    <n v="240"/>
    <d v="2023-11-07T00:00:00"/>
    <x v="1"/>
  </r>
  <r>
    <x v="9"/>
    <x v="0"/>
    <x v="0"/>
    <x v="6"/>
    <n v="1600"/>
    <d v="2023-11-06T00:00:00"/>
    <x v="0"/>
  </r>
  <r>
    <x v="9"/>
    <x v="0"/>
    <x v="0"/>
    <x v="7"/>
    <n v="25"/>
    <d v="2023-11-07T00:00:00"/>
    <x v="0"/>
  </r>
  <r>
    <x v="9"/>
    <x v="0"/>
    <x v="0"/>
    <x v="8"/>
    <n v="50"/>
    <d v="2023-11-08T00:00:00"/>
    <x v="0"/>
  </r>
  <r>
    <x v="9"/>
    <x v="0"/>
    <x v="1"/>
    <x v="9"/>
    <n v="1100"/>
    <d v="2023-11-09T00:00:00"/>
    <x v="0"/>
  </r>
  <r>
    <x v="9"/>
    <x v="0"/>
    <x v="1"/>
    <x v="10"/>
    <n v="700"/>
    <d v="2023-11-04T00:00:00"/>
    <x v="0"/>
  </r>
  <r>
    <x v="9"/>
    <x v="0"/>
    <x v="1"/>
    <x v="11"/>
    <n v="420"/>
    <d v="2023-11-05T00:00:00"/>
    <x v="0"/>
  </r>
  <r>
    <x v="9"/>
    <x v="0"/>
    <x v="2"/>
    <x v="0"/>
    <n v="73"/>
    <d v="2023-11-06T00:00:00"/>
    <x v="0"/>
  </r>
  <r>
    <x v="9"/>
    <x v="0"/>
    <x v="2"/>
    <x v="12"/>
    <n v="360"/>
    <d v="2023-11-07T00:00:00"/>
    <x v="0"/>
  </r>
  <r>
    <x v="9"/>
    <x v="0"/>
    <x v="2"/>
    <x v="13"/>
    <n v="110"/>
    <d v="2023-11-03T00:00:00"/>
    <x v="0"/>
  </r>
  <r>
    <x v="9"/>
    <x v="0"/>
    <x v="2"/>
    <x v="14"/>
    <n v="220"/>
    <d v="2023-11-04T00:00:00"/>
    <x v="0"/>
  </r>
  <r>
    <x v="9"/>
    <x v="0"/>
    <x v="2"/>
    <x v="15"/>
    <n v="170"/>
    <d v="2023-11-06T00:00:00"/>
    <x v="0"/>
  </r>
  <r>
    <x v="9"/>
    <x v="0"/>
    <x v="2"/>
    <x v="16"/>
    <n v="930"/>
    <d v="2023-11-07T00:00:00"/>
    <x v="0"/>
  </r>
  <r>
    <x v="9"/>
    <x v="0"/>
    <x v="2"/>
    <x v="17"/>
    <n v="110"/>
    <d v="2023-11-08T00:00:00"/>
    <x v="0"/>
  </r>
  <r>
    <x v="9"/>
    <x v="0"/>
    <x v="2"/>
    <x v="18"/>
    <n v="35"/>
    <d v="2023-11-09T00:00:00"/>
    <x v="0"/>
  </r>
  <r>
    <x v="9"/>
    <x v="0"/>
    <x v="2"/>
    <x v="8"/>
    <n v="50"/>
    <d v="2023-11-04T00:00:00"/>
    <x v="0"/>
  </r>
  <r>
    <x v="9"/>
    <x v="1"/>
    <x v="3"/>
    <x v="19"/>
    <n v="6800"/>
    <m/>
    <x v="2"/>
  </r>
  <r>
    <x v="9"/>
    <x v="1"/>
    <x v="3"/>
    <x v="20"/>
    <n v="1450"/>
    <m/>
    <x v="2"/>
  </r>
  <r>
    <x v="9"/>
    <x v="1"/>
    <x v="4"/>
    <x v="21"/>
    <n v="530"/>
    <m/>
    <x v="2"/>
  </r>
  <r>
    <x v="9"/>
    <x v="1"/>
    <x v="4"/>
    <x v="22"/>
    <n v="200"/>
    <m/>
    <x v="2"/>
  </r>
  <r>
    <x v="10"/>
    <x v="0"/>
    <x v="0"/>
    <x v="0"/>
    <n v="410"/>
    <d v="2023-08-01T00:00:00"/>
    <x v="0"/>
  </r>
  <r>
    <x v="10"/>
    <x v="0"/>
    <x v="0"/>
    <x v="1"/>
    <n v="110"/>
    <d v="2023-08-07T00:00:00"/>
    <x v="0"/>
  </r>
  <r>
    <x v="10"/>
    <x v="0"/>
    <x v="0"/>
    <x v="2"/>
    <n v="75"/>
    <d v="2023-08-02T00:00:00"/>
    <x v="0"/>
  </r>
  <r>
    <x v="10"/>
    <x v="0"/>
    <x v="0"/>
    <x v="3"/>
    <n v="210"/>
    <d v="2023-08-04T00:00:00"/>
    <x v="0"/>
  </r>
  <r>
    <x v="10"/>
    <x v="0"/>
    <x v="0"/>
    <x v="4"/>
    <n v="105"/>
    <d v="2023-08-04T00:00:00"/>
    <x v="0"/>
  </r>
  <r>
    <x v="10"/>
    <x v="0"/>
    <x v="0"/>
    <x v="5"/>
    <n v="250"/>
    <d v="2023-08-05T00:00:00"/>
    <x v="1"/>
  </r>
  <r>
    <x v="10"/>
    <x v="0"/>
    <x v="0"/>
    <x v="6"/>
    <n v="1680"/>
    <d v="2023-08-06T00:00:00"/>
    <x v="0"/>
  </r>
  <r>
    <x v="10"/>
    <x v="0"/>
    <x v="0"/>
    <x v="7"/>
    <n v="30"/>
    <d v="2023-08-07T00:00:00"/>
    <x v="0"/>
  </r>
  <r>
    <x v="10"/>
    <x v="0"/>
    <x v="0"/>
    <x v="8"/>
    <n v="50"/>
    <d v="2023-08-08T00:00:00"/>
    <x v="1"/>
  </r>
  <r>
    <x v="10"/>
    <x v="0"/>
    <x v="1"/>
    <x v="9"/>
    <n v="1130"/>
    <d v="2023-08-09T00:00:00"/>
    <x v="0"/>
  </r>
  <r>
    <x v="10"/>
    <x v="0"/>
    <x v="1"/>
    <x v="10"/>
    <n v="730"/>
    <d v="2023-08-04T00:00:00"/>
    <x v="0"/>
  </r>
  <r>
    <x v="10"/>
    <x v="0"/>
    <x v="1"/>
    <x v="11"/>
    <n v="450"/>
    <d v="2023-08-05T00:00:00"/>
    <x v="1"/>
  </r>
  <r>
    <x v="10"/>
    <x v="0"/>
    <x v="2"/>
    <x v="0"/>
    <n v="52"/>
    <d v="2023-08-06T00:00:00"/>
    <x v="0"/>
  </r>
  <r>
    <x v="10"/>
    <x v="0"/>
    <x v="2"/>
    <x v="12"/>
    <n v="340"/>
    <d v="2023-08-07T00:00:00"/>
    <x v="0"/>
  </r>
  <r>
    <x v="10"/>
    <x v="0"/>
    <x v="2"/>
    <x v="13"/>
    <n v="125"/>
    <d v="2023-08-03T00:00:00"/>
    <x v="1"/>
  </r>
  <r>
    <x v="10"/>
    <x v="0"/>
    <x v="2"/>
    <x v="14"/>
    <n v="230"/>
    <d v="2023-08-04T00:00:00"/>
    <x v="0"/>
  </r>
  <r>
    <x v="10"/>
    <x v="0"/>
    <x v="2"/>
    <x v="15"/>
    <n v="200"/>
    <d v="2023-08-05T00:00:00"/>
    <x v="0"/>
  </r>
  <r>
    <x v="10"/>
    <x v="0"/>
    <x v="2"/>
    <x v="16"/>
    <n v="940"/>
    <d v="2023-08-06T00:00:00"/>
    <x v="1"/>
  </r>
  <r>
    <x v="10"/>
    <x v="0"/>
    <x v="2"/>
    <x v="17"/>
    <n v="125"/>
    <d v="2023-08-07T00:00:00"/>
    <x v="0"/>
  </r>
  <r>
    <x v="10"/>
    <x v="0"/>
    <x v="2"/>
    <x v="18"/>
    <n v="35"/>
    <d v="2023-08-08T00:00:00"/>
    <x v="0"/>
  </r>
  <r>
    <x v="10"/>
    <x v="0"/>
    <x v="2"/>
    <x v="8"/>
    <n v="50"/>
    <d v="2023-08-09T00:00:00"/>
    <x v="0"/>
  </r>
  <r>
    <x v="10"/>
    <x v="1"/>
    <x v="3"/>
    <x v="19"/>
    <n v="7200"/>
    <m/>
    <x v="2"/>
  </r>
  <r>
    <x v="10"/>
    <x v="1"/>
    <x v="3"/>
    <x v="20"/>
    <n v="1570"/>
    <m/>
    <x v="2"/>
  </r>
  <r>
    <x v="10"/>
    <x v="1"/>
    <x v="4"/>
    <x v="21"/>
    <n v="590"/>
    <m/>
    <x v="2"/>
  </r>
  <r>
    <x v="10"/>
    <x v="1"/>
    <x v="4"/>
    <x v="22"/>
    <n v="240"/>
    <m/>
    <x v="2"/>
  </r>
  <r>
    <x v="11"/>
    <x v="0"/>
    <x v="0"/>
    <x v="0"/>
    <n v="420"/>
    <d v="2023-12-01T00:00:00"/>
    <x v="0"/>
  </r>
  <r>
    <x v="11"/>
    <x v="0"/>
    <x v="0"/>
    <x v="1"/>
    <n v="120"/>
    <d v="2023-12-07T00:00:00"/>
    <x v="1"/>
  </r>
  <r>
    <x v="11"/>
    <x v="0"/>
    <x v="0"/>
    <x v="2"/>
    <n v="85"/>
    <d v="2023-12-02T00:00:00"/>
    <x v="0"/>
  </r>
  <r>
    <x v="11"/>
    <x v="0"/>
    <x v="0"/>
    <x v="3"/>
    <n v="215"/>
    <d v="2023-12-04T00:00:00"/>
    <x v="0"/>
  </r>
  <r>
    <x v="11"/>
    <x v="0"/>
    <x v="0"/>
    <x v="4"/>
    <n v="105"/>
    <d v="2023-12-04T00:00:00"/>
    <x v="1"/>
  </r>
  <r>
    <x v="11"/>
    <x v="0"/>
    <x v="0"/>
    <x v="5"/>
    <n v="260"/>
    <d v="2023-12-05T00:00:00"/>
    <x v="0"/>
  </r>
  <r>
    <x v="11"/>
    <x v="0"/>
    <x v="0"/>
    <x v="6"/>
    <n v="1730"/>
    <d v="2023-12-06T00:00:00"/>
    <x v="0"/>
  </r>
  <r>
    <x v="11"/>
    <x v="0"/>
    <x v="0"/>
    <x v="7"/>
    <n v="45"/>
    <d v="2023-12-07T00:00:00"/>
    <x v="1"/>
  </r>
  <r>
    <x v="11"/>
    <x v="0"/>
    <x v="0"/>
    <x v="8"/>
    <n v="75"/>
    <d v="2023-12-08T00:00:00"/>
    <x v="0"/>
  </r>
  <r>
    <x v="11"/>
    <x v="0"/>
    <x v="1"/>
    <x v="9"/>
    <n v="1220"/>
    <d v="2023-12-09T00:00:00"/>
    <x v="0"/>
  </r>
  <r>
    <x v="11"/>
    <x v="0"/>
    <x v="1"/>
    <x v="10"/>
    <n v="780"/>
    <d v="2023-12-04T00:00:00"/>
    <x v="0"/>
  </r>
  <r>
    <x v="11"/>
    <x v="0"/>
    <x v="1"/>
    <x v="11"/>
    <n v="500"/>
    <d v="2023-12-05T00:00:00"/>
    <x v="0"/>
  </r>
  <r>
    <x v="11"/>
    <x v="0"/>
    <x v="2"/>
    <x v="0"/>
    <n v="66"/>
    <d v="2023-12-06T00:00:00"/>
    <x v="0"/>
  </r>
  <r>
    <x v="11"/>
    <x v="0"/>
    <x v="2"/>
    <x v="12"/>
    <n v="380"/>
    <d v="2023-12-07T00:00:00"/>
    <x v="0"/>
  </r>
  <r>
    <x v="11"/>
    <x v="0"/>
    <x v="2"/>
    <x v="13"/>
    <n v="140"/>
    <d v="2023-12-03T00:00:00"/>
    <x v="0"/>
  </r>
  <r>
    <x v="11"/>
    <x v="0"/>
    <x v="2"/>
    <x v="14"/>
    <n v="260"/>
    <d v="2023-12-04T00:00:00"/>
    <x v="0"/>
  </r>
  <r>
    <x v="11"/>
    <x v="0"/>
    <x v="2"/>
    <x v="15"/>
    <n v="210"/>
    <d v="2023-12-05T00:00:00"/>
    <x v="0"/>
  </r>
  <r>
    <x v="11"/>
    <x v="0"/>
    <x v="2"/>
    <x v="16"/>
    <n v="1020"/>
    <d v="2023-12-06T00:00:00"/>
    <x v="0"/>
  </r>
  <r>
    <x v="11"/>
    <x v="0"/>
    <x v="2"/>
    <x v="17"/>
    <n v="140"/>
    <d v="2023-12-07T00:00:00"/>
    <x v="0"/>
  </r>
  <r>
    <x v="11"/>
    <x v="0"/>
    <x v="2"/>
    <x v="18"/>
    <n v="50"/>
    <d v="2023-12-08T00:00:00"/>
    <x v="0"/>
  </r>
  <r>
    <x v="11"/>
    <x v="0"/>
    <x v="2"/>
    <x v="8"/>
    <n v="50"/>
    <d v="2023-12-09T00:00:00"/>
    <x v="0"/>
  </r>
  <r>
    <x v="11"/>
    <x v="1"/>
    <x v="3"/>
    <x v="19"/>
    <n v="7500"/>
    <m/>
    <x v="2"/>
  </r>
  <r>
    <x v="11"/>
    <x v="1"/>
    <x v="3"/>
    <x v="20"/>
    <n v="1650"/>
    <m/>
    <x v="2"/>
  </r>
  <r>
    <x v="11"/>
    <x v="1"/>
    <x v="4"/>
    <x v="21"/>
    <n v="660"/>
    <m/>
    <x v="2"/>
  </r>
  <r>
    <x v="11"/>
    <x v="1"/>
    <x v="4"/>
    <x v="22"/>
    <n v="280"/>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008648-C1D0-4EA3-BDE2-3835C7F10FD2}"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E3:AE5" firstHeaderRow="1" firstDataRow="1" firstDataCol="1"/>
  <pivotFields count="7">
    <pivotField axis="axisRow" showAll="0">
      <items count="13">
        <item h="1" x="0"/>
        <item x="1"/>
        <item h="1" x="2"/>
        <item h="1" x="3"/>
        <item h="1" x="4"/>
        <item h="1" x="5"/>
        <item h="1" x="6"/>
        <item h="1" x="10"/>
        <item h="1" x="7"/>
        <item h="1" x="8"/>
        <item h="1" x="9"/>
        <item h="1" x="11"/>
        <item t="default"/>
      </items>
    </pivotField>
    <pivotField multipleItemSelectionAllowed="1" showAll="0"/>
    <pivotField showAll="0"/>
    <pivotField showAll="0"/>
    <pivotField numFmtId="164" showAll="0"/>
    <pivotField showAll="0"/>
    <pivotField showAll="0"/>
  </pivotFields>
  <rowFields count="1">
    <field x="0"/>
  </rowFields>
  <rowItems count="2">
    <i>
      <x v="1"/>
    </i>
    <i t="grand">
      <x/>
    </i>
  </rowItems>
  <colItems count="1">
    <i/>
  </colItem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B5D3B2-64CE-4891-8445-419C307D2002}"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A3:AB5" firstHeaderRow="1" firstDataRow="1" firstDataCol="1"/>
  <pivotFields count="7">
    <pivotField showAll="0">
      <items count="13">
        <item h="1" x="0"/>
        <item x="1"/>
        <item h="1" x="2"/>
        <item h="1" x="3"/>
        <item h="1" x="4"/>
        <item h="1" x="5"/>
        <item h="1" x="6"/>
        <item h="1" x="10"/>
        <item h="1" x="7"/>
        <item h="1" x="8"/>
        <item h="1" x="9"/>
        <item h="1" x="11"/>
        <item t="default"/>
      </items>
    </pivotField>
    <pivotField multipleItemSelectionAllowed="1" showAll="0"/>
    <pivotField showAll="0"/>
    <pivotField showAll="0"/>
    <pivotField numFmtId="164" showAll="0"/>
    <pivotField showAll="0"/>
    <pivotField axis="axisRow" dataField="1" showAll="0">
      <items count="6">
        <item m="1" x="4"/>
        <item h="1" x="0"/>
        <item h="1" x="2"/>
        <item x="1"/>
        <item m="1" x="3"/>
        <item t="default"/>
      </items>
    </pivotField>
  </pivotFields>
  <rowFields count="1">
    <field x="6"/>
  </rowFields>
  <rowItems count="2">
    <i>
      <x v="3"/>
    </i>
    <i t="grand">
      <x/>
    </i>
  </rowItems>
  <colItems count="1">
    <i/>
  </colItems>
  <dataFields count="1">
    <dataField name="Count of Status" fld="6" subtotal="count" baseField="0" baseItem="0"/>
  </dataField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B0E8D5-4190-496D-8B8E-A69E53D6D5A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rowPageCount="1" colPageCount="1"/>
  <pivotFields count="7">
    <pivotField showAll="0">
      <items count="13">
        <item h="1" x="0"/>
        <item x="1"/>
        <item h="1" x="2"/>
        <item h="1" x="3"/>
        <item h="1" x="4"/>
        <item h="1" x="5"/>
        <item h="1" x="6"/>
        <item h="1" x="10"/>
        <item h="1" x="7"/>
        <item h="1" x="8"/>
        <item h="1" x="9"/>
        <item h="1" x="11"/>
        <item t="default"/>
      </items>
    </pivotField>
    <pivotField axis="axisPage" multipleItemSelectionAllowed="1" showAll="0">
      <items count="3">
        <item x="0"/>
        <item h="1" x="1"/>
        <item t="default"/>
      </items>
    </pivotField>
    <pivotField axis="axisRow" showAll="0">
      <items count="6">
        <item x="0"/>
        <item x="3"/>
        <item x="1"/>
        <item x="4"/>
        <item x="2"/>
        <item t="default"/>
      </items>
    </pivotField>
    <pivotField showAll="0"/>
    <pivotField dataField="1" numFmtId="164" showAll="0"/>
    <pivotField showAll="0"/>
    <pivotField showAll="0"/>
  </pivotFields>
  <rowFields count="1">
    <field x="2"/>
  </rowFields>
  <rowItems count="4">
    <i>
      <x/>
    </i>
    <i>
      <x v="2"/>
    </i>
    <i>
      <x v="4"/>
    </i>
    <i t="grand">
      <x/>
    </i>
  </rowItems>
  <colItems count="1">
    <i/>
  </colItems>
  <pageFields count="1">
    <pageField fld="1" hier="-1"/>
  </pageFields>
  <dataFields count="1">
    <dataField name="Sum of Amount" fld="4" baseField="0" baseItem="0" numFmtId="167"/>
  </dataFields>
  <formats count="1">
    <format dxfId="24">
      <pivotArea outline="0" collapsedLevelsAreSubtotals="1" fieldPosition="0"/>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63A55A7-9D50-47D2-BF2B-7F4D7217F12A}" name="no_slicer_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M3:N16" firstHeaderRow="1" firstDataRow="1" firstDataCol="1" rowPageCount="1" colPageCount="1"/>
  <pivotFields count="7">
    <pivotField axis="axisRow" showAll="0">
      <items count="13">
        <item x="0"/>
        <item x="1"/>
        <item x="2"/>
        <item x="3"/>
        <item x="4"/>
        <item x="5"/>
        <item x="6"/>
        <item x="10"/>
        <item x="7"/>
        <item x="8"/>
        <item x="9"/>
        <item x="11"/>
        <item t="default"/>
      </items>
    </pivotField>
    <pivotField axis="axisPage" multipleItemSelectionAllowed="1" showAll="0">
      <items count="3">
        <item h="1" x="0"/>
        <item x="1"/>
        <item t="default"/>
      </items>
    </pivotField>
    <pivotField showAll="0"/>
    <pivotField showAll="0"/>
    <pivotField dataField="1" numFmtId="164" showAll="0"/>
    <pivotField showAll="0"/>
    <pivotField showAll="0"/>
  </pivotFields>
  <rowFields count="1">
    <field x="0"/>
  </rowFields>
  <rowItems count="13">
    <i>
      <x/>
    </i>
    <i>
      <x v="1"/>
    </i>
    <i>
      <x v="2"/>
    </i>
    <i>
      <x v="3"/>
    </i>
    <i>
      <x v="4"/>
    </i>
    <i>
      <x v="5"/>
    </i>
    <i>
      <x v="6"/>
    </i>
    <i>
      <x v="7"/>
    </i>
    <i>
      <x v="8"/>
    </i>
    <i>
      <x v="9"/>
    </i>
    <i>
      <x v="10"/>
    </i>
    <i>
      <x v="11"/>
    </i>
    <i t="grand">
      <x/>
    </i>
  </rowItems>
  <colItems count="1">
    <i/>
  </colItems>
  <pageFields count="1">
    <pageField fld="1" hier="-1"/>
  </pageFields>
  <dataFields count="1">
    <dataField name="Sum of Amount" fld="4" baseField="0" baseItem="0"/>
  </dataFields>
  <chartFormats count="3">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16E9EBF-E78B-46AB-A65F-23A341039508}" name="no_slicer_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J3:K16" firstHeaderRow="1" firstDataRow="1" firstDataCol="1" rowPageCount="1" colPageCount="1"/>
  <pivotFields count="7">
    <pivotField axis="axisRow" showAll="0">
      <items count="13">
        <item x="0"/>
        <item x="1"/>
        <item x="2"/>
        <item x="3"/>
        <item x="4"/>
        <item x="5"/>
        <item x="6"/>
        <item x="10"/>
        <item x="7"/>
        <item x="8"/>
        <item x="9"/>
        <item x="11"/>
        <item t="default"/>
      </items>
    </pivotField>
    <pivotField axis="axisPage" multipleItemSelectionAllowed="1" showAll="0">
      <items count="3">
        <item x="0"/>
        <item h="1" x="1"/>
        <item t="default"/>
      </items>
    </pivotField>
    <pivotField showAll="0"/>
    <pivotField showAll="0"/>
    <pivotField dataField="1" numFmtId="164" showAll="0"/>
    <pivotField showAll="0"/>
    <pivotField showAll="0"/>
  </pivotFields>
  <rowFields count="1">
    <field x="0"/>
  </rowFields>
  <rowItems count="13">
    <i>
      <x/>
    </i>
    <i>
      <x v="1"/>
    </i>
    <i>
      <x v="2"/>
    </i>
    <i>
      <x v="3"/>
    </i>
    <i>
      <x v="4"/>
    </i>
    <i>
      <x v="5"/>
    </i>
    <i>
      <x v="6"/>
    </i>
    <i>
      <x v="7"/>
    </i>
    <i>
      <x v="8"/>
    </i>
    <i>
      <x v="9"/>
    </i>
    <i>
      <x v="10"/>
    </i>
    <i>
      <x v="11"/>
    </i>
    <i t="grand">
      <x/>
    </i>
  </rowItems>
  <colItems count="1">
    <i/>
  </colItems>
  <pageFields count="1">
    <pageField fld="1" hier="-1"/>
  </pageFields>
  <dataFields count="1">
    <dataField name="Sum of Amount" fld="4" baseField="0" baseItem="0"/>
  </dataFields>
  <chartFormats count="3">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2218E45-1249-432C-A445-43E4BB6C75E3}" name="no_slicer_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Q3:T17" firstHeaderRow="1" firstDataRow="2" firstDataCol="1"/>
  <pivotFields count="7">
    <pivotField axis="axisRow" showAll="0">
      <items count="13">
        <item x="0"/>
        <item x="1"/>
        <item x="2"/>
        <item x="3"/>
        <item x="4"/>
        <item x="5"/>
        <item x="6"/>
        <item x="10"/>
        <item x="7"/>
        <item x="8"/>
        <item x="9"/>
        <item x="11"/>
        <item t="default"/>
      </items>
    </pivotField>
    <pivotField axis="axisCol" multipleItemSelectionAllowed="1" showAll="0">
      <items count="3">
        <item x="0"/>
        <item x="1"/>
        <item t="default"/>
      </items>
    </pivotField>
    <pivotField showAll="0"/>
    <pivotField showAll="0"/>
    <pivotField dataField="1" numFmtId="164" showAll="0"/>
    <pivotField showAll="0"/>
    <pivotField showAll="0"/>
  </pivotFields>
  <rowFields count="1">
    <field x="0"/>
  </rowFields>
  <rowItems count="13">
    <i>
      <x/>
    </i>
    <i>
      <x v="1"/>
    </i>
    <i>
      <x v="2"/>
    </i>
    <i>
      <x v="3"/>
    </i>
    <i>
      <x v="4"/>
    </i>
    <i>
      <x v="5"/>
    </i>
    <i>
      <x v="6"/>
    </i>
    <i>
      <x v="7"/>
    </i>
    <i>
      <x v="8"/>
    </i>
    <i>
      <x v="9"/>
    </i>
    <i>
      <x v="10"/>
    </i>
    <i>
      <x v="11"/>
    </i>
    <i t="grand">
      <x/>
    </i>
  </rowItems>
  <colFields count="1">
    <field x="1"/>
  </colFields>
  <colItems count="3">
    <i>
      <x/>
    </i>
    <i>
      <x v="1"/>
    </i>
    <i t="grand">
      <x/>
    </i>
  </colItems>
  <dataFields count="1">
    <dataField name="Sum of Amount" fld="4" baseField="0" baseItem="0"/>
  </dataFields>
  <chartFormats count="7">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0" series="1">
      <pivotArea type="data" outline="0" fieldPosition="0">
        <references count="2">
          <reference field="4294967294" count="1" selected="0">
            <x v="0"/>
          </reference>
          <reference field="1" count="1" selected="0">
            <x v="0"/>
          </reference>
        </references>
      </pivotArea>
    </chartFormat>
    <chartFormat chart="7" format="1" series="1">
      <pivotArea type="data" outline="0" fieldPosition="0">
        <references count="2">
          <reference field="4294967294" count="1" selected="0">
            <x v="0"/>
          </reference>
          <reference field="1" count="1" selected="0">
            <x v="1"/>
          </reference>
        </references>
      </pivotArea>
    </chartFormat>
    <chartFormat chart="9" format="4" series="1">
      <pivotArea type="data" outline="0" fieldPosition="0">
        <references count="2">
          <reference field="4294967294" count="1" selected="0">
            <x v="0"/>
          </reference>
          <reference field="1" count="1" selected="0">
            <x v="0"/>
          </reference>
        </references>
      </pivotArea>
    </chartFormat>
    <chartFormat chart="9" format="5" series="1">
      <pivotArea type="data" outline="0" fieldPosition="0">
        <references count="2">
          <reference field="4294967294" count="1" selected="0">
            <x v="0"/>
          </reference>
          <reference field="1" count="1" selected="0">
            <x v="1"/>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D3813DE-F345-4878-A569-7F9633C0FEC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E8" firstHeaderRow="1" firstDataRow="1" firstDataCol="1" rowPageCount="1" colPageCount="1"/>
  <pivotFields count="7">
    <pivotField showAll="0">
      <items count="13">
        <item h="1" x="0"/>
        <item x="1"/>
        <item h="1" x="2"/>
        <item h="1" x="3"/>
        <item h="1" x="4"/>
        <item h="1" x="5"/>
        <item h="1" x="6"/>
        <item h="1" x="10"/>
        <item h="1" x="7"/>
        <item h="1" x="8"/>
        <item h="1" x="9"/>
        <item h="1" x="11"/>
        <item t="default"/>
      </items>
    </pivotField>
    <pivotField axis="axisPage" multipleItemSelectionAllowed="1" showAll="0">
      <items count="3">
        <item h="1" x="0"/>
        <item x="1"/>
        <item t="default"/>
      </items>
    </pivotField>
    <pivotField showAll="0"/>
    <pivotField axis="axisRow" showAll="0">
      <items count="24">
        <item x="0"/>
        <item x="21"/>
        <item x="1"/>
        <item x="12"/>
        <item x="22"/>
        <item x="16"/>
        <item x="2"/>
        <item x="3"/>
        <item x="14"/>
        <item x="20"/>
        <item x="8"/>
        <item x="11"/>
        <item x="15"/>
        <item x="5"/>
        <item x="17"/>
        <item x="6"/>
        <item x="19"/>
        <item x="9"/>
        <item x="10"/>
        <item x="18"/>
        <item x="7"/>
        <item x="13"/>
        <item x="4"/>
        <item t="default"/>
      </items>
    </pivotField>
    <pivotField dataField="1" numFmtId="164" showAll="0"/>
    <pivotField showAll="0"/>
    <pivotField showAll="0"/>
  </pivotFields>
  <rowFields count="1">
    <field x="3"/>
  </rowFields>
  <rowItems count="5">
    <i>
      <x v="1"/>
    </i>
    <i>
      <x v="4"/>
    </i>
    <i>
      <x v="9"/>
    </i>
    <i>
      <x v="16"/>
    </i>
    <i t="grand">
      <x/>
    </i>
  </rowItems>
  <colItems count="1">
    <i/>
  </colItems>
  <pageFields count="1">
    <pageField fld="1" hier="-1"/>
  </pageFields>
  <dataFields count="1">
    <dataField name="Sum of Amount" fld="4" baseField="0" baseItem="0" numFmtId="167"/>
  </dataFields>
  <formats count="1">
    <format dxfId="25">
      <pivotArea outline="0" collapsedLevelsAreSubtotals="1" fieldPosition="0"/>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2935761F-996A-4B80-886F-0836A2091B1F}" sourceName="Month">
  <pivotTables>
    <pivotTable tabId="10" name="PivotTable11"/>
    <pivotTable tabId="10" name="PivotTable12"/>
    <pivotTable tabId="10" name="PivotTable5"/>
    <pivotTable tabId="10" name="PivotTable6"/>
  </pivotTables>
  <data>
    <tabular pivotCacheId="2081406336">
      <items count="12">
        <i x="0"/>
        <i x="1" s="1"/>
        <i x="2"/>
        <i x="3"/>
        <i x="4"/>
        <i x="5"/>
        <i x="6"/>
        <i x="10"/>
        <i x="7"/>
        <i x="8"/>
        <i x="9"/>
        <i x="1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A25A93E8-C800-4B52-88D5-EA95D73DAE54}" sourceName="Month">
  <extLst>
    <x:ext xmlns:x15="http://schemas.microsoft.com/office/spreadsheetml/2010/11/main" uri="{2F2917AC-EB37-4324-AD4E-5DD8C200BD13}">
      <x15:tableSlicerCache tableId="3" column="1"/>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2" xr10:uid="{59342EF3-FC1E-48F6-BFD0-CC38023EF562}" cache="Slicer_Month1" caption="Month" columnCount="3" showCaption="0" style="Slicer Style 1" rowHeight="26246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91A96607-CBC8-4EE5-9561-DF5B8C626021}" cache="Slicer_Month" caption="Month" columnCount="3" showCaption="0" style="Slicer Style 1" rowHeight="262466"/>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F9C4CF92-7B24-4944-B409-7188357E9CE5}" cache="Slicer_Month1" caption="Month" columnCount="3" style="Slicer Style 1"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DA6C21A-F943-41FE-9993-9572FADDF525}" name="Table14" displayName="Table14" ref="G9:M309" headerRowDxfId="60" dataDxfId="59" totalsRowDxfId="58">
  <autoFilter ref="G9:M309" xr:uid="{CDA6C21A-F943-41FE-9993-9572FADDF525}">
    <filterColumn colId="0" hiddenButton="1">
      <filters>
        <filter val="Feb"/>
      </filters>
    </filterColumn>
    <filterColumn colId="1" hiddenButton="1"/>
    <filterColumn colId="2" hiddenButton="1"/>
    <filterColumn colId="3" hiddenButton="1"/>
    <filterColumn colId="4" hiddenButton="1"/>
    <filterColumn colId="5" hiddenButton="1"/>
    <filterColumn colId="6" hiddenButton="1"/>
  </autoFilter>
  <sortState xmlns:xlrd2="http://schemas.microsoft.com/office/spreadsheetml/2017/richdata2" ref="G10:M309">
    <sortCondition ref="G2:G300" customList="Jan,Feb,Mar,Apr,May,Jun,Jul,Sep,Oct,Nov,Aug,Dec"/>
  </sortState>
  <tableColumns count="7">
    <tableColumn id="1" xr3:uid="{F8C3A441-6721-4AFD-BAE6-C9F9C2E3BE88}" name="Month" totalsRowLabel="Total" dataDxfId="57" totalsRowDxfId="56"/>
    <tableColumn id="2" xr3:uid="{C12F1E91-E7C2-4829-B80F-63002CA15551}" name="Main Type" dataDxfId="55" totalsRowDxfId="54"/>
    <tableColumn id="3" xr3:uid="{254EA01F-034D-4012-A4E1-74536DEEBA59}" name="Category" dataDxfId="53" totalsRowDxfId="52"/>
    <tableColumn id="4" xr3:uid="{13A128E9-9980-4A54-8DAF-D7BEEA48C158}" name="Sub-category" dataDxfId="51" totalsRowDxfId="50"/>
    <tableColumn id="5" xr3:uid="{AEDCA733-B42F-464D-B260-59AC731D3DD6}" name="Amount" dataDxfId="49" totalsRowDxfId="48"/>
    <tableColumn id="6" xr3:uid="{0C11C483-76BD-4929-8EC8-34D67242DE2B}" name="Bill Due Date" dataDxfId="47" totalsRowDxfId="46"/>
    <tableColumn id="7" xr3:uid="{91E18A14-C3F9-4C80-AB5C-62487D03F2A4}" name="Status" totalsRowFunction="count" dataDxfId="45" totalsRowDxfId="44"/>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0BDD857-60C9-2A41-B00E-9601992B12D6}" name="Table1" displayName="Table1" ref="A1:G301" headerRowDxfId="43" dataDxfId="42" totalsRowDxfId="40" tableBorderDxfId="41">
  <autoFilter ref="A1:G301" xr:uid="{60BDD857-60C9-2A41-B00E-9601992B12D6}"/>
  <sortState xmlns:xlrd2="http://schemas.microsoft.com/office/spreadsheetml/2017/richdata2" ref="A2:G301">
    <sortCondition ref="A2:A301" customList="Jan,Feb,Mar,Apr,May,Jun,Jul,Sep,Oct,Nov,Aug,Dec"/>
  </sortState>
  <tableColumns count="7">
    <tableColumn id="1" xr3:uid="{327AFD7C-7C76-A44F-B30B-8D0AE2027696}" name="Month" totalsRowLabel="Total" dataDxfId="39" totalsRowDxfId="38"/>
    <tableColumn id="2" xr3:uid="{C23F1883-5A3C-DC45-9E57-C42111A5FCB8}" name="Main Type" dataDxfId="37" totalsRowDxfId="36"/>
    <tableColumn id="3" xr3:uid="{03690B0C-E812-1F4B-8D35-C47491EF4EDC}" name="Category" dataDxfId="35" totalsRowDxfId="34"/>
    <tableColumn id="4" xr3:uid="{8052ED4C-135B-BF4F-8F64-93D722FAD6F9}" name="Sub-category" dataDxfId="33" totalsRowDxfId="32"/>
    <tableColumn id="5" xr3:uid="{883132BC-7CBA-454E-8F48-BC1F671B83D4}" name="Amount" dataDxfId="31" totalsRowDxfId="30"/>
    <tableColumn id="6" xr3:uid="{3742A18F-CF24-CC4E-AB55-415AEEFB28D6}" name="Bill Due Date" dataDxfId="29" totalsRowDxfId="28"/>
    <tableColumn id="7" xr3:uid="{4948316E-5691-4F4E-B6BC-CB3EFCE371B5}" name="Status" totalsRowFunction="count" dataDxfId="27" totalsRowDxfId="26"/>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png"/><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image" Target="../media/image20.png"/><Relationship Id="rId1" Type="http://schemas.openxmlformats.org/officeDocument/2006/relationships/drawing" Target="../drawings/drawing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5.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DD500-3D02-4695-9B4F-88F8ADD8D460}">
  <dimension ref="A1:V309"/>
  <sheetViews>
    <sheetView showGridLines="0" zoomScaleNormal="100" workbookViewId="0">
      <selection activeCell="X43" sqref="X43"/>
    </sheetView>
  </sheetViews>
  <sheetFormatPr defaultRowHeight="15.5" x14ac:dyDescent="0.35"/>
  <cols>
    <col min="1" max="6" width="8.6640625" style="28"/>
    <col min="7" max="8" width="8.6640625" style="26"/>
    <col min="9" max="9" width="9.25" style="26" customWidth="1"/>
    <col min="10" max="10" width="17.58203125" style="27" customWidth="1"/>
    <col min="11" max="11" width="16.33203125" style="28" customWidth="1"/>
    <col min="12" max="12" width="16.58203125" style="28" bestFit="1" customWidth="1"/>
    <col min="13" max="13" width="10.83203125" style="28" customWidth="1"/>
    <col min="14" max="16384" width="8.6640625" style="28"/>
  </cols>
  <sheetData>
    <row r="1" spans="1:22" x14ac:dyDescent="0.35">
      <c r="A1"/>
      <c r="B1"/>
      <c r="C1"/>
      <c r="D1"/>
      <c r="E1"/>
      <c r="F1"/>
      <c r="G1" s="24"/>
      <c r="H1" s="24"/>
      <c r="I1" s="24"/>
      <c r="J1" s="25"/>
      <c r="K1"/>
      <c r="L1"/>
      <c r="M1"/>
      <c r="N1"/>
      <c r="O1"/>
      <c r="P1"/>
      <c r="Q1"/>
      <c r="R1"/>
      <c r="S1"/>
      <c r="T1"/>
      <c r="U1"/>
      <c r="V1"/>
    </row>
    <row r="2" spans="1:22" x14ac:dyDescent="0.35">
      <c r="A2"/>
      <c r="B2"/>
      <c r="C2"/>
      <c r="D2"/>
      <c r="E2"/>
      <c r="F2"/>
      <c r="G2" s="24"/>
      <c r="H2" s="24"/>
      <c r="I2" s="24"/>
      <c r="J2" s="25"/>
      <c r="K2"/>
      <c r="L2"/>
      <c r="M2"/>
      <c r="N2"/>
      <c r="O2"/>
      <c r="P2"/>
      <c r="Q2"/>
      <c r="R2"/>
      <c r="S2"/>
      <c r="T2"/>
      <c r="U2"/>
      <c r="V2"/>
    </row>
    <row r="3" spans="1:22" x14ac:dyDescent="0.35">
      <c r="A3"/>
      <c r="B3"/>
      <c r="C3"/>
      <c r="D3"/>
      <c r="E3"/>
      <c r="F3"/>
      <c r="G3" s="24"/>
      <c r="H3" s="24"/>
      <c r="I3" s="24"/>
      <c r="J3" s="25"/>
      <c r="K3"/>
      <c r="L3"/>
      <c r="M3"/>
      <c r="N3"/>
      <c r="O3"/>
      <c r="P3"/>
      <c r="Q3"/>
      <c r="R3"/>
      <c r="S3"/>
      <c r="T3"/>
      <c r="U3"/>
      <c r="V3"/>
    </row>
    <row r="4" spans="1:22" x14ac:dyDescent="0.35">
      <c r="A4"/>
      <c r="B4"/>
      <c r="C4"/>
      <c r="D4"/>
      <c r="E4"/>
      <c r="F4"/>
      <c r="G4" s="24"/>
      <c r="H4" s="24"/>
      <c r="I4" s="24"/>
      <c r="J4" s="25"/>
      <c r="K4"/>
      <c r="L4"/>
      <c r="M4"/>
      <c r="N4"/>
      <c r="O4"/>
      <c r="P4"/>
      <c r="Q4"/>
      <c r="R4"/>
      <c r="S4"/>
      <c r="T4"/>
      <c r="U4"/>
      <c r="V4"/>
    </row>
    <row r="5" spans="1:22" x14ac:dyDescent="0.35">
      <c r="A5"/>
      <c r="B5"/>
      <c r="C5"/>
      <c r="D5"/>
      <c r="E5"/>
      <c r="F5"/>
      <c r="G5" s="24"/>
      <c r="H5" s="24"/>
      <c r="I5" s="24"/>
      <c r="J5" s="25"/>
      <c r="K5"/>
      <c r="L5"/>
      <c r="M5"/>
      <c r="N5"/>
      <c r="O5"/>
      <c r="P5"/>
      <c r="Q5"/>
      <c r="R5"/>
      <c r="S5"/>
      <c r="T5"/>
      <c r="U5"/>
      <c r="V5"/>
    </row>
    <row r="6" spans="1:22" x14ac:dyDescent="0.35">
      <c r="A6"/>
      <c r="B6"/>
      <c r="C6"/>
      <c r="D6"/>
      <c r="E6"/>
      <c r="F6"/>
      <c r="G6" s="24"/>
      <c r="H6" s="24"/>
      <c r="I6" s="24"/>
      <c r="J6" s="25"/>
      <c r="K6"/>
      <c r="L6"/>
      <c r="M6"/>
      <c r="N6"/>
      <c r="O6"/>
      <c r="P6"/>
      <c r="Q6"/>
      <c r="R6"/>
      <c r="S6"/>
      <c r="T6"/>
      <c r="U6"/>
      <c r="V6"/>
    </row>
    <row r="7" spans="1:22" x14ac:dyDescent="0.35">
      <c r="A7"/>
      <c r="B7"/>
      <c r="C7"/>
      <c r="D7"/>
      <c r="E7"/>
      <c r="F7"/>
      <c r="G7" s="24"/>
      <c r="H7" s="24"/>
      <c r="I7" s="24"/>
      <c r="J7" s="25"/>
      <c r="K7"/>
      <c r="L7"/>
      <c r="M7"/>
      <c r="N7"/>
      <c r="O7"/>
      <c r="P7"/>
      <c r="Q7"/>
      <c r="R7"/>
      <c r="S7"/>
      <c r="T7"/>
      <c r="U7"/>
      <c r="V7"/>
    </row>
    <row r="8" spans="1:22" x14ac:dyDescent="0.35">
      <c r="A8"/>
      <c r="B8"/>
      <c r="C8"/>
      <c r="D8"/>
      <c r="E8"/>
      <c r="F8"/>
      <c r="G8" s="24"/>
      <c r="H8" s="24"/>
      <c r="I8" s="24"/>
      <c r="J8" s="25"/>
      <c r="K8"/>
      <c r="L8"/>
      <c r="M8" s="54"/>
      <c r="N8"/>
      <c r="O8"/>
      <c r="P8"/>
      <c r="Q8"/>
      <c r="R8"/>
      <c r="S8"/>
      <c r="T8"/>
      <c r="U8"/>
      <c r="V8"/>
    </row>
    <row r="9" spans="1:22" x14ac:dyDescent="0.35">
      <c r="A9"/>
      <c r="B9"/>
      <c r="C9"/>
      <c r="D9"/>
      <c r="E9"/>
      <c r="F9"/>
      <c r="G9" s="38"/>
      <c r="H9" s="38"/>
      <c r="I9" s="38"/>
      <c r="J9" s="39"/>
      <c r="K9" s="40"/>
      <c r="L9" s="40"/>
      <c r="M9" s="54"/>
      <c r="N9"/>
      <c r="O9"/>
      <c r="P9"/>
      <c r="Q9"/>
      <c r="R9"/>
      <c r="S9"/>
      <c r="T9"/>
      <c r="U9"/>
      <c r="V9"/>
    </row>
    <row r="10" spans="1:22" x14ac:dyDescent="0.35">
      <c r="A10"/>
      <c r="B10"/>
      <c r="C10"/>
      <c r="D10"/>
      <c r="E10"/>
      <c r="F10"/>
      <c r="G10" s="41"/>
      <c r="H10" s="41"/>
      <c r="I10" s="41"/>
      <c r="J10" s="42"/>
      <c r="K10" s="43"/>
      <c r="L10" s="44"/>
      <c r="M10" s="54"/>
      <c r="N10"/>
      <c r="O10"/>
      <c r="P10"/>
      <c r="Q10"/>
      <c r="R10"/>
      <c r="S10"/>
      <c r="T10"/>
      <c r="U10"/>
      <c r="V10"/>
    </row>
    <row r="11" spans="1:22" x14ac:dyDescent="0.35">
      <c r="A11"/>
      <c r="B11"/>
      <c r="C11"/>
      <c r="D11"/>
      <c r="E11"/>
      <c r="F11"/>
      <c r="G11" s="41"/>
      <c r="H11" s="41"/>
      <c r="I11" s="41"/>
      <c r="J11" s="42"/>
      <c r="K11" s="43"/>
      <c r="L11" s="44"/>
      <c r="M11" s="54"/>
      <c r="N11"/>
      <c r="O11"/>
      <c r="P11"/>
      <c r="Q11"/>
      <c r="R11"/>
      <c r="S11"/>
      <c r="T11"/>
      <c r="U11"/>
      <c r="V11"/>
    </row>
    <row r="12" spans="1:22" x14ac:dyDescent="0.35">
      <c r="A12"/>
      <c r="B12"/>
      <c r="C12"/>
      <c r="D12"/>
      <c r="E12"/>
      <c r="F12"/>
      <c r="G12" s="41"/>
      <c r="H12" s="41"/>
      <c r="I12" s="41"/>
      <c r="J12" s="42"/>
      <c r="K12" s="43"/>
      <c r="L12" s="44"/>
      <c r="M12" s="54"/>
      <c r="N12"/>
      <c r="O12"/>
      <c r="P12"/>
      <c r="Q12"/>
      <c r="R12"/>
      <c r="S12"/>
      <c r="T12"/>
      <c r="U12"/>
      <c r="V12"/>
    </row>
    <row r="13" spans="1:22" x14ac:dyDescent="0.35">
      <c r="A13"/>
      <c r="B13"/>
      <c r="C13"/>
      <c r="D13"/>
      <c r="E13"/>
      <c r="F13"/>
      <c r="G13" s="41"/>
      <c r="H13" s="41"/>
      <c r="I13" s="41"/>
      <c r="J13" s="42"/>
      <c r="K13" s="43"/>
      <c r="L13" s="44"/>
      <c r="M13" s="54"/>
      <c r="N13"/>
      <c r="O13"/>
      <c r="P13"/>
      <c r="Q13"/>
      <c r="R13"/>
      <c r="S13"/>
      <c r="T13"/>
      <c r="U13"/>
      <c r="V13"/>
    </row>
    <row r="14" spans="1:22" x14ac:dyDescent="0.35">
      <c r="A14"/>
      <c r="B14"/>
      <c r="C14"/>
      <c r="D14"/>
      <c r="E14"/>
      <c r="F14"/>
      <c r="G14" s="41"/>
      <c r="H14" s="41"/>
      <c r="I14" s="41"/>
      <c r="J14" s="42"/>
      <c r="K14" s="43"/>
      <c r="L14" s="44"/>
      <c r="M14" s="54"/>
      <c r="N14"/>
      <c r="O14"/>
      <c r="P14"/>
      <c r="Q14"/>
      <c r="R14"/>
      <c r="S14"/>
      <c r="T14"/>
      <c r="U14"/>
      <c r="V14"/>
    </row>
    <row r="15" spans="1:22" x14ac:dyDescent="0.35">
      <c r="A15"/>
      <c r="B15"/>
      <c r="C15"/>
      <c r="D15"/>
      <c r="E15"/>
      <c r="F15"/>
      <c r="G15" s="41"/>
      <c r="H15" s="41"/>
      <c r="I15" s="41"/>
      <c r="J15" s="42"/>
      <c r="K15" s="43"/>
      <c r="L15" s="44"/>
      <c r="M15" s="54"/>
      <c r="N15"/>
      <c r="O15"/>
      <c r="P15"/>
      <c r="Q15"/>
      <c r="R15"/>
      <c r="S15"/>
      <c r="T15"/>
      <c r="U15"/>
      <c r="V15"/>
    </row>
    <row r="16" spans="1:22" x14ac:dyDescent="0.35">
      <c r="A16"/>
      <c r="B16"/>
      <c r="C16"/>
      <c r="D16"/>
      <c r="E16"/>
      <c r="F16"/>
      <c r="G16" s="41"/>
      <c r="H16" s="41"/>
      <c r="I16" s="41"/>
      <c r="J16" s="42"/>
      <c r="K16" s="43"/>
      <c r="L16" s="44"/>
      <c r="M16" s="54"/>
      <c r="N16"/>
      <c r="O16"/>
      <c r="P16"/>
      <c r="Q16"/>
      <c r="R16"/>
      <c r="S16"/>
      <c r="T16"/>
      <c r="U16"/>
      <c r="V16"/>
    </row>
    <row r="17" spans="1:22" x14ac:dyDescent="0.35">
      <c r="A17"/>
      <c r="B17"/>
      <c r="C17"/>
      <c r="D17"/>
      <c r="E17"/>
      <c r="F17"/>
      <c r="G17" s="41"/>
      <c r="H17" s="41"/>
      <c r="I17" s="41"/>
      <c r="J17" s="42"/>
      <c r="K17" s="43"/>
      <c r="L17" s="44"/>
      <c r="M17" s="54"/>
      <c r="N17"/>
      <c r="O17"/>
      <c r="P17" s="55"/>
      <c r="Q17"/>
      <c r="R17"/>
      <c r="S17"/>
      <c r="T17"/>
      <c r="U17"/>
      <c r="V17"/>
    </row>
    <row r="18" spans="1:22" x14ac:dyDescent="0.35">
      <c r="A18"/>
      <c r="B18"/>
      <c r="C18"/>
      <c r="D18"/>
      <c r="E18"/>
      <c r="F18"/>
      <c r="G18" s="41"/>
      <c r="H18" s="41"/>
      <c r="I18" s="41"/>
      <c r="J18" s="42"/>
      <c r="K18" s="43"/>
      <c r="L18" s="44"/>
      <c r="M18" s="54"/>
      <c r="N18"/>
      <c r="O18"/>
      <c r="P18"/>
      <c r="Q18"/>
      <c r="R18"/>
      <c r="S18"/>
      <c r="T18"/>
      <c r="U18"/>
      <c r="V18"/>
    </row>
    <row r="19" spans="1:22" x14ac:dyDescent="0.35">
      <c r="A19"/>
      <c r="B19"/>
      <c r="C19"/>
      <c r="D19"/>
      <c r="E19"/>
      <c r="F19"/>
      <c r="G19" s="41"/>
      <c r="H19" s="41"/>
      <c r="I19" s="41"/>
      <c r="J19" s="42"/>
      <c r="K19" s="43"/>
      <c r="L19" s="44"/>
      <c r="M19" s="54"/>
      <c r="N19"/>
      <c r="O19"/>
      <c r="P19"/>
      <c r="Q19"/>
      <c r="R19"/>
      <c r="S19"/>
      <c r="T19"/>
      <c r="U19"/>
      <c r="V19"/>
    </row>
    <row r="20" spans="1:22" x14ac:dyDescent="0.35">
      <c r="A20"/>
      <c r="B20"/>
      <c r="C20"/>
      <c r="D20"/>
      <c r="E20"/>
      <c r="F20"/>
      <c r="G20" s="41"/>
      <c r="H20" s="41"/>
      <c r="I20" s="41"/>
      <c r="J20" s="42"/>
      <c r="K20" s="43"/>
      <c r="L20" s="44"/>
      <c r="M20" s="54"/>
      <c r="N20"/>
      <c r="O20"/>
      <c r="P20"/>
      <c r="Q20"/>
      <c r="R20"/>
      <c r="S20"/>
      <c r="T20"/>
      <c r="U20"/>
      <c r="V20"/>
    </row>
    <row r="21" spans="1:22" x14ac:dyDescent="0.35">
      <c r="A21"/>
      <c r="B21"/>
      <c r="C21"/>
      <c r="D21"/>
      <c r="E21"/>
      <c r="F21"/>
      <c r="G21" s="41"/>
      <c r="H21" s="41"/>
      <c r="I21" s="41"/>
      <c r="J21" s="42"/>
      <c r="K21" s="43"/>
      <c r="L21" s="44"/>
      <c r="M21" s="54"/>
      <c r="N21"/>
      <c r="O21"/>
      <c r="P21"/>
      <c r="Q21"/>
      <c r="R21"/>
      <c r="S21"/>
      <c r="T21"/>
      <c r="U21"/>
      <c r="V21"/>
    </row>
    <row r="22" spans="1:22" x14ac:dyDescent="0.35">
      <c r="A22"/>
      <c r="B22"/>
      <c r="C22"/>
      <c r="D22"/>
      <c r="E22"/>
      <c r="F22"/>
      <c r="G22" s="41"/>
      <c r="H22" s="41"/>
      <c r="I22" s="41"/>
      <c r="J22" s="42"/>
      <c r="K22" s="43"/>
      <c r="L22" s="44"/>
      <c r="M22" s="54"/>
      <c r="N22"/>
      <c r="O22"/>
      <c r="P22"/>
      <c r="Q22"/>
      <c r="R22"/>
      <c r="S22"/>
      <c r="T22"/>
      <c r="U22"/>
      <c r="V22"/>
    </row>
    <row r="23" spans="1:22" x14ac:dyDescent="0.35">
      <c r="A23"/>
      <c r="B23"/>
      <c r="C23"/>
      <c r="D23"/>
      <c r="E23"/>
      <c r="F23"/>
      <c r="G23" s="41"/>
      <c r="H23" s="41"/>
      <c r="I23" s="41"/>
      <c r="J23" s="42"/>
      <c r="K23" s="43"/>
      <c r="L23" s="44"/>
      <c r="M23" s="54"/>
      <c r="N23"/>
      <c r="O23"/>
      <c r="P23"/>
      <c r="Q23"/>
      <c r="R23"/>
      <c r="S23"/>
      <c r="T23"/>
      <c r="U23"/>
      <c r="V23"/>
    </row>
    <row r="24" spans="1:22" x14ac:dyDescent="0.35">
      <c r="A24"/>
      <c r="B24"/>
      <c r="C24"/>
      <c r="D24"/>
      <c r="E24"/>
      <c r="F24"/>
      <c r="G24" s="41"/>
      <c r="H24" s="41"/>
      <c r="I24" s="41"/>
      <c r="J24" s="42"/>
      <c r="K24" s="43"/>
      <c r="L24" s="44"/>
      <c r="M24" s="54"/>
      <c r="N24"/>
      <c r="O24"/>
      <c r="P24"/>
      <c r="Q24"/>
      <c r="R24"/>
      <c r="S24"/>
      <c r="T24"/>
      <c r="U24"/>
      <c r="V24"/>
    </row>
    <row r="25" spans="1:22" x14ac:dyDescent="0.35">
      <c r="A25"/>
      <c r="B25"/>
      <c r="C25"/>
      <c r="D25"/>
      <c r="E25"/>
      <c r="F25"/>
      <c r="G25" s="41"/>
      <c r="H25" s="41"/>
      <c r="I25" s="41"/>
      <c r="J25" s="42"/>
      <c r="K25" s="43"/>
      <c r="L25" s="44"/>
      <c r="M25" s="54"/>
      <c r="N25"/>
      <c r="O25"/>
      <c r="P25"/>
      <c r="Q25"/>
      <c r="R25"/>
      <c r="S25"/>
      <c r="T25"/>
      <c r="U25"/>
      <c r="V25"/>
    </row>
    <row r="26" spans="1:22" x14ac:dyDescent="0.35">
      <c r="A26"/>
      <c r="B26"/>
      <c r="C26"/>
      <c r="D26"/>
      <c r="E26"/>
      <c r="F26"/>
      <c r="G26" s="41"/>
      <c r="H26" s="41"/>
      <c r="I26" s="41"/>
      <c r="J26" s="42"/>
      <c r="K26" s="43"/>
      <c r="L26" s="44"/>
      <c r="M26" s="54"/>
      <c r="N26"/>
      <c r="O26"/>
      <c r="P26"/>
      <c r="Q26"/>
      <c r="R26"/>
      <c r="S26"/>
      <c r="T26"/>
      <c r="U26"/>
      <c r="V26"/>
    </row>
    <row r="27" spans="1:22" x14ac:dyDescent="0.35">
      <c r="A27"/>
      <c r="B27"/>
      <c r="C27"/>
      <c r="D27"/>
      <c r="E27"/>
      <c r="F27"/>
      <c r="G27" s="41"/>
      <c r="H27" s="41"/>
      <c r="I27" s="41"/>
      <c r="J27" s="42"/>
      <c r="K27" s="43"/>
      <c r="L27" s="44"/>
      <c r="M27" s="54"/>
      <c r="N27"/>
      <c r="O27"/>
      <c r="P27"/>
      <c r="Q27"/>
      <c r="R27"/>
      <c r="S27"/>
      <c r="T27"/>
      <c r="U27"/>
      <c r="V27"/>
    </row>
    <row r="28" spans="1:22" x14ac:dyDescent="0.35">
      <c r="A28"/>
      <c r="B28"/>
      <c r="C28"/>
      <c r="D28"/>
      <c r="E28"/>
      <c r="F28"/>
      <c r="G28" s="41"/>
      <c r="H28" s="41"/>
      <c r="I28" s="41"/>
      <c r="J28" s="42"/>
      <c r="K28" s="43"/>
      <c r="L28" s="44"/>
      <c r="M28" s="54"/>
      <c r="N28"/>
      <c r="O28"/>
      <c r="P28"/>
      <c r="Q28"/>
      <c r="R28"/>
      <c r="S28"/>
      <c r="T28"/>
      <c r="U28"/>
      <c r="V28"/>
    </row>
    <row r="29" spans="1:22" x14ac:dyDescent="0.35">
      <c r="A29"/>
      <c r="B29"/>
      <c r="C29"/>
      <c r="D29"/>
      <c r="E29"/>
      <c r="F29"/>
      <c r="G29" s="41"/>
      <c r="H29" s="41"/>
      <c r="I29" s="41"/>
      <c r="J29" s="42"/>
      <c r="K29" s="43"/>
      <c r="L29" s="44"/>
      <c r="M29" s="54"/>
      <c r="N29"/>
      <c r="O29"/>
      <c r="P29"/>
      <c r="Q29"/>
      <c r="R29"/>
      <c r="S29"/>
      <c r="T29"/>
      <c r="U29"/>
      <c r="V29"/>
    </row>
    <row r="30" spans="1:22" x14ac:dyDescent="0.35">
      <c r="A30"/>
      <c r="B30"/>
      <c r="C30"/>
      <c r="D30"/>
      <c r="E30"/>
      <c r="F30"/>
      <c r="G30" s="41"/>
      <c r="H30" s="41"/>
      <c r="I30" s="41"/>
      <c r="J30" s="42"/>
      <c r="K30" s="43"/>
      <c r="L30" s="44"/>
      <c r="M30" s="54"/>
      <c r="N30"/>
      <c r="O30"/>
      <c r="P30"/>
      <c r="Q30"/>
      <c r="R30"/>
      <c r="S30"/>
      <c r="T30"/>
      <c r="U30"/>
      <c r="V30"/>
    </row>
    <row r="31" spans="1:22" x14ac:dyDescent="0.35">
      <c r="A31"/>
      <c r="B31"/>
      <c r="C31"/>
      <c r="D31"/>
      <c r="E31"/>
      <c r="F31"/>
      <c r="G31" s="41"/>
      <c r="H31" s="41"/>
      <c r="I31" s="41"/>
      <c r="J31" s="42"/>
      <c r="K31" s="46"/>
      <c r="L31" s="44"/>
      <c r="M31" s="54"/>
      <c r="N31"/>
      <c r="O31"/>
      <c r="P31"/>
      <c r="Q31"/>
      <c r="R31"/>
      <c r="S31"/>
      <c r="T31"/>
      <c r="U31"/>
      <c r="V31"/>
    </row>
    <row r="32" spans="1:22" x14ac:dyDescent="0.35">
      <c r="A32"/>
      <c r="B32"/>
      <c r="C32"/>
      <c r="D32"/>
      <c r="E32"/>
      <c r="F32"/>
      <c r="G32" s="41"/>
      <c r="H32" s="41"/>
      <c r="I32" s="41"/>
      <c r="J32" s="42"/>
      <c r="K32" s="46"/>
      <c r="L32" s="44"/>
      <c r="M32" s="54"/>
      <c r="N32"/>
      <c r="O32"/>
      <c r="P32"/>
      <c r="Q32"/>
      <c r="R32"/>
      <c r="S32"/>
      <c r="T32"/>
      <c r="U32"/>
      <c r="V32"/>
    </row>
    <row r="33" spans="1:22" x14ac:dyDescent="0.35">
      <c r="A33"/>
      <c r="B33"/>
      <c r="C33"/>
      <c r="D33"/>
      <c r="E33"/>
      <c r="F33"/>
      <c r="G33" s="41"/>
      <c r="H33" s="41"/>
      <c r="I33" s="41"/>
      <c r="J33" s="42"/>
      <c r="K33" s="46"/>
      <c r="L33" s="44"/>
      <c r="M33" s="54"/>
      <c r="N33"/>
      <c r="O33"/>
      <c r="P33"/>
      <c r="Q33"/>
      <c r="R33"/>
      <c r="S33"/>
      <c r="T33"/>
      <c r="U33"/>
      <c r="V33"/>
    </row>
    <row r="34" spans="1:22" x14ac:dyDescent="0.35">
      <c r="A34"/>
      <c r="B34"/>
      <c r="C34"/>
      <c r="D34"/>
      <c r="E34"/>
      <c r="F34"/>
      <c r="G34" s="41"/>
      <c r="H34" s="41"/>
      <c r="I34" s="41"/>
      <c r="J34" s="42"/>
      <c r="K34" s="46"/>
      <c r="L34" s="44"/>
      <c r="M34" s="54"/>
      <c r="N34"/>
      <c r="O34"/>
      <c r="P34"/>
      <c r="Q34"/>
      <c r="R34"/>
      <c r="S34"/>
      <c r="T34"/>
      <c r="U34"/>
      <c r="V34"/>
    </row>
    <row r="35" spans="1:22" x14ac:dyDescent="0.35">
      <c r="A35"/>
      <c r="B35"/>
      <c r="C35"/>
      <c r="D35"/>
      <c r="E35"/>
      <c r="F35"/>
      <c r="G35" s="41"/>
      <c r="H35" s="41"/>
      <c r="I35" s="41"/>
      <c r="J35" s="42"/>
      <c r="K35" s="43"/>
      <c r="L35" s="44"/>
      <c r="M35" s="54"/>
      <c r="N35"/>
      <c r="O35"/>
      <c r="P35"/>
      <c r="Q35"/>
      <c r="R35"/>
      <c r="S35"/>
      <c r="T35"/>
      <c r="U35"/>
      <c r="V35"/>
    </row>
    <row r="36" spans="1:22" x14ac:dyDescent="0.35">
      <c r="A36"/>
      <c r="B36"/>
      <c r="C36"/>
      <c r="D36"/>
      <c r="E36"/>
      <c r="F36"/>
      <c r="G36" s="41"/>
      <c r="H36" s="41"/>
      <c r="I36" s="41"/>
      <c r="J36" s="42"/>
      <c r="K36" s="43"/>
      <c r="L36" s="44"/>
      <c r="M36" s="54"/>
      <c r="N36"/>
      <c r="O36"/>
      <c r="P36"/>
      <c r="Q36"/>
      <c r="R36"/>
      <c r="S36"/>
      <c r="T36"/>
      <c r="U36"/>
      <c r="V36"/>
    </row>
    <row r="37" spans="1:22" x14ac:dyDescent="0.35">
      <c r="G37" s="48"/>
      <c r="H37" s="48"/>
      <c r="I37" s="48"/>
      <c r="J37" s="49"/>
      <c r="K37" s="50"/>
      <c r="L37" s="51"/>
    </row>
    <row r="38" spans="1:22" x14ac:dyDescent="0.35">
      <c r="G38" s="48"/>
      <c r="H38" s="48"/>
      <c r="I38" s="48"/>
      <c r="J38" s="49"/>
      <c r="K38" s="50"/>
      <c r="L38" s="51"/>
    </row>
    <row r="39" spans="1:22" x14ac:dyDescent="0.35">
      <c r="G39" s="48"/>
      <c r="H39" s="48"/>
      <c r="I39" s="48"/>
      <c r="J39" s="49"/>
      <c r="K39" s="50"/>
      <c r="L39" s="51"/>
    </row>
    <row r="40" spans="1:22" x14ac:dyDescent="0.35">
      <c r="G40" s="47"/>
      <c r="H40" s="47"/>
      <c r="I40" s="48"/>
      <c r="J40" s="49"/>
      <c r="K40" s="50"/>
      <c r="L40" s="51"/>
    </row>
    <row r="41" spans="1:22" x14ac:dyDescent="0.35">
      <c r="G41" s="47"/>
      <c r="H41" s="47"/>
      <c r="I41" s="48"/>
      <c r="J41" s="49"/>
      <c r="K41" s="50"/>
      <c r="L41" s="51"/>
    </row>
    <row r="42" spans="1:22" x14ac:dyDescent="0.35">
      <c r="G42" s="47"/>
      <c r="H42" s="47"/>
      <c r="I42" s="48"/>
      <c r="J42" s="49"/>
      <c r="K42" s="50"/>
      <c r="L42" s="51"/>
    </row>
    <row r="43" spans="1:22" x14ac:dyDescent="0.35">
      <c r="G43" s="47"/>
      <c r="H43" s="47"/>
      <c r="I43" s="48"/>
      <c r="J43" s="49"/>
      <c r="K43" s="50"/>
      <c r="L43" s="51"/>
    </row>
    <row r="44" spans="1:22" x14ac:dyDescent="0.35">
      <c r="G44" s="47"/>
      <c r="H44" s="47"/>
      <c r="I44" s="48"/>
      <c r="J44" s="49"/>
      <c r="K44" s="50"/>
      <c r="L44" s="51"/>
    </row>
    <row r="45" spans="1:22" x14ac:dyDescent="0.35">
      <c r="G45" s="47"/>
      <c r="H45" s="47"/>
      <c r="I45" s="48"/>
      <c r="J45" s="49"/>
      <c r="K45" s="50"/>
      <c r="L45" s="51"/>
    </row>
    <row r="46" spans="1:22" x14ac:dyDescent="0.35">
      <c r="G46" s="47"/>
      <c r="H46" s="47"/>
      <c r="I46" s="48"/>
      <c r="J46" s="49"/>
      <c r="K46" s="50"/>
      <c r="L46" s="51"/>
    </row>
    <row r="47" spans="1:22" x14ac:dyDescent="0.35">
      <c r="G47" s="47"/>
      <c r="H47" s="47"/>
      <c r="I47" s="48"/>
      <c r="J47" s="49"/>
      <c r="K47" s="50"/>
      <c r="L47" s="51"/>
    </row>
    <row r="48" spans="1:22" x14ac:dyDescent="0.35">
      <c r="G48" s="47"/>
      <c r="H48" s="47"/>
      <c r="I48" s="48"/>
      <c r="J48" s="49"/>
      <c r="K48" s="50"/>
      <c r="L48" s="51"/>
    </row>
    <row r="49" spans="7:12" x14ac:dyDescent="0.35">
      <c r="G49" s="47"/>
      <c r="H49" s="47"/>
      <c r="I49" s="48"/>
      <c r="J49" s="49"/>
      <c r="K49" s="50"/>
      <c r="L49" s="51"/>
    </row>
    <row r="50" spans="7:12" x14ac:dyDescent="0.35">
      <c r="G50" s="47"/>
      <c r="H50" s="47"/>
      <c r="I50" s="48"/>
      <c r="J50" s="49"/>
      <c r="K50" s="50"/>
      <c r="L50" s="51"/>
    </row>
    <row r="51" spans="7:12" x14ac:dyDescent="0.35">
      <c r="G51" s="47"/>
      <c r="H51" s="47"/>
      <c r="I51" s="48"/>
      <c r="J51" s="49"/>
      <c r="K51" s="50"/>
      <c r="L51" s="51"/>
    </row>
    <row r="52" spans="7:12" x14ac:dyDescent="0.35">
      <c r="G52" s="47"/>
      <c r="H52" s="47"/>
      <c r="I52" s="48"/>
      <c r="J52" s="49"/>
      <c r="K52" s="50"/>
      <c r="L52" s="51"/>
    </row>
    <row r="53" spans="7:12" x14ac:dyDescent="0.35">
      <c r="G53" s="47"/>
      <c r="H53" s="47"/>
      <c r="I53" s="48"/>
      <c r="J53" s="49"/>
      <c r="K53" s="50"/>
      <c r="L53" s="51"/>
    </row>
    <row r="54" spans="7:12" x14ac:dyDescent="0.35">
      <c r="G54" s="47"/>
      <c r="H54" s="47"/>
      <c r="I54" s="48"/>
      <c r="J54" s="49"/>
      <c r="K54" s="50"/>
      <c r="L54" s="51"/>
    </row>
    <row r="55" spans="7:12" x14ac:dyDescent="0.35">
      <c r="G55" s="47"/>
      <c r="H55" s="47"/>
      <c r="I55" s="48"/>
      <c r="J55" s="49"/>
      <c r="K55" s="50"/>
      <c r="L55" s="51"/>
    </row>
    <row r="56" spans="7:12" x14ac:dyDescent="0.35">
      <c r="G56" s="47"/>
      <c r="H56" s="47"/>
      <c r="I56" s="48"/>
      <c r="J56" s="49"/>
      <c r="K56" s="53"/>
      <c r="L56" s="51"/>
    </row>
    <row r="57" spans="7:12" x14ac:dyDescent="0.35">
      <c r="G57" s="47"/>
      <c r="H57" s="47"/>
      <c r="I57" s="48"/>
      <c r="J57" s="49"/>
      <c r="K57" s="53"/>
      <c r="L57" s="51"/>
    </row>
    <row r="58" spans="7:12" x14ac:dyDescent="0.35">
      <c r="G58" s="47"/>
      <c r="H58" s="47"/>
      <c r="I58" s="48"/>
      <c r="J58" s="49"/>
      <c r="K58" s="53"/>
      <c r="L58" s="51"/>
    </row>
    <row r="59" spans="7:12" x14ac:dyDescent="0.35">
      <c r="G59" s="47"/>
      <c r="H59" s="47"/>
      <c r="I59" s="48"/>
      <c r="J59" s="49"/>
      <c r="K59" s="53"/>
      <c r="L59" s="51"/>
    </row>
    <row r="60" spans="7:12" x14ac:dyDescent="0.35">
      <c r="G60" s="47"/>
      <c r="H60" s="47"/>
      <c r="I60" s="48"/>
      <c r="J60" s="49"/>
      <c r="K60" s="50"/>
      <c r="L60" s="51"/>
    </row>
    <row r="61" spans="7:12" x14ac:dyDescent="0.35">
      <c r="G61" s="47"/>
      <c r="H61" s="47"/>
      <c r="I61" s="48"/>
      <c r="J61" s="49"/>
      <c r="K61" s="50"/>
      <c r="L61" s="51"/>
    </row>
    <row r="62" spans="7:12" x14ac:dyDescent="0.35">
      <c r="G62" s="47"/>
      <c r="H62" s="47"/>
      <c r="I62" s="48"/>
      <c r="J62" s="49"/>
      <c r="K62" s="50"/>
      <c r="L62" s="51"/>
    </row>
    <row r="63" spans="7:12" x14ac:dyDescent="0.35">
      <c r="G63" s="47"/>
      <c r="H63" s="47"/>
      <c r="I63" s="48"/>
      <c r="J63" s="49"/>
      <c r="K63" s="50"/>
      <c r="L63" s="51"/>
    </row>
    <row r="64" spans="7:12" x14ac:dyDescent="0.35">
      <c r="G64" s="47"/>
      <c r="H64" s="47"/>
      <c r="I64" s="48"/>
      <c r="J64" s="49"/>
      <c r="K64" s="50"/>
      <c r="L64" s="51"/>
    </row>
    <row r="65" spans="7:12" x14ac:dyDescent="0.35">
      <c r="G65" s="47"/>
      <c r="H65" s="47"/>
      <c r="I65" s="48"/>
      <c r="J65" s="49"/>
      <c r="K65" s="50"/>
      <c r="L65" s="51"/>
    </row>
    <row r="66" spans="7:12" x14ac:dyDescent="0.35">
      <c r="G66" s="47"/>
      <c r="H66" s="47"/>
      <c r="I66" s="48"/>
      <c r="J66" s="49"/>
      <c r="K66" s="50"/>
      <c r="L66" s="51"/>
    </row>
    <row r="67" spans="7:12" x14ac:dyDescent="0.35">
      <c r="G67" s="47"/>
      <c r="H67" s="47"/>
      <c r="I67" s="48"/>
      <c r="J67" s="49"/>
      <c r="K67" s="50"/>
      <c r="L67" s="51"/>
    </row>
    <row r="68" spans="7:12" x14ac:dyDescent="0.35">
      <c r="G68" s="47"/>
      <c r="H68" s="47"/>
      <c r="I68" s="48"/>
      <c r="J68" s="49"/>
      <c r="K68" s="50"/>
      <c r="L68" s="51"/>
    </row>
    <row r="69" spans="7:12" x14ac:dyDescent="0.35">
      <c r="G69" s="47"/>
      <c r="H69" s="47"/>
      <c r="I69" s="48"/>
      <c r="J69" s="49"/>
      <c r="K69" s="50"/>
      <c r="L69" s="51"/>
    </row>
    <row r="70" spans="7:12" x14ac:dyDescent="0.35">
      <c r="G70" s="47"/>
      <c r="H70" s="47"/>
      <c r="I70" s="48"/>
      <c r="J70" s="49"/>
      <c r="K70" s="50"/>
      <c r="L70" s="51"/>
    </row>
    <row r="71" spans="7:12" x14ac:dyDescent="0.35">
      <c r="G71" s="47"/>
      <c r="H71" s="47"/>
      <c r="I71" s="48"/>
      <c r="J71" s="49"/>
      <c r="K71" s="50"/>
      <c r="L71" s="51"/>
    </row>
    <row r="72" spans="7:12" x14ac:dyDescent="0.35">
      <c r="G72" s="47"/>
      <c r="H72" s="47"/>
      <c r="I72" s="48"/>
      <c r="J72" s="49"/>
      <c r="K72" s="50"/>
      <c r="L72" s="51"/>
    </row>
    <row r="73" spans="7:12" x14ac:dyDescent="0.35">
      <c r="G73" s="47"/>
      <c r="H73" s="47"/>
      <c r="I73" s="48"/>
      <c r="J73" s="49"/>
      <c r="K73" s="50"/>
      <c r="L73" s="51"/>
    </row>
    <row r="74" spans="7:12" x14ac:dyDescent="0.35">
      <c r="G74" s="47"/>
      <c r="H74" s="47"/>
      <c r="I74" s="48"/>
      <c r="J74" s="49"/>
      <c r="K74" s="50"/>
      <c r="L74" s="51"/>
    </row>
    <row r="75" spans="7:12" x14ac:dyDescent="0.35">
      <c r="G75" s="47"/>
      <c r="H75" s="47"/>
      <c r="I75" s="48"/>
      <c r="J75" s="49"/>
      <c r="K75" s="50"/>
      <c r="L75" s="51"/>
    </row>
    <row r="76" spans="7:12" x14ac:dyDescent="0.35">
      <c r="G76" s="47"/>
      <c r="H76" s="47"/>
      <c r="I76" s="48"/>
      <c r="J76" s="49"/>
      <c r="K76" s="50"/>
      <c r="L76" s="51"/>
    </row>
    <row r="77" spans="7:12" x14ac:dyDescent="0.35">
      <c r="G77" s="47"/>
      <c r="H77" s="47"/>
      <c r="I77" s="48"/>
      <c r="J77" s="49"/>
      <c r="K77" s="50"/>
      <c r="L77" s="51"/>
    </row>
    <row r="78" spans="7:12" x14ac:dyDescent="0.35">
      <c r="G78" s="47"/>
      <c r="H78" s="47"/>
      <c r="I78" s="48"/>
      <c r="J78" s="49"/>
      <c r="K78" s="50"/>
      <c r="L78" s="51"/>
    </row>
    <row r="79" spans="7:12" x14ac:dyDescent="0.35">
      <c r="G79" s="47"/>
      <c r="H79" s="47"/>
      <c r="I79" s="48"/>
      <c r="J79" s="49"/>
      <c r="K79" s="50"/>
      <c r="L79" s="51"/>
    </row>
    <row r="80" spans="7:12" x14ac:dyDescent="0.35">
      <c r="G80" s="47"/>
      <c r="H80" s="47"/>
      <c r="I80" s="48"/>
      <c r="J80" s="49"/>
      <c r="K80" s="50"/>
      <c r="L80" s="51"/>
    </row>
    <row r="81" spans="7:12" x14ac:dyDescent="0.35">
      <c r="G81" s="47"/>
      <c r="H81" s="47"/>
      <c r="I81" s="48"/>
      <c r="J81" s="49"/>
      <c r="K81" s="53"/>
      <c r="L81" s="51"/>
    </row>
    <row r="82" spans="7:12" x14ac:dyDescent="0.35">
      <c r="G82" s="47"/>
      <c r="H82" s="47"/>
      <c r="I82" s="48"/>
      <c r="J82" s="49"/>
      <c r="K82" s="53"/>
      <c r="L82" s="51"/>
    </row>
    <row r="83" spans="7:12" x14ac:dyDescent="0.35">
      <c r="G83" s="47"/>
      <c r="H83" s="47"/>
      <c r="I83" s="48"/>
      <c r="J83" s="49"/>
      <c r="K83" s="53"/>
      <c r="L83" s="51"/>
    </row>
    <row r="84" spans="7:12" x14ac:dyDescent="0.35">
      <c r="G84" s="47"/>
      <c r="H84" s="47"/>
      <c r="I84" s="48"/>
      <c r="J84" s="49"/>
      <c r="K84" s="53"/>
      <c r="L84" s="51"/>
    </row>
    <row r="85" spans="7:12" x14ac:dyDescent="0.35">
      <c r="G85" s="47"/>
      <c r="H85" s="47"/>
      <c r="I85" s="48"/>
      <c r="J85" s="49"/>
      <c r="K85" s="50"/>
      <c r="L85" s="51"/>
    </row>
    <row r="86" spans="7:12" x14ac:dyDescent="0.35">
      <c r="G86" s="47"/>
      <c r="H86" s="47"/>
      <c r="I86" s="48"/>
      <c r="J86" s="49"/>
      <c r="K86" s="50"/>
      <c r="L86" s="51"/>
    </row>
    <row r="87" spans="7:12" x14ac:dyDescent="0.35">
      <c r="G87" s="47"/>
      <c r="H87" s="47"/>
      <c r="I87" s="48"/>
      <c r="J87" s="49"/>
      <c r="K87" s="50"/>
      <c r="L87" s="51"/>
    </row>
    <row r="88" spans="7:12" x14ac:dyDescent="0.35">
      <c r="G88" s="47"/>
      <c r="H88" s="47"/>
      <c r="I88" s="48"/>
      <c r="J88" s="49"/>
      <c r="K88" s="50"/>
      <c r="L88" s="51"/>
    </row>
    <row r="89" spans="7:12" x14ac:dyDescent="0.35">
      <c r="G89" s="47"/>
      <c r="H89" s="47"/>
      <c r="I89" s="48"/>
      <c r="J89" s="49"/>
      <c r="K89" s="50"/>
      <c r="L89" s="51"/>
    </row>
    <row r="90" spans="7:12" x14ac:dyDescent="0.35">
      <c r="G90" s="47"/>
      <c r="H90" s="47"/>
      <c r="I90" s="48"/>
      <c r="J90" s="49"/>
      <c r="K90" s="50"/>
      <c r="L90" s="51"/>
    </row>
    <row r="91" spans="7:12" x14ac:dyDescent="0.35">
      <c r="G91" s="47"/>
      <c r="H91" s="47"/>
      <c r="I91" s="48"/>
      <c r="J91" s="49"/>
      <c r="K91" s="50"/>
      <c r="L91" s="51"/>
    </row>
    <row r="92" spans="7:12" x14ac:dyDescent="0.35">
      <c r="G92" s="47"/>
      <c r="H92" s="47"/>
      <c r="I92" s="48"/>
      <c r="J92" s="49"/>
      <c r="K92" s="50"/>
      <c r="L92" s="51"/>
    </row>
    <row r="93" spans="7:12" x14ac:dyDescent="0.35">
      <c r="G93" s="47"/>
      <c r="H93" s="47"/>
      <c r="I93" s="48"/>
      <c r="J93" s="49"/>
      <c r="K93" s="50"/>
      <c r="L93" s="51"/>
    </row>
    <row r="94" spans="7:12" x14ac:dyDescent="0.35">
      <c r="G94" s="47"/>
      <c r="H94" s="47"/>
      <c r="I94" s="48"/>
      <c r="J94" s="49"/>
      <c r="K94" s="50"/>
      <c r="L94" s="51"/>
    </row>
    <row r="95" spans="7:12" x14ac:dyDescent="0.35">
      <c r="G95" s="47"/>
      <c r="H95" s="47"/>
      <c r="I95" s="48"/>
      <c r="J95" s="49"/>
      <c r="K95" s="50"/>
      <c r="L95" s="51"/>
    </row>
    <row r="96" spans="7:12" x14ac:dyDescent="0.35">
      <c r="G96" s="47"/>
      <c r="H96" s="47"/>
      <c r="I96" s="48"/>
      <c r="J96" s="49"/>
      <c r="K96" s="50"/>
      <c r="L96" s="51"/>
    </row>
    <row r="97" spans="7:12" x14ac:dyDescent="0.35">
      <c r="G97" s="47"/>
      <c r="H97" s="47"/>
      <c r="I97" s="48"/>
      <c r="J97" s="49"/>
      <c r="K97" s="50"/>
      <c r="L97" s="51"/>
    </row>
    <row r="98" spans="7:12" x14ac:dyDescent="0.35">
      <c r="G98" s="47"/>
      <c r="H98" s="47"/>
      <c r="I98" s="48"/>
      <c r="J98" s="49"/>
      <c r="K98" s="50"/>
      <c r="L98" s="51"/>
    </row>
    <row r="99" spans="7:12" x14ac:dyDescent="0.35">
      <c r="G99" s="47"/>
      <c r="H99" s="47"/>
      <c r="I99" s="48"/>
      <c r="J99" s="49"/>
      <c r="K99" s="50"/>
      <c r="L99" s="51"/>
    </row>
    <row r="100" spans="7:12" x14ac:dyDescent="0.35">
      <c r="G100" s="47"/>
      <c r="H100" s="47"/>
      <c r="I100" s="48"/>
      <c r="J100" s="49"/>
      <c r="K100" s="50"/>
      <c r="L100" s="51"/>
    </row>
    <row r="101" spans="7:12" x14ac:dyDescent="0.35">
      <c r="G101" s="47"/>
      <c r="H101" s="47"/>
      <c r="I101" s="48"/>
      <c r="J101" s="49"/>
      <c r="K101" s="50"/>
      <c r="L101" s="51"/>
    </row>
    <row r="102" spans="7:12" x14ac:dyDescent="0.35">
      <c r="G102" s="47"/>
      <c r="H102" s="47"/>
      <c r="I102" s="48"/>
      <c r="J102" s="49"/>
      <c r="K102" s="50"/>
      <c r="L102" s="51"/>
    </row>
    <row r="103" spans="7:12" x14ac:dyDescent="0.35">
      <c r="G103" s="47"/>
      <c r="H103" s="47"/>
      <c r="I103" s="48"/>
      <c r="J103" s="49"/>
      <c r="K103" s="50"/>
      <c r="L103" s="51"/>
    </row>
    <row r="104" spans="7:12" x14ac:dyDescent="0.35">
      <c r="G104" s="47"/>
      <c r="H104" s="47"/>
      <c r="I104" s="48"/>
      <c r="J104" s="49"/>
      <c r="K104" s="50"/>
      <c r="L104" s="51"/>
    </row>
    <row r="105" spans="7:12" x14ac:dyDescent="0.35">
      <c r="G105" s="47"/>
      <c r="H105" s="47"/>
      <c r="I105" s="48"/>
      <c r="J105" s="49"/>
      <c r="K105" s="50"/>
      <c r="L105" s="51"/>
    </row>
    <row r="106" spans="7:12" x14ac:dyDescent="0.35">
      <c r="G106" s="47"/>
      <c r="H106" s="47"/>
      <c r="I106" s="48"/>
      <c r="J106" s="49"/>
      <c r="K106" s="53"/>
      <c r="L106" s="51"/>
    </row>
    <row r="107" spans="7:12" x14ac:dyDescent="0.35">
      <c r="G107" s="47"/>
      <c r="H107" s="47"/>
      <c r="I107" s="48"/>
      <c r="J107" s="49"/>
      <c r="K107" s="53"/>
      <c r="L107" s="51"/>
    </row>
    <row r="108" spans="7:12" x14ac:dyDescent="0.35">
      <c r="G108" s="47"/>
      <c r="H108" s="47"/>
      <c r="I108" s="48"/>
      <c r="J108" s="49"/>
      <c r="K108" s="53"/>
      <c r="L108" s="51"/>
    </row>
    <row r="109" spans="7:12" x14ac:dyDescent="0.35">
      <c r="G109" s="47"/>
      <c r="H109" s="47"/>
      <c r="I109" s="48"/>
      <c r="J109" s="49"/>
      <c r="K109" s="53"/>
      <c r="L109" s="51"/>
    </row>
    <row r="110" spans="7:12" x14ac:dyDescent="0.35">
      <c r="G110" s="47"/>
      <c r="H110" s="47"/>
      <c r="I110" s="48"/>
      <c r="J110" s="49"/>
      <c r="K110" s="50"/>
      <c r="L110" s="51"/>
    </row>
    <row r="111" spans="7:12" x14ac:dyDescent="0.35">
      <c r="G111" s="47"/>
      <c r="H111" s="47"/>
      <c r="I111" s="48"/>
      <c r="J111" s="49"/>
      <c r="K111" s="50"/>
      <c r="L111" s="51"/>
    </row>
    <row r="112" spans="7:12" x14ac:dyDescent="0.35">
      <c r="G112" s="47"/>
      <c r="H112" s="47"/>
      <c r="I112" s="48"/>
      <c r="J112" s="49"/>
      <c r="K112" s="50"/>
      <c r="L112" s="51"/>
    </row>
    <row r="113" spans="7:12" x14ac:dyDescent="0.35">
      <c r="G113" s="47"/>
      <c r="H113" s="47"/>
      <c r="I113" s="48"/>
      <c r="J113" s="49"/>
      <c r="K113" s="50"/>
      <c r="L113" s="51"/>
    </row>
    <row r="114" spans="7:12" x14ac:dyDescent="0.35">
      <c r="G114" s="47"/>
      <c r="H114" s="47"/>
      <c r="I114" s="48"/>
      <c r="J114" s="49"/>
      <c r="K114" s="50"/>
      <c r="L114" s="51"/>
    </row>
    <row r="115" spans="7:12" x14ac:dyDescent="0.35">
      <c r="G115" s="47"/>
      <c r="H115" s="47"/>
      <c r="I115" s="48"/>
      <c r="J115" s="49"/>
      <c r="K115" s="50"/>
      <c r="L115" s="51"/>
    </row>
    <row r="116" spans="7:12" x14ac:dyDescent="0.35">
      <c r="G116" s="47"/>
      <c r="H116" s="47"/>
      <c r="I116" s="48"/>
      <c r="J116" s="49"/>
      <c r="K116" s="50"/>
      <c r="L116" s="51"/>
    </row>
    <row r="117" spans="7:12" x14ac:dyDescent="0.35">
      <c r="G117" s="47"/>
      <c r="H117" s="47"/>
      <c r="I117" s="48"/>
      <c r="J117" s="49"/>
      <c r="K117" s="50"/>
      <c r="L117" s="51"/>
    </row>
    <row r="118" spans="7:12" x14ac:dyDescent="0.35">
      <c r="G118" s="47"/>
      <c r="H118" s="47"/>
      <c r="I118" s="48"/>
      <c r="J118" s="49"/>
      <c r="K118" s="50"/>
      <c r="L118" s="51"/>
    </row>
    <row r="119" spans="7:12" x14ac:dyDescent="0.35">
      <c r="G119" s="47"/>
      <c r="H119" s="47"/>
      <c r="I119" s="48"/>
      <c r="J119" s="49"/>
      <c r="K119" s="50"/>
      <c r="L119" s="51"/>
    </row>
    <row r="120" spans="7:12" x14ac:dyDescent="0.35">
      <c r="G120" s="47"/>
      <c r="H120" s="47"/>
      <c r="I120" s="48"/>
      <c r="J120" s="49"/>
      <c r="K120" s="50"/>
      <c r="L120" s="51"/>
    </row>
    <row r="121" spans="7:12" x14ac:dyDescent="0.35">
      <c r="G121" s="47"/>
      <c r="H121" s="47"/>
      <c r="I121" s="48"/>
      <c r="J121" s="49"/>
      <c r="K121" s="50"/>
      <c r="L121" s="51"/>
    </row>
    <row r="122" spans="7:12" x14ac:dyDescent="0.35">
      <c r="G122" s="47"/>
      <c r="H122" s="47"/>
      <c r="I122" s="48"/>
      <c r="J122" s="49"/>
      <c r="K122" s="50"/>
      <c r="L122" s="51"/>
    </row>
    <row r="123" spans="7:12" x14ac:dyDescent="0.35">
      <c r="G123" s="47"/>
      <c r="H123" s="47"/>
      <c r="I123" s="48"/>
      <c r="J123" s="49"/>
      <c r="K123" s="50"/>
      <c r="L123" s="51"/>
    </row>
    <row r="124" spans="7:12" x14ac:dyDescent="0.35">
      <c r="G124" s="47"/>
      <c r="H124" s="47"/>
      <c r="I124" s="48"/>
      <c r="J124" s="49"/>
      <c r="K124" s="50"/>
      <c r="L124" s="51"/>
    </row>
    <row r="125" spans="7:12" x14ac:dyDescent="0.35">
      <c r="G125" s="47"/>
      <c r="H125" s="47"/>
      <c r="I125" s="48"/>
      <c r="J125" s="49"/>
      <c r="K125" s="50"/>
      <c r="L125" s="51"/>
    </row>
    <row r="126" spans="7:12" x14ac:dyDescent="0.35">
      <c r="G126" s="47"/>
      <c r="H126" s="47"/>
      <c r="I126" s="48"/>
      <c r="J126" s="49"/>
      <c r="K126" s="50"/>
      <c r="L126" s="51"/>
    </row>
    <row r="127" spans="7:12" x14ac:dyDescent="0.35">
      <c r="G127" s="47"/>
      <c r="H127" s="47"/>
      <c r="I127" s="48"/>
      <c r="J127" s="49"/>
      <c r="K127" s="50"/>
      <c r="L127" s="51"/>
    </row>
    <row r="128" spans="7:12" x14ac:dyDescent="0.35">
      <c r="G128" s="47"/>
      <c r="H128" s="47"/>
      <c r="I128" s="48"/>
      <c r="J128" s="49"/>
      <c r="K128" s="50"/>
      <c r="L128" s="51"/>
    </row>
    <row r="129" spans="7:12" x14ac:dyDescent="0.35">
      <c r="G129" s="47"/>
      <c r="H129" s="47"/>
      <c r="I129" s="48"/>
      <c r="J129" s="49"/>
      <c r="K129" s="50"/>
      <c r="L129" s="51"/>
    </row>
    <row r="130" spans="7:12" x14ac:dyDescent="0.35">
      <c r="G130" s="47"/>
      <c r="H130" s="47"/>
      <c r="I130" s="48"/>
      <c r="J130" s="49"/>
      <c r="K130" s="50"/>
      <c r="L130" s="51"/>
    </row>
    <row r="131" spans="7:12" x14ac:dyDescent="0.35">
      <c r="G131" s="47"/>
      <c r="H131" s="47"/>
      <c r="I131" s="48"/>
      <c r="J131" s="49"/>
      <c r="K131" s="53"/>
      <c r="L131" s="51"/>
    </row>
    <row r="132" spans="7:12" x14ac:dyDescent="0.35">
      <c r="G132" s="47"/>
      <c r="H132" s="47"/>
      <c r="I132" s="48"/>
      <c r="J132" s="49"/>
      <c r="K132" s="53"/>
      <c r="L132" s="51"/>
    </row>
    <row r="133" spans="7:12" x14ac:dyDescent="0.35">
      <c r="G133" s="47"/>
      <c r="H133" s="47"/>
      <c r="I133" s="48"/>
      <c r="J133" s="49"/>
      <c r="K133" s="53"/>
      <c r="L133" s="51"/>
    </row>
    <row r="134" spans="7:12" x14ac:dyDescent="0.35">
      <c r="G134" s="47"/>
      <c r="H134" s="47"/>
      <c r="I134" s="48"/>
      <c r="J134" s="49"/>
      <c r="K134" s="53"/>
      <c r="L134" s="51"/>
    </row>
    <row r="135" spans="7:12" x14ac:dyDescent="0.35">
      <c r="G135" s="47"/>
      <c r="H135" s="47"/>
      <c r="I135" s="48"/>
      <c r="J135" s="49"/>
      <c r="K135" s="50"/>
      <c r="L135" s="51"/>
    </row>
    <row r="136" spans="7:12" x14ac:dyDescent="0.35">
      <c r="G136" s="47"/>
      <c r="H136" s="47"/>
      <c r="I136" s="48"/>
      <c r="J136" s="49"/>
      <c r="K136" s="50"/>
      <c r="L136" s="51"/>
    </row>
    <row r="137" spans="7:12" x14ac:dyDescent="0.35">
      <c r="G137" s="47"/>
      <c r="H137" s="47"/>
      <c r="I137" s="48"/>
      <c r="J137" s="49"/>
      <c r="K137" s="50"/>
      <c r="L137" s="51"/>
    </row>
    <row r="138" spans="7:12" x14ac:dyDescent="0.35">
      <c r="G138" s="47"/>
      <c r="H138" s="47"/>
      <c r="I138" s="48"/>
      <c r="J138" s="49"/>
      <c r="K138" s="50"/>
      <c r="L138" s="51"/>
    </row>
    <row r="139" spans="7:12" x14ac:dyDescent="0.35">
      <c r="G139" s="47"/>
      <c r="H139" s="47"/>
      <c r="I139" s="48"/>
      <c r="J139" s="49"/>
      <c r="K139" s="50"/>
      <c r="L139" s="51"/>
    </row>
    <row r="140" spans="7:12" x14ac:dyDescent="0.35">
      <c r="G140" s="47"/>
      <c r="H140" s="47"/>
      <c r="I140" s="48"/>
      <c r="J140" s="49"/>
      <c r="K140" s="50"/>
      <c r="L140" s="51"/>
    </row>
    <row r="141" spans="7:12" x14ac:dyDescent="0.35">
      <c r="G141" s="47"/>
      <c r="H141" s="47"/>
      <c r="I141" s="48"/>
      <c r="J141" s="49"/>
      <c r="K141" s="50"/>
      <c r="L141" s="51"/>
    </row>
    <row r="142" spans="7:12" x14ac:dyDescent="0.35">
      <c r="G142" s="47"/>
      <c r="H142" s="47"/>
      <c r="I142" s="48"/>
      <c r="J142" s="49"/>
      <c r="K142" s="50"/>
      <c r="L142" s="51"/>
    </row>
    <row r="143" spans="7:12" x14ac:dyDescent="0.35">
      <c r="G143" s="47"/>
      <c r="H143" s="47"/>
      <c r="I143" s="48"/>
      <c r="J143" s="49"/>
      <c r="K143" s="50"/>
      <c r="L143" s="51"/>
    </row>
    <row r="144" spans="7:12" x14ac:dyDescent="0.35">
      <c r="G144" s="47"/>
      <c r="H144" s="47"/>
      <c r="I144" s="48"/>
      <c r="J144" s="49"/>
      <c r="K144" s="50"/>
      <c r="L144" s="51"/>
    </row>
    <row r="145" spans="7:12" x14ac:dyDescent="0.35">
      <c r="G145" s="47"/>
      <c r="H145" s="47"/>
      <c r="I145" s="48"/>
      <c r="J145" s="49"/>
      <c r="K145" s="50"/>
      <c r="L145" s="51"/>
    </row>
    <row r="146" spans="7:12" x14ac:dyDescent="0.35">
      <c r="G146" s="47"/>
      <c r="H146" s="47"/>
      <c r="I146" s="48"/>
      <c r="J146" s="49"/>
      <c r="K146" s="50"/>
      <c r="L146" s="51"/>
    </row>
    <row r="147" spans="7:12" x14ac:dyDescent="0.35">
      <c r="G147" s="47"/>
      <c r="H147" s="47"/>
      <c r="I147" s="48"/>
      <c r="J147" s="49"/>
      <c r="K147" s="50"/>
      <c r="L147" s="51"/>
    </row>
    <row r="148" spans="7:12" x14ac:dyDescent="0.35">
      <c r="G148" s="47"/>
      <c r="H148" s="47"/>
      <c r="I148" s="48"/>
      <c r="J148" s="49"/>
      <c r="K148" s="50"/>
      <c r="L148" s="51"/>
    </row>
    <row r="149" spans="7:12" x14ac:dyDescent="0.35">
      <c r="G149" s="47"/>
      <c r="H149" s="47"/>
      <c r="I149" s="48"/>
      <c r="J149" s="49"/>
      <c r="K149" s="50"/>
      <c r="L149" s="51"/>
    </row>
    <row r="150" spans="7:12" x14ac:dyDescent="0.35">
      <c r="G150" s="47"/>
      <c r="H150" s="47"/>
      <c r="I150" s="48"/>
      <c r="J150" s="49"/>
      <c r="K150" s="50"/>
      <c r="L150" s="51"/>
    </row>
    <row r="151" spans="7:12" x14ac:dyDescent="0.35">
      <c r="G151" s="47"/>
      <c r="H151" s="47"/>
      <c r="I151" s="48"/>
      <c r="J151" s="49"/>
      <c r="K151" s="50"/>
      <c r="L151" s="51"/>
    </row>
    <row r="152" spans="7:12" x14ac:dyDescent="0.35">
      <c r="G152" s="47"/>
      <c r="H152" s="47"/>
      <c r="I152" s="48"/>
      <c r="J152" s="49"/>
      <c r="K152" s="50"/>
      <c r="L152" s="51"/>
    </row>
    <row r="153" spans="7:12" x14ac:dyDescent="0.35">
      <c r="G153" s="47"/>
      <c r="H153" s="47"/>
      <c r="I153" s="48"/>
      <c r="J153" s="49"/>
      <c r="K153" s="50"/>
      <c r="L153" s="51"/>
    </row>
    <row r="154" spans="7:12" x14ac:dyDescent="0.35">
      <c r="G154" s="47"/>
      <c r="H154" s="47"/>
      <c r="I154" s="48"/>
      <c r="J154" s="49"/>
      <c r="K154" s="50"/>
      <c r="L154" s="51"/>
    </row>
    <row r="155" spans="7:12" x14ac:dyDescent="0.35">
      <c r="G155" s="47"/>
      <c r="H155" s="47"/>
      <c r="I155" s="48"/>
      <c r="J155" s="49"/>
      <c r="K155" s="50"/>
      <c r="L155" s="51"/>
    </row>
    <row r="156" spans="7:12" x14ac:dyDescent="0.35">
      <c r="G156" s="47"/>
      <c r="H156" s="47"/>
      <c r="I156" s="48"/>
      <c r="J156" s="49"/>
      <c r="K156" s="53"/>
      <c r="L156" s="51"/>
    </row>
    <row r="157" spans="7:12" x14ac:dyDescent="0.35">
      <c r="G157" s="47"/>
      <c r="H157" s="47"/>
      <c r="I157" s="48"/>
      <c r="J157" s="49"/>
      <c r="K157" s="53"/>
      <c r="L157" s="51"/>
    </row>
    <row r="158" spans="7:12" x14ac:dyDescent="0.35">
      <c r="G158" s="47"/>
      <c r="H158" s="47"/>
      <c r="I158" s="48"/>
      <c r="J158" s="49"/>
      <c r="K158" s="53"/>
      <c r="L158" s="51"/>
    </row>
    <row r="159" spans="7:12" x14ac:dyDescent="0.35">
      <c r="G159" s="47"/>
      <c r="H159" s="47"/>
      <c r="I159" s="48"/>
      <c r="J159" s="49"/>
      <c r="K159" s="53"/>
      <c r="L159" s="51"/>
    </row>
    <row r="160" spans="7:12" x14ac:dyDescent="0.35">
      <c r="G160" s="47"/>
      <c r="H160" s="47"/>
      <c r="I160" s="48"/>
      <c r="J160" s="49"/>
      <c r="K160" s="50"/>
      <c r="L160" s="51"/>
    </row>
    <row r="161" spans="7:12" x14ac:dyDescent="0.35">
      <c r="G161" s="47"/>
      <c r="H161" s="47"/>
      <c r="I161" s="48"/>
      <c r="J161" s="49"/>
      <c r="K161" s="50"/>
      <c r="L161" s="51"/>
    </row>
    <row r="162" spans="7:12" x14ac:dyDescent="0.35">
      <c r="G162" s="47"/>
      <c r="H162" s="47"/>
      <c r="I162" s="48"/>
      <c r="J162" s="49"/>
      <c r="K162" s="50"/>
      <c r="L162" s="51"/>
    </row>
    <row r="163" spans="7:12" x14ac:dyDescent="0.35">
      <c r="G163" s="47"/>
      <c r="H163" s="47"/>
      <c r="I163" s="48"/>
      <c r="J163" s="49"/>
      <c r="K163" s="50"/>
      <c r="L163" s="51"/>
    </row>
    <row r="164" spans="7:12" x14ac:dyDescent="0.35">
      <c r="G164" s="47"/>
      <c r="H164" s="47"/>
      <c r="I164" s="48"/>
      <c r="J164" s="49"/>
      <c r="K164" s="50"/>
      <c r="L164" s="51"/>
    </row>
    <row r="165" spans="7:12" x14ac:dyDescent="0.35">
      <c r="G165" s="47"/>
      <c r="H165" s="47"/>
      <c r="I165" s="48"/>
      <c r="J165" s="49"/>
      <c r="K165" s="50"/>
      <c r="L165" s="51"/>
    </row>
    <row r="166" spans="7:12" x14ac:dyDescent="0.35">
      <c r="G166" s="47"/>
      <c r="H166" s="47"/>
      <c r="I166" s="48"/>
      <c r="J166" s="49"/>
      <c r="K166" s="50"/>
      <c r="L166" s="51"/>
    </row>
    <row r="167" spans="7:12" x14ac:dyDescent="0.35">
      <c r="G167" s="47"/>
      <c r="H167" s="47"/>
      <c r="I167" s="48"/>
      <c r="J167" s="49"/>
      <c r="K167" s="50"/>
      <c r="L167" s="51"/>
    </row>
    <row r="168" spans="7:12" x14ac:dyDescent="0.35">
      <c r="G168" s="47"/>
      <c r="H168" s="47"/>
      <c r="I168" s="48"/>
      <c r="J168" s="49"/>
      <c r="K168" s="50"/>
      <c r="L168" s="51"/>
    </row>
    <row r="169" spans="7:12" x14ac:dyDescent="0.35">
      <c r="G169" s="47"/>
      <c r="H169" s="47"/>
      <c r="I169" s="48"/>
      <c r="J169" s="49"/>
      <c r="K169" s="50"/>
      <c r="L169" s="51"/>
    </row>
    <row r="170" spans="7:12" x14ac:dyDescent="0.35">
      <c r="G170" s="47"/>
      <c r="H170" s="47"/>
      <c r="I170" s="48"/>
      <c r="J170" s="49"/>
      <c r="K170" s="50"/>
      <c r="L170" s="51"/>
    </row>
    <row r="171" spans="7:12" x14ac:dyDescent="0.35">
      <c r="G171" s="47"/>
      <c r="H171" s="47"/>
      <c r="I171" s="48"/>
      <c r="J171" s="49"/>
      <c r="K171" s="50"/>
      <c r="L171" s="51"/>
    </row>
    <row r="172" spans="7:12" x14ac:dyDescent="0.35">
      <c r="G172" s="47"/>
      <c r="H172" s="47"/>
      <c r="I172" s="48"/>
      <c r="J172" s="49"/>
      <c r="K172" s="50"/>
      <c r="L172" s="51"/>
    </row>
    <row r="173" spans="7:12" x14ac:dyDescent="0.35">
      <c r="G173" s="47"/>
      <c r="H173" s="47"/>
      <c r="I173" s="48"/>
      <c r="J173" s="49"/>
      <c r="K173" s="50"/>
      <c r="L173" s="51"/>
    </row>
    <row r="174" spans="7:12" x14ac:dyDescent="0.35">
      <c r="G174" s="47"/>
      <c r="H174" s="47"/>
      <c r="I174" s="48"/>
      <c r="J174" s="49"/>
      <c r="K174" s="50"/>
      <c r="L174" s="51"/>
    </row>
    <row r="175" spans="7:12" x14ac:dyDescent="0.35">
      <c r="G175" s="47"/>
      <c r="H175" s="47"/>
      <c r="I175" s="48"/>
      <c r="J175" s="49"/>
      <c r="K175" s="50"/>
      <c r="L175" s="51"/>
    </row>
    <row r="176" spans="7:12" x14ac:dyDescent="0.35">
      <c r="G176" s="47"/>
      <c r="H176" s="47"/>
      <c r="I176" s="48"/>
      <c r="J176" s="49"/>
      <c r="K176" s="50"/>
      <c r="L176" s="51"/>
    </row>
    <row r="177" spans="7:12" x14ac:dyDescent="0.35">
      <c r="G177" s="47"/>
      <c r="H177" s="47"/>
      <c r="I177" s="48"/>
      <c r="J177" s="49"/>
      <c r="K177" s="50"/>
      <c r="L177" s="51"/>
    </row>
    <row r="178" spans="7:12" x14ac:dyDescent="0.35">
      <c r="G178" s="47"/>
      <c r="H178" s="47"/>
      <c r="I178" s="48"/>
      <c r="J178" s="49"/>
      <c r="K178" s="50"/>
      <c r="L178" s="51"/>
    </row>
    <row r="179" spans="7:12" x14ac:dyDescent="0.35">
      <c r="G179" s="47"/>
      <c r="H179" s="47"/>
      <c r="I179" s="48"/>
      <c r="J179" s="49"/>
      <c r="K179" s="50"/>
      <c r="L179" s="51"/>
    </row>
    <row r="180" spans="7:12" x14ac:dyDescent="0.35">
      <c r="G180" s="47"/>
      <c r="H180" s="47"/>
      <c r="I180" s="48"/>
      <c r="J180" s="49"/>
      <c r="K180" s="50"/>
      <c r="L180" s="51"/>
    </row>
    <row r="181" spans="7:12" x14ac:dyDescent="0.35">
      <c r="G181" s="47"/>
      <c r="H181" s="47"/>
      <c r="I181" s="48"/>
      <c r="J181" s="49"/>
      <c r="K181" s="53"/>
      <c r="L181" s="51"/>
    </row>
    <row r="182" spans="7:12" x14ac:dyDescent="0.35">
      <c r="G182" s="47"/>
      <c r="H182" s="47"/>
      <c r="I182" s="48"/>
      <c r="J182" s="49"/>
      <c r="K182" s="53"/>
      <c r="L182" s="51"/>
    </row>
    <row r="183" spans="7:12" x14ac:dyDescent="0.35">
      <c r="G183" s="47"/>
      <c r="H183" s="47"/>
      <c r="I183" s="48"/>
      <c r="J183" s="49"/>
      <c r="K183" s="53"/>
      <c r="L183" s="51"/>
    </row>
    <row r="184" spans="7:12" x14ac:dyDescent="0.35">
      <c r="G184" s="47"/>
      <c r="H184" s="47"/>
      <c r="I184" s="48"/>
      <c r="J184" s="49"/>
      <c r="K184" s="53"/>
      <c r="L184" s="51"/>
    </row>
    <row r="185" spans="7:12" x14ac:dyDescent="0.35">
      <c r="G185" s="47"/>
      <c r="H185" s="47"/>
      <c r="I185" s="48"/>
      <c r="J185" s="49"/>
      <c r="K185" s="50"/>
      <c r="L185" s="51"/>
    </row>
    <row r="186" spans="7:12" x14ac:dyDescent="0.35">
      <c r="G186" s="47"/>
      <c r="H186" s="47"/>
      <c r="I186" s="48"/>
      <c r="J186" s="49"/>
      <c r="K186" s="50"/>
      <c r="L186" s="51"/>
    </row>
    <row r="187" spans="7:12" x14ac:dyDescent="0.35">
      <c r="G187" s="47"/>
      <c r="H187" s="47"/>
      <c r="I187" s="48"/>
      <c r="J187" s="49"/>
      <c r="K187" s="50"/>
      <c r="L187" s="51"/>
    </row>
    <row r="188" spans="7:12" x14ac:dyDescent="0.35">
      <c r="G188" s="47"/>
      <c r="H188" s="47"/>
      <c r="I188" s="48"/>
      <c r="J188" s="49"/>
      <c r="K188" s="50"/>
      <c r="L188" s="51"/>
    </row>
    <row r="189" spans="7:12" x14ac:dyDescent="0.35">
      <c r="G189" s="47"/>
      <c r="H189" s="47"/>
      <c r="I189" s="48"/>
      <c r="J189" s="49"/>
      <c r="K189" s="50"/>
      <c r="L189" s="51"/>
    </row>
    <row r="190" spans="7:12" x14ac:dyDescent="0.35">
      <c r="G190" s="47"/>
      <c r="H190" s="47"/>
      <c r="I190" s="48"/>
      <c r="J190" s="49"/>
      <c r="K190" s="50"/>
      <c r="L190" s="51"/>
    </row>
    <row r="191" spans="7:12" x14ac:dyDescent="0.35">
      <c r="G191" s="47"/>
      <c r="H191" s="47"/>
      <c r="I191" s="48"/>
      <c r="J191" s="49"/>
      <c r="K191" s="50"/>
      <c r="L191" s="51"/>
    </row>
    <row r="192" spans="7:12" x14ac:dyDescent="0.35">
      <c r="G192" s="47"/>
      <c r="H192" s="47"/>
      <c r="I192" s="48"/>
      <c r="J192" s="49"/>
      <c r="K192" s="50"/>
      <c r="L192" s="51"/>
    </row>
    <row r="193" spans="7:12" x14ac:dyDescent="0.35">
      <c r="G193" s="47"/>
      <c r="H193" s="47"/>
      <c r="I193" s="48"/>
      <c r="J193" s="49"/>
      <c r="K193" s="50"/>
      <c r="L193" s="51"/>
    </row>
    <row r="194" spans="7:12" x14ac:dyDescent="0.35">
      <c r="G194" s="47"/>
      <c r="H194" s="47"/>
      <c r="I194" s="48"/>
      <c r="J194" s="49"/>
      <c r="K194" s="50"/>
      <c r="L194" s="51"/>
    </row>
    <row r="195" spans="7:12" x14ac:dyDescent="0.35">
      <c r="G195" s="47"/>
      <c r="H195" s="47"/>
      <c r="I195" s="48"/>
      <c r="J195" s="49"/>
      <c r="K195" s="50"/>
      <c r="L195" s="51"/>
    </row>
    <row r="196" spans="7:12" x14ac:dyDescent="0.35">
      <c r="G196" s="47"/>
      <c r="H196" s="47"/>
      <c r="I196" s="48"/>
      <c r="J196" s="49"/>
      <c r="K196" s="50"/>
      <c r="L196" s="51"/>
    </row>
    <row r="197" spans="7:12" x14ac:dyDescent="0.35">
      <c r="G197" s="47"/>
      <c r="H197" s="47"/>
      <c r="I197" s="48"/>
      <c r="J197" s="49"/>
      <c r="K197" s="50"/>
      <c r="L197" s="51"/>
    </row>
    <row r="198" spans="7:12" x14ac:dyDescent="0.35">
      <c r="G198" s="47"/>
      <c r="H198" s="47"/>
      <c r="I198" s="48"/>
      <c r="J198" s="49"/>
      <c r="K198" s="50"/>
      <c r="L198" s="51"/>
    </row>
    <row r="199" spans="7:12" x14ac:dyDescent="0.35">
      <c r="G199" s="47"/>
      <c r="H199" s="47"/>
      <c r="I199" s="48"/>
      <c r="J199" s="49"/>
      <c r="K199" s="50"/>
      <c r="L199" s="51"/>
    </row>
    <row r="200" spans="7:12" x14ac:dyDescent="0.35">
      <c r="G200" s="47"/>
      <c r="H200" s="47"/>
      <c r="I200" s="48"/>
      <c r="J200" s="49"/>
      <c r="K200" s="50"/>
      <c r="L200" s="51"/>
    </row>
    <row r="201" spans="7:12" x14ac:dyDescent="0.35">
      <c r="G201" s="47"/>
      <c r="H201" s="47"/>
      <c r="I201" s="48"/>
      <c r="J201" s="49"/>
      <c r="K201" s="50"/>
      <c r="L201" s="51"/>
    </row>
    <row r="202" spans="7:12" x14ac:dyDescent="0.35">
      <c r="G202" s="47"/>
      <c r="H202" s="47"/>
      <c r="I202" s="48"/>
      <c r="J202" s="49"/>
      <c r="K202" s="50"/>
      <c r="L202" s="51"/>
    </row>
    <row r="203" spans="7:12" x14ac:dyDescent="0.35">
      <c r="G203" s="47"/>
      <c r="H203" s="47"/>
      <c r="I203" s="48"/>
      <c r="J203" s="49"/>
      <c r="K203" s="50"/>
      <c r="L203" s="51"/>
    </row>
    <row r="204" spans="7:12" x14ac:dyDescent="0.35">
      <c r="G204" s="47"/>
      <c r="H204" s="47"/>
      <c r="I204" s="48"/>
      <c r="J204" s="49"/>
      <c r="K204" s="50"/>
      <c r="L204" s="51"/>
    </row>
    <row r="205" spans="7:12" x14ac:dyDescent="0.35">
      <c r="G205" s="47"/>
      <c r="H205" s="47"/>
      <c r="I205" s="48"/>
      <c r="J205" s="49"/>
      <c r="K205" s="50"/>
      <c r="L205" s="51"/>
    </row>
    <row r="206" spans="7:12" x14ac:dyDescent="0.35">
      <c r="G206" s="47"/>
      <c r="H206" s="47"/>
      <c r="I206" s="48"/>
      <c r="J206" s="49"/>
      <c r="K206" s="53"/>
      <c r="L206" s="51"/>
    </row>
    <row r="207" spans="7:12" x14ac:dyDescent="0.35">
      <c r="G207" s="47"/>
      <c r="H207" s="47"/>
      <c r="I207" s="48"/>
      <c r="J207" s="49"/>
      <c r="K207" s="53"/>
      <c r="L207" s="51"/>
    </row>
    <row r="208" spans="7:12" x14ac:dyDescent="0.35">
      <c r="G208" s="47"/>
      <c r="H208" s="47"/>
      <c r="I208" s="48"/>
      <c r="J208" s="49"/>
      <c r="K208" s="53"/>
      <c r="L208" s="51"/>
    </row>
    <row r="209" spans="7:12" x14ac:dyDescent="0.35">
      <c r="G209" s="47"/>
      <c r="H209" s="47"/>
      <c r="I209" s="48"/>
      <c r="J209" s="49"/>
      <c r="K209" s="53"/>
      <c r="L209" s="51"/>
    </row>
    <row r="210" spans="7:12" x14ac:dyDescent="0.35">
      <c r="G210" s="47"/>
      <c r="H210" s="47"/>
      <c r="I210" s="48"/>
      <c r="J210" s="49"/>
      <c r="K210" s="50"/>
      <c r="L210" s="51"/>
    </row>
    <row r="211" spans="7:12" x14ac:dyDescent="0.35">
      <c r="G211" s="47"/>
      <c r="H211" s="47"/>
      <c r="I211" s="48"/>
      <c r="J211" s="49"/>
      <c r="K211" s="50"/>
      <c r="L211" s="51"/>
    </row>
    <row r="212" spans="7:12" x14ac:dyDescent="0.35">
      <c r="G212" s="47"/>
      <c r="H212" s="47"/>
      <c r="I212" s="48"/>
      <c r="J212" s="49"/>
      <c r="K212" s="50"/>
      <c r="L212" s="51"/>
    </row>
    <row r="213" spans="7:12" x14ac:dyDescent="0.35">
      <c r="G213" s="47"/>
      <c r="H213" s="47"/>
      <c r="I213" s="48"/>
      <c r="J213" s="49"/>
      <c r="K213" s="50"/>
      <c r="L213" s="51"/>
    </row>
    <row r="214" spans="7:12" x14ac:dyDescent="0.35">
      <c r="G214" s="47"/>
      <c r="H214" s="47"/>
      <c r="I214" s="48"/>
      <c r="J214" s="49"/>
      <c r="K214" s="50"/>
      <c r="L214" s="51"/>
    </row>
    <row r="215" spans="7:12" x14ac:dyDescent="0.35">
      <c r="G215" s="47"/>
      <c r="H215" s="47"/>
      <c r="I215" s="48"/>
      <c r="J215" s="49"/>
      <c r="K215" s="50"/>
      <c r="L215" s="51"/>
    </row>
    <row r="216" spans="7:12" x14ac:dyDescent="0.35">
      <c r="G216" s="47"/>
      <c r="H216" s="47"/>
      <c r="I216" s="48"/>
      <c r="J216" s="49"/>
      <c r="K216" s="50"/>
      <c r="L216" s="51"/>
    </row>
    <row r="217" spans="7:12" x14ac:dyDescent="0.35">
      <c r="G217" s="47"/>
      <c r="H217" s="47"/>
      <c r="I217" s="48"/>
      <c r="J217" s="49"/>
      <c r="K217" s="50"/>
      <c r="L217" s="51"/>
    </row>
    <row r="218" spans="7:12" x14ac:dyDescent="0.35">
      <c r="G218" s="47"/>
      <c r="H218" s="47"/>
      <c r="I218" s="48"/>
      <c r="J218" s="49"/>
      <c r="K218" s="50"/>
      <c r="L218" s="51"/>
    </row>
    <row r="219" spans="7:12" x14ac:dyDescent="0.35">
      <c r="G219" s="47"/>
      <c r="H219" s="47"/>
      <c r="I219" s="48"/>
      <c r="J219" s="49"/>
      <c r="K219" s="50"/>
      <c r="L219" s="51"/>
    </row>
    <row r="220" spans="7:12" x14ac:dyDescent="0.35">
      <c r="G220" s="47"/>
      <c r="H220" s="47"/>
      <c r="I220" s="48"/>
      <c r="J220" s="49"/>
      <c r="K220" s="50"/>
      <c r="L220" s="51"/>
    </row>
    <row r="221" spans="7:12" x14ac:dyDescent="0.35">
      <c r="G221" s="47"/>
      <c r="H221" s="47"/>
      <c r="I221" s="48"/>
      <c r="J221" s="49"/>
      <c r="K221" s="50"/>
      <c r="L221" s="51"/>
    </row>
    <row r="222" spans="7:12" x14ac:dyDescent="0.35">
      <c r="G222" s="47"/>
      <c r="H222" s="47"/>
      <c r="I222" s="48"/>
      <c r="J222" s="49"/>
      <c r="K222" s="50"/>
      <c r="L222" s="51"/>
    </row>
    <row r="223" spans="7:12" x14ac:dyDescent="0.35">
      <c r="G223" s="47"/>
      <c r="H223" s="47"/>
      <c r="I223" s="48"/>
      <c r="J223" s="49"/>
      <c r="K223" s="50"/>
      <c r="L223" s="51"/>
    </row>
    <row r="224" spans="7:12" x14ac:dyDescent="0.35">
      <c r="G224" s="47"/>
      <c r="H224" s="47"/>
      <c r="I224" s="48"/>
      <c r="J224" s="49"/>
      <c r="K224" s="50"/>
      <c r="L224" s="51"/>
    </row>
    <row r="225" spans="7:12" x14ac:dyDescent="0.35">
      <c r="G225" s="47"/>
      <c r="H225" s="47"/>
      <c r="I225" s="48"/>
      <c r="J225" s="49"/>
      <c r="K225" s="50"/>
      <c r="L225" s="51"/>
    </row>
    <row r="226" spans="7:12" x14ac:dyDescent="0.35">
      <c r="G226" s="47"/>
      <c r="H226" s="47"/>
      <c r="I226" s="48"/>
      <c r="J226" s="49"/>
      <c r="K226" s="50"/>
      <c r="L226" s="51"/>
    </row>
    <row r="227" spans="7:12" x14ac:dyDescent="0.35">
      <c r="G227" s="47"/>
      <c r="H227" s="47"/>
      <c r="I227" s="48"/>
      <c r="J227" s="49"/>
      <c r="K227" s="50"/>
      <c r="L227" s="51"/>
    </row>
    <row r="228" spans="7:12" x14ac:dyDescent="0.35">
      <c r="G228" s="47"/>
      <c r="H228" s="47"/>
      <c r="I228" s="48"/>
      <c r="J228" s="49"/>
      <c r="K228" s="50"/>
      <c r="L228" s="51"/>
    </row>
    <row r="229" spans="7:12" x14ac:dyDescent="0.35">
      <c r="G229" s="47"/>
      <c r="H229" s="47"/>
      <c r="I229" s="48"/>
      <c r="J229" s="49"/>
      <c r="K229" s="50"/>
      <c r="L229" s="51"/>
    </row>
    <row r="230" spans="7:12" x14ac:dyDescent="0.35">
      <c r="G230" s="47"/>
      <c r="H230" s="47"/>
      <c r="I230" s="48"/>
      <c r="J230" s="49"/>
      <c r="K230" s="50"/>
      <c r="L230" s="51"/>
    </row>
    <row r="231" spans="7:12" x14ac:dyDescent="0.35">
      <c r="G231" s="47"/>
      <c r="H231" s="47"/>
      <c r="I231" s="48"/>
      <c r="J231" s="49"/>
      <c r="K231" s="53"/>
      <c r="L231" s="51"/>
    </row>
    <row r="232" spans="7:12" x14ac:dyDescent="0.35">
      <c r="G232" s="47"/>
      <c r="H232" s="47"/>
      <c r="I232" s="48"/>
      <c r="J232" s="49"/>
      <c r="K232" s="53"/>
      <c r="L232" s="51"/>
    </row>
    <row r="233" spans="7:12" x14ac:dyDescent="0.35">
      <c r="G233" s="47"/>
      <c r="H233" s="47"/>
      <c r="I233" s="48"/>
      <c r="J233" s="49"/>
      <c r="K233" s="53"/>
      <c r="L233" s="51"/>
    </row>
    <row r="234" spans="7:12" x14ac:dyDescent="0.35">
      <c r="G234" s="47"/>
      <c r="H234" s="47"/>
      <c r="I234" s="48"/>
      <c r="J234" s="49"/>
      <c r="K234" s="53"/>
      <c r="L234" s="51"/>
    </row>
    <row r="235" spans="7:12" x14ac:dyDescent="0.35">
      <c r="G235" s="47"/>
      <c r="H235" s="47"/>
      <c r="I235" s="48"/>
      <c r="J235" s="49"/>
      <c r="K235" s="50"/>
      <c r="L235" s="51"/>
    </row>
    <row r="236" spans="7:12" x14ac:dyDescent="0.35">
      <c r="G236" s="47"/>
      <c r="H236" s="47"/>
      <c r="I236" s="48"/>
      <c r="J236" s="49"/>
      <c r="K236" s="50"/>
      <c r="L236" s="51"/>
    </row>
    <row r="237" spans="7:12" x14ac:dyDescent="0.35">
      <c r="G237" s="47"/>
      <c r="H237" s="47"/>
      <c r="I237" s="48"/>
      <c r="J237" s="49"/>
      <c r="K237" s="50"/>
      <c r="L237" s="51"/>
    </row>
    <row r="238" spans="7:12" x14ac:dyDescent="0.35">
      <c r="G238" s="47"/>
      <c r="H238" s="47"/>
      <c r="I238" s="48"/>
      <c r="J238" s="49"/>
      <c r="K238" s="50"/>
      <c r="L238" s="51"/>
    </row>
    <row r="239" spans="7:12" x14ac:dyDescent="0.35">
      <c r="G239" s="47"/>
      <c r="H239" s="47"/>
      <c r="I239" s="48"/>
      <c r="J239" s="49"/>
      <c r="K239" s="50"/>
      <c r="L239" s="51"/>
    </row>
    <row r="240" spans="7:12" x14ac:dyDescent="0.35">
      <c r="G240" s="47"/>
      <c r="H240" s="47"/>
      <c r="I240" s="48"/>
      <c r="J240" s="49"/>
      <c r="K240" s="50"/>
      <c r="L240" s="51"/>
    </row>
    <row r="241" spans="7:12" x14ac:dyDescent="0.35">
      <c r="G241" s="47"/>
      <c r="H241" s="47"/>
      <c r="I241" s="48"/>
      <c r="J241" s="49"/>
      <c r="K241" s="50"/>
      <c r="L241" s="51"/>
    </row>
    <row r="242" spans="7:12" x14ac:dyDescent="0.35">
      <c r="G242" s="47"/>
      <c r="H242" s="47"/>
      <c r="I242" s="48"/>
      <c r="J242" s="49"/>
      <c r="K242" s="50"/>
      <c r="L242" s="51"/>
    </row>
    <row r="243" spans="7:12" x14ac:dyDescent="0.35">
      <c r="G243" s="47"/>
      <c r="H243" s="47"/>
      <c r="I243" s="48"/>
      <c r="J243" s="49"/>
      <c r="K243" s="50"/>
      <c r="L243" s="51"/>
    </row>
    <row r="244" spans="7:12" x14ac:dyDescent="0.35">
      <c r="G244" s="47"/>
      <c r="H244" s="47"/>
      <c r="I244" s="48"/>
      <c r="J244" s="49"/>
      <c r="K244" s="50"/>
      <c r="L244" s="51"/>
    </row>
    <row r="245" spans="7:12" x14ac:dyDescent="0.35">
      <c r="G245" s="47"/>
      <c r="H245" s="47"/>
      <c r="I245" s="48"/>
      <c r="J245" s="49"/>
      <c r="K245" s="50"/>
      <c r="L245" s="51"/>
    </row>
    <row r="246" spans="7:12" x14ac:dyDescent="0.35">
      <c r="G246" s="47"/>
      <c r="H246" s="47"/>
      <c r="I246" s="48"/>
      <c r="J246" s="49"/>
      <c r="K246" s="50"/>
      <c r="L246" s="51"/>
    </row>
    <row r="247" spans="7:12" x14ac:dyDescent="0.35">
      <c r="G247" s="47"/>
      <c r="H247" s="47"/>
      <c r="I247" s="48"/>
      <c r="J247" s="49"/>
      <c r="K247" s="50"/>
      <c r="L247" s="51"/>
    </row>
    <row r="248" spans="7:12" x14ac:dyDescent="0.35">
      <c r="G248" s="47"/>
      <c r="H248" s="47"/>
      <c r="I248" s="48"/>
      <c r="J248" s="49"/>
      <c r="K248" s="50"/>
      <c r="L248" s="51"/>
    </row>
    <row r="249" spans="7:12" x14ac:dyDescent="0.35">
      <c r="G249" s="47"/>
      <c r="H249" s="47"/>
      <c r="I249" s="48"/>
      <c r="J249" s="49"/>
      <c r="K249" s="50"/>
      <c r="L249" s="51"/>
    </row>
    <row r="250" spans="7:12" x14ac:dyDescent="0.35">
      <c r="G250" s="47"/>
      <c r="H250" s="47"/>
      <c r="I250" s="48"/>
      <c r="J250" s="49"/>
      <c r="K250" s="50"/>
      <c r="L250" s="51"/>
    </row>
    <row r="251" spans="7:12" x14ac:dyDescent="0.35">
      <c r="G251" s="47"/>
      <c r="H251" s="47"/>
      <c r="I251" s="48"/>
      <c r="J251" s="49"/>
      <c r="K251" s="50"/>
      <c r="L251" s="51"/>
    </row>
    <row r="252" spans="7:12" x14ac:dyDescent="0.35">
      <c r="G252" s="47"/>
      <c r="H252" s="47"/>
      <c r="I252" s="48"/>
      <c r="J252" s="49"/>
      <c r="K252" s="50"/>
      <c r="L252" s="51"/>
    </row>
    <row r="253" spans="7:12" x14ac:dyDescent="0.35">
      <c r="G253" s="47"/>
      <c r="H253" s="47"/>
      <c r="I253" s="48"/>
      <c r="J253" s="49"/>
      <c r="K253" s="50"/>
      <c r="L253" s="51"/>
    </row>
    <row r="254" spans="7:12" x14ac:dyDescent="0.35">
      <c r="G254" s="47"/>
      <c r="H254" s="47"/>
      <c r="I254" s="48"/>
      <c r="J254" s="49"/>
      <c r="K254" s="50"/>
      <c r="L254" s="51"/>
    </row>
    <row r="255" spans="7:12" x14ac:dyDescent="0.35">
      <c r="G255" s="47"/>
      <c r="H255" s="47"/>
      <c r="I255" s="48"/>
      <c r="J255" s="49"/>
      <c r="K255" s="50"/>
      <c r="L255" s="51"/>
    </row>
    <row r="256" spans="7:12" x14ac:dyDescent="0.35">
      <c r="G256" s="47"/>
      <c r="H256" s="47"/>
      <c r="I256" s="48"/>
      <c r="J256" s="49"/>
      <c r="K256" s="53"/>
      <c r="L256" s="51"/>
    </row>
    <row r="257" spans="7:12" x14ac:dyDescent="0.35">
      <c r="G257" s="47"/>
      <c r="H257" s="47"/>
      <c r="I257" s="48"/>
      <c r="J257" s="49"/>
      <c r="K257" s="53"/>
      <c r="L257" s="51"/>
    </row>
    <row r="258" spans="7:12" x14ac:dyDescent="0.35">
      <c r="G258" s="47"/>
      <c r="H258" s="47"/>
      <c r="I258" s="48"/>
      <c r="J258" s="49"/>
      <c r="K258" s="53"/>
      <c r="L258" s="51"/>
    </row>
    <row r="259" spans="7:12" x14ac:dyDescent="0.35">
      <c r="G259" s="47"/>
      <c r="H259" s="47"/>
      <c r="I259" s="48"/>
      <c r="J259" s="49"/>
      <c r="K259" s="53"/>
      <c r="L259" s="51"/>
    </row>
    <row r="260" spans="7:12" x14ac:dyDescent="0.35">
      <c r="G260" s="47"/>
      <c r="H260" s="47"/>
      <c r="I260" s="48"/>
      <c r="J260" s="49"/>
      <c r="K260" s="50"/>
      <c r="L260" s="51"/>
    </row>
    <row r="261" spans="7:12" x14ac:dyDescent="0.35">
      <c r="G261" s="47"/>
      <c r="H261" s="47"/>
      <c r="I261" s="48"/>
      <c r="J261" s="49"/>
      <c r="K261" s="50"/>
      <c r="L261" s="51"/>
    </row>
    <row r="262" spans="7:12" x14ac:dyDescent="0.35">
      <c r="G262" s="47"/>
      <c r="H262" s="47"/>
      <c r="I262" s="48"/>
      <c r="J262" s="49"/>
      <c r="K262" s="50"/>
      <c r="L262" s="51"/>
    </row>
    <row r="263" spans="7:12" x14ac:dyDescent="0.35">
      <c r="G263" s="47"/>
      <c r="H263" s="47"/>
      <c r="I263" s="48"/>
      <c r="J263" s="49"/>
      <c r="K263" s="50"/>
      <c r="L263" s="51"/>
    </row>
    <row r="264" spans="7:12" x14ac:dyDescent="0.35">
      <c r="G264" s="47"/>
      <c r="H264" s="47"/>
      <c r="I264" s="48"/>
      <c r="J264" s="49"/>
      <c r="K264" s="50"/>
      <c r="L264" s="51"/>
    </row>
    <row r="265" spans="7:12" x14ac:dyDescent="0.35">
      <c r="G265" s="47"/>
      <c r="H265" s="47"/>
      <c r="I265" s="48"/>
      <c r="J265" s="49"/>
      <c r="K265" s="50"/>
      <c r="L265" s="51"/>
    </row>
    <row r="266" spans="7:12" x14ac:dyDescent="0.35">
      <c r="G266" s="47"/>
      <c r="H266" s="47"/>
      <c r="I266" s="48"/>
      <c r="J266" s="49"/>
      <c r="K266" s="50"/>
      <c r="L266" s="51"/>
    </row>
    <row r="267" spans="7:12" x14ac:dyDescent="0.35">
      <c r="G267" s="47"/>
      <c r="H267" s="47"/>
      <c r="I267" s="48"/>
      <c r="J267" s="49"/>
      <c r="K267" s="50"/>
      <c r="L267" s="51"/>
    </row>
    <row r="268" spans="7:12" x14ac:dyDescent="0.35">
      <c r="G268" s="47"/>
      <c r="H268" s="47"/>
      <c r="I268" s="48"/>
      <c r="J268" s="49"/>
      <c r="K268" s="50"/>
      <c r="L268" s="51"/>
    </row>
    <row r="269" spans="7:12" x14ac:dyDescent="0.35">
      <c r="G269" s="47"/>
      <c r="H269" s="47"/>
      <c r="I269" s="48"/>
      <c r="J269" s="49"/>
      <c r="K269" s="50"/>
      <c r="L269" s="51"/>
    </row>
    <row r="270" spans="7:12" x14ac:dyDescent="0.35">
      <c r="G270" s="47"/>
      <c r="H270" s="47"/>
      <c r="I270" s="48"/>
      <c r="J270" s="49"/>
      <c r="K270" s="50"/>
      <c r="L270" s="51"/>
    </row>
    <row r="271" spans="7:12" x14ac:dyDescent="0.35">
      <c r="G271" s="47"/>
      <c r="H271" s="47"/>
      <c r="I271" s="48"/>
      <c r="J271" s="49"/>
      <c r="K271" s="50"/>
      <c r="L271" s="51"/>
    </row>
    <row r="272" spans="7:12" x14ac:dyDescent="0.35">
      <c r="G272" s="47"/>
      <c r="H272" s="47"/>
      <c r="I272" s="48"/>
      <c r="J272" s="49"/>
      <c r="K272" s="50"/>
      <c r="L272" s="51"/>
    </row>
    <row r="273" spans="7:12" x14ac:dyDescent="0.35">
      <c r="G273" s="47"/>
      <c r="H273" s="47"/>
      <c r="I273" s="48"/>
      <c r="J273" s="49"/>
      <c r="K273" s="50"/>
      <c r="L273" s="51"/>
    </row>
    <row r="274" spans="7:12" x14ac:dyDescent="0.35">
      <c r="G274" s="47"/>
      <c r="H274" s="47"/>
      <c r="I274" s="48"/>
      <c r="J274" s="49"/>
      <c r="K274" s="50"/>
      <c r="L274" s="51"/>
    </row>
    <row r="275" spans="7:12" x14ac:dyDescent="0.35">
      <c r="G275" s="47"/>
      <c r="H275" s="47"/>
      <c r="I275" s="48"/>
      <c r="J275" s="49"/>
      <c r="K275" s="50"/>
      <c r="L275" s="51"/>
    </row>
    <row r="276" spans="7:12" x14ac:dyDescent="0.35">
      <c r="G276" s="47"/>
      <c r="H276" s="47"/>
      <c r="I276" s="48"/>
      <c r="J276" s="49"/>
      <c r="K276" s="50"/>
      <c r="L276" s="51"/>
    </row>
    <row r="277" spans="7:12" x14ac:dyDescent="0.35">
      <c r="G277" s="47"/>
      <c r="H277" s="47"/>
      <c r="I277" s="48"/>
      <c r="J277" s="49"/>
      <c r="K277" s="50"/>
      <c r="L277" s="51"/>
    </row>
    <row r="278" spans="7:12" x14ac:dyDescent="0.35">
      <c r="G278" s="47"/>
      <c r="H278" s="47"/>
      <c r="I278" s="48"/>
      <c r="J278" s="49"/>
      <c r="K278" s="50"/>
      <c r="L278" s="51"/>
    </row>
    <row r="279" spans="7:12" x14ac:dyDescent="0.35">
      <c r="G279" s="47"/>
      <c r="H279" s="47"/>
      <c r="I279" s="48"/>
      <c r="J279" s="49"/>
      <c r="K279" s="50"/>
      <c r="L279" s="51"/>
    </row>
    <row r="280" spans="7:12" x14ac:dyDescent="0.35">
      <c r="G280" s="47"/>
      <c r="H280" s="47"/>
      <c r="I280" s="48"/>
      <c r="J280" s="49"/>
      <c r="K280" s="50"/>
      <c r="L280" s="51"/>
    </row>
    <row r="281" spans="7:12" x14ac:dyDescent="0.35">
      <c r="G281" s="47"/>
      <c r="H281" s="47"/>
      <c r="I281" s="48"/>
      <c r="J281" s="49"/>
      <c r="K281" s="53"/>
      <c r="L281" s="51"/>
    </row>
    <row r="282" spans="7:12" x14ac:dyDescent="0.35">
      <c r="G282" s="47"/>
      <c r="H282" s="47"/>
      <c r="I282" s="48"/>
      <c r="J282" s="49"/>
      <c r="K282" s="53"/>
      <c r="L282" s="51"/>
    </row>
    <row r="283" spans="7:12" x14ac:dyDescent="0.35">
      <c r="G283" s="47"/>
      <c r="H283" s="47"/>
      <c r="I283" s="48"/>
      <c r="J283" s="49"/>
      <c r="K283" s="53"/>
      <c r="L283" s="51"/>
    </row>
    <row r="284" spans="7:12" x14ac:dyDescent="0.35">
      <c r="G284" s="47"/>
      <c r="H284" s="47"/>
      <c r="I284" s="48"/>
      <c r="J284" s="49"/>
      <c r="K284" s="53"/>
      <c r="L284" s="51"/>
    </row>
    <row r="285" spans="7:12" x14ac:dyDescent="0.35">
      <c r="G285" s="47"/>
      <c r="H285" s="47"/>
      <c r="I285" s="48"/>
      <c r="J285" s="49"/>
      <c r="K285" s="50"/>
      <c r="L285" s="51"/>
    </row>
    <row r="286" spans="7:12" x14ac:dyDescent="0.35">
      <c r="G286" s="47"/>
      <c r="H286" s="47"/>
      <c r="I286" s="48"/>
      <c r="J286" s="49"/>
      <c r="K286" s="50"/>
      <c r="L286" s="51"/>
    </row>
    <row r="287" spans="7:12" x14ac:dyDescent="0.35">
      <c r="G287" s="47"/>
      <c r="H287" s="47"/>
      <c r="I287" s="48"/>
      <c r="J287" s="49"/>
      <c r="K287" s="50"/>
      <c r="L287" s="51"/>
    </row>
    <row r="288" spans="7:12" x14ac:dyDescent="0.35">
      <c r="G288" s="47"/>
      <c r="H288" s="47"/>
      <c r="I288" s="48"/>
      <c r="J288" s="49"/>
      <c r="K288" s="50"/>
      <c r="L288" s="51"/>
    </row>
    <row r="289" spans="7:12" x14ac:dyDescent="0.35">
      <c r="G289" s="47"/>
      <c r="H289" s="47"/>
      <c r="I289" s="48"/>
      <c r="J289" s="49"/>
      <c r="K289" s="50"/>
      <c r="L289" s="51"/>
    </row>
    <row r="290" spans="7:12" x14ac:dyDescent="0.35">
      <c r="G290" s="47"/>
      <c r="H290" s="47"/>
      <c r="I290" s="48"/>
      <c r="J290" s="49"/>
      <c r="K290" s="50"/>
      <c r="L290" s="51"/>
    </row>
    <row r="291" spans="7:12" x14ac:dyDescent="0.35">
      <c r="G291" s="47"/>
      <c r="H291" s="47"/>
      <c r="I291" s="48"/>
      <c r="J291" s="49"/>
      <c r="K291" s="50"/>
      <c r="L291" s="51"/>
    </row>
    <row r="292" spans="7:12" x14ac:dyDescent="0.35">
      <c r="G292" s="47"/>
      <c r="H292" s="47"/>
      <c r="I292" s="48"/>
      <c r="J292" s="49"/>
      <c r="K292" s="50"/>
      <c r="L292" s="51"/>
    </row>
    <row r="293" spans="7:12" x14ac:dyDescent="0.35">
      <c r="G293" s="47"/>
      <c r="H293" s="47"/>
      <c r="I293" s="48"/>
      <c r="J293" s="49"/>
      <c r="K293" s="50"/>
      <c r="L293" s="51"/>
    </row>
    <row r="294" spans="7:12" x14ac:dyDescent="0.35">
      <c r="G294" s="47"/>
      <c r="H294" s="47"/>
      <c r="I294" s="48"/>
      <c r="J294" s="49"/>
      <c r="K294" s="50"/>
      <c r="L294" s="51"/>
    </row>
    <row r="295" spans="7:12" x14ac:dyDescent="0.35">
      <c r="G295" s="47"/>
      <c r="H295" s="47"/>
      <c r="I295" s="48"/>
      <c r="J295" s="49"/>
      <c r="K295" s="50"/>
      <c r="L295" s="51"/>
    </row>
    <row r="296" spans="7:12" x14ac:dyDescent="0.35">
      <c r="G296" s="47"/>
      <c r="H296" s="47"/>
      <c r="I296" s="48"/>
      <c r="J296" s="49"/>
      <c r="K296" s="50"/>
      <c r="L296" s="51"/>
    </row>
    <row r="297" spans="7:12" x14ac:dyDescent="0.35">
      <c r="G297" s="47"/>
      <c r="H297" s="47"/>
      <c r="I297" s="48"/>
      <c r="J297" s="49"/>
      <c r="K297" s="50"/>
      <c r="L297" s="51"/>
    </row>
    <row r="298" spans="7:12" x14ac:dyDescent="0.35">
      <c r="G298" s="47"/>
      <c r="H298" s="47"/>
      <c r="I298" s="48"/>
      <c r="J298" s="49"/>
      <c r="K298" s="50"/>
      <c r="L298" s="51"/>
    </row>
    <row r="299" spans="7:12" x14ac:dyDescent="0.35">
      <c r="G299" s="47"/>
      <c r="H299" s="47"/>
      <c r="I299" s="48"/>
      <c r="J299" s="49"/>
      <c r="K299" s="50"/>
      <c r="L299" s="51"/>
    </row>
    <row r="300" spans="7:12" x14ac:dyDescent="0.35">
      <c r="G300" s="47"/>
      <c r="H300" s="47"/>
      <c r="I300" s="48"/>
      <c r="J300" s="49"/>
      <c r="K300" s="50"/>
      <c r="L300" s="51"/>
    </row>
    <row r="301" spans="7:12" x14ac:dyDescent="0.35">
      <c r="G301" s="47"/>
      <c r="H301" s="47"/>
      <c r="I301" s="48"/>
      <c r="J301" s="49"/>
      <c r="K301" s="50"/>
      <c r="L301" s="51"/>
    </row>
    <row r="302" spans="7:12" x14ac:dyDescent="0.35">
      <c r="G302" s="47"/>
      <c r="H302" s="47"/>
      <c r="I302" s="48"/>
      <c r="J302" s="49"/>
      <c r="K302" s="50"/>
      <c r="L302" s="51"/>
    </row>
    <row r="303" spans="7:12" x14ac:dyDescent="0.35">
      <c r="G303" s="47"/>
      <c r="H303" s="47"/>
      <c r="I303" s="48"/>
      <c r="J303" s="49"/>
      <c r="K303" s="50"/>
      <c r="L303" s="51"/>
    </row>
    <row r="304" spans="7:12" x14ac:dyDescent="0.35">
      <c r="G304" s="47"/>
      <c r="H304" s="47"/>
      <c r="I304" s="48"/>
      <c r="J304" s="49"/>
      <c r="K304" s="50"/>
      <c r="L304" s="51"/>
    </row>
    <row r="305" spans="7:12" x14ac:dyDescent="0.35">
      <c r="G305" s="47"/>
      <c r="H305" s="47"/>
      <c r="I305" s="48"/>
      <c r="J305" s="49"/>
      <c r="K305" s="50"/>
      <c r="L305" s="51"/>
    </row>
    <row r="306" spans="7:12" x14ac:dyDescent="0.35">
      <c r="G306" s="47"/>
      <c r="H306" s="47"/>
      <c r="I306" s="48"/>
      <c r="J306" s="49"/>
      <c r="K306" s="53"/>
      <c r="L306" s="51"/>
    </row>
    <row r="307" spans="7:12" x14ac:dyDescent="0.35">
      <c r="G307" s="47"/>
      <c r="H307" s="47"/>
      <c r="I307" s="48"/>
      <c r="J307" s="49"/>
      <c r="K307" s="53"/>
      <c r="L307" s="51"/>
    </row>
    <row r="308" spans="7:12" x14ac:dyDescent="0.35">
      <c r="G308" s="47"/>
      <c r="H308" s="47"/>
      <c r="I308" s="48"/>
      <c r="J308" s="49"/>
      <c r="K308" s="53"/>
      <c r="L308" s="51"/>
    </row>
    <row r="309" spans="7:12" x14ac:dyDescent="0.35">
      <c r="G309" s="47"/>
      <c r="H309" s="47"/>
      <c r="I309" s="48"/>
      <c r="J309" s="49"/>
      <c r="K309" s="53"/>
      <c r="L309" s="51"/>
    </row>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A3B28-8591-43B8-A984-30224B148ED9}">
  <dimension ref="A1:V311"/>
  <sheetViews>
    <sheetView showGridLines="0" zoomScaleNormal="100" workbookViewId="0"/>
  </sheetViews>
  <sheetFormatPr defaultRowHeight="15.5" x14ac:dyDescent="0.35"/>
  <cols>
    <col min="1" max="6" width="8.6640625" style="28"/>
    <col min="7" max="8" width="8.6640625" style="26"/>
    <col min="9" max="9" width="9.25" style="26" customWidth="1"/>
    <col min="10" max="10" width="17.58203125" style="27" customWidth="1"/>
    <col min="11" max="11" width="16.33203125" style="28" customWidth="1"/>
    <col min="12" max="12" width="16.58203125" style="28" bestFit="1" customWidth="1"/>
    <col min="13" max="13" width="10.83203125" style="28" customWidth="1"/>
    <col min="14" max="16384" width="8.6640625" style="28"/>
  </cols>
  <sheetData>
    <row r="1" spans="1:22" x14ac:dyDescent="0.35">
      <c r="A1"/>
      <c r="B1"/>
      <c r="C1"/>
      <c r="D1"/>
      <c r="E1"/>
      <c r="F1"/>
      <c r="G1" s="24"/>
      <c r="H1" s="24"/>
      <c r="I1" s="24"/>
      <c r="J1" s="25"/>
      <c r="K1"/>
      <c r="L1"/>
      <c r="M1"/>
      <c r="N1"/>
      <c r="O1"/>
      <c r="P1"/>
      <c r="Q1"/>
      <c r="R1"/>
      <c r="S1"/>
      <c r="T1"/>
      <c r="U1"/>
      <c r="V1"/>
    </row>
    <row r="2" spans="1:22" x14ac:dyDescent="0.35">
      <c r="A2"/>
      <c r="B2"/>
      <c r="C2"/>
      <c r="D2"/>
      <c r="E2"/>
      <c r="F2"/>
      <c r="G2" s="24"/>
      <c r="H2" s="24"/>
      <c r="I2" s="24"/>
      <c r="J2" s="25"/>
      <c r="K2"/>
      <c r="L2"/>
      <c r="M2"/>
      <c r="N2"/>
      <c r="O2"/>
      <c r="P2"/>
      <c r="Q2"/>
      <c r="R2"/>
      <c r="S2"/>
      <c r="T2"/>
      <c r="U2"/>
      <c r="V2"/>
    </row>
    <row r="3" spans="1:22" x14ac:dyDescent="0.35">
      <c r="A3"/>
      <c r="B3"/>
      <c r="C3"/>
      <c r="D3"/>
      <c r="E3"/>
      <c r="F3"/>
      <c r="G3" s="24"/>
      <c r="H3" s="24"/>
      <c r="I3" s="24"/>
      <c r="J3" s="25"/>
      <c r="K3"/>
      <c r="L3"/>
      <c r="M3"/>
      <c r="N3"/>
      <c r="O3"/>
      <c r="P3"/>
      <c r="Q3"/>
      <c r="R3"/>
      <c r="S3"/>
      <c r="T3"/>
      <c r="U3"/>
      <c r="V3"/>
    </row>
    <row r="4" spans="1:22" x14ac:dyDescent="0.35">
      <c r="A4"/>
      <c r="B4"/>
      <c r="C4"/>
      <c r="D4"/>
      <c r="E4"/>
      <c r="F4"/>
      <c r="G4" s="24"/>
      <c r="H4" s="24"/>
      <c r="I4" s="24"/>
      <c r="J4" s="25"/>
      <c r="K4"/>
      <c r="L4"/>
      <c r="M4"/>
      <c r="N4"/>
      <c r="O4"/>
      <c r="P4"/>
      <c r="Q4"/>
      <c r="R4"/>
      <c r="S4"/>
      <c r="T4"/>
      <c r="U4"/>
      <c r="V4"/>
    </row>
    <row r="5" spans="1:22" x14ac:dyDescent="0.35">
      <c r="A5"/>
      <c r="B5"/>
      <c r="C5"/>
      <c r="D5"/>
      <c r="E5"/>
      <c r="F5"/>
      <c r="G5" s="24"/>
      <c r="H5" s="24"/>
      <c r="I5" s="24"/>
      <c r="J5" s="25"/>
      <c r="K5"/>
      <c r="L5"/>
      <c r="M5"/>
      <c r="N5"/>
      <c r="O5"/>
      <c r="P5"/>
      <c r="Q5"/>
      <c r="R5"/>
      <c r="S5"/>
      <c r="T5"/>
      <c r="U5"/>
      <c r="V5"/>
    </row>
    <row r="6" spans="1:22" x14ac:dyDescent="0.35">
      <c r="A6"/>
      <c r="B6"/>
      <c r="C6"/>
      <c r="D6"/>
      <c r="E6"/>
      <c r="F6"/>
      <c r="G6" s="24"/>
      <c r="H6" s="24"/>
      <c r="I6" s="24"/>
      <c r="J6" s="25"/>
      <c r="K6"/>
      <c r="L6"/>
      <c r="M6"/>
      <c r="N6"/>
      <c r="O6"/>
      <c r="P6"/>
      <c r="Q6"/>
      <c r="R6"/>
      <c r="S6"/>
      <c r="T6"/>
      <c r="U6"/>
      <c r="V6"/>
    </row>
    <row r="7" spans="1:22" x14ac:dyDescent="0.35">
      <c r="A7"/>
      <c r="B7"/>
      <c r="C7"/>
      <c r="D7"/>
      <c r="E7"/>
      <c r="F7"/>
      <c r="G7" s="24"/>
      <c r="H7" s="24"/>
      <c r="I7" s="24"/>
      <c r="J7" s="25"/>
      <c r="K7"/>
      <c r="L7"/>
      <c r="M7"/>
      <c r="N7"/>
      <c r="O7"/>
      <c r="P7"/>
      <c r="Q7"/>
      <c r="R7"/>
      <c r="S7"/>
      <c r="T7"/>
      <c r="U7"/>
      <c r="V7"/>
    </row>
    <row r="8" spans="1:22" x14ac:dyDescent="0.35">
      <c r="A8"/>
      <c r="B8"/>
      <c r="C8"/>
      <c r="D8"/>
      <c r="E8"/>
      <c r="F8"/>
      <c r="G8" s="24"/>
      <c r="H8" s="24"/>
      <c r="I8" s="24"/>
      <c r="J8" s="25"/>
      <c r="K8"/>
      <c r="L8"/>
      <c r="M8"/>
      <c r="N8"/>
      <c r="O8"/>
      <c r="P8"/>
      <c r="Q8"/>
      <c r="R8"/>
      <c r="S8"/>
      <c r="T8"/>
      <c r="U8"/>
      <c r="V8"/>
    </row>
    <row r="9" spans="1:22" x14ac:dyDescent="0.35">
      <c r="A9"/>
      <c r="B9"/>
      <c r="C9"/>
      <c r="D9"/>
      <c r="E9"/>
      <c r="F9"/>
      <c r="G9" s="38" t="s">
        <v>0</v>
      </c>
      <c r="H9" s="38" t="s">
        <v>1</v>
      </c>
      <c r="I9" s="38" t="s">
        <v>2</v>
      </c>
      <c r="J9" s="39" t="s">
        <v>3</v>
      </c>
      <c r="K9" s="40" t="s">
        <v>4</v>
      </c>
      <c r="L9" s="40" t="s">
        <v>5</v>
      </c>
      <c r="M9" s="40" t="s">
        <v>6</v>
      </c>
      <c r="N9"/>
      <c r="O9"/>
      <c r="P9"/>
      <c r="Q9"/>
      <c r="R9"/>
      <c r="S9"/>
      <c r="T9"/>
      <c r="U9"/>
      <c r="V9"/>
    </row>
    <row r="10" spans="1:22" hidden="1" x14ac:dyDescent="0.35">
      <c r="A10"/>
      <c r="B10"/>
      <c r="C10"/>
      <c r="D10"/>
      <c r="E10"/>
      <c r="F10"/>
      <c r="G10" s="41" t="s">
        <v>42</v>
      </c>
      <c r="H10" s="41" t="s">
        <v>8</v>
      </c>
      <c r="I10" s="41" t="s">
        <v>9</v>
      </c>
      <c r="J10" s="42" t="s">
        <v>10</v>
      </c>
      <c r="K10" s="43">
        <v>420</v>
      </c>
      <c r="L10" s="44">
        <v>44933</v>
      </c>
      <c r="M10" s="45" t="s">
        <v>11</v>
      </c>
      <c r="N10"/>
      <c r="O10"/>
      <c r="P10"/>
      <c r="Q10"/>
      <c r="R10"/>
      <c r="S10"/>
      <c r="T10"/>
      <c r="U10"/>
      <c r="V10"/>
    </row>
    <row r="11" spans="1:22" hidden="1" x14ac:dyDescent="0.35">
      <c r="A11"/>
      <c r="B11"/>
      <c r="C11"/>
      <c r="D11"/>
      <c r="E11"/>
      <c r="F11"/>
      <c r="G11" s="41" t="s">
        <v>42</v>
      </c>
      <c r="H11" s="41" t="s">
        <v>8</v>
      </c>
      <c r="I11" s="41" t="s">
        <v>9</v>
      </c>
      <c r="J11" s="42" t="s">
        <v>12</v>
      </c>
      <c r="K11" s="43">
        <v>120</v>
      </c>
      <c r="L11" s="44">
        <v>44928</v>
      </c>
      <c r="M11" s="45" t="s">
        <v>79</v>
      </c>
      <c r="N11"/>
      <c r="O11"/>
      <c r="P11"/>
      <c r="Q11"/>
      <c r="R11"/>
      <c r="S11"/>
      <c r="T11"/>
      <c r="U11"/>
      <c r="V11"/>
    </row>
    <row r="12" spans="1:22" hidden="1" x14ac:dyDescent="0.35">
      <c r="A12"/>
      <c r="B12"/>
      <c r="C12"/>
      <c r="D12"/>
      <c r="E12"/>
      <c r="F12"/>
      <c r="G12" s="41" t="s">
        <v>42</v>
      </c>
      <c r="H12" s="41" t="s">
        <v>8</v>
      </c>
      <c r="I12" s="41" t="s">
        <v>9</v>
      </c>
      <c r="J12" s="42" t="s">
        <v>13</v>
      </c>
      <c r="K12" s="43">
        <v>80</v>
      </c>
      <c r="L12" s="44">
        <v>44928</v>
      </c>
      <c r="M12" s="45" t="s">
        <v>11</v>
      </c>
      <c r="N12"/>
      <c r="O12"/>
      <c r="P12"/>
      <c r="Q12"/>
      <c r="R12"/>
      <c r="S12"/>
      <c r="T12"/>
      <c r="U12"/>
      <c r="V12"/>
    </row>
    <row r="13" spans="1:22" hidden="1" x14ac:dyDescent="0.35">
      <c r="A13"/>
      <c r="B13"/>
      <c r="C13"/>
      <c r="D13"/>
      <c r="E13"/>
      <c r="F13"/>
      <c r="G13" s="41" t="s">
        <v>42</v>
      </c>
      <c r="H13" s="41" t="s">
        <v>8</v>
      </c>
      <c r="I13" s="41" t="s">
        <v>9</v>
      </c>
      <c r="J13" s="42" t="s">
        <v>14</v>
      </c>
      <c r="K13" s="43">
        <v>210</v>
      </c>
      <c r="L13" s="44">
        <v>44929</v>
      </c>
      <c r="M13" s="45" t="s">
        <v>11</v>
      </c>
      <c r="N13"/>
      <c r="O13"/>
      <c r="P13"/>
      <c r="Q13"/>
      <c r="R13"/>
      <c r="S13"/>
      <c r="T13"/>
      <c r="U13"/>
      <c r="V13"/>
    </row>
    <row r="14" spans="1:22" hidden="1" x14ac:dyDescent="0.35">
      <c r="A14"/>
      <c r="B14"/>
      <c r="C14"/>
      <c r="D14"/>
      <c r="E14"/>
      <c r="F14"/>
      <c r="G14" s="41" t="s">
        <v>42</v>
      </c>
      <c r="H14" s="41" t="s">
        <v>8</v>
      </c>
      <c r="I14" s="41" t="s">
        <v>9</v>
      </c>
      <c r="J14" s="42" t="s">
        <v>15</v>
      </c>
      <c r="K14" s="43">
        <v>105</v>
      </c>
      <c r="L14" s="44">
        <v>44930</v>
      </c>
      <c r="M14" s="45" t="s">
        <v>11</v>
      </c>
      <c r="N14"/>
      <c r="O14"/>
      <c r="P14"/>
      <c r="Q14"/>
      <c r="R14"/>
      <c r="S14"/>
      <c r="T14"/>
      <c r="U14"/>
      <c r="V14"/>
    </row>
    <row r="15" spans="1:22" hidden="1" x14ac:dyDescent="0.35">
      <c r="A15"/>
      <c r="B15"/>
      <c r="C15"/>
      <c r="D15"/>
      <c r="E15"/>
      <c r="F15"/>
      <c r="G15" s="41" t="s">
        <v>42</v>
      </c>
      <c r="H15" s="41" t="s">
        <v>8</v>
      </c>
      <c r="I15" s="41" t="s">
        <v>9</v>
      </c>
      <c r="J15" s="42" t="s">
        <v>16</v>
      </c>
      <c r="K15" s="43">
        <v>260</v>
      </c>
      <c r="L15" s="44">
        <v>44931</v>
      </c>
      <c r="M15" s="45" t="s">
        <v>11</v>
      </c>
      <c r="N15"/>
      <c r="O15"/>
      <c r="P15"/>
      <c r="Q15"/>
      <c r="R15"/>
      <c r="S15"/>
      <c r="T15"/>
      <c r="U15"/>
      <c r="V15"/>
    </row>
    <row r="16" spans="1:22" hidden="1" x14ac:dyDescent="0.35">
      <c r="A16"/>
      <c r="B16"/>
      <c r="C16"/>
      <c r="D16"/>
      <c r="E16"/>
      <c r="F16"/>
      <c r="G16" s="41" t="s">
        <v>42</v>
      </c>
      <c r="H16" s="41" t="s">
        <v>8</v>
      </c>
      <c r="I16" s="41" t="s">
        <v>9</v>
      </c>
      <c r="J16" s="42" t="s">
        <v>17</v>
      </c>
      <c r="K16" s="43">
        <v>1700</v>
      </c>
      <c r="L16" s="44">
        <v>44932</v>
      </c>
      <c r="M16" s="45" t="s">
        <v>11</v>
      </c>
      <c r="N16"/>
      <c r="O16"/>
      <c r="P16"/>
      <c r="Q16"/>
      <c r="R16"/>
      <c r="S16"/>
      <c r="T16"/>
      <c r="U16"/>
      <c r="V16"/>
    </row>
    <row r="17" spans="1:22" hidden="1" x14ac:dyDescent="0.35">
      <c r="A17"/>
      <c r="B17"/>
      <c r="C17"/>
      <c r="D17"/>
      <c r="E17"/>
      <c r="F17"/>
      <c r="G17" s="41" t="s">
        <v>42</v>
      </c>
      <c r="H17" s="41" t="s">
        <v>8</v>
      </c>
      <c r="I17" s="41" t="s">
        <v>9</v>
      </c>
      <c r="J17" s="42" t="s">
        <v>18</v>
      </c>
      <c r="K17" s="43">
        <v>35</v>
      </c>
      <c r="L17" s="44">
        <v>44933</v>
      </c>
      <c r="M17" s="45" t="s">
        <v>79</v>
      </c>
      <c r="N17"/>
      <c r="O17"/>
      <c r="P17" s="55"/>
      <c r="Q17"/>
      <c r="R17"/>
      <c r="S17"/>
      <c r="T17"/>
      <c r="U17"/>
      <c r="V17"/>
    </row>
    <row r="18" spans="1:22" hidden="1" x14ac:dyDescent="0.35">
      <c r="A18"/>
      <c r="B18"/>
      <c r="C18"/>
      <c r="D18"/>
      <c r="E18"/>
      <c r="F18"/>
      <c r="G18" s="41" t="s">
        <v>42</v>
      </c>
      <c r="H18" s="41" t="s">
        <v>8</v>
      </c>
      <c r="I18" s="41" t="s">
        <v>9</v>
      </c>
      <c r="J18" s="42" t="s">
        <v>19</v>
      </c>
      <c r="K18" s="43">
        <v>60</v>
      </c>
      <c r="L18" s="44">
        <v>44934</v>
      </c>
      <c r="M18" s="45" t="s">
        <v>11</v>
      </c>
      <c r="N18"/>
      <c r="O18"/>
      <c r="P18"/>
      <c r="Q18"/>
      <c r="R18"/>
      <c r="S18"/>
      <c r="T18"/>
      <c r="U18"/>
      <c r="V18"/>
    </row>
    <row r="19" spans="1:22" hidden="1" x14ac:dyDescent="0.35">
      <c r="A19"/>
      <c r="B19"/>
      <c r="C19"/>
      <c r="D19"/>
      <c r="E19"/>
      <c r="F19"/>
      <c r="G19" s="41" t="s">
        <v>42</v>
      </c>
      <c r="H19" s="41" t="s">
        <v>8</v>
      </c>
      <c r="I19" s="41" t="s">
        <v>20</v>
      </c>
      <c r="J19" s="42" t="s">
        <v>21</v>
      </c>
      <c r="K19" s="43">
        <v>1150</v>
      </c>
      <c r="L19" s="44">
        <v>44935</v>
      </c>
      <c r="M19" s="45" t="s">
        <v>11</v>
      </c>
      <c r="N19"/>
      <c r="O19"/>
      <c r="P19"/>
      <c r="Q19"/>
      <c r="R19"/>
      <c r="S19"/>
      <c r="T19"/>
      <c r="U19"/>
      <c r="V19"/>
    </row>
    <row r="20" spans="1:22" hidden="1" x14ac:dyDescent="0.35">
      <c r="A20"/>
      <c r="B20"/>
      <c r="C20"/>
      <c r="D20"/>
      <c r="E20"/>
      <c r="F20"/>
      <c r="G20" s="41" t="s">
        <v>42</v>
      </c>
      <c r="H20" s="41" t="s">
        <v>8</v>
      </c>
      <c r="I20" s="41" t="s">
        <v>20</v>
      </c>
      <c r="J20" s="42" t="s">
        <v>22</v>
      </c>
      <c r="K20" s="43">
        <v>750</v>
      </c>
      <c r="L20" s="44">
        <v>44930</v>
      </c>
      <c r="M20" s="45" t="s">
        <v>11</v>
      </c>
      <c r="N20"/>
      <c r="O20"/>
      <c r="P20"/>
      <c r="Q20"/>
      <c r="R20"/>
      <c r="S20"/>
      <c r="T20"/>
      <c r="U20"/>
      <c r="V20"/>
    </row>
    <row r="21" spans="1:22" hidden="1" x14ac:dyDescent="0.35">
      <c r="A21"/>
      <c r="B21"/>
      <c r="C21"/>
      <c r="D21"/>
      <c r="E21"/>
      <c r="F21"/>
      <c r="G21" s="41" t="s">
        <v>42</v>
      </c>
      <c r="H21" s="41" t="s">
        <v>8</v>
      </c>
      <c r="I21" s="41" t="s">
        <v>20</v>
      </c>
      <c r="J21" s="42" t="s">
        <v>23</v>
      </c>
      <c r="K21" s="43">
        <v>470</v>
      </c>
      <c r="L21" s="44">
        <v>44931</v>
      </c>
      <c r="M21" s="45" t="s">
        <v>11</v>
      </c>
      <c r="N21"/>
      <c r="O21"/>
      <c r="P21"/>
      <c r="Q21"/>
      <c r="R21"/>
      <c r="S21"/>
      <c r="T21"/>
      <c r="U21"/>
      <c r="V21"/>
    </row>
    <row r="22" spans="1:22" hidden="1" x14ac:dyDescent="0.35">
      <c r="A22"/>
      <c r="B22"/>
      <c r="C22"/>
      <c r="D22"/>
      <c r="E22"/>
      <c r="F22"/>
      <c r="G22" s="41" t="s">
        <v>42</v>
      </c>
      <c r="H22" s="41" t="s">
        <v>8</v>
      </c>
      <c r="I22" s="41" t="s">
        <v>24</v>
      </c>
      <c r="J22" s="42" t="s">
        <v>10</v>
      </c>
      <c r="K22" s="43">
        <v>66</v>
      </c>
      <c r="L22" s="44">
        <v>44932</v>
      </c>
      <c r="M22" s="45" t="s">
        <v>11</v>
      </c>
      <c r="N22"/>
      <c r="O22"/>
      <c r="P22"/>
      <c r="Q22"/>
      <c r="R22"/>
      <c r="S22"/>
      <c r="T22"/>
      <c r="U22"/>
      <c r="V22"/>
    </row>
    <row r="23" spans="1:22" hidden="1" x14ac:dyDescent="0.35">
      <c r="A23"/>
      <c r="B23"/>
      <c r="C23"/>
      <c r="D23"/>
      <c r="E23"/>
      <c r="F23"/>
      <c r="G23" s="41" t="s">
        <v>42</v>
      </c>
      <c r="H23" s="41" t="s">
        <v>8</v>
      </c>
      <c r="I23" s="41" t="s">
        <v>24</v>
      </c>
      <c r="J23" s="42" t="s">
        <v>25</v>
      </c>
      <c r="K23" s="43">
        <v>370</v>
      </c>
      <c r="L23" s="44">
        <v>44933</v>
      </c>
      <c r="M23" s="45" t="s">
        <v>11</v>
      </c>
      <c r="N23"/>
      <c r="O23"/>
      <c r="P23"/>
      <c r="Q23"/>
      <c r="R23"/>
      <c r="S23"/>
      <c r="T23"/>
      <c r="U23"/>
      <c r="V23"/>
    </row>
    <row r="24" spans="1:22" hidden="1" x14ac:dyDescent="0.35">
      <c r="A24"/>
      <c r="B24"/>
      <c r="C24"/>
      <c r="D24"/>
      <c r="E24"/>
      <c r="F24"/>
      <c r="G24" s="41" t="s">
        <v>42</v>
      </c>
      <c r="H24" s="41" t="s">
        <v>8</v>
      </c>
      <c r="I24" s="41" t="s">
        <v>24</v>
      </c>
      <c r="J24" s="42" t="s">
        <v>26</v>
      </c>
      <c r="K24" s="43">
        <v>120</v>
      </c>
      <c r="L24" s="44">
        <v>44929</v>
      </c>
      <c r="M24" s="45" t="s">
        <v>11</v>
      </c>
      <c r="N24"/>
      <c r="O24"/>
      <c r="P24"/>
      <c r="Q24"/>
      <c r="R24"/>
      <c r="S24"/>
      <c r="T24"/>
      <c r="U24"/>
      <c r="V24"/>
    </row>
    <row r="25" spans="1:22" hidden="1" x14ac:dyDescent="0.35">
      <c r="A25"/>
      <c r="B25"/>
      <c r="C25"/>
      <c r="D25"/>
      <c r="E25"/>
      <c r="F25"/>
      <c r="G25" s="41" t="s">
        <v>42</v>
      </c>
      <c r="H25" s="41" t="s">
        <v>8</v>
      </c>
      <c r="I25" s="41" t="s">
        <v>24</v>
      </c>
      <c r="J25" s="42" t="s">
        <v>27</v>
      </c>
      <c r="K25" s="43">
        <v>250</v>
      </c>
      <c r="L25" s="44">
        <v>44930</v>
      </c>
      <c r="M25" s="45" t="s">
        <v>11</v>
      </c>
      <c r="N25"/>
      <c r="O25"/>
      <c r="P25"/>
      <c r="Q25"/>
      <c r="R25"/>
      <c r="S25"/>
      <c r="T25"/>
      <c r="U25"/>
      <c r="V25"/>
    </row>
    <row r="26" spans="1:22" hidden="1" x14ac:dyDescent="0.35">
      <c r="A26"/>
      <c r="B26"/>
      <c r="C26"/>
      <c r="D26"/>
      <c r="E26"/>
      <c r="F26"/>
      <c r="G26" s="41" t="s">
        <v>42</v>
      </c>
      <c r="H26" s="41" t="s">
        <v>8</v>
      </c>
      <c r="I26" s="41" t="s">
        <v>24</v>
      </c>
      <c r="J26" s="42" t="s">
        <v>28</v>
      </c>
      <c r="K26" s="43">
        <v>190</v>
      </c>
      <c r="L26" s="44">
        <v>44931</v>
      </c>
      <c r="M26" s="45" t="s">
        <v>11</v>
      </c>
      <c r="N26"/>
      <c r="O26"/>
      <c r="P26"/>
      <c r="Q26"/>
      <c r="R26"/>
      <c r="S26"/>
      <c r="T26"/>
      <c r="U26"/>
      <c r="V26"/>
    </row>
    <row r="27" spans="1:22" hidden="1" x14ac:dyDescent="0.35">
      <c r="A27"/>
      <c r="B27"/>
      <c r="C27"/>
      <c r="D27"/>
      <c r="E27"/>
      <c r="F27"/>
      <c r="G27" s="41" t="s">
        <v>42</v>
      </c>
      <c r="H27" s="41" t="s">
        <v>8</v>
      </c>
      <c r="I27" s="41" t="s">
        <v>24</v>
      </c>
      <c r="J27" s="42" t="s">
        <v>29</v>
      </c>
      <c r="K27" s="43">
        <v>980</v>
      </c>
      <c r="L27" s="44">
        <v>44932</v>
      </c>
      <c r="M27" s="45" t="s">
        <v>11</v>
      </c>
      <c r="N27"/>
      <c r="O27"/>
      <c r="P27"/>
      <c r="Q27"/>
      <c r="R27"/>
      <c r="S27"/>
      <c r="T27"/>
      <c r="U27"/>
      <c r="V27"/>
    </row>
    <row r="28" spans="1:22" hidden="1" x14ac:dyDescent="0.35">
      <c r="A28"/>
      <c r="B28"/>
      <c r="C28"/>
      <c r="D28"/>
      <c r="E28"/>
      <c r="F28"/>
      <c r="G28" s="41" t="s">
        <v>42</v>
      </c>
      <c r="H28" s="41" t="s">
        <v>8</v>
      </c>
      <c r="I28" s="41" t="s">
        <v>24</v>
      </c>
      <c r="J28" s="42" t="s">
        <v>30</v>
      </c>
      <c r="K28" s="43">
        <v>120</v>
      </c>
      <c r="L28" s="44">
        <v>44933</v>
      </c>
      <c r="M28" s="45" t="s">
        <v>11</v>
      </c>
      <c r="N28"/>
      <c r="O28"/>
      <c r="P28"/>
      <c r="Q28"/>
      <c r="R28"/>
      <c r="S28"/>
      <c r="T28"/>
      <c r="U28"/>
      <c r="V28"/>
    </row>
    <row r="29" spans="1:22" hidden="1" x14ac:dyDescent="0.35">
      <c r="A29"/>
      <c r="B29"/>
      <c r="C29"/>
      <c r="D29"/>
      <c r="E29"/>
      <c r="F29"/>
      <c r="G29" s="41" t="s">
        <v>42</v>
      </c>
      <c r="H29" s="41" t="s">
        <v>8</v>
      </c>
      <c r="I29" s="41" t="s">
        <v>24</v>
      </c>
      <c r="J29" s="42" t="s">
        <v>31</v>
      </c>
      <c r="K29" s="43">
        <v>35</v>
      </c>
      <c r="L29" s="44">
        <v>44934</v>
      </c>
      <c r="M29" s="45" t="s">
        <v>11</v>
      </c>
      <c r="N29"/>
      <c r="O29"/>
      <c r="P29"/>
      <c r="Q29"/>
      <c r="R29"/>
      <c r="S29"/>
      <c r="T29"/>
      <c r="U29"/>
      <c r="V29"/>
    </row>
    <row r="30" spans="1:22" hidden="1" x14ac:dyDescent="0.35">
      <c r="A30"/>
      <c r="B30"/>
      <c r="C30"/>
      <c r="D30"/>
      <c r="E30"/>
      <c r="F30"/>
      <c r="G30" s="41" t="s">
        <v>42</v>
      </c>
      <c r="H30" s="41" t="s">
        <v>8</v>
      </c>
      <c r="I30" s="41" t="s">
        <v>24</v>
      </c>
      <c r="J30" s="42" t="s">
        <v>19</v>
      </c>
      <c r="K30" s="43">
        <v>50</v>
      </c>
      <c r="L30" s="44">
        <v>44935</v>
      </c>
      <c r="M30" s="45" t="s">
        <v>11</v>
      </c>
      <c r="N30"/>
      <c r="O30"/>
      <c r="P30"/>
      <c r="Q30"/>
      <c r="R30"/>
      <c r="S30"/>
      <c r="T30"/>
      <c r="U30"/>
      <c r="V30"/>
    </row>
    <row r="31" spans="1:22" hidden="1" x14ac:dyDescent="0.35">
      <c r="A31"/>
      <c r="B31"/>
      <c r="C31"/>
      <c r="D31"/>
      <c r="E31"/>
      <c r="F31"/>
      <c r="G31" s="41" t="s">
        <v>42</v>
      </c>
      <c r="H31" s="41" t="s">
        <v>32</v>
      </c>
      <c r="I31" s="41" t="s">
        <v>33</v>
      </c>
      <c r="J31" s="42" t="s">
        <v>34</v>
      </c>
      <c r="K31" s="46">
        <v>7200</v>
      </c>
      <c r="L31" s="44"/>
      <c r="M31" s="45"/>
      <c r="N31"/>
      <c r="O31"/>
      <c r="P31"/>
      <c r="Q31"/>
      <c r="R31"/>
      <c r="S31"/>
      <c r="T31"/>
      <c r="U31"/>
      <c r="V31"/>
    </row>
    <row r="32" spans="1:22" hidden="1" x14ac:dyDescent="0.35">
      <c r="A32"/>
      <c r="B32"/>
      <c r="C32"/>
      <c r="D32"/>
      <c r="E32"/>
      <c r="F32"/>
      <c r="G32" s="41" t="s">
        <v>42</v>
      </c>
      <c r="H32" s="41" t="s">
        <v>32</v>
      </c>
      <c r="I32" s="41" t="s">
        <v>33</v>
      </c>
      <c r="J32" s="42" t="s">
        <v>35</v>
      </c>
      <c r="K32" s="46">
        <v>1600</v>
      </c>
      <c r="L32" s="44"/>
      <c r="M32" s="45"/>
      <c r="N32"/>
      <c r="O32"/>
      <c r="P32"/>
      <c r="Q32"/>
      <c r="R32"/>
      <c r="S32"/>
      <c r="T32"/>
      <c r="U32"/>
      <c r="V32"/>
    </row>
    <row r="33" spans="1:22" hidden="1" x14ac:dyDescent="0.35">
      <c r="A33"/>
      <c r="B33"/>
      <c r="C33"/>
      <c r="D33"/>
      <c r="E33"/>
      <c r="F33"/>
      <c r="G33" s="41" t="s">
        <v>42</v>
      </c>
      <c r="H33" s="41" t="s">
        <v>32</v>
      </c>
      <c r="I33" s="41" t="s">
        <v>36</v>
      </c>
      <c r="J33" s="42" t="s">
        <v>37</v>
      </c>
      <c r="K33" s="46">
        <v>600</v>
      </c>
      <c r="L33" s="44"/>
      <c r="M33" s="45"/>
      <c r="N33"/>
      <c r="O33"/>
      <c r="P33"/>
      <c r="Q33"/>
      <c r="R33"/>
      <c r="S33"/>
      <c r="T33"/>
      <c r="U33"/>
      <c r="V33"/>
    </row>
    <row r="34" spans="1:22" hidden="1" x14ac:dyDescent="0.35">
      <c r="A34"/>
      <c r="B34"/>
      <c r="C34"/>
      <c r="D34"/>
      <c r="E34"/>
      <c r="F34"/>
      <c r="G34" s="41" t="s">
        <v>42</v>
      </c>
      <c r="H34" s="41" t="s">
        <v>32</v>
      </c>
      <c r="I34" s="41" t="s">
        <v>36</v>
      </c>
      <c r="J34" s="42" t="s">
        <v>38</v>
      </c>
      <c r="K34" s="46">
        <v>240</v>
      </c>
      <c r="L34" s="44"/>
      <c r="M34" s="45"/>
      <c r="N34"/>
      <c r="O34"/>
      <c r="P34"/>
      <c r="Q34"/>
      <c r="R34"/>
      <c r="S34"/>
      <c r="T34"/>
      <c r="U34"/>
      <c r="V34"/>
    </row>
    <row r="35" spans="1:22" x14ac:dyDescent="0.35">
      <c r="A35"/>
      <c r="B35"/>
      <c r="C35"/>
      <c r="D35"/>
      <c r="E35"/>
      <c r="F35"/>
      <c r="G35" s="41" t="s">
        <v>41</v>
      </c>
      <c r="H35" s="41" t="s">
        <v>8</v>
      </c>
      <c r="I35" s="41" t="s">
        <v>9</v>
      </c>
      <c r="J35" s="42" t="s">
        <v>10</v>
      </c>
      <c r="K35" s="43">
        <v>390</v>
      </c>
      <c r="L35" s="44">
        <v>44964</v>
      </c>
      <c r="M35" s="45" t="s">
        <v>11</v>
      </c>
      <c r="N35"/>
      <c r="O35"/>
      <c r="P35"/>
      <c r="Q35"/>
      <c r="R35"/>
      <c r="S35"/>
      <c r="T35"/>
      <c r="U35"/>
      <c r="V35"/>
    </row>
    <row r="36" spans="1:22" x14ac:dyDescent="0.35">
      <c r="A36"/>
      <c r="B36"/>
      <c r="C36"/>
      <c r="D36"/>
      <c r="E36"/>
      <c r="F36"/>
      <c r="G36" s="41" t="s">
        <v>41</v>
      </c>
      <c r="H36" s="41" t="s">
        <v>8</v>
      </c>
      <c r="I36" s="41" t="s">
        <v>9</v>
      </c>
      <c r="J36" s="42" t="s">
        <v>12</v>
      </c>
      <c r="K36" s="43">
        <v>115</v>
      </c>
      <c r="L36" s="44">
        <v>44959</v>
      </c>
      <c r="M36" s="45" t="s">
        <v>11</v>
      </c>
      <c r="N36"/>
      <c r="O36"/>
      <c r="P36"/>
      <c r="Q36"/>
      <c r="R36"/>
      <c r="S36"/>
      <c r="T36"/>
      <c r="U36"/>
      <c r="V36"/>
    </row>
    <row r="37" spans="1:22" x14ac:dyDescent="0.35">
      <c r="A37"/>
      <c r="B37"/>
      <c r="C37"/>
      <c r="D37"/>
      <c r="E37"/>
      <c r="F37"/>
      <c r="G37" s="41" t="s">
        <v>41</v>
      </c>
      <c r="H37" s="41" t="s">
        <v>8</v>
      </c>
      <c r="I37" s="41" t="s">
        <v>9</v>
      </c>
      <c r="J37" s="42" t="s">
        <v>13</v>
      </c>
      <c r="K37" s="43">
        <v>75</v>
      </c>
      <c r="L37" s="44">
        <v>44959</v>
      </c>
      <c r="M37" s="45" t="s">
        <v>11</v>
      </c>
      <c r="N37"/>
      <c r="O37"/>
      <c r="P37"/>
      <c r="Q37"/>
      <c r="R37"/>
      <c r="S37"/>
      <c r="T37"/>
      <c r="U37"/>
      <c r="V37"/>
    </row>
    <row r="38" spans="1:22" x14ac:dyDescent="0.35">
      <c r="A38"/>
      <c r="B38"/>
      <c r="C38"/>
      <c r="D38"/>
      <c r="E38"/>
      <c r="F38"/>
      <c r="G38" s="41" t="s">
        <v>41</v>
      </c>
      <c r="H38" s="41" t="s">
        <v>8</v>
      </c>
      <c r="I38" s="41" t="s">
        <v>9</v>
      </c>
      <c r="J38" s="42" t="s">
        <v>14</v>
      </c>
      <c r="K38" s="43">
        <v>200</v>
      </c>
      <c r="L38" s="44">
        <v>44960</v>
      </c>
      <c r="M38" s="45" t="s">
        <v>11</v>
      </c>
      <c r="N38"/>
      <c r="O38"/>
      <c r="P38"/>
      <c r="Q38"/>
      <c r="R38"/>
      <c r="S38"/>
      <c r="T38"/>
      <c r="U38"/>
      <c r="V38"/>
    </row>
    <row r="39" spans="1:22" x14ac:dyDescent="0.35">
      <c r="A39"/>
      <c r="B39"/>
      <c r="C39"/>
      <c r="D39"/>
      <c r="E39"/>
      <c r="F39"/>
      <c r="G39" s="41" t="s">
        <v>41</v>
      </c>
      <c r="H39" s="41" t="s">
        <v>8</v>
      </c>
      <c r="I39" s="41" t="s">
        <v>9</v>
      </c>
      <c r="J39" s="42" t="s">
        <v>15</v>
      </c>
      <c r="K39" s="43">
        <v>95</v>
      </c>
      <c r="L39" s="44">
        <v>44961</v>
      </c>
      <c r="M39" s="45" t="s">
        <v>11</v>
      </c>
      <c r="N39"/>
      <c r="O39"/>
      <c r="P39"/>
      <c r="Q39"/>
      <c r="R39"/>
      <c r="S39"/>
      <c r="T39"/>
      <c r="U39"/>
      <c r="V39"/>
    </row>
    <row r="40" spans="1:22" x14ac:dyDescent="0.35">
      <c r="A40"/>
      <c r="B40"/>
      <c r="C40"/>
      <c r="D40"/>
      <c r="E40"/>
      <c r="F40"/>
      <c r="G40" s="41" t="s">
        <v>41</v>
      </c>
      <c r="H40" s="41" t="s">
        <v>8</v>
      </c>
      <c r="I40" s="41" t="s">
        <v>9</v>
      </c>
      <c r="J40" s="42" t="s">
        <v>16</v>
      </c>
      <c r="K40" s="43">
        <v>240</v>
      </c>
      <c r="L40" s="44">
        <v>44962</v>
      </c>
      <c r="M40" s="45" t="s">
        <v>11</v>
      </c>
      <c r="N40"/>
      <c r="O40"/>
      <c r="P40"/>
      <c r="Q40"/>
      <c r="R40"/>
      <c r="S40"/>
      <c r="T40"/>
      <c r="U40"/>
      <c r="V40"/>
    </row>
    <row r="41" spans="1:22" x14ac:dyDescent="0.35">
      <c r="A41"/>
      <c r="B41"/>
      <c r="C41"/>
      <c r="D41"/>
      <c r="E41"/>
      <c r="F41"/>
      <c r="G41" s="41" t="s">
        <v>41</v>
      </c>
      <c r="H41" s="41" t="s">
        <v>8</v>
      </c>
      <c r="I41" s="41" t="s">
        <v>9</v>
      </c>
      <c r="J41" s="42" t="s">
        <v>17</v>
      </c>
      <c r="K41" s="43">
        <v>1620</v>
      </c>
      <c r="L41" s="44">
        <v>44963</v>
      </c>
      <c r="M41" s="45" t="s">
        <v>79</v>
      </c>
      <c r="N41"/>
      <c r="O41"/>
      <c r="P41"/>
      <c r="Q41"/>
      <c r="R41"/>
      <c r="S41"/>
      <c r="T41"/>
      <c r="U41"/>
      <c r="V41"/>
    </row>
    <row r="42" spans="1:22" x14ac:dyDescent="0.35">
      <c r="A42"/>
      <c r="B42"/>
      <c r="C42"/>
      <c r="D42"/>
      <c r="E42"/>
      <c r="F42"/>
      <c r="G42" s="41" t="s">
        <v>41</v>
      </c>
      <c r="H42" s="41" t="s">
        <v>8</v>
      </c>
      <c r="I42" s="41" t="s">
        <v>9</v>
      </c>
      <c r="J42" s="42" t="s">
        <v>18</v>
      </c>
      <c r="K42" s="43">
        <v>30</v>
      </c>
      <c r="L42" s="44">
        <v>44964</v>
      </c>
      <c r="M42" s="45" t="s">
        <v>11</v>
      </c>
      <c r="N42"/>
      <c r="O42"/>
      <c r="P42"/>
      <c r="Q42"/>
      <c r="R42"/>
      <c r="S42"/>
      <c r="T42"/>
      <c r="U42"/>
      <c r="V42"/>
    </row>
    <row r="43" spans="1:22" x14ac:dyDescent="0.35">
      <c r="A43"/>
      <c r="B43"/>
      <c r="C43"/>
      <c r="D43"/>
      <c r="E43"/>
      <c r="F43"/>
      <c r="G43" s="41" t="s">
        <v>41</v>
      </c>
      <c r="H43" s="41" t="s">
        <v>8</v>
      </c>
      <c r="I43" s="41" t="s">
        <v>9</v>
      </c>
      <c r="J43" s="42" t="s">
        <v>19</v>
      </c>
      <c r="K43" s="43">
        <v>55</v>
      </c>
      <c r="L43" s="44">
        <v>44965</v>
      </c>
      <c r="M43" s="45" t="s">
        <v>11</v>
      </c>
      <c r="N43"/>
      <c r="O43"/>
      <c r="P43"/>
      <c r="Q43"/>
      <c r="R43"/>
      <c r="S43"/>
      <c r="T43"/>
      <c r="U43"/>
      <c r="V43"/>
    </row>
    <row r="44" spans="1:22" x14ac:dyDescent="0.35">
      <c r="A44"/>
      <c r="B44"/>
      <c r="C44"/>
      <c r="D44"/>
      <c r="E44"/>
      <c r="F44"/>
      <c r="G44" s="41" t="s">
        <v>41</v>
      </c>
      <c r="H44" s="41" t="s">
        <v>8</v>
      </c>
      <c r="I44" s="41" t="s">
        <v>20</v>
      </c>
      <c r="J44" s="42" t="s">
        <v>21</v>
      </c>
      <c r="K44" s="43">
        <v>1080</v>
      </c>
      <c r="L44" s="44">
        <v>44966</v>
      </c>
      <c r="M44" s="45" t="s">
        <v>11</v>
      </c>
      <c r="N44"/>
      <c r="O44"/>
      <c r="P44"/>
      <c r="Q44"/>
      <c r="R44"/>
      <c r="S44"/>
      <c r="T44"/>
      <c r="U44"/>
      <c r="V44"/>
    </row>
    <row r="45" spans="1:22" x14ac:dyDescent="0.35">
      <c r="A45"/>
      <c r="B45"/>
      <c r="C45"/>
      <c r="D45"/>
      <c r="E45"/>
      <c r="F45"/>
      <c r="G45" s="41" t="s">
        <v>41</v>
      </c>
      <c r="H45" s="41" t="s">
        <v>8</v>
      </c>
      <c r="I45" s="41" t="s">
        <v>20</v>
      </c>
      <c r="J45" s="42" t="s">
        <v>22</v>
      </c>
      <c r="K45" s="43">
        <v>680</v>
      </c>
      <c r="L45" s="44">
        <v>44961</v>
      </c>
      <c r="M45" s="45" t="s">
        <v>11</v>
      </c>
      <c r="N45"/>
      <c r="O45"/>
      <c r="P45"/>
      <c r="Q45"/>
      <c r="R45"/>
      <c r="S45"/>
      <c r="T45"/>
      <c r="U45"/>
      <c r="V45"/>
    </row>
    <row r="46" spans="1:22" x14ac:dyDescent="0.35">
      <c r="A46"/>
      <c r="B46"/>
      <c r="C46"/>
      <c r="D46"/>
      <c r="E46"/>
      <c r="F46"/>
      <c r="G46" s="41" t="s">
        <v>41</v>
      </c>
      <c r="H46" s="41" t="s">
        <v>8</v>
      </c>
      <c r="I46" s="41" t="s">
        <v>20</v>
      </c>
      <c r="J46" s="42" t="s">
        <v>23</v>
      </c>
      <c r="K46" s="43">
        <v>410</v>
      </c>
      <c r="L46" s="44">
        <v>44962</v>
      </c>
      <c r="M46" s="45" t="s">
        <v>11</v>
      </c>
      <c r="N46"/>
      <c r="O46"/>
      <c r="P46"/>
      <c r="Q46"/>
      <c r="R46"/>
      <c r="S46"/>
      <c r="T46"/>
      <c r="U46"/>
      <c r="V46"/>
    </row>
    <row r="47" spans="1:22" x14ac:dyDescent="0.35">
      <c r="A47"/>
      <c r="B47"/>
      <c r="C47"/>
      <c r="D47"/>
      <c r="E47"/>
      <c r="F47"/>
      <c r="G47" s="41" t="s">
        <v>41</v>
      </c>
      <c r="H47" s="41" t="s">
        <v>8</v>
      </c>
      <c r="I47" s="41" t="s">
        <v>24</v>
      </c>
      <c r="J47" s="42" t="s">
        <v>10</v>
      </c>
      <c r="K47" s="43">
        <v>70</v>
      </c>
      <c r="L47" s="44">
        <v>44963</v>
      </c>
      <c r="M47" s="45" t="s">
        <v>11</v>
      </c>
      <c r="N47"/>
      <c r="O47"/>
      <c r="P47"/>
      <c r="Q47"/>
      <c r="R47"/>
      <c r="S47"/>
      <c r="T47"/>
      <c r="U47"/>
      <c r="V47"/>
    </row>
    <row r="48" spans="1:22" x14ac:dyDescent="0.35">
      <c r="A48"/>
      <c r="B48"/>
      <c r="C48"/>
      <c r="D48"/>
      <c r="E48"/>
      <c r="F48"/>
      <c r="G48" s="41" t="s">
        <v>41</v>
      </c>
      <c r="H48" s="41" t="s">
        <v>8</v>
      </c>
      <c r="I48" s="41" t="s">
        <v>24</v>
      </c>
      <c r="J48" s="42" t="s">
        <v>25</v>
      </c>
      <c r="K48" s="43">
        <v>360</v>
      </c>
      <c r="L48" s="44">
        <v>44964</v>
      </c>
      <c r="M48" s="45" t="s">
        <v>11</v>
      </c>
      <c r="N48"/>
      <c r="O48"/>
      <c r="P48"/>
      <c r="Q48"/>
      <c r="R48"/>
      <c r="S48"/>
      <c r="T48"/>
      <c r="U48"/>
      <c r="V48"/>
    </row>
    <row r="49" spans="1:22" x14ac:dyDescent="0.35">
      <c r="A49"/>
      <c r="B49"/>
      <c r="C49"/>
      <c r="D49"/>
      <c r="E49"/>
      <c r="F49"/>
      <c r="G49" s="41" t="s">
        <v>41</v>
      </c>
      <c r="H49" s="41" t="s">
        <v>8</v>
      </c>
      <c r="I49" s="41" t="s">
        <v>24</v>
      </c>
      <c r="J49" s="42" t="s">
        <v>26</v>
      </c>
      <c r="K49" s="43">
        <v>110</v>
      </c>
      <c r="L49" s="44">
        <v>44960</v>
      </c>
      <c r="M49" s="45" t="s">
        <v>11</v>
      </c>
      <c r="N49"/>
      <c r="O49"/>
      <c r="P49"/>
      <c r="Q49"/>
      <c r="R49"/>
      <c r="S49"/>
      <c r="T49"/>
      <c r="U49"/>
      <c r="V49"/>
    </row>
    <row r="50" spans="1:22" x14ac:dyDescent="0.35">
      <c r="A50"/>
      <c r="B50"/>
      <c r="C50"/>
      <c r="D50"/>
      <c r="E50"/>
      <c r="F50"/>
      <c r="G50" s="41" t="s">
        <v>41</v>
      </c>
      <c r="H50" s="41" t="s">
        <v>8</v>
      </c>
      <c r="I50" s="41" t="s">
        <v>24</v>
      </c>
      <c r="J50" s="42" t="s">
        <v>27</v>
      </c>
      <c r="K50" s="43">
        <v>230</v>
      </c>
      <c r="L50" s="44">
        <v>44961</v>
      </c>
      <c r="M50" s="45" t="s">
        <v>11</v>
      </c>
      <c r="N50"/>
      <c r="O50"/>
      <c r="P50"/>
      <c r="Q50"/>
      <c r="R50"/>
      <c r="S50"/>
      <c r="T50"/>
      <c r="U50"/>
      <c r="V50"/>
    </row>
    <row r="51" spans="1:22" x14ac:dyDescent="0.35">
      <c r="A51"/>
      <c r="B51"/>
      <c r="C51"/>
      <c r="D51"/>
      <c r="E51"/>
      <c r="F51"/>
      <c r="G51" s="41" t="s">
        <v>41</v>
      </c>
      <c r="H51" s="41" t="s">
        <v>8</v>
      </c>
      <c r="I51" s="41" t="s">
        <v>24</v>
      </c>
      <c r="J51" s="42" t="s">
        <v>28</v>
      </c>
      <c r="K51" s="43">
        <v>180</v>
      </c>
      <c r="L51" s="44">
        <v>44962</v>
      </c>
      <c r="M51" s="45" t="s">
        <v>11</v>
      </c>
      <c r="N51"/>
      <c r="O51"/>
      <c r="P51"/>
      <c r="Q51"/>
      <c r="R51"/>
      <c r="S51"/>
      <c r="T51"/>
      <c r="U51"/>
      <c r="V51"/>
    </row>
    <row r="52" spans="1:22" x14ac:dyDescent="0.35">
      <c r="A52"/>
      <c r="B52"/>
      <c r="C52"/>
      <c r="D52"/>
      <c r="E52"/>
      <c r="F52"/>
      <c r="G52" s="41" t="s">
        <v>41</v>
      </c>
      <c r="H52" s="41" t="s">
        <v>8</v>
      </c>
      <c r="I52" s="41" t="s">
        <v>24</v>
      </c>
      <c r="J52" s="42" t="s">
        <v>29</v>
      </c>
      <c r="K52" s="43">
        <v>930</v>
      </c>
      <c r="L52" s="44">
        <v>44963</v>
      </c>
      <c r="M52" s="45" t="s">
        <v>79</v>
      </c>
      <c r="N52"/>
      <c r="O52"/>
      <c r="P52"/>
      <c r="Q52"/>
      <c r="R52"/>
      <c r="S52"/>
      <c r="T52"/>
      <c r="U52"/>
      <c r="V52"/>
    </row>
    <row r="53" spans="1:22" x14ac:dyDescent="0.35">
      <c r="A53"/>
      <c r="B53"/>
      <c r="C53"/>
      <c r="D53"/>
      <c r="E53"/>
      <c r="F53"/>
      <c r="G53" s="41" t="s">
        <v>41</v>
      </c>
      <c r="H53" s="41" t="s">
        <v>8</v>
      </c>
      <c r="I53" s="41" t="s">
        <v>24</v>
      </c>
      <c r="J53" s="42" t="s">
        <v>30</v>
      </c>
      <c r="K53" s="43">
        <v>110</v>
      </c>
      <c r="L53" s="44">
        <v>44964</v>
      </c>
      <c r="M53" s="45" t="s">
        <v>11</v>
      </c>
      <c r="N53"/>
      <c r="O53"/>
      <c r="P53"/>
      <c r="Q53"/>
      <c r="R53"/>
      <c r="S53"/>
      <c r="T53"/>
      <c r="U53"/>
      <c r="V53"/>
    </row>
    <row r="54" spans="1:22" x14ac:dyDescent="0.35">
      <c r="A54"/>
      <c r="B54"/>
      <c r="C54"/>
      <c r="D54"/>
      <c r="E54"/>
      <c r="F54"/>
      <c r="G54" s="41" t="s">
        <v>41</v>
      </c>
      <c r="H54" s="41" t="s">
        <v>8</v>
      </c>
      <c r="I54" s="41" t="s">
        <v>24</v>
      </c>
      <c r="J54" s="42" t="s">
        <v>31</v>
      </c>
      <c r="K54" s="43">
        <v>30</v>
      </c>
      <c r="L54" s="44">
        <v>44965</v>
      </c>
      <c r="M54" s="45" t="s">
        <v>11</v>
      </c>
      <c r="N54"/>
      <c r="O54"/>
      <c r="P54"/>
      <c r="Q54"/>
      <c r="R54"/>
      <c r="S54"/>
      <c r="T54"/>
      <c r="U54"/>
      <c r="V54"/>
    </row>
    <row r="55" spans="1:22" x14ac:dyDescent="0.35">
      <c r="A55"/>
      <c r="B55"/>
      <c r="C55"/>
      <c r="D55"/>
      <c r="E55"/>
      <c r="F55"/>
      <c r="G55" s="41" t="s">
        <v>41</v>
      </c>
      <c r="H55" s="41" t="s">
        <v>8</v>
      </c>
      <c r="I55" s="41" t="s">
        <v>24</v>
      </c>
      <c r="J55" s="42" t="s">
        <v>19</v>
      </c>
      <c r="K55" s="43">
        <v>50</v>
      </c>
      <c r="L55" s="44">
        <v>44966</v>
      </c>
      <c r="M55" s="45" t="s">
        <v>11</v>
      </c>
      <c r="N55"/>
      <c r="O55"/>
      <c r="P55"/>
      <c r="Q55"/>
      <c r="R55"/>
      <c r="S55"/>
      <c r="T55"/>
      <c r="U55"/>
      <c r="V55"/>
    </row>
    <row r="56" spans="1:22" x14ac:dyDescent="0.35">
      <c r="A56"/>
      <c r="B56"/>
      <c r="C56"/>
      <c r="D56"/>
      <c r="E56"/>
      <c r="F56"/>
      <c r="G56" s="41" t="s">
        <v>41</v>
      </c>
      <c r="H56" s="41" t="s">
        <v>32</v>
      </c>
      <c r="I56" s="41" t="s">
        <v>33</v>
      </c>
      <c r="J56" s="42" t="s">
        <v>34</v>
      </c>
      <c r="K56" s="46">
        <v>6800</v>
      </c>
      <c r="L56" s="44"/>
      <c r="M56" s="45"/>
      <c r="N56"/>
      <c r="O56"/>
      <c r="P56"/>
      <c r="Q56"/>
      <c r="R56"/>
      <c r="S56"/>
      <c r="T56"/>
      <c r="U56"/>
      <c r="V56"/>
    </row>
    <row r="57" spans="1:22" x14ac:dyDescent="0.35">
      <c r="A57"/>
      <c r="B57"/>
      <c r="C57"/>
      <c r="D57"/>
      <c r="E57"/>
      <c r="F57"/>
      <c r="G57" s="41" t="s">
        <v>41</v>
      </c>
      <c r="H57" s="41" t="s">
        <v>32</v>
      </c>
      <c r="I57" s="41" t="s">
        <v>33</v>
      </c>
      <c r="J57" s="42" t="s">
        <v>35</v>
      </c>
      <c r="K57" s="46">
        <v>1480</v>
      </c>
      <c r="L57" s="44"/>
      <c r="M57" s="45"/>
      <c r="N57"/>
      <c r="O57"/>
      <c r="P57"/>
      <c r="Q57"/>
      <c r="R57"/>
      <c r="S57"/>
      <c r="T57"/>
      <c r="U57"/>
      <c r="V57"/>
    </row>
    <row r="58" spans="1:22" x14ac:dyDescent="0.35">
      <c r="A58"/>
      <c r="B58"/>
      <c r="C58"/>
      <c r="D58"/>
      <c r="E58"/>
      <c r="F58"/>
      <c r="G58" s="41" t="s">
        <v>41</v>
      </c>
      <c r="H58" s="41" t="s">
        <v>32</v>
      </c>
      <c r="I58" s="41" t="s">
        <v>36</v>
      </c>
      <c r="J58" s="42" t="s">
        <v>37</v>
      </c>
      <c r="K58" s="46">
        <v>570</v>
      </c>
      <c r="L58" s="44"/>
      <c r="M58" s="45"/>
      <c r="N58"/>
      <c r="O58"/>
      <c r="P58"/>
      <c r="Q58"/>
      <c r="R58"/>
      <c r="S58"/>
      <c r="T58"/>
      <c r="U58"/>
      <c r="V58"/>
    </row>
    <row r="59" spans="1:22" x14ac:dyDescent="0.35">
      <c r="A59"/>
      <c r="B59"/>
      <c r="C59"/>
      <c r="D59"/>
      <c r="E59"/>
      <c r="F59"/>
      <c r="G59" s="41" t="s">
        <v>41</v>
      </c>
      <c r="H59" s="41" t="s">
        <v>32</v>
      </c>
      <c r="I59" s="41" t="s">
        <v>36</v>
      </c>
      <c r="J59" s="42" t="s">
        <v>38</v>
      </c>
      <c r="K59" s="46">
        <v>230</v>
      </c>
      <c r="L59" s="44"/>
      <c r="M59" s="45"/>
      <c r="N59"/>
      <c r="O59"/>
      <c r="P59"/>
      <c r="Q59"/>
      <c r="R59"/>
      <c r="S59"/>
      <c r="T59"/>
      <c r="U59"/>
      <c r="V59"/>
    </row>
    <row r="60" spans="1:22" hidden="1" x14ac:dyDescent="0.35">
      <c r="A60"/>
      <c r="B60"/>
      <c r="C60"/>
      <c r="D60"/>
      <c r="E60"/>
      <c r="F60"/>
      <c r="G60" s="41" t="s">
        <v>45</v>
      </c>
      <c r="H60" s="41" t="s">
        <v>8</v>
      </c>
      <c r="I60" s="41" t="s">
        <v>9</v>
      </c>
      <c r="J60" s="42" t="s">
        <v>10</v>
      </c>
      <c r="K60" s="43">
        <v>410</v>
      </c>
      <c r="L60" s="44">
        <v>44991</v>
      </c>
      <c r="M60" s="45" t="s">
        <v>11</v>
      </c>
      <c r="N60"/>
      <c r="O60"/>
      <c r="P60"/>
      <c r="Q60"/>
      <c r="R60"/>
      <c r="S60"/>
      <c r="T60"/>
      <c r="U60"/>
      <c r="V60"/>
    </row>
    <row r="61" spans="1:22" hidden="1" x14ac:dyDescent="0.35">
      <c r="A61"/>
      <c r="B61"/>
      <c r="C61"/>
      <c r="D61"/>
      <c r="E61"/>
      <c r="F61"/>
      <c r="G61" s="41" t="s">
        <v>45</v>
      </c>
      <c r="H61" s="41" t="s">
        <v>8</v>
      </c>
      <c r="I61" s="41" t="s">
        <v>9</v>
      </c>
      <c r="J61" s="42" t="s">
        <v>12</v>
      </c>
      <c r="K61" s="43">
        <v>105</v>
      </c>
      <c r="L61" s="44">
        <v>44992</v>
      </c>
      <c r="M61" s="45" t="s">
        <v>11</v>
      </c>
      <c r="N61"/>
      <c r="O61"/>
      <c r="P61"/>
      <c r="Q61"/>
      <c r="R61"/>
      <c r="S61"/>
      <c r="T61"/>
      <c r="U61"/>
      <c r="V61"/>
    </row>
    <row r="62" spans="1:22" hidden="1" x14ac:dyDescent="0.35">
      <c r="A62"/>
      <c r="B62"/>
      <c r="C62"/>
      <c r="D62"/>
      <c r="E62"/>
      <c r="F62"/>
      <c r="G62" s="41" t="s">
        <v>45</v>
      </c>
      <c r="H62" s="41" t="s">
        <v>8</v>
      </c>
      <c r="I62" s="41" t="s">
        <v>9</v>
      </c>
      <c r="J62" s="42" t="s">
        <v>13</v>
      </c>
      <c r="K62" s="43">
        <v>70</v>
      </c>
      <c r="L62" s="44">
        <v>44993</v>
      </c>
      <c r="M62" s="45" t="s">
        <v>11</v>
      </c>
      <c r="N62"/>
      <c r="O62"/>
      <c r="P62"/>
      <c r="Q62"/>
      <c r="R62"/>
      <c r="S62"/>
      <c r="T62"/>
      <c r="U62"/>
      <c r="V62"/>
    </row>
    <row r="63" spans="1:22" hidden="1" x14ac:dyDescent="0.35">
      <c r="A63"/>
      <c r="B63"/>
      <c r="C63"/>
      <c r="D63"/>
      <c r="E63"/>
      <c r="F63"/>
      <c r="G63" s="41" t="s">
        <v>45</v>
      </c>
      <c r="H63" s="41" t="s">
        <v>8</v>
      </c>
      <c r="I63" s="41" t="s">
        <v>9</v>
      </c>
      <c r="J63" s="42" t="s">
        <v>14</v>
      </c>
      <c r="K63" s="43">
        <v>190</v>
      </c>
      <c r="L63" s="44">
        <v>44994</v>
      </c>
      <c r="M63" s="45" t="s">
        <v>11</v>
      </c>
      <c r="N63"/>
      <c r="O63"/>
      <c r="P63"/>
      <c r="Q63"/>
      <c r="R63"/>
      <c r="S63"/>
      <c r="T63"/>
      <c r="U63"/>
      <c r="V63"/>
    </row>
    <row r="64" spans="1:22" hidden="1" x14ac:dyDescent="0.35">
      <c r="A64"/>
      <c r="B64"/>
      <c r="C64"/>
      <c r="D64"/>
      <c r="E64"/>
      <c r="F64"/>
      <c r="G64" s="41" t="s">
        <v>45</v>
      </c>
      <c r="H64" s="41" t="s">
        <v>8</v>
      </c>
      <c r="I64" s="41" t="s">
        <v>9</v>
      </c>
      <c r="J64" s="42" t="s">
        <v>15</v>
      </c>
      <c r="K64" s="43">
        <v>100</v>
      </c>
      <c r="L64" s="44">
        <v>44989</v>
      </c>
      <c r="M64" s="45" t="s">
        <v>11</v>
      </c>
      <c r="N64"/>
      <c r="O64"/>
      <c r="P64"/>
      <c r="Q64"/>
      <c r="R64"/>
      <c r="S64"/>
      <c r="T64"/>
      <c r="U64"/>
      <c r="V64"/>
    </row>
    <row r="65" spans="1:22" hidden="1" x14ac:dyDescent="0.35">
      <c r="A65"/>
      <c r="B65"/>
      <c r="C65"/>
      <c r="D65"/>
      <c r="E65"/>
      <c r="F65"/>
      <c r="G65" s="41" t="s">
        <v>45</v>
      </c>
      <c r="H65" s="41" t="s">
        <v>8</v>
      </c>
      <c r="I65" s="41" t="s">
        <v>9</v>
      </c>
      <c r="J65" s="42" t="s">
        <v>16</v>
      </c>
      <c r="K65" s="43">
        <v>250</v>
      </c>
      <c r="L65" s="44">
        <v>44990</v>
      </c>
      <c r="M65" s="45" t="s">
        <v>11</v>
      </c>
      <c r="N65"/>
      <c r="O65"/>
      <c r="P65"/>
      <c r="Q65"/>
      <c r="R65"/>
      <c r="S65"/>
      <c r="T65"/>
      <c r="U65"/>
      <c r="V65"/>
    </row>
    <row r="66" spans="1:22" hidden="1" x14ac:dyDescent="0.35">
      <c r="A66"/>
      <c r="B66"/>
      <c r="C66"/>
      <c r="D66"/>
      <c r="E66"/>
      <c r="F66"/>
      <c r="G66" s="41" t="s">
        <v>45</v>
      </c>
      <c r="H66" s="41" t="s">
        <v>8</v>
      </c>
      <c r="I66" s="41" t="s">
        <v>9</v>
      </c>
      <c r="J66" s="42" t="s">
        <v>17</v>
      </c>
      <c r="K66" s="43">
        <v>1670</v>
      </c>
      <c r="L66" s="44">
        <v>44991</v>
      </c>
      <c r="M66" s="45" t="s">
        <v>79</v>
      </c>
      <c r="N66"/>
      <c r="O66"/>
      <c r="P66"/>
      <c r="Q66"/>
      <c r="R66"/>
      <c r="S66"/>
      <c r="T66"/>
      <c r="U66"/>
      <c r="V66"/>
    </row>
    <row r="67" spans="1:22" hidden="1" x14ac:dyDescent="0.35">
      <c r="A67"/>
      <c r="B67"/>
      <c r="C67"/>
      <c r="D67"/>
      <c r="E67"/>
      <c r="F67"/>
      <c r="G67" s="41" t="s">
        <v>45</v>
      </c>
      <c r="H67" s="41" t="s">
        <v>8</v>
      </c>
      <c r="I67" s="41" t="s">
        <v>9</v>
      </c>
      <c r="J67" s="42" t="s">
        <v>18</v>
      </c>
      <c r="K67" s="43">
        <v>40</v>
      </c>
      <c r="L67" s="44">
        <v>44992</v>
      </c>
      <c r="M67" s="45" t="s">
        <v>11</v>
      </c>
      <c r="N67"/>
      <c r="O67"/>
      <c r="P67"/>
      <c r="Q67"/>
      <c r="R67"/>
      <c r="S67"/>
      <c r="T67"/>
      <c r="U67"/>
      <c r="V67"/>
    </row>
    <row r="68" spans="1:22" hidden="1" x14ac:dyDescent="0.35">
      <c r="A68"/>
      <c r="B68"/>
      <c r="C68"/>
      <c r="D68"/>
      <c r="E68"/>
      <c r="F68"/>
      <c r="G68" s="41" t="s">
        <v>45</v>
      </c>
      <c r="H68" s="41" t="s">
        <v>8</v>
      </c>
      <c r="I68" s="41" t="s">
        <v>9</v>
      </c>
      <c r="J68" s="42" t="s">
        <v>19</v>
      </c>
      <c r="K68" s="43">
        <v>50</v>
      </c>
      <c r="L68" s="44">
        <v>44993</v>
      </c>
      <c r="M68" s="45" t="s">
        <v>79</v>
      </c>
      <c r="N68"/>
      <c r="O68"/>
      <c r="P68"/>
      <c r="Q68"/>
      <c r="R68"/>
      <c r="S68"/>
      <c r="T68"/>
      <c r="U68"/>
      <c r="V68"/>
    </row>
    <row r="69" spans="1:22" hidden="1" x14ac:dyDescent="0.35">
      <c r="A69"/>
      <c r="B69"/>
      <c r="C69"/>
      <c r="D69"/>
      <c r="E69"/>
      <c r="F69"/>
      <c r="G69" s="41" t="s">
        <v>45</v>
      </c>
      <c r="H69" s="41" t="s">
        <v>8</v>
      </c>
      <c r="I69" s="41" t="s">
        <v>20</v>
      </c>
      <c r="J69" s="42" t="s">
        <v>21</v>
      </c>
      <c r="K69" s="43">
        <v>1120</v>
      </c>
      <c r="L69" s="44">
        <v>44994</v>
      </c>
      <c r="M69" s="45" t="s">
        <v>11</v>
      </c>
      <c r="N69"/>
      <c r="O69"/>
      <c r="P69"/>
      <c r="Q69"/>
      <c r="R69"/>
      <c r="S69"/>
      <c r="T69"/>
      <c r="U69"/>
      <c r="V69"/>
    </row>
    <row r="70" spans="1:22" hidden="1" x14ac:dyDescent="0.35">
      <c r="A70"/>
      <c r="B70"/>
      <c r="C70"/>
      <c r="D70"/>
      <c r="E70"/>
      <c r="F70"/>
      <c r="G70" s="41" t="s">
        <v>45</v>
      </c>
      <c r="H70" s="41" t="s">
        <v>8</v>
      </c>
      <c r="I70" s="41" t="s">
        <v>20</v>
      </c>
      <c r="J70" s="42" t="s">
        <v>22</v>
      </c>
      <c r="K70" s="43">
        <v>720</v>
      </c>
      <c r="L70" s="44">
        <v>44989</v>
      </c>
      <c r="M70" s="45" t="s">
        <v>11</v>
      </c>
      <c r="N70"/>
      <c r="O70"/>
      <c r="P70"/>
      <c r="Q70"/>
      <c r="R70"/>
      <c r="S70"/>
      <c r="T70"/>
      <c r="U70"/>
      <c r="V70"/>
    </row>
    <row r="71" spans="1:22" hidden="1" x14ac:dyDescent="0.35">
      <c r="A71"/>
      <c r="B71"/>
      <c r="C71"/>
      <c r="D71"/>
      <c r="E71"/>
      <c r="F71"/>
      <c r="G71" s="41" t="s">
        <v>45</v>
      </c>
      <c r="H71" s="41" t="s">
        <v>8</v>
      </c>
      <c r="I71" s="41" t="s">
        <v>20</v>
      </c>
      <c r="J71" s="42" t="s">
        <v>23</v>
      </c>
      <c r="K71" s="43">
        <v>450</v>
      </c>
      <c r="L71" s="44">
        <v>44990</v>
      </c>
      <c r="M71" s="45" t="s">
        <v>11</v>
      </c>
      <c r="N71"/>
      <c r="O71"/>
      <c r="P71"/>
      <c r="Q71"/>
      <c r="R71"/>
      <c r="S71"/>
      <c r="T71"/>
      <c r="U71"/>
      <c r="V71"/>
    </row>
    <row r="72" spans="1:22" hidden="1" x14ac:dyDescent="0.35">
      <c r="A72"/>
      <c r="B72"/>
      <c r="C72"/>
      <c r="D72"/>
      <c r="E72"/>
      <c r="F72"/>
      <c r="G72" s="41" t="s">
        <v>45</v>
      </c>
      <c r="H72" s="41" t="s">
        <v>8</v>
      </c>
      <c r="I72" s="41" t="s">
        <v>24</v>
      </c>
      <c r="J72" s="42" t="s">
        <v>10</v>
      </c>
      <c r="K72" s="43">
        <v>59</v>
      </c>
      <c r="L72" s="44">
        <v>44991</v>
      </c>
      <c r="M72" s="45" t="s">
        <v>79</v>
      </c>
      <c r="N72"/>
      <c r="O72"/>
      <c r="P72"/>
      <c r="Q72"/>
      <c r="R72"/>
      <c r="S72"/>
      <c r="T72"/>
      <c r="U72"/>
      <c r="V72"/>
    </row>
    <row r="73" spans="1:22" hidden="1" x14ac:dyDescent="0.35">
      <c r="A73"/>
      <c r="B73"/>
      <c r="C73"/>
      <c r="D73"/>
      <c r="E73"/>
      <c r="F73"/>
      <c r="G73" s="41" t="s">
        <v>45</v>
      </c>
      <c r="H73" s="41" t="s">
        <v>8</v>
      </c>
      <c r="I73" s="41" t="s">
        <v>24</v>
      </c>
      <c r="J73" s="42" t="s">
        <v>25</v>
      </c>
      <c r="K73" s="43">
        <v>340</v>
      </c>
      <c r="L73" s="44">
        <v>44992</v>
      </c>
      <c r="M73" s="45" t="s">
        <v>11</v>
      </c>
      <c r="N73"/>
      <c r="O73"/>
      <c r="P73"/>
      <c r="Q73"/>
      <c r="R73"/>
      <c r="S73"/>
      <c r="T73"/>
      <c r="U73"/>
      <c r="V73"/>
    </row>
    <row r="74" spans="1:22" hidden="1" x14ac:dyDescent="0.35">
      <c r="A74"/>
      <c r="B74"/>
      <c r="C74"/>
      <c r="D74"/>
      <c r="E74"/>
      <c r="F74"/>
      <c r="G74" s="41" t="s">
        <v>45</v>
      </c>
      <c r="H74" s="41" t="s">
        <v>8</v>
      </c>
      <c r="I74" s="41" t="s">
        <v>24</v>
      </c>
      <c r="J74" s="42" t="s">
        <v>26</v>
      </c>
      <c r="K74" s="43">
        <v>130</v>
      </c>
      <c r="L74" s="44">
        <v>44988</v>
      </c>
      <c r="M74" s="45" t="s">
        <v>11</v>
      </c>
      <c r="N74"/>
      <c r="O74"/>
      <c r="P74"/>
      <c r="Q74"/>
      <c r="R74"/>
      <c r="S74"/>
      <c r="T74"/>
      <c r="U74"/>
      <c r="V74"/>
    </row>
    <row r="75" spans="1:22" hidden="1" x14ac:dyDescent="0.35">
      <c r="A75"/>
      <c r="B75"/>
      <c r="C75"/>
      <c r="D75"/>
      <c r="E75"/>
      <c r="F75"/>
      <c r="G75" s="41" t="s">
        <v>45</v>
      </c>
      <c r="H75" s="41" t="s">
        <v>8</v>
      </c>
      <c r="I75" s="41" t="s">
        <v>24</v>
      </c>
      <c r="J75" s="42" t="s">
        <v>27</v>
      </c>
      <c r="K75" s="43">
        <v>240</v>
      </c>
      <c r="L75" s="44">
        <v>44989</v>
      </c>
      <c r="M75" s="45" t="s">
        <v>79</v>
      </c>
      <c r="N75"/>
      <c r="O75"/>
      <c r="P75"/>
      <c r="Q75"/>
      <c r="R75"/>
      <c r="S75"/>
      <c r="T75"/>
      <c r="U75"/>
      <c r="V75"/>
    </row>
    <row r="76" spans="1:22" hidden="1" x14ac:dyDescent="0.35">
      <c r="A76"/>
      <c r="B76"/>
      <c r="C76"/>
      <c r="D76"/>
      <c r="E76"/>
      <c r="F76"/>
      <c r="G76" s="41" t="s">
        <v>45</v>
      </c>
      <c r="H76" s="41" t="s">
        <v>8</v>
      </c>
      <c r="I76" s="41" t="s">
        <v>24</v>
      </c>
      <c r="J76" s="42" t="s">
        <v>28</v>
      </c>
      <c r="K76" s="43">
        <v>200</v>
      </c>
      <c r="L76" s="44">
        <v>44991</v>
      </c>
      <c r="M76" s="45" t="s">
        <v>11</v>
      </c>
      <c r="N76"/>
      <c r="O76"/>
      <c r="P76"/>
      <c r="Q76"/>
      <c r="R76"/>
      <c r="S76"/>
      <c r="T76"/>
      <c r="U76"/>
      <c r="V76"/>
    </row>
    <row r="77" spans="1:22" hidden="1" x14ac:dyDescent="0.35">
      <c r="A77"/>
      <c r="B77"/>
      <c r="C77"/>
      <c r="D77"/>
      <c r="E77"/>
      <c r="F77"/>
      <c r="G77" s="41" t="s">
        <v>45</v>
      </c>
      <c r="H77" s="41" t="s">
        <v>8</v>
      </c>
      <c r="I77" s="41" t="s">
        <v>24</v>
      </c>
      <c r="J77" s="42" t="s">
        <v>29</v>
      </c>
      <c r="K77" s="43">
        <v>960</v>
      </c>
      <c r="L77" s="44">
        <v>44992</v>
      </c>
      <c r="M77" s="45" t="s">
        <v>11</v>
      </c>
      <c r="N77"/>
      <c r="O77"/>
      <c r="P77"/>
      <c r="Q77"/>
      <c r="R77"/>
      <c r="S77"/>
      <c r="T77"/>
      <c r="U77"/>
      <c r="V77"/>
    </row>
    <row r="78" spans="1:22" hidden="1" x14ac:dyDescent="0.35">
      <c r="A78"/>
      <c r="B78"/>
      <c r="C78"/>
      <c r="D78"/>
      <c r="E78"/>
      <c r="F78"/>
      <c r="G78" s="41" t="s">
        <v>45</v>
      </c>
      <c r="H78" s="41" t="s">
        <v>8</v>
      </c>
      <c r="I78" s="41" t="s">
        <v>24</v>
      </c>
      <c r="J78" s="42" t="s">
        <v>30</v>
      </c>
      <c r="K78" s="43">
        <v>130</v>
      </c>
      <c r="L78" s="44">
        <v>44993</v>
      </c>
      <c r="M78" s="45" t="s">
        <v>11</v>
      </c>
      <c r="N78"/>
      <c r="O78"/>
      <c r="P78"/>
      <c r="Q78"/>
      <c r="R78"/>
      <c r="S78"/>
      <c r="T78"/>
      <c r="U78"/>
      <c r="V78"/>
    </row>
    <row r="79" spans="1:22" hidden="1" x14ac:dyDescent="0.35">
      <c r="A79"/>
      <c r="B79"/>
      <c r="C79"/>
      <c r="D79"/>
      <c r="E79"/>
      <c r="F79"/>
      <c r="G79" s="41" t="s">
        <v>45</v>
      </c>
      <c r="H79" s="41" t="s">
        <v>8</v>
      </c>
      <c r="I79" s="41" t="s">
        <v>24</v>
      </c>
      <c r="J79" s="42" t="s">
        <v>31</v>
      </c>
      <c r="K79" s="43">
        <v>25</v>
      </c>
      <c r="L79" s="44">
        <v>44994</v>
      </c>
      <c r="M79" s="45" t="s">
        <v>11</v>
      </c>
      <c r="N79"/>
      <c r="O79"/>
      <c r="P79"/>
      <c r="Q79"/>
      <c r="R79"/>
      <c r="S79"/>
      <c r="T79"/>
      <c r="U79"/>
      <c r="V79"/>
    </row>
    <row r="80" spans="1:22" hidden="1" x14ac:dyDescent="0.35">
      <c r="A80"/>
      <c r="B80"/>
      <c r="C80"/>
      <c r="D80"/>
      <c r="E80"/>
      <c r="F80"/>
      <c r="G80" s="41" t="s">
        <v>45</v>
      </c>
      <c r="H80" s="41" t="s">
        <v>8</v>
      </c>
      <c r="I80" s="41" t="s">
        <v>24</v>
      </c>
      <c r="J80" s="42" t="s">
        <v>19</v>
      </c>
      <c r="K80" s="43">
        <v>50</v>
      </c>
      <c r="L80" s="44">
        <v>44989</v>
      </c>
      <c r="M80" s="45" t="s">
        <v>11</v>
      </c>
      <c r="N80"/>
      <c r="O80"/>
      <c r="P80"/>
      <c r="Q80"/>
      <c r="R80"/>
      <c r="S80"/>
      <c r="T80"/>
      <c r="U80"/>
      <c r="V80"/>
    </row>
    <row r="81" spans="1:22" hidden="1" x14ac:dyDescent="0.35">
      <c r="A81"/>
      <c r="B81"/>
      <c r="C81"/>
      <c r="D81"/>
      <c r="E81"/>
      <c r="F81"/>
      <c r="G81" s="41" t="s">
        <v>45</v>
      </c>
      <c r="H81" s="41" t="s">
        <v>32</v>
      </c>
      <c r="I81" s="41" t="s">
        <v>33</v>
      </c>
      <c r="J81" s="42" t="s">
        <v>34</v>
      </c>
      <c r="K81" s="46">
        <v>7100</v>
      </c>
      <c r="L81" s="44"/>
      <c r="M81" s="45"/>
      <c r="N81"/>
      <c r="O81"/>
      <c r="P81"/>
      <c r="Q81"/>
      <c r="R81"/>
      <c r="S81"/>
      <c r="T81"/>
      <c r="U81"/>
      <c r="V81"/>
    </row>
    <row r="82" spans="1:22" hidden="1" x14ac:dyDescent="0.35">
      <c r="A82"/>
      <c r="B82"/>
      <c r="C82"/>
      <c r="D82"/>
      <c r="E82"/>
      <c r="F82"/>
      <c r="G82" s="41" t="s">
        <v>45</v>
      </c>
      <c r="H82" s="41" t="s">
        <v>32</v>
      </c>
      <c r="I82" s="41" t="s">
        <v>33</v>
      </c>
      <c r="J82" s="42" t="s">
        <v>35</v>
      </c>
      <c r="K82" s="46">
        <v>1550</v>
      </c>
      <c r="L82" s="44"/>
      <c r="M82" s="45"/>
      <c r="N82"/>
      <c r="O82"/>
      <c r="P82"/>
      <c r="Q82"/>
      <c r="R82"/>
      <c r="S82"/>
      <c r="T82"/>
      <c r="U82"/>
      <c r="V82"/>
    </row>
    <row r="83" spans="1:22" hidden="1" x14ac:dyDescent="0.35">
      <c r="A83"/>
      <c r="B83"/>
      <c r="C83"/>
      <c r="D83"/>
      <c r="E83"/>
      <c r="F83"/>
      <c r="G83" s="41" t="s">
        <v>45</v>
      </c>
      <c r="H83" s="41" t="s">
        <v>32</v>
      </c>
      <c r="I83" s="41" t="s">
        <v>36</v>
      </c>
      <c r="J83" s="42" t="s">
        <v>37</v>
      </c>
      <c r="K83" s="46">
        <v>580</v>
      </c>
      <c r="L83" s="44"/>
      <c r="M83" s="45"/>
      <c r="N83"/>
      <c r="O83"/>
      <c r="P83"/>
      <c r="Q83"/>
      <c r="R83"/>
      <c r="S83"/>
      <c r="T83"/>
      <c r="U83"/>
      <c r="V83"/>
    </row>
    <row r="84" spans="1:22" hidden="1" x14ac:dyDescent="0.35">
      <c r="A84"/>
      <c r="B84"/>
      <c r="C84"/>
      <c r="D84"/>
      <c r="E84"/>
      <c r="F84"/>
      <c r="G84" s="41" t="s">
        <v>45</v>
      </c>
      <c r="H84" s="41" t="s">
        <v>32</v>
      </c>
      <c r="I84" s="41" t="s">
        <v>36</v>
      </c>
      <c r="J84" s="42" t="s">
        <v>38</v>
      </c>
      <c r="K84" s="46">
        <v>210</v>
      </c>
      <c r="L84" s="44"/>
      <c r="M84" s="45"/>
      <c r="N84"/>
      <c r="O84"/>
      <c r="P84"/>
      <c r="Q84"/>
      <c r="R84"/>
      <c r="S84"/>
      <c r="T84"/>
      <c r="U84"/>
      <c r="V84"/>
    </row>
    <row r="85" spans="1:22" hidden="1" x14ac:dyDescent="0.35">
      <c r="A85"/>
      <c r="B85"/>
      <c r="C85"/>
      <c r="D85"/>
      <c r="E85"/>
      <c r="F85"/>
      <c r="G85" s="41" t="s">
        <v>7</v>
      </c>
      <c r="H85" s="41" t="s">
        <v>8</v>
      </c>
      <c r="I85" s="41" t="s">
        <v>9</v>
      </c>
      <c r="J85" s="42" t="s">
        <v>10</v>
      </c>
      <c r="K85" s="43">
        <v>430</v>
      </c>
      <c r="L85" s="44">
        <v>45019</v>
      </c>
      <c r="M85" s="45" t="s">
        <v>11</v>
      </c>
      <c r="N85"/>
      <c r="O85"/>
      <c r="P85"/>
      <c r="Q85"/>
      <c r="R85"/>
      <c r="S85"/>
      <c r="T85"/>
      <c r="U85"/>
      <c r="V85"/>
    </row>
    <row r="86" spans="1:22" hidden="1" x14ac:dyDescent="0.35">
      <c r="A86"/>
      <c r="B86"/>
      <c r="C86"/>
      <c r="D86"/>
      <c r="E86"/>
      <c r="F86"/>
      <c r="G86" s="41" t="s">
        <v>7</v>
      </c>
      <c r="H86" s="41" t="s">
        <v>8</v>
      </c>
      <c r="I86" s="41" t="s">
        <v>9</v>
      </c>
      <c r="J86" s="42" t="s">
        <v>12</v>
      </c>
      <c r="K86" s="43">
        <v>125</v>
      </c>
      <c r="L86" s="44">
        <v>45021</v>
      </c>
      <c r="M86" s="45" t="s">
        <v>11</v>
      </c>
      <c r="N86"/>
      <c r="O86"/>
      <c r="P86"/>
      <c r="Q86"/>
      <c r="R86"/>
      <c r="S86"/>
      <c r="T86"/>
      <c r="U86"/>
      <c r="V86"/>
    </row>
    <row r="87" spans="1:22" hidden="1" x14ac:dyDescent="0.35">
      <c r="A87"/>
      <c r="B87"/>
      <c r="C87"/>
      <c r="D87"/>
      <c r="E87"/>
      <c r="F87"/>
      <c r="G87" s="41" t="s">
        <v>7</v>
      </c>
      <c r="H87" s="41" t="s">
        <v>8</v>
      </c>
      <c r="I87" s="41" t="s">
        <v>9</v>
      </c>
      <c r="J87" s="42" t="s">
        <v>13</v>
      </c>
      <c r="K87" s="43">
        <v>85</v>
      </c>
      <c r="L87" s="44">
        <v>45023</v>
      </c>
      <c r="M87" s="45" t="s">
        <v>11</v>
      </c>
      <c r="N87"/>
      <c r="O87"/>
      <c r="P87"/>
      <c r="Q87"/>
      <c r="R87"/>
      <c r="S87"/>
      <c r="T87"/>
      <c r="U87"/>
      <c r="V87"/>
    </row>
    <row r="88" spans="1:22" hidden="1" x14ac:dyDescent="0.35">
      <c r="A88"/>
      <c r="B88"/>
      <c r="C88"/>
      <c r="D88"/>
      <c r="E88"/>
      <c r="F88"/>
      <c r="G88" s="41" t="s">
        <v>7</v>
      </c>
      <c r="H88" s="41" t="s">
        <v>8</v>
      </c>
      <c r="I88" s="41" t="s">
        <v>9</v>
      </c>
      <c r="J88" s="42" t="s">
        <v>14</v>
      </c>
      <c r="K88" s="43">
        <v>220</v>
      </c>
      <c r="L88" s="44">
        <v>45025</v>
      </c>
      <c r="M88" s="45" t="s">
        <v>11</v>
      </c>
      <c r="N88"/>
      <c r="O88"/>
      <c r="P88"/>
      <c r="Q88"/>
      <c r="R88"/>
      <c r="S88"/>
      <c r="T88"/>
      <c r="U88"/>
      <c r="V88"/>
    </row>
    <row r="89" spans="1:22" hidden="1" x14ac:dyDescent="0.35">
      <c r="A89"/>
      <c r="B89"/>
      <c r="C89"/>
      <c r="D89"/>
      <c r="E89"/>
      <c r="F89"/>
      <c r="G89" s="41" t="s">
        <v>7</v>
      </c>
      <c r="H89" s="41" t="s">
        <v>8</v>
      </c>
      <c r="I89" s="41" t="s">
        <v>9</v>
      </c>
      <c r="J89" s="42" t="s">
        <v>15</v>
      </c>
      <c r="K89" s="43">
        <v>110</v>
      </c>
      <c r="L89" s="44">
        <v>45020</v>
      </c>
      <c r="M89" s="45" t="s">
        <v>79</v>
      </c>
      <c r="N89"/>
      <c r="O89"/>
      <c r="P89"/>
      <c r="Q89"/>
      <c r="R89"/>
      <c r="S89"/>
      <c r="T89"/>
      <c r="U89"/>
      <c r="V89"/>
    </row>
    <row r="90" spans="1:22" hidden="1" x14ac:dyDescent="0.35">
      <c r="A90"/>
      <c r="B90"/>
      <c r="C90"/>
      <c r="D90"/>
      <c r="E90"/>
      <c r="F90"/>
      <c r="G90" s="41" t="s">
        <v>7</v>
      </c>
      <c r="H90" s="41" t="s">
        <v>8</v>
      </c>
      <c r="I90" s="41" t="s">
        <v>9</v>
      </c>
      <c r="J90" s="42" t="s">
        <v>16</v>
      </c>
      <c r="K90" s="43">
        <v>255</v>
      </c>
      <c r="L90" s="44">
        <v>45021</v>
      </c>
      <c r="M90" s="45" t="s">
        <v>11</v>
      </c>
      <c r="N90"/>
      <c r="O90"/>
      <c r="P90"/>
      <c r="Q90"/>
      <c r="R90"/>
      <c r="S90"/>
      <c r="T90"/>
      <c r="U90"/>
      <c r="V90"/>
    </row>
    <row r="91" spans="1:22" hidden="1" x14ac:dyDescent="0.35">
      <c r="A91"/>
      <c r="B91"/>
      <c r="C91"/>
      <c r="D91"/>
      <c r="E91"/>
      <c r="F91"/>
      <c r="G91" s="41" t="s">
        <v>7</v>
      </c>
      <c r="H91" s="41" t="s">
        <v>8</v>
      </c>
      <c r="I91" s="41" t="s">
        <v>9</v>
      </c>
      <c r="J91" s="42" t="s">
        <v>17</v>
      </c>
      <c r="K91" s="43">
        <v>1750</v>
      </c>
      <c r="L91" s="44">
        <v>45022</v>
      </c>
      <c r="M91" s="45" t="s">
        <v>11</v>
      </c>
      <c r="N91"/>
      <c r="O91"/>
      <c r="P91"/>
      <c r="Q91"/>
      <c r="R91"/>
      <c r="S91"/>
      <c r="T91"/>
      <c r="U91"/>
      <c r="V91"/>
    </row>
    <row r="92" spans="1:22" hidden="1" x14ac:dyDescent="0.35">
      <c r="A92"/>
      <c r="B92"/>
      <c r="C92"/>
      <c r="D92"/>
      <c r="E92"/>
      <c r="F92"/>
      <c r="G92" s="41" t="s">
        <v>7</v>
      </c>
      <c r="H92" s="41" t="s">
        <v>8</v>
      </c>
      <c r="I92" s="41" t="s">
        <v>9</v>
      </c>
      <c r="J92" s="42" t="s">
        <v>18</v>
      </c>
      <c r="K92" s="43">
        <v>45</v>
      </c>
      <c r="L92" s="44">
        <v>45023</v>
      </c>
      <c r="M92" s="45" t="s">
        <v>11</v>
      </c>
      <c r="N92"/>
      <c r="O92"/>
      <c r="P92"/>
      <c r="Q92"/>
      <c r="R92"/>
      <c r="S92"/>
      <c r="T92"/>
      <c r="U92"/>
      <c r="V92"/>
    </row>
    <row r="93" spans="1:22" hidden="1" x14ac:dyDescent="0.35">
      <c r="A93"/>
      <c r="B93"/>
      <c r="C93"/>
      <c r="D93"/>
      <c r="E93"/>
      <c r="F93"/>
      <c r="G93" s="41" t="s">
        <v>7</v>
      </c>
      <c r="H93" s="41" t="s">
        <v>8</v>
      </c>
      <c r="I93" s="41" t="s">
        <v>9</v>
      </c>
      <c r="J93" s="42" t="s">
        <v>19</v>
      </c>
      <c r="K93" s="43">
        <v>65</v>
      </c>
      <c r="L93" s="44">
        <v>45024</v>
      </c>
      <c r="M93" s="45" t="s">
        <v>11</v>
      </c>
      <c r="N93"/>
      <c r="O93"/>
      <c r="P93"/>
      <c r="Q93"/>
      <c r="R93"/>
      <c r="S93"/>
      <c r="T93"/>
      <c r="U93"/>
      <c r="V93"/>
    </row>
    <row r="94" spans="1:22" hidden="1" x14ac:dyDescent="0.35">
      <c r="A94"/>
      <c r="B94"/>
      <c r="C94"/>
      <c r="D94"/>
      <c r="E94"/>
      <c r="F94"/>
      <c r="G94" s="41" t="s">
        <v>7</v>
      </c>
      <c r="H94" s="41" t="s">
        <v>8</v>
      </c>
      <c r="I94" s="41" t="s">
        <v>20</v>
      </c>
      <c r="J94" s="42" t="s">
        <v>21</v>
      </c>
      <c r="K94" s="43">
        <v>1200</v>
      </c>
      <c r="L94" s="44">
        <v>45025</v>
      </c>
      <c r="M94" s="45" t="s">
        <v>11</v>
      </c>
      <c r="N94"/>
      <c r="O94"/>
      <c r="P94"/>
      <c r="Q94"/>
      <c r="R94"/>
      <c r="S94"/>
      <c r="T94"/>
      <c r="U94"/>
      <c r="V94"/>
    </row>
    <row r="95" spans="1:22" hidden="1" x14ac:dyDescent="0.35">
      <c r="A95"/>
      <c r="B95"/>
      <c r="C95"/>
      <c r="D95"/>
      <c r="E95"/>
      <c r="F95"/>
      <c r="G95" s="41" t="s">
        <v>7</v>
      </c>
      <c r="H95" s="41" t="s">
        <v>8</v>
      </c>
      <c r="I95" s="41" t="s">
        <v>20</v>
      </c>
      <c r="J95" s="42" t="s">
        <v>22</v>
      </c>
      <c r="K95" s="43">
        <v>770</v>
      </c>
      <c r="L95" s="44">
        <v>45020</v>
      </c>
      <c r="M95" s="45" t="s">
        <v>11</v>
      </c>
      <c r="N95"/>
      <c r="O95"/>
      <c r="P95"/>
      <c r="Q95"/>
      <c r="R95"/>
      <c r="S95"/>
      <c r="T95"/>
      <c r="U95"/>
      <c r="V95"/>
    </row>
    <row r="96" spans="1:22" hidden="1" x14ac:dyDescent="0.35">
      <c r="A96"/>
      <c r="B96"/>
      <c r="C96"/>
      <c r="D96"/>
      <c r="E96"/>
      <c r="F96"/>
      <c r="G96" s="41" t="s">
        <v>7</v>
      </c>
      <c r="H96" s="41" t="s">
        <v>8</v>
      </c>
      <c r="I96" s="41" t="s">
        <v>20</v>
      </c>
      <c r="J96" s="42" t="s">
        <v>23</v>
      </c>
      <c r="K96" s="43">
        <v>480</v>
      </c>
      <c r="L96" s="44">
        <v>45021</v>
      </c>
      <c r="M96" s="45" t="s">
        <v>11</v>
      </c>
      <c r="N96"/>
      <c r="O96"/>
      <c r="P96"/>
      <c r="Q96"/>
      <c r="R96"/>
      <c r="S96"/>
      <c r="T96"/>
      <c r="U96"/>
      <c r="V96"/>
    </row>
    <row r="97" spans="1:22" hidden="1" x14ac:dyDescent="0.35">
      <c r="A97"/>
      <c r="B97"/>
      <c r="C97"/>
      <c r="D97"/>
      <c r="E97"/>
      <c r="F97"/>
      <c r="G97" s="41" t="s">
        <v>7</v>
      </c>
      <c r="H97" s="41" t="s">
        <v>8</v>
      </c>
      <c r="I97" s="41" t="s">
        <v>24</v>
      </c>
      <c r="J97" s="42" t="s">
        <v>10</v>
      </c>
      <c r="K97" s="43">
        <v>55</v>
      </c>
      <c r="L97" s="44">
        <v>45017</v>
      </c>
      <c r="M97" s="45" t="s">
        <v>11</v>
      </c>
      <c r="N97"/>
      <c r="O97"/>
      <c r="P97"/>
      <c r="Q97"/>
      <c r="R97"/>
      <c r="S97"/>
      <c r="T97"/>
      <c r="U97"/>
      <c r="V97"/>
    </row>
    <row r="98" spans="1:22" hidden="1" x14ac:dyDescent="0.35">
      <c r="A98"/>
      <c r="B98"/>
      <c r="C98"/>
      <c r="D98"/>
      <c r="E98"/>
      <c r="F98"/>
      <c r="G98" s="41" t="s">
        <v>7</v>
      </c>
      <c r="H98" s="41" t="s">
        <v>8</v>
      </c>
      <c r="I98" s="41" t="s">
        <v>24</v>
      </c>
      <c r="J98" s="42" t="s">
        <v>25</v>
      </c>
      <c r="K98" s="43">
        <v>380</v>
      </c>
      <c r="L98" s="44">
        <v>45017</v>
      </c>
      <c r="M98" s="45" t="s">
        <v>11</v>
      </c>
      <c r="N98"/>
      <c r="O98"/>
      <c r="P98"/>
      <c r="Q98"/>
      <c r="R98"/>
      <c r="S98"/>
      <c r="T98"/>
      <c r="U98"/>
      <c r="V98"/>
    </row>
    <row r="99" spans="1:22" hidden="1" x14ac:dyDescent="0.35">
      <c r="A99"/>
      <c r="B99"/>
      <c r="C99"/>
      <c r="D99"/>
      <c r="E99"/>
      <c r="F99"/>
      <c r="G99" s="41" t="s">
        <v>7</v>
      </c>
      <c r="H99" s="41" t="s">
        <v>8</v>
      </c>
      <c r="I99" s="41" t="s">
        <v>24</v>
      </c>
      <c r="J99" s="42" t="s">
        <v>26</v>
      </c>
      <c r="K99" s="43">
        <v>140</v>
      </c>
      <c r="L99" s="44">
        <v>45017</v>
      </c>
      <c r="M99" s="45" t="s">
        <v>11</v>
      </c>
      <c r="N99"/>
      <c r="O99"/>
      <c r="P99"/>
      <c r="Q99"/>
      <c r="R99"/>
      <c r="S99"/>
      <c r="T99"/>
      <c r="U99"/>
      <c r="V99"/>
    </row>
    <row r="100" spans="1:22" hidden="1" x14ac:dyDescent="0.35">
      <c r="A100"/>
      <c r="B100"/>
      <c r="C100"/>
      <c r="D100"/>
      <c r="E100"/>
      <c r="F100"/>
      <c r="G100" s="41" t="s">
        <v>7</v>
      </c>
      <c r="H100" s="41" t="s">
        <v>8</v>
      </c>
      <c r="I100" s="41" t="s">
        <v>24</v>
      </c>
      <c r="J100" s="42" t="s">
        <v>27</v>
      </c>
      <c r="K100" s="43">
        <v>260</v>
      </c>
      <c r="L100" s="44">
        <v>45017</v>
      </c>
      <c r="M100" s="45" t="s">
        <v>11</v>
      </c>
      <c r="N100"/>
      <c r="O100"/>
      <c r="P100"/>
      <c r="Q100"/>
      <c r="R100"/>
      <c r="S100"/>
      <c r="T100"/>
      <c r="U100"/>
      <c r="V100"/>
    </row>
    <row r="101" spans="1:22" hidden="1" x14ac:dyDescent="0.35">
      <c r="A101"/>
      <c r="B101"/>
      <c r="C101"/>
      <c r="D101"/>
      <c r="E101"/>
      <c r="F101"/>
      <c r="G101" s="41" t="s">
        <v>7</v>
      </c>
      <c r="H101" s="41" t="s">
        <v>8</v>
      </c>
      <c r="I101" s="41" t="s">
        <v>24</v>
      </c>
      <c r="J101" s="42" t="s">
        <v>28</v>
      </c>
      <c r="K101" s="43">
        <v>210</v>
      </c>
      <c r="L101" s="44">
        <v>45021</v>
      </c>
      <c r="M101" s="45" t="s">
        <v>11</v>
      </c>
      <c r="N101"/>
      <c r="O101"/>
      <c r="P101"/>
      <c r="Q101"/>
      <c r="R101"/>
      <c r="S101"/>
      <c r="T101"/>
      <c r="U101"/>
      <c r="V101"/>
    </row>
    <row r="102" spans="1:22" hidden="1" x14ac:dyDescent="0.35">
      <c r="A102"/>
      <c r="B102"/>
      <c r="C102"/>
      <c r="D102"/>
      <c r="E102"/>
      <c r="F102"/>
      <c r="G102" s="41" t="s">
        <v>7</v>
      </c>
      <c r="H102" s="41" t="s">
        <v>8</v>
      </c>
      <c r="I102" s="41" t="s">
        <v>24</v>
      </c>
      <c r="J102" s="42" t="s">
        <v>29</v>
      </c>
      <c r="K102" s="43">
        <v>1000</v>
      </c>
      <c r="L102" s="44">
        <v>45022</v>
      </c>
      <c r="M102" s="45" t="s">
        <v>11</v>
      </c>
      <c r="N102"/>
      <c r="O102"/>
      <c r="P102"/>
      <c r="Q102"/>
      <c r="R102"/>
      <c r="S102"/>
      <c r="T102"/>
      <c r="U102"/>
      <c r="V102"/>
    </row>
    <row r="103" spans="1:22" hidden="1" x14ac:dyDescent="0.35">
      <c r="A103"/>
      <c r="B103"/>
      <c r="C103"/>
      <c r="D103"/>
      <c r="E103"/>
      <c r="F103"/>
      <c r="G103" s="41" t="s">
        <v>7</v>
      </c>
      <c r="H103" s="41" t="s">
        <v>8</v>
      </c>
      <c r="I103" s="41" t="s">
        <v>24</v>
      </c>
      <c r="J103" s="42" t="s">
        <v>30</v>
      </c>
      <c r="K103" s="43">
        <v>140</v>
      </c>
      <c r="L103" s="44">
        <v>45023</v>
      </c>
      <c r="M103" s="45" t="s">
        <v>11</v>
      </c>
      <c r="N103"/>
      <c r="O103"/>
      <c r="P103"/>
      <c r="Q103"/>
      <c r="R103"/>
      <c r="S103"/>
      <c r="T103"/>
      <c r="U103"/>
      <c r="V103"/>
    </row>
    <row r="104" spans="1:22" hidden="1" x14ac:dyDescent="0.35">
      <c r="A104"/>
      <c r="B104"/>
      <c r="C104"/>
      <c r="D104"/>
      <c r="E104"/>
      <c r="F104"/>
      <c r="G104" s="41" t="s">
        <v>7</v>
      </c>
      <c r="H104" s="41" t="s">
        <v>8</v>
      </c>
      <c r="I104" s="41" t="s">
        <v>24</v>
      </c>
      <c r="J104" s="42" t="s">
        <v>31</v>
      </c>
      <c r="K104" s="43">
        <v>40</v>
      </c>
      <c r="L104" s="44">
        <v>45024</v>
      </c>
      <c r="M104" s="45" t="s">
        <v>11</v>
      </c>
      <c r="N104"/>
      <c r="O104"/>
      <c r="P104"/>
      <c r="Q104"/>
      <c r="R104"/>
      <c r="S104"/>
      <c r="T104"/>
      <c r="U104"/>
      <c r="V104"/>
    </row>
    <row r="105" spans="1:22" hidden="1" x14ac:dyDescent="0.35">
      <c r="A105"/>
      <c r="B105"/>
      <c r="C105"/>
      <c r="D105"/>
      <c r="E105"/>
      <c r="F105"/>
      <c r="G105" s="41" t="s">
        <v>7</v>
      </c>
      <c r="H105" s="41" t="s">
        <v>8</v>
      </c>
      <c r="I105" s="41" t="s">
        <v>24</v>
      </c>
      <c r="J105" s="42" t="s">
        <v>19</v>
      </c>
      <c r="K105" s="43">
        <v>50</v>
      </c>
      <c r="L105" s="44">
        <v>45025</v>
      </c>
      <c r="M105" s="45" t="s">
        <v>11</v>
      </c>
      <c r="N105"/>
      <c r="O105"/>
      <c r="P105"/>
      <c r="Q105"/>
      <c r="R105"/>
      <c r="S105"/>
      <c r="T105"/>
      <c r="U105"/>
      <c r="V105"/>
    </row>
    <row r="106" spans="1:22" hidden="1" x14ac:dyDescent="0.35">
      <c r="A106"/>
      <c r="B106"/>
      <c r="C106"/>
      <c r="D106"/>
      <c r="E106"/>
      <c r="F106"/>
      <c r="G106" s="41" t="s">
        <v>7</v>
      </c>
      <c r="H106" s="41" t="s">
        <v>32</v>
      </c>
      <c r="I106" s="41" t="s">
        <v>33</v>
      </c>
      <c r="J106" s="42" t="s">
        <v>34</v>
      </c>
      <c r="K106" s="46">
        <v>7300</v>
      </c>
      <c r="L106" s="44"/>
      <c r="M106" s="45"/>
      <c r="N106"/>
      <c r="O106"/>
      <c r="P106"/>
      <c r="Q106"/>
      <c r="R106"/>
      <c r="S106"/>
      <c r="T106"/>
      <c r="U106"/>
      <c r="V106"/>
    </row>
    <row r="107" spans="1:22" hidden="1" x14ac:dyDescent="0.35">
      <c r="A107"/>
      <c r="B107"/>
      <c r="C107"/>
      <c r="D107"/>
      <c r="E107"/>
      <c r="F107"/>
      <c r="G107" s="41" t="s">
        <v>7</v>
      </c>
      <c r="H107" s="41" t="s">
        <v>32</v>
      </c>
      <c r="I107" s="41" t="s">
        <v>33</v>
      </c>
      <c r="J107" s="42" t="s">
        <v>35</v>
      </c>
      <c r="K107" s="46">
        <v>1620</v>
      </c>
      <c r="L107" s="44"/>
      <c r="M107" s="45"/>
      <c r="N107"/>
      <c r="O107"/>
      <c r="P107"/>
      <c r="Q107"/>
      <c r="R107"/>
      <c r="S107"/>
      <c r="T107"/>
      <c r="U107"/>
      <c r="V107"/>
    </row>
    <row r="108" spans="1:22" hidden="1" x14ac:dyDescent="0.35">
      <c r="A108"/>
      <c r="B108"/>
      <c r="C108"/>
      <c r="D108"/>
      <c r="E108"/>
      <c r="F108"/>
      <c r="G108" s="41" t="s">
        <v>7</v>
      </c>
      <c r="H108" s="41" t="s">
        <v>32</v>
      </c>
      <c r="I108" s="41" t="s">
        <v>36</v>
      </c>
      <c r="J108" s="42" t="s">
        <v>37</v>
      </c>
      <c r="K108" s="46">
        <v>620</v>
      </c>
      <c r="L108" s="44"/>
      <c r="M108" s="45"/>
      <c r="N108"/>
      <c r="O108"/>
      <c r="P108"/>
      <c r="Q108"/>
      <c r="R108"/>
      <c r="S108"/>
      <c r="T108"/>
      <c r="U108"/>
      <c r="V108"/>
    </row>
    <row r="109" spans="1:22" hidden="1" x14ac:dyDescent="0.35">
      <c r="A109"/>
      <c r="B109"/>
      <c r="C109"/>
      <c r="D109"/>
      <c r="E109"/>
      <c r="F109"/>
      <c r="G109" s="41" t="s">
        <v>7</v>
      </c>
      <c r="H109" s="41" t="s">
        <v>32</v>
      </c>
      <c r="I109" s="41" t="s">
        <v>36</v>
      </c>
      <c r="J109" s="42" t="s">
        <v>38</v>
      </c>
      <c r="K109" s="46">
        <v>250</v>
      </c>
      <c r="L109" s="44"/>
      <c r="M109" s="45"/>
      <c r="N109"/>
      <c r="O109"/>
      <c r="P109"/>
      <c r="Q109"/>
      <c r="R109"/>
      <c r="S109"/>
      <c r="T109"/>
      <c r="U109"/>
      <c r="V109"/>
    </row>
    <row r="110" spans="1:22" hidden="1" x14ac:dyDescent="0.35">
      <c r="A110"/>
      <c r="B110"/>
      <c r="C110"/>
      <c r="D110"/>
      <c r="E110"/>
      <c r="F110"/>
      <c r="G110" s="41" t="s">
        <v>46</v>
      </c>
      <c r="H110" s="41" t="s">
        <v>8</v>
      </c>
      <c r="I110" s="41" t="s">
        <v>9</v>
      </c>
      <c r="J110" s="42" t="s">
        <v>10</v>
      </c>
      <c r="K110" s="43">
        <v>400</v>
      </c>
      <c r="L110" s="44">
        <v>45047</v>
      </c>
      <c r="M110" s="45" t="s">
        <v>11</v>
      </c>
      <c r="N110"/>
      <c r="O110"/>
      <c r="P110"/>
      <c r="Q110"/>
      <c r="R110"/>
      <c r="S110"/>
      <c r="T110"/>
      <c r="U110"/>
      <c r="V110"/>
    </row>
    <row r="111" spans="1:22" hidden="1" x14ac:dyDescent="0.35">
      <c r="A111"/>
      <c r="B111"/>
      <c r="C111"/>
      <c r="D111"/>
      <c r="E111"/>
      <c r="F111"/>
      <c r="G111" s="41" t="s">
        <v>46</v>
      </c>
      <c r="H111" s="41" t="s">
        <v>8</v>
      </c>
      <c r="I111" s="41" t="s">
        <v>9</v>
      </c>
      <c r="J111" s="42" t="s">
        <v>12</v>
      </c>
      <c r="K111" s="43">
        <v>120</v>
      </c>
      <c r="L111" s="44">
        <v>45055</v>
      </c>
      <c r="M111" s="45" t="s">
        <v>11</v>
      </c>
      <c r="N111"/>
      <c r="O111"/>
      <c r="P111"/>
      <c r="Q111"/>
      <c r="R111"/>
      <c r="S111"/>
      <c r="T111"/>
      <c r="U111"/>
      <c r="V111"/>
    </row>
    <row r="112" spans="1:22" hidden="1" x14ac:dyDescent="0.35">
      <c r="A112"/>
      <c r="B112"/>
      <c r="C112"/>
      <c r="D112"/>
      <c r="E112"/>
      <c r="F112"/>
      <c r="G112" s="41" t="s">
        <v>46</v>
      </c>
      <c r="H112" s="41" t="s">
        <v>8</v>
      </c>
      <c r="I112" s="41" t="s">
        <v>9</v>
      </c>
      <c r="J112" s="42" t="s">
        <v>13</v>
      </c>
      <c r="K112" s="43">
        <v>80</v>
      </c>
      <c r="L112" s="44">
        <v>45049</v>
      </c>
      <c r="M112" s="45" t="s">
        <v>11</v>
      </c>
      <c r="N112"/>
      <c r="O112"/>
      <c r="P112"/>
      <c r="Q112"/>
      <c r="R112"/>
      <c r="S112"/>
      <c r="T112"/>
      <c r="U112"/>
      <c r="V112"/>
    </row>
    <row r="113" spans="1:22" hidden="1" x14ac:dyDescent="0.35">
      <c r="A113"/>
      <c r="B113"/>
      <c r="C113"/>
      <c r="D113"/>
      <c r="E113"/>
      <c r="F113"/>
      <c r="G113" s="41" t="s">
        <v>46</v>
      </c>
      <c r="H113" s="41" t="s">
        <v>8</v>
      </c>
      <c r="I113" s="41" t="s">
        <v>9</v>
      </c>
      <c r="J113" s="42" t="s">
        <v>14</v>
      </c>
      <c r="K113" s="43">
        <v>210</v>
      </c>
      <c r="L113" s="44">
        <v>45050</v>
      </c>
      <c r="M113" s="45" t="s">
        <v>11</v>
      </c>
      <c r="N113"/>
      <c r="O113"/>
      <c r="P113"/>
      <c r="Q113"/>
      <c r="R113"/>
      <c r="S113"/>
      <c r="T113"/>
      <c r="U113"/>
      <c r="V113"/>
    </row>
    <row r="114" spans="1:22" hidden="1" x14ac:dyDescent="0.35">
      <c r="A114"/>
      <c r="B114"/>
      <c r="C114"/>
      <c r="D114"/>
      <c r="E114"/>
      <c r="F114"/>
      <c r="G114" s="41" t="s">
        <v>46</v>
      </c>
      <c r="H114" s="41" t="s">
        <v>8</v>
      </c>
      <c r="I114" s="41" t="s">
        <v>9</v>
      </c>
      <c r="J114" s="42" t="s">
        <v>15</v>
      </c>
      <c r="K114" s="43">
        <v>105</v>
      </c>
      <c r="L114" s="44">
        <v>45052</v>
      </c>
      <c r="M114" s="45" t="s">
        <v>11</v>
      </c>
      <c r="N114"/>
      <c r="O114"/>
      <c r="P114"/>
      <c r="Q114"/>
      <c r="R114"/>
      <c r="S114"/>
      <c r="T114"/>
      <c r="U114"/>
      <c r="V114"/>
    </row>
    <row r="115" spans="1:22" hidden="1" x14ac:dyDescent="0.35">
      <c r="A115"/>
      <c r="B115"/>
      <c r="C115"/>
      <c r="D115"/>
      <c r="E115"/>
      <c r="F115"/>
      <c r="G115" s="41" t="s">
        <v>46</v>
      </c>
      <c r="H115" s="41" t="s">
        <v>8</v>
      </c>
      <c r="I115" s="41" t="s">
        <v>9</v>
      </c>
      <c r="J115" s="42" t="s">
        <v>16</v>
      </c>
      <c r="K115" s="43">
        <v>260</v>
      </c>
      <c r="L115" s="44">
        <v>45053</v>
      </c>
      <c r="M115" s="45" t="s">
        <v>11</v>
      </c>
      <c r="N115"/>
      <c r="O115"/>
      <c r="P115"/>
      <c r="Q115"/>
      <c r="R115"/>
      <c r="S115"/>
      <c r="T115"/>
      <c r="U115"/>
      <c r="V115"/>
    </row>
    <row r="116" spans="1:22" hidden="1" x14ac:dyDescent="0.35">
      <c r="A116"/>
      <c r="B116"/>
      <c r="C116"/>
      <c r="D116"/>
      <c r="E116"/>
      <c r="F116"/>
      <c r="G116" s="41" t="s">
        <v>46</v>
      </c>
      <c r="H116" s="41" t="s">
        <v>8</v>
      </c>
      <c r="I116" s="41" t="s">
        <v>9</v>
      </c>
      <c r="J116" s="42" t="s">
        <v>17</v>
      </c>
      <c r="K116" s="43">
        <v>1700</v>
      </c>
      <c r="L116" s="44">
        <v>45052</v>
      </c>
      <c r="M116" s="45" t="s">
        <v>11</v>
      </c>
      <c r="N116"/>
      <c r="O116"/>
      <c r="P116"/>
      <c r="Q116"/>
      <c r="R116"/>
      <c r="S116"/>
      <c r="T116"/>
      <c r="U116"/>
      <c r="V116"/>
    </row>
    <row r="117" spans="1:22" hidden="1" x14ac:dyDescent="0.35">
      <c r="A117"/>
      <c r="B117"/>
      <c r="C117"/>
      <c r="D117"/>
      <c r="E117"/>
      <c r="F117"/>
      <c r="G117" s="41" t="s">
        <v>46</v>
      </c>
      <c r="H117" s="41" t="s">
        <v>8</v>
      </c>
      <c r="I117" s="41" t="s">
        <v>9</v>
      </c>
      <c r="J117" s="42" t="s">
        <v>18</v>
      </c>
      <c r="K117" s="43">
        <v>35</v>
      </c>
      <c r="L117" s="44">
        <v>45053</v>
      </c>
      <c r="M117" s="45" t="s">
        <v>11</v>
      </c>
      <c r="N117"/>
      <c r="O117"/>
      <c r="P117"/>
      <c r="Q117"/>
      <c r="R117"/>
      <c r="S117"/>
      <c r="T117"/>
      <c r="U117"/>
      <c r="V117"/>
    </row>
    <row r="118" spans="1:22" hidden="1" x14ac:dyDescent="0.35">
      <c r="A118"/>
      <c r="B118"/>
      <c r="C118"/>
      <c r="D118"/>
      <c r="E118"/>
      <c r="F118"/>
      <c r="G118" s="41" t="s">
        <v>46</v>
      </c>
      <c r="H118" s="41" t="s">
        <v>8</v>
      </c>
      <c r="I118" s="41" t="s">
        <v>9</v>
      </c>
      <c r="J118" s="42" t="s">
        <v>19</v>
      </c>
      <c r="K118" s="43">
        <v>60</v>
      </c>
      <c r="L118" s="44">
        <v>45054</v>
      </c>
      <c r="M118" s="45" t="s">
        <v>79</v>
      </c>
      <c r="N118"/>
      <c r="O118"/>
      <c r="P118"/>
      <c r="Q118"/>
      <c r="R118"/>
      <c r="S118"/>
      <c r="T118"/>
      <c r="U118"/>
      <c r="V118"/>
    </row>
    <row r="119" spans="1:22" hidden="1" x14ac:dyDescent="0.35">
      <c r="A119"/>
      <c r="B119"/>
      <c r="C119"/>
      <c r="D119"/>
      <c r="E119"/>
      <c r="F119"/>
      <c r="G119" s="41" t="s">
        <v>46</v>
      </c>
      <c r="H119" s="41" t="s">
        <v>8</v>
      </c>
      <c r="I119" s="41" t="s">
        <v>20</v>
      </c>
      <c r="J119" s="42" t="s">
        <v>21</v>
      </c>
      <c r="K119" s="43">
        <v>1150</v>
      </c>
      <c r="L119" s="44">
        <v>45055</v>
      </c>
      <c r="M119" s="45" t="s">
        <v>11</v>
      </c>
      <c r="N119"/>
      <c r="O119"/>
      <c r="P119"/>
      <c r="Q119"/>
      <c r="R119"/>
      <c r="S119"/>
      <c r="T119"/>
      <c r="U119"/>
      <c r="V119"/>
    </row>
    <row r="120" spans="1:22" hidden="1" x14ac:dyDescent="0.35">
      <c r="A120"/>
      <c r="B120"/>
      <c r="C120"/>
      <c r="D120"/>
      <c r="E120"/>
      <c r="F120"/>
      <c r="G120" s="41" t="s">
        <v>46</v>
      </c>
      <c r="H120" s="41" t="s">
        <v>8</v>
      </c>
      <c r="I120" s="41" t="s">
        <v>20</v>
      </c>
      <c r="J120" s="42" t="s">
        <v>22</v>
      </c>
      <c r="K120" s="43">
        <v>750</v>
      </c>
      <c r="L120" s="44">
        <v>45050</v>
      </c>
      <c r="M120" s="45" t="s">
        <v>11</v>
      </c>
      <c r="N120"/>
      <c r="O120"/>
      <c r="P120"/>
      <c r="Q120"/>
      <c r="R120"/>
      <c r="S120"/>
      <c r="T120"/>
      <c r="U120"/>
      <c r="V120"/>
    </row>
    <row r="121" spans="1:22" hidden="1" x14ac:dyDescent="0.35">
      <c r="A121"/>
      <c r="B121"/>
      <c r="C121"/>
      <c r="D121"/>
      <c r="E121"/>
      <c r="F121"/>
      <c r="G121" s="41" t="s">
        <v>46</v>
      </c>
      <c r="H121" s="41" t="s">
        <v>8</v>
      </c>
      <c r="I121" s="41" t="s">
        <v>20</v>
      </c>
      <c r="J121" s="42" t="s">
        <v>23</v>
      </c>
      <c r="K121" s="43">
        <v>470</v>
      </c>
      <c r="L121" s="44">
        <v>45051</v>
      </c>
      <c r="M121" s="45" t="s">
        <v>11</v>
      </c>
      <c r="N121"/>
      <c r="O121"/>
      <c r="P121"/>
      <c r="Q121"/>
      <c r="R121"/>
      <c r="S121"/>
      <c r="T121"/>
      <c r="U121"/>
      <c r="V121"/>
    </row>
    <row r="122" spans="1:22" hidden="1" x14ac:dyDescent="0.35">
      <c r="A122"/>
      <c r="B122"/>
      <c r="C122"/>
      <c r="D122"/>
      <c r="E122"/>
      <c r="F122"/>
      <c r="G122" s="41" t="s">
        <v>46</v>
      </c>
      <c r="H122" s="41" t="s">
        <v>8</v>
      </c>
      <c r="I122" s="41" t="s">
        <v>24</v>
      </c>
      <c r="J122" s="42" t="s">
        <v>10</v>
      </c>
      <c r="K122" s="43">
        <v>66</v>
      </c>
      <c r="L122" s="44">
        <v>45052</v>
      </c>
      <c r="M122" s="45" t="s">
        <v>11</v>
      </c>
      <c r="N122"/>
      <c r="O122"/>
      <c r="P122"/>
      <c r="Q122"/>
      <c r="R122"/>
      <c r="S122"/>
      <c r="T122"/>
      <c r="U122"/>
      <c r="V122"/>
    </row>
    <row r="123" spans="1:22" hidden="1" x14ac:dyDescent="0.35">
      <c r="A123"/>
      <c r="B123"/>
      <c r="C123"/>
      <c r="D123"/>
      <c r="E123"/>
      <c r="F123"/>
      <c r="G123" s="41" t="s">
        <v>46</v>
      </c>
      <c r="H123" s="41" t="s">
        <v>8</v>
      </c>
      <c r="I123" s="41" t="s">
        <v>24</v>
      </c>
      <c r="J123" s="42" t="s">
        <v>25</v>
      </c>
      <c r="K123" s="43">
        <v>370</v>
      </c>
      <c r="L123" s="44">
        <v>45053</v>
      </c>
      <c r="M123" s="45" t="s">
        <v>11</v>
      </c>
      <c r="N123"/>
      <c r="O123"/>
      <c r="P123"/>
      <c r="Q123"/>
      <c r="R123"/>
      <c r="S123"/>
      <c r="T123"/>
      <c r="U123"/>
      <c r="V123"/>
    </row>
    <row r="124" spans="1:22" hidden="1" x14ac:dyDescent="0.35">
      <c r="A124"/>
      <c r="B124"/>
      <c r="C124"/>
      <c r="D124"/>
      <c r="E124"/>
      <c r="F124"/>
      <c r="G124" s="41" t="s">
        <v>46</v>
      </c>
      <c r="H124" s="41" t="s">
        <v>8</v>
      </c>
      <c r="I124" s="41" t="s">
        <v>24</v>
      </c>
      <c r="J124" s="42" t="s">
        <v>26</v>
      </c>
      <c r="K124" s="43">
        <v>120</v>
      </c>
      <c r="L124" s="44">
        <v>45049</v>
      </c>
      <c r="M124" s="45" t="s">
        <v>11</v>
      </c>
      <c r="N124"/>
      <c r="O124"/>
      <c r="P124"/>
      <c r="Q124"/>
      <c r="R124"/>
      <c r="S124"/>
      <c r="T124"/>
      <c r="U124"/>
      <c r="V124"/>
    </row>
    <row r="125" spans="1:22" hidden="1" x14ac:dyDescent="0.35">
      <c r="A125"/>
      <c r="B125"/>
      <c r="C125"/>
      <c r="D125"/>
      <c r="E125"/>
      <c r="F125"/>
      <c r="G125" s="41" t="s">
        <v>46</v>
      </c>
      <c r="H125" s="41" t="s">
        <v>8</v>
      </c>
      <c r="I125" s="41" t="s">
        <v>24</v>
      </c>
      <c r="J125" s="42" t="s">
        <v>27</v>
      </c>
      <c r="K125" s="43">
        <v>250</v>
      </c>
      <c r="L125" s="44">
        <v>45050</v>
      </c>
      <c r="M125" s="45" t="s">
        <v>11</v>
      </c>
      <c r="N125"/>
      <c r="O125"/>
      <c r="P125"/>
      <c r="Q125"/>
      <c r="R125"/>
      <c r="S125"/>
      <c r="T125"/>
      <c r="U125"/>
      <c r="V125"/>
    </row>
    <row r="126" spans="1:22" hidden="1" x14ac:dyDescent="0.35">
      <c r="A126"/>
      <c r="B126"/>
      <c r="C126"/>
      <c r="D126"/>
      <c r="E126"/>
      <c r="F126"/>
      <c r="G126" s="41" t="s">
        <v>46</v>
      </c>
      <c r="H126" s="41" t="s">
        <v>8</v>
      </c>
      <c r="I126" s="41" t="s">
        <v>24</v>
      </c>
      <c r="J126" s="42" t="s">
        <v>28</v>
      </c>
      <c r="K126" s="43">
        <v>190</v>
      </c>
      <c r="L126" s="44">
        <v>45052</v>
      </c>
      <c r="M126" s="45" t="s">
        <v>11</v>
      </c>
      <c r="N126"/>
      <c r="O126"/>
      <c r="P126"/>
      <c r="Q126"/>
      <c r="R126"/>
      <c r="S126"/>
      <c r="T126"/>
      <c r="U126"/>
      <c r="V126"/>
    </row>
    <row r="127" spans="1:22" hidden="1" x14ac:dyDescent="0.35">
      <c r="A127"/>
      <c r="B127"/>
      <c r="C127"/>
      <c r="D127"/>
      <c r="E127"/>
      <c r="F127"/>
      <c r="G127" s="41" t="s">
        <v>46</v>
      </c>
      <c r="H127" s="41" t="s">
        <v>8</v>
      </c>
      <c r="I127" s="41" t="s">
        <v>24</v>
      </c>
      <c r="J127" s="42" t="s">
        <v>29</v>
      </c>
      <c r="K127" s="43">
        <v>980</v>
      </c>
      <c r="L127" s="44">
        <v>45053</v>
      </c>
      <c r="M127" s="45" t="s">
        <v>11</v>
      </c>
      <c r="N127"/>
      <c r="O127"/>
      <c r="P127"/>
      <c r="Q127"/>
      <c r="R127"/>
      <c r="S127"/>
      <c r="T127"/>
      <c r="U127"/>
      <c r="V127"/>
    </row>
    <row r="128" spans="1:22" hidden="1" x14ac:dyDescent="0.35">
      <c r="A128"/>
      <c r="B128"/>
      <c r="C128"/>
      <c r="D128"/>
      <c r="E128"/>
      <c r="F128"/>
      <c r="G128" s="41" t="s">
        <v>46</v>
      </c>
      <c r="H128" s="41" t="s">
        <v>8</v>
      </c>
      <c r="I128" s="41" t="s">
        <v>24</v>
      </c>
      <c r="J128" s="42" t="s">
        <v>30</v>
      </c>
      <c r="K128" s="43">
        <v>120</v>
      </c>
      <c r="L128" s="44">
        <v>45054</v>
      </c>
      <c r="M128" s="45" t="s">
        <v>11</v>
      </c>
      <c r="N128"/>
      <c r="O128"/>
      <c r="P128"/>
      <c r="Q128"/>
      <c r="R128"/>
      <c r="S128"/>
      <c r="T128"/>
      <c r="U128"/>
      <c r="V128"/>
    </row>
    <row r="129" spans="1:22" hidden="1" x14ac:dyDescent="0.35">
      <c r="A129"/>
      <c r="B129"/>
      <c r="C129"/>
      <c r="D129"/>
      <c r="E129"/>
      <c r="F129"/>
      <c r="G129" s="41" t="s">
        <v>46</v>
      </c>
      <c r="H129" s="41" t="s">
        <v>8</v>
      </c>
      <c r="I129" s="41" t="s">
        <v>24</v>
      </c>
      <c r="J129" s="42" t="s">
        <v>31</v>
      </c>
      <c r="K129" s="43">
        <v>35</v>
      </c>
      <c r="L129" s="44">
        <v>45055</v>
      </c>
      <c r="M129" s="45" t="s">
        <v>11</v>
      </c>
      <c r="N129"/>
      <c r="O129"/>
      <c r="P129"/>
      <c r="Q129"/>
      <c r="R129"/>
      <c r="S129"/>
      <c r="T129"/>
      <c r="U129"/>
      <c r="V129"/>
    </row>
    <row r="130" spans="1:22" hidden="1" x14ac:dyDescent="0.35">
      <c r="A130"/>
      <c r="B130"/>
      <c r="C130"/>
      <c r="D130"/>
      <c r="E130"/>
      <c r="F130"/>
      <c r="G130" s="41" t="s">
        <v>46</v>
      </c>
      <c r="H130" s="41" t="s">
        <v>8</v>
      </c>
      <c r="I130" s="41" t="s">
        <v>24</v>
      </c>
      <c r="J130" s="42" t="s">
        <v>19</v>
      </c>
      <c r="K130" s="43">
        <v>50</v>
      </c>
      <c r="L130" s="44">
        <v>45050</v>
      </c>
      <c r="M130" s="45" t="s">
        <v>11</v>
      </c>
      <c r="N130"/>
      <c r="O130"/>
      <c r="P130"/>
      <c r="Q130"/>
      <c r="R130"/>
      <c r="S130"/>
      <c r="T130"/>
      <c r="U130"/>
      <c r="V130"/>
    </row>
    <row r="131" spans="1:22" hidden="1" x14ac:dyDescent="0.35">
      <c r="A131"/>
      <c r="B131"/>
      <c r="C131"/>
      <c r="D131"/>
      <c r="E131"/>
      <c r="F131"/>
      <c r="G131" s="41" t="s">
        <v>46</v>
      </c>
      <c r="H131" s="41" t="s">
        <v>32</v>
      </c>
      <c r="I131" s="41" t="s">
        <v>33</v>
      </c>
      <c r="J131" s="42" t="s">
        <v>34</v>
      </c>
      <c r="K131" s="46">
        <v>7000</v>
      </c>
      <c r="L131" s="44"/>
      <c r="M131" s="45"/>
      <c r="N131"/>
      <c r="O131"/>
      <c r="P131"/>
      <c r="Q131"/>
      <c r="R131"/>
      <c r="S131"/>
      <c r="T131"/>
      <c r="U131"/>
      <c r="V131"/>
    </row>
    <row r="132" spans="1:22" hidden="1" x14ac:dyDescent="0.35">
      <c r="A132"/>
      <c r="B132"/>
      <c r="C132"/>
      <c r="D132"/>
      <c r="E132"/>
      <c r="F132"/>
      <c r="G132" s="41" t="s">
        <v>46</v>
      </c>
      <c r="H132" s="41" t="s">
        <v>32</v>
      </c>
      <c r="I132" s="41" t="s">
        <v>33</v>
      </c>
      <c r="J132" s="42" t="s">
        <v>35</v>
      </c>
      <c r="K132" s="46">
        <v>1500</v>
      </c>
      <c r="L132" s="44"/>
      <c r="M132" s="45"/>
      <c r="N132"/>
      <c r="O132"/>
      <c r="P132"/>
      <c r="Q132"/>
      <c r="R132"/>
      <c r="S132"/>
      <c r="T132"/>
      <c r="U132"/>
      <c r="V132"/>
    </row>
    <row r="133" spans="1:22" hidden="1" x14ac:dyDescent="0.35">
      <c r="A133"/>
      <c r="B133"/>
      <c r="C133"/>
      <c r="D133"/>
      <c r="E133"/>
      <c r="F133"/>
      <c r="G133" s="41" t="s">
        <v>46</v>
      </c>
      <c r="H133" s="41" t="s">
        <v>32</v>
      </c>
      <c r="I133" s="41" t="s">
        <v>36</v>
      </c>
      <c r="J133" s="42" t="s">
        <v>37</v>
      </c>
      <c r="K133" s="46">
        <v>550</v>
      </c>
      <c r="L133" s="44"/>
      <c r="M133" s="45"/>
      <c r="N133"/>
      <c r="O133"/>
      <c r="P133"/>
      <c r="Q133"/>
      <c r="R133"/>
      <c r="S133"/>
      <c r="T133"/>
      <c r="U133"/>
      <c r="V133"/>
    </row>
    <row r="134" spans="1:22" hidden="1" x14ac:dyDescent="0.35">
      <c r="A134"/>
      <c r="B134"/>
      <c r="C134"/>
      <c r="D134"/>
      <c r="E134"/>
      <c r="F134"/>
      <c r="G134" s="41" t="s">
        <v>46</v>
      </c>
      <c r="H134" s="41" t="s">
        <v>32</v>
      </c>
      <c r="I134" s="41" t="s">
        <v>36</v>
      </c>
      <c r="J134" s="42" t="s">
        <v>38</v>
      </c>
      <c r="K134" s="46">
        <v>220</v>
      </c>
      <c r="L134" s="44"/>
      <c r="M134" s="45"/>
      <c r="N134"/>
      <c r="O134"/>
      <c r="P134"/>
      <c r="Q134"/>
      <c r="R134"/>
      <c r="S134"/>
      <c r="T134"/>
      <c r="U134"/>
      <c r="V134"/>
    </row>
    <row r="135" spans="1:22" hidden="1" x14ac:dyDescent="0.35">
      <c r="A135"/>
      <c r="B135"/>
      <c r="C135"/>
      <c r="D135"/>
      <c r="E135"/>
      <c r="F135"/>
      <c r="G135" s="41" t="s">
        <v>44</v>
      </c>
      <c r="H135" s="41" t="s">
        <v>8</v>
      </c>
      <c r="I135" s="41" t="s">
        <v>9</v>
      </c>
      <c r="J135" s="42" t="s">
        <v>10</v>
      </c>
      <c r="K135" s="43">
        <v>380</v>
      </c>
      <c r="L135" s="44">
        <v>45084</v>
      </c>
      <c r="M135" s="45" t="s">
        <v>11</v>
      </c>
      <c r="N135"/>
      <c r="O135"/>
      <c r="P135"/>
      <c r="Q135"/>
      <c r="R135"/>
      <c r="S135"/>
      <c r="T135"/>
      <c r="U135"/>
      <c r="V135"/>
    </row>
    <row r="136" spans="1:22" hidden="1" x14ac:dyDescent="0.35">
      <c r="A136"/>
      <c r="B136"/>
      <c r="C136"/>
      <c r="D136"/>
      <c r="E136"/>
      <c r="F136"/>
      <c r="G136" s="41" t="s">
        <v>44</v>
      </c>
      <c r="H136" s="41" t="s">
        <v>8</v>
      </c>
      <c r="I136" s="41" t="s">
        <v>9</v>
      </c>
      <c r="J136" s="42" t="s">
        <v>12</v>
      </c>
      <c r="K136" s="43">
        <v>110</v>
      </c>
      <c r="L136" s="44">
        <v>45079</v>
      </c>
      <c r="M136" s="45" t="s">
        <v>11</v>
      </c>
      <c r="N136"/>
      <c r="O136"/>
      <c r="P136"/>
      <c r="Q136"/>
      <c r="R136"/>
      <c r="S136"/>
      <c r="T136"/>
      <c r="U136"/>
      <c r="V136"/>
    </row>
    <row r="137" spans="1:22" hidden="1" x14ac:dyDescent="0.35">
      <c r="A137"/>
      <c r="B137"/>
      <c r="C137"/>
      <c r="D137"/>
      <c r="E137"/>
      <c r="F137"/>
      <c r="G137" s="41" t="s">
        <v>44</v>
      </c>
      <c r="H137" s="41" t="s">
        <v>8</v>
      </c>
      <c r="I137" s="41" t="s">
        <v>9</v>
      </c>
      <c r="J137" s="42" t="s">
        <v>13</v>
      </c>
      <c r="K137" s="43">
        <v>75</v>
      </c>
      <c r="L137" s="44">
        <v>45079</v>
      </c>
      <c r="M137" s="45" t="s">
        <v>11</v>
      </c>
      <c r="N137"/>
      <c r="O137"/>
      <c r="P137"/>
      <c r="Q137"/>
      <c r="R137"/>
      <c r="S137"/>
      <c r="T137"/>
      <c r="U137"/>
      <c r="V137"/>
    </row>
    <row r="138" spans="1:22" hidden="1" x14ac:dyDescent="0.35">
      <c r="A138"/>
      <c r="B138"/>
      <c r="C138"/>
      <c r="D138"/>
      <c r="E138"/>
      <c r="F138"/>
      <c r="G138" s="41" t="s">
        <v>44</v>
      </c>
      <c r="H138" s="41" t="s">
        <v>8</v>
      </c>
      <c r="I138" s="41" t="s">
        <v>9</v>
      </c>
      <c r="J138" s="42" t="s">
        <v>14</v>
      </c>
      <c r="K138" s="43">
        <v>195</v>
      </c>
      <c r="L138" s="44">
        <v>45080</v>
      </c>
      <c r="M138" s="45" t="s">
        <v>11</v>
      </c>
      <c r="N138"/>
      <c r="O138"/>
      <c r="P138"/>
      <c r="Q138"/>
      <c r="R138"/>
      <c r="S138"/>
      <c r="T138"/>
      <c r="U138"/>
      <c r="V138"/>
    </row>
    <row r="139" spans="1:22" hidden="1" x14ac:dyDescent="0.35">
      <c r="A139"/>
      <c r="B139"/>
      <c r="C139"/>
      <c r="D139"/>
      <c r="E139"/>
      <c r="F139"/>
      <c r="G139" s="41" t="s">
        <v>44</v>
      </c>
      <c r="H139" s="41" t="s">
        <v>8</v>
      </c>
      <c r="I139" s="41" t="s">
        <v>9</v>
      </c>
      <c r="J139" s="42" t="s">
        <v>15</v>
      </c>
      <c r="K139" s="43">
        <v>90</v>
      </c>
      <c r="L139" s="44">
        <v>45081</v>
      </c>
      <c r="M139" s="45" t="s">
        <v>11</v>
      </c>
      <c r="N139"/>
      <c r="O139"/>
      <c r="P139"/>
      <c r="Q139"/>
      <c r="R139"/>
      <c r="S139"/>
      <c r="T139"/>
      <c r="U139"/>
      <c r="V139"/>
    </row>
    <row r="140" spans="1:22" hidden="1" x14ac:dyDescent="0.35">
      <c r="A140"/>
      <c r="B140"/>
      <c r="C140"/>
      <c r="D140"/>
      <c r="E140"/>
      <c r="F140"/>
      <c r="G140" s="41" t="s">
        <v>44</v>
      </c>
      <c r="H140" s="41" t="s">
        <v>8</v>
      </c>
      <c r="I140" s="41" t="s">
        <v>9</v>
      </c>
      <c r="J140" s="42" t="s">
        <v>16</v>
      </c>
      <c r="K140" s="43">
        <v>235</v>
      </c>
      <c r="L140" s="44">
        <v>45082</v>
      </c>
      <c r="M140" s="45" t="s">
        <v>11</v>
      </c>
      <c r="N140"/>
      <c r="O140"/>
      <c r="P140"/>
      <c r="Q140"/>
      <c r="R140"/>
      <c r="S140"/>
      <c r="T140"/>
      <c r="U140"/>
      <c r="V140"/>
    </row>
    <row r="141" spans="1:22" hidden="1" x14ac:dyDescent="0.35">
      <c r="A141"/>
      <c r="B141"/>
      <c r="C141"/>
      <c r="D141"/>
      <c r="E141"/>
      <c r="F141"/>
      <c r="G141" s="41" t="s">
        <v>44</v>
      </c>
      <c r="H141" s="41" t="s">
        <v>8</v>
      </c>
      <c r="I141" s="41" t="s">
        <v>9</v>
      </c>
      <c r="J141" s="42" t="s">
        <v>17</v>
      </c>
      <c r="K141" s="43">
        <v>1600</v>
      </c>
      <c r="L141" s="44">
        <v>45083</v>
      </c>
      <c r="M141" s="45" t="s">
        <v>11</v>
      </c>
      <c r="N141"/>
      <c r="O141"/>
      <c r="P141"/>
      <c r="Q141"/>
      <c r="R141"/>
      <c r="S141"/>
      <c r="T141"/>
      <c r="U141"/>
      <c r="V141"/>
    </row>
    <row r="142" spans="1:22" hidden="1" x14ac:dyDescent="0.35">
      <c r="A142"/>
      <c r="B142"/>
      <c r="C142"/>
      <c r="D142"/>
      <c r="E142"/>
      <c r="F142"/>
      <c r="G142" s="41" t="s">
        <v>44</v>
      </c>
      <c r="H142" s="41" t="s">
        <v>8</v>
      </c>
      <c r="I142" s="41" t="s">
        <v>9</v>
      </c>
      <c r="J142" s="42" t="s">
        <v>18</v>
      </c>
      <c r="K142" s="43">
        <v>25</v>
      </c>
      <c r="L142" s="44">
        <v>45084</v>
      </c>
      <c r="M142" s="45" t="s">
        <v>11</v>
      </c>
      <c r="N142"/>
      <c r="O142"/>
      <c r="P142"/>
      <c r="Q142"/>
      <c r="R142"/>
      <c r="S142"/>
      <c r="T142"/>
      <c r="U142"/>
      <c r="V142"/>
    </row>
    <row r="143" spans="1:22" hidden="1" x14ac:dyDescent="0.35">
      <c r="A143"/>
      <c r="B143"/>
      <c r="C143"/>
      <c r="D143"/>
      <c r="E143"/>
      <c r="F143"/>
      <c r="G143" s="41" t="s">
        <v>44</v>
      </c>
      <c r="H143" s="41" t="s">
        <v>8</v>
      </c>
      <c r="I143" s="41" t="s">
        <v>9</v>
      </c>
      <c r="J143" s="42" t="s">
        <v>19</v>
      </c>
      <c r="K143" s="43">
        <v>45</v>
      </c>
      <c r="L143" s="44">
        <v>45085</v>
      </c>
      <c r="M143" s="45" t="s">
        <v>11</v>
      </c>
      <c r="N143"/>
      <c r="O143"/>
      <c r="P143"/>
      <c r="Q143"/>
      <c r="R143"/>
      <c r="S143"/>
      <c r="T143"/>
      <c r="U143"/>
      <c r="V143"/>
    </row>
    <row r="144" spans="1:22" hidden="1" x14ac:dyDescent="0.35">
      <c r="A144"/>
      <c r="B144"/>
      <c r="C144"/>
      <c r="D144"/>
      <c r="E144"/>
      <c r="F144"/>
      <c r="G144" s="41" t="s">
        <v>44</v>
      </c>
      <c r="H144" s="41" t="s">
        <v>8</v>
      </c>
      <c r="I144" s="41" t="s">
        <v>20</v>
      </c>
      <c r="J144" s="42" t="s">
        <v>21</v>
      </c>
      <c r="K144" s="43">
        <v>1050</v>
      </c>
      <c r="L144" s="44">
        <v>45086</v>
      </c>
      <c r="M144" s="45" t="s">
        <v>11</v>
      </c>
      <c r="N144"/>
      <c r="O144"/>
      <c r="P144"/>
      <c r="Q144"/>
      <c r="R144"/>
      <c r="S144"/>
      <c r="T144"/>
      <c r="U144"/>
      <c r="V144"/>
    </row>
    <row r="145" spans="1:22" hidden="1" x14ac:dyDescent="0.35">
      <c r="A145"/>
      <c r="B145"/>
      <c r="C145"/>
      <c r="D145"/>
      <c r="E145"/>
      <c r="F145"/>
      <c r="G145" s="41" t="s">
        <v>44</v>
      </c>
      <c r="H145" s="41" t="s">
        <v>8</v>
      </c>
      <c r="I145" s="41" t="s">
        <v>20</v>
      </c>
      <c r="J145" s="42" t="s">
        <v>22</v>
      </c>
      <c r="K145" s="43">
        <v>670</v>
      </c>
      <c r="L145" s="44">
        <v>45081</v>
      </c>
      <c r="M145" s="45" t="s">
        <v>11</v>
      </c>
      <c r="N145"/>
      <c r="O145"/>
      <c r="P145"/>
      <c r="Q145"/>
      <c r="R145"/>
      <c r="S145"/>
      <c r="T145"/>
      <c r="U145"/>
      <c r="V145"/>
    </row>
    <row r="146" spans="1:22" hidden="1" x14ac:dyDescent="0.35">
      <c r="A146"/>
      <c r="B146"/>
      <c r="C146"/>
      <c r="D146"/>
      <c r="E146"/>
      <c r="F146"/>
      <c r="G146" s="41" t="s">
        <v>44</v>
      </c>
      <c r="H146" s="41" t="s">
        <v>8</v>
      </c>
      <c r="I146" s="41" t="s">
        <v>20</v>
      </c>
      <c r="J146" s="42" t="s">
        <v>23</v>
      </c>
      <c r="K146" s="43">
        <v>400</v>
      </c>
      <c r="L146" s="44">
        <v>45082</v>
      </c>
      <c r="M146" s="45" t="s">
        <v>11</v>
      </c>
      <c r="N146"/>
      <c r="O146"/>
      <c r="P146"/>
      <c r="Q146"/>
      <c r="R146"/>
      <c r="S146"/>
      <c r="T146"/>
      <c r="U146"/>
      <c r="V146"/>
    </row>
    <row r="147" spans="1:22" hidden="1" x14ac:dyDescent="0.35">
      <c r="A147"/>
      <c r="B147"/>
      <c r="C147"/>
      <c r="D147"/>
      <c r="E147"/>
      <c r="F147"/>
      <c r="G147" s="41" t="s">
        <v>44</v>
      </c>
      <c r="H147" s="41" t="s">
        <v>8</v>
      </c>
      <c r="I147" s="41" t="s">
        <v>24</v>
      </c>
      <c r="J147" s="42" t="s">
        <v>10</v>
      </c>
      <c r="K147" s="43">
        <v>60</v>
      </c>
      <c r="L147" s="44">
        <v>45083</v>
      </c>
      <c r="M147" s="45" t="s">
        <v>11</v>
      </c>
      <c r="N147"/>
      <c r="O147"/>
      <c r="P147"/>
      <c r="Q147"/>
      <c r="R147"/>
      <c r="S147"/>
      <c r="T147"/>
      <c r="U147"/>
      <c r="V147"/>
    </row>
    <row r="148" spans="1:22" hidden="1" x14ac:dyDescent="0.35">
      <c r="A148"/>
      <c r="B148"/>
      <c r="C148"/>
      <c r="D148"/>
      <c r="E148"/>
      <c r="F148"/>
      <c r="G148" s="41" t="s">
        <v>44</v>
      </c>
      <c r="H148" s="41" t="s">
        <v>8</v>
      </c>
      <c r="I148" s="41" t="s">
        <v>24</v>
      </c>
      <c r="J148" s="42" t="s">
        <v>25</v>
      </c>
      <c r="K148" s="43">
        <v>350</v>
      </c>
      <c r="L148" s="44">
        <v>45084</v>
      </c>
      <c r="M148" s="45" t="s">
        <v>79</v>
      </c>
      <c r="N148"/>
      <c r="O148"/>
      <c r="P148"/>
      <c r="Q148"/>
      <c r="R148"/>
      <c r="S148"/>
      <c r="T148"/>
      <c r="U148"/>
      <c r="V148"/>
    </row>
    <row r="149" spans="1:22" hidden="1" x14ac:dyDescent="0.35">
      <c r="A149"/>
      <c r="B149"/>
      <c r="C149"/>
      <c r="D149"/>
      <c r="E149"/>
      <c r="F149"/>
      <c r="G149" s="41" t="s">
        <v>44</v>
      </c>
      <c r="H149" s="41" t="s">
        <v>8</v>
      </c>
      <c r="I149" s="41" t="s">
        <v>24</v>
      </c>
      <c r="J149" s="42" t="s">
        <v>26</v>
      </c>
      <c r="K149" s="43">
        <v>105</v>
      </c>
      <c r="L149" s="44">
        <v>45080</v>
      </c>
      <c r="M149" s="45" t="s">
        <v>79</v>
      </c>
      <c r="N149"/>
      <c r="O149"/>
      <c r="P149"/>
      <c r="Q149"/>
      <c r="R149"/>
      <c r="S149"/>
      <c r="T149"/>
      <c r="U149"/>
      <c r="V149"/>
    </row>
    <row r="150" spans="1:22" hidden="1" x14ac:dyDescent="0.35">
      <c r="A150"/>
      <c r="B150"/>
      <c r="C150"/>
      <c r="D150"/>
      <c r="E150"/>
      <c r="F150"/>
      <c r="G150" s="41" t="s">
        <v>44</v>
      </c>
      <c r="H150" s="41" t="s">
        <v>8</v>
      </c>
      <c r="I150" s="41" t="s">
        <v>24</v>
      </c>
      <c r="J150" s="42" t="s">
        <v>27</v>
      </c>
      <c r="K150" s="43">
        <v>220</v>
      </c>
      <c r="L150" s="44">
        <v>45081</v>
      </c>
      <c r="M150" s="45" t="s">
        <v>11</v>
      </c>
      <c r="N150"/>
      <c r="O150"/>
      <c r="P150"/>
      <c r="Q150"/>
      <c r="R150"/>
      <c r="S150"/>
      <c r="T150"/>
      <c r="U150"/>
      <c r="V150"/>
    </row>
    <row r="151" spans="1:22" hidden="1" x14ac:dyDescent="0.35">
      <c r="A151"/>
      <c r="B151"/>
      <c r="C151"/>
      <c r="D151"/>
      <c r="E151"/>
      <c r="F151"/>
      <c r="G151" s="41" t="s">
        <v>44</v>
      </c>
      <c r="H151" s="41" t="s">
        <v>8</v>
      </c>
      <c r="I151" s="41" t="s">
        <v>24</v>
      </c>
      <c r="J151" s="42" t="s">
        <v>28</v>
      </c>
      <c r="K151" s="43">
        <v>170</v>
      </c>
      <c r="L151" s="44">
        <v>45082</v>
      </c>
      <c r="M151" s="45" t="s">
        <v>11</v>
      </c>
      <c r="N151"/>
      <c r="O151"/>
      <c r="P151"/>
      <c r="Q151"/>
      <c r="R151"/>
      <c r="S151"/>
      <c r="T151"/>
      <c r="U151"/>
      <c r="V151"/>
    </row>
    <row r="152" spans="1:22" hidden="1" x14ac:dyDescent="0.35">
      <c r="A152"/>
      <c r="B152"/>
      <c r="C152"/>
      <c r="D152"/>
      <c r="E152"/>
      <c r="F152"/>
      <c r="G152" s="41" t="s">
        <v>44</v>
      </c>
      <c r="H152" s="41" t="s">
        <v>8</v>
      </c>
      <c r="I152" s="41" t="s">
        <v>24</v>
      </c>
      <c r="J152" s="42" t="s">
        <v>29</v>
      </c>
      <c r="K152" s="43">
        <v>920</v>
      </c>
      <c r="L152" s="44">
        <v>45083</v>
      </c>
      <c r="M152" s="45" t="s">
        <v>11</v>
      </c>
      <c r="N152"/>
      <c r="O152"/>
      <c r="P152"/>
      <c r="Q152"/>
      <c r="R152"/>
      <c r="S152"/>
      <c r="T152"/>
      <c r="U152"/>
      <c r="V152"/>
    </row>
    <row r="153" spans="1:22" hidden="1" x14ac:dyDescent="0.35">
      <c r="A153"/>
      <c r="B153"/>
      <c r="C153"/>
      <c r="D153"/>
      <c r="E153"/>
      <c r="F153"/>
      <c r="G153" s="41" t="s">
        <v>44</v>
      </c>
      <c r="H153" s="41" t="s">
        <v>8</v>
      </c>
      <c r="I153" s="41" t="s">
        <v>24</v>
      </c>
      <c r="J153" s="42" t="s">
        <v>30</v>
      </c>
      <c r="K153" s="43">
        <v>105</v>
      </c>
      <c r="L153" s="44">
        <v>45084</v>
      </c>
      <c r="M153" s="45" t="s">
        <v>11</v>
      </c>
      <c r="N153"/>
      <c r="O153"/>
      <c r="P153"/>
      <c r="Q153"/>
      <c r="R153"/>
      <c r="S153"/>
      <c r="T153"/>
      <c r="U153"/>
      <c r="V153"/>
    </row>
    <row r="154" spans="1:22" hidden="1" x14ac:dyDescent="0.35">
      <c r="A154"/>
      <c r="B154"/>
      <c r="C154"/>
      <c r="D154"/>
      <c r="E154"/>
      <c r="F154"/>
      <c r="G154" s="41" t="s">
        <v>44</v>
      </c>
      <c r="H154" s="41" t="s">
        <v>8</v>
      </c>
      <c r="I154" s="41" t="s">
        <v>24</v>
      </c>
      <c r="J154" s="42" t="s">
        <v>31</v>
      </c>
      <c r="K154" s="43">
        <v>20</v>
      </c>
      <c r="L154" s="44">
        <v>45085</v>
      </c>
      <c r="M154" s="45" t="s">
        <v>11</v>
      </c>
      <c r="N154"/>
      <c r="O154"/>
      <c r="P154"/>
      <c r="Q154"/>
      <c r="R154"/>
      <c r="S154"/>
      <c r="T154"/>
      <c r="U154"/>
      <c r="V154"/>
    </row>
    <row r="155" spans="1:22" hidden="1" x14ac:dyDescent="0.35">
      <c r="A155"/>
      <c r="B155"/>
      <c r="C155"/>
      <c r="D155"/>
      <c r="E155"/>
      <c r="F155"/>
      <c r="G155" s="41" t="s">
        <v>44</v>
      </c>
      <c r="H155" s="41" t="s">
        <v>8</v>
      </c>
      <c r="I155" s="41" t="s">
        <v>24</v>
      </c>
      <c r="J155" s="42" t="s">
        <v>19</v>
      </c>
      <c r="K155" s="43">
        <v>50</v>
      </c>
      <c r="L155" s="44">
        <v>45086</v>
      </c>
      <c r="M155" s="45" t="s">
        <v>11</v>
      </c>
      <c r="N155"/>
      <c r="O155"/>
      <c r="P155"/>
      <c r="Q155"/>
      <c r="R155"/>
      <c r="S155"/>
      <c r="T155"/>
      <c r="U155"/>
      <c r="V155"/>
    </row>
    <row r="156" spans="1:22" hidden="1" x14ac:dyDescent="0.35">
      <c r="A156"/>
      <c r="B156"/>
      <c r="C156"/>
      <c r="D156"/>
      <c r="E156"/>
      <c r="F156"/>
      <c r="G156" s="41" t="s">
        <v>44</v>
      </c>
      <c r="H156" s="41" t="s">
        <v>32</v>
      </c>
      <c r="I156" s="41" t="s">
        <v>33</v>
      </c>
      <c r="J156" s="42" t="s">
        <v>34</v>
      </c>
      <c r="K156" s="46">
        <v>6700</v>
      </c>
      <c r="L156" s="44"/>
      <c r="M156" s="45"/>
      <c r="N156"/>
      <c r="O156"/>
      <c r="P156"/>
      <c r="Q156"/>
      <c r="R156"/>
      <c r="S156"/>
      <c r="T156"/>
      <c r="U156"/>
      <c r="V156"/>
    </row>
    <row r="157" spans="1:22" hidden="1" x14ac:dyDescent="0.35">
      <c r="A157"/>
      <c r="B157"/>
      <c r="C157"/>
      <c r="D157"/>
      <c r="E157"/>
      <c r="F157"/>
      <c r="G157" s="41" t="s">
        <v>44</v>
      </c>
      <c r="H157" s="41" t="s">
        <v>32</v>
      </c>
      <c r="I157" s="41" t="s">
        <v>33</v>
      </c>
      <c r="J157" s="42" t="s">
        <v>35</v>
      </c>
      <c r="K157" s="46">
        <v>1450</v>
      </c>
      <c r="L157" s="44"/>
      <c r="M157" s="45"/>
      <c r="N157"/>
      <c r="O157"/>
      <c r="P157"/>
      <c r="Q157"/>
      <c r="R157"/>
      <c r="S157"/>
      <c r="T157"/>
      <c r="U157"/>
      <c r="V157"/>
    </row>
    <row r="158" spans="1:22" hidden="1" x14ac:dyDescent="0.35">
      <c r="A158"/>
      <c r="B158"/>
      <c r="C158"/>
      <c r="D158"/>
      <c r="E158"/>
      <c r="F158"/>
      <c r="G158" s="41" t="s">
        <v>44</v>
      </c>
      <c r="H158" s="41" t="s">
        <v>32</v>
      </c>
      <c r="I158" s="41" t="s">
        <v>36</v>
      </c>
      <c r="J158" s="42" t="s">
        <v>37</v>
      </c>
      <c r="K158" s="46">
        <v>530</v>
      </c>
      <c r="L158" s="44"/>
      <c r="M158" s="45"/>
      <c r="N158"/>
      <c r="O158"/>
      <c r="P158"/>
      <c r="Q158"/>
      <c r="R158"/>
      <c r="S158"/>
      <c r="T158"/>
      <c r="U158"/>
      <c r="V158"/>
    </row>
    <row r="159" spans="1:22" hidden="1" x14ac:dyDescent="0.35">
      <c r="A159"/>
      <c r="B159"/>
      <c r="C159"/>
      <c r="D159"/>
      <c r="E159"/>
      <c r="F159"/>
      <c r="G159" s="41" t="s">
        <v>44</v>
      </c>
      <c r="H159" s="41" t="s">
        <v>32</v>
      </c>
      <c r="I159" s="41" t="s">
        <v>36</v>
      </c>
      <c r="J159" s="42" t="s">
        <v>38</v>
      </c>
      <c r="K159" s="46">
        <v>200</v>
      </c>
      <c r="L159" s="44"/>
      <c r="M159" s="45"/>
      <c r="N159"/>
      <c r="O159"/>
      <c r="P159"/>
      <c r="Q159"/>
      <c r="R159"/>
      <c r="S159"/>
      <c r="T159"/>
      <c r="U159"/>
      <c r="V159"/>
    </row>
    <row r="160" spans="1:22" hidden="1" x14ac:dyDescent="0.35">
      <c r="A160"/>
      <c r="B160"/>
      <c r="C160"/>
      <c r="D160"/>
      <c r="E160"/>
      <c r="F160"/>
      <c r="G160" s="41" t="s">
        <v>43</v>
      </c>
      <c r="H160" s="41" t="s">
        <v>8</v>
      </c>
      <c r="I160" s="41" t="s">
        <v>9</v>
      </c>
      <c r="J160" s="42" t="s">
        <v>10</v>
      </c>
      <c r="K160" s="43">
        <v>420</v>
      </c>
      <c r="L160" s="44">
        <v>45114</v>
      </c>
      <c r="M160" s="45" t="s">
        <v>11</v>
      </c>
      <c r="N160"/>
      <c r="O160"/>
      <c r="P160"/>
      <c r="Q160"/>
      <c r="R160"/>
      <c r="S160"/>
      <c r="T160"/>
      <c r="U160"/>
      <c r="V160"/>
    </row>
    <row r="161" spans="1:22" hidden="1" x14ac:dyDescent="0.35">
      <c r="A161"/>
      <c r="B161"/>
      <c r="C161"/>
      <c r="D161"/>
      <c r="E161"/>
      <c r="F161"/>
      <c r="G161" s="41" t="s">
        <v>43</v>
      </c>
      <c r="H161" s="41" t="s">
        <v>8</v>
      </c>
      <c r="I161" s="41" t="s">
        <v>9</v>
      </c>
      <c r="J161" s="42" t="s">
        <v>12</v>
      </c>
      <c r="K161" s="43">
        <v>115</v>
      </c>
      <c r="L161" s="44">
        <v>45109</v>
      </c>
      <c r="M161" s="45" t="s">
        <v>11</v>
      </c>
      <c r="N161"/>
      <c r="O161"/>
      <c r="P161"/>
      <c r="Q161"/>
      <c r="R161"/>
      <c r="S161"/>
      <c r="T161"/>
      <c r="U161"/>
      <c r="V161"/>
    </row>
    <row r="162" spans="1:22" hidden="1" x14ac:dyDescent="0.35">
      <c r="A162"/>
      <c r="B162"/>
      <c r="C162"/>
      <c r="D162"/>
      <c r="E162"/>
      <c r="F162"/>
      <c r="G162" s="41" t="s">
        <v>43</v>
      </c>
      <c r="H162" s="41" t="s">
        <v>8</v>
      </c>
      <c r="I162" s="41" t="s">
        <v>9</v>
      </c>
      <c r="J162" s="42" t="s">
        <v>13</v>
      </c>
      <c r="K162" s="43">
        <v>80</v>
      </c>
      <c r="L162" s="44">
        <v>45109</v>
      </c>
      <c r="M162" s="45" t="s">
        <v>11</v>
      </c>
      <c r="N162"/>
      <c r="O162"/>
      <c r="P162"/>
      <c r="Q162"/>
      <c r="R162"/>
      <c r="S162"/>
      <c r="T162"/>
      <c r="U162"/>
      <c r="V162"/>
    </row>
    <row r="163" spans="1:22" hidden="1" x14ac:dyDescent="0.35">
      <c r="A163"/>
      <c r="B163"/>
      <c r="C163"/>
      <c r="D163"/>
      <c r="E163"/>
      <c r="F163"/>
      <c r="G163" s="41" t="s">
        <v>43</v>
      </c>
      <c r="H163" s="41" t="s">
        <v>8</v>
      </c>
      <c r="I163" s="41" t="s">
        <v>9</v>
      </c>
      <c r="J163" s="42" t="s">
        <v>14</v>
      </c>
      <c r="K163" s="43">
        <v>215</v>
      </c>
      <c r="L163" s="44">
        <v>45110</v>
      </c>
      <c r="M163" s="45" t="s">
        <v>11</v>
      </c>
      <c r="N163"/>
      <c r="O163"/>
      <c r="P163"/>
      <c r="Q163"/>
      <c r="R163"/>
      <c r="S163"/>
      <c r="T163"/>
      <c r="U163"/>
      <c r="V163"/>
    </row>
    <row r="164" spans="1:22" hidden="1" x14ac:dyDescent="0.35">
      <c r="A164"/>
      <c r="B164"/>
      <c r="C164"/>
      <c r="D164"/>
      <c r="E164"/>
      <c r="F164"/>
      <c r="G164" s="41" t="s">
        <v>43</v>
      </c>
      <c r="H164" s="41" t="s">
        <v>8</v>
      </c>
      <c r="I164" s="41" t="s">
        <v>9</v>
      </c>
      <c r="J164" s="42" t="s">
        <v>15</v>
      </c>
      <c r="K164" s="43">
        <v>100</v>
      </c>
      <c r="L164" s="44">
        <v>45111</v>
      </c>
      <c r="M164" s="45" t="s">
        <v>11</v>
      </c>
      <c r="N164"/>
      <c r="O164"/>
      <c r="P164"/>
      <c r="Q164"/>
      <c r="R164"/>
      <c r="S164"/>
      <c r="T164"/>
      <c r="U164"/>
      <c r="V164"/>
    </row>
    <row r="165" spans="1:22" hidden="1" x14ac:dyDescent="0.35">
      <c r="A165"/>
      <c r="B165"/>
      <c r="C165"/>
      <c r="D165"/>
      <c r="E165"/>
      <c r="F165"/>
      <c r="G165" s="41" t="s">
        <v>43</v>
      </c>
      <c r="H165" s="41" t="s">
        <v>8</v>
      </c>
      <c r="I165" s="41" t="s">
        <v>9</v>
      </c>
      <c r="J165" s="42" t="s">
        <v>16</v>
      </c>
      <c r="K165" s="43">
        <v>245</v>
      </c>
      <c r="L165" s="44">
        <v>45112</v>
      </c>
      <c r="M165" s="45" t="s">
        <v>11</v>
      </c>
      <c r="N165"/>
      <c r="O165"/>
      <c r="P165"/>
      <c r="Q165"/>
      <c r="R165"/>
      <c r="S165"/>
      <c r="T165"/>
      <c r="U165"/>
      <c r="V165"/>
    </row>
    <row r="166" spans="1:22" hidden="1" x14ac:dyDescent="0.35">
      <c r="A166"/>
      <c r="B166"/>
      <c r="C166"/>
      <c r="D166"/>
      <c r="E166"/>
      <c r="F166"/>
      <c r="G166" s="41" t="s">
        <v>43</v>
      </c>
      <c r="H166" s="41" t="s">
        <v>8</v>
      </c>
      <c r="I166" s="41" t="s">
        <v>9</v>
      </c>
      <c r="J166" s="42" t="s">
        <v>17</v>
      </c>
      <c r="K166" s="43">
        <v>1720</v>
      </c>
      <c r="L166" s="44">
        <v>45113</v>
      </c>
      <c r="M166" s="45" t="s">
        <v>11</v>
      </c>
      <c r="N166"/>
      <c r="O166"/>
      <c r="P166"/>
      <c r="Q166"/>
      <c r="R166"/>
      <c r="S166"/>
      <c r="T166"/>
      <c r="U166"/>
      <c r="V166"/>
    </row>
    <row r="167" spans="1:22" hidden="1" x14ac:dyDescent="0.35">
      <c r="A167"/>
      <c r="B167"/>
      <c r="C167"/>
      <c r="D167"/>
      <c r="E167"/>
      <c r="F167"/>
      <c r="G167" s="41" t="s">
        <v>43</v>
      </c>
      <c r="H167" s="41" t="s">
        <v>8</v>
      </c>
      <c r="I167" s="41" t="s">
        <v>9</v>
      </c>
      <c r="J167" s="42" t="s">
        <v>18</v>
      </c>
      <c r="K167" s="43">
        <v>35</v>
      </c>
      <c r="L167" s="44">
        <v>45114</v>
      </c>
      <c r="M167" s="45" t="s">
        <v>11</v>
      </c>
      <c r="N167"/>
      <c r="O167"/>
      <c r="P167"/>
      <c r="Q167"/>
      <c r="R167"/>
      <c r="S167"/>
      <c r="T167"/>
      <c r="U167"/>
      <c r="V167"/>
    </row>
    <row r="168" spans="1:22" hidden="1" x14ac:dyDescent="0.35">
      <c r="A168"/>
      <c r="B168"/>
      <c r="C168"/>
      <c r="D168"/>
      <c r="E168"/>
      <c r="F168"/>
      <c r="G168" s="41" t="s">
        <v>43</v>
      </c>
      <c r="H168" s="41" t="s">
        <v>8</v>
      </c>
      <c r="I168" s="41" t="s">
        <v>9</v>
      </c>
      <c r="J168" s="42" t="s">
        <v>19</v>
      </c>
      <c r="K168" s="43">
        <v>55</v>
      </c>
      <c r="L168" s="44">
        <v>45115</v>
      </c>
      <c r="M168" s="45" t="s">
        <v>11</v>
      </c>
      <c r="N168"/>
      <c r="O168"/>
      <c r="P168"/>
      <c r="Q168"/>
      <c r="R168"/>
      <c r="S168"/>
      <c r="T168"/>
      <c r="U168"/>
      <c r="V168"/>
    </row>
    <row r="169" spans="1:22" hidden="1" x14ac:dyDescent="0.35">
      <c r="A169"/>
      <c r="B169"/>
      <c r="C169"/>
      <c r="D169"/>
      <c r="E169"/>
      <c r="F169"/>
      <c r="G169" s="41" t="s">
        <v>43</v>
      </c>
      <c r="H169" s="41" t="s">
        <v>8</v>
      </c>
      <c r="I169" s="41" t="s">
        <v>20</v>
      </c>
      <c r="J169" s="42" t="s">
        <v>21</v>
      </c>
      <c r="K169" s="43">
        <v>1150</v>
      </c>
      <c r="L169" s="44">
        <v>45116</v>
      </c>
      <c r="M169" s="45" t="s">
        <v>11</v>
      </c>
      <c r="N169"/>
      <c r="O169"/>
      <c r="P169"/>
      <c r="Q169"/>
      <c r="R169"/>
      <c r="S169"/>
      <c r="T169"/>
      <c r="U169"/>
      <c r="V169"/>
    </row>
    <row r="170" spans="1:22" hidden="1" x14ac:dyDescent="0.35">
      <c r="A170"/>
      <c r="B170"/>
      <c r="C170"/>
      <c r="D170"/>
      <c r="E170"/>
      <c r="F170"/>
      <c r="G170" s="41" t="s">
        <v>43</v>
      </c>
      <c r="H170" s="41" t="s">
        <v>8</v>
      </c>
      <c r="I170" s="41" t="s">
        <v>20</v>
      </c>
      <c r="J170" s="42" t="s">
        <v>22</v>
      </c>
      <c r="K170" s="43">
        <v>740</v>
      </c>
      <c r="L170" s="44">
        <v>45111</v>
      </c>
      <c r="M170" s="45" t="s">
        <v>11</v>
      </c>
      <c r="N170"/>
      <c r="O170"/>
      <c r="P170"/>
      <c r="Q170"/>
      <c r="R170"/>
      <c r="S170"/>
      <c r="T170"/>
      <c r="U170"/>
      <c r="V170"/>
    </row>
    <row r="171" spans="1:22" hidden="1" x14ac:dyDescent="0.35">
      <c r="A171"/>
      <c r="B171"/>
      <c r="C171"/>
      <c r="D171"/>
      <c r="E171"/>
      <c r="F171"/>
      <c r="G171" s="41" t="s">
        <v>43</v>
      </c>
      <c r="H171" s="41" t="s">
        <v>8</v>
      </c>
      <c r="I171" s="41" t="s">
        <v>20</v>
      </c>
      <c r="J171" s="42" t="s">
        <v>23</v>
      </c>
      <c r="K171" s="43">
        <v>460</v>
      </c>
      <c r="L171" s="44">
        <v>45112</v>
      </c>
      <c r="M171" s="45" t="s">
        <v>11</v>
      </c>
      <c r="N171"/>
      <c r="O171"/>
      <c r="P171"/>
      <c r="Q171"/>
      <c r="R171"/>
      <c r="S171"/>
      <c r="T171"/>
      <c r="U171"/>
      <c r="V171"/>
    </row>
    <row r="172" spans="1:22" hidden="1" x14ac:dyDescent="0.35">
      <c r="A172"/>
      <c r="B172"/>
      <c r="C172"/>
      <c r="D172"/>
      <c r="E172"/>
      <c r="F172"/>
      <c r="G172" s="41" t="s">
        <v>43</v>
      </c>
      <c r="H172" s="41" t="s">
        <v>8</v>
      </c>
      <c r="I172" s="41" t="s">
        <v>24</v>
      </c>
      <c r="J172" s="42" t="s">
        <v>10</v>
      </c>
      <c r="K172" s="43">
        <v>71</v>
      </c>
      <c r="L172" s="44">
        <v>45113</v>
      </c>
      <c r="M172" s="45" t="s">
        <v>11</v>
      </c>
      <c r="N172"/>
      <c r="O172"/>
      <c r="P172"/>
      <c r="Q172"/>
      <c r="R172"/>
      <c r="S172"/>
      <c r="T172"/>
      <c r="U172"/>
      <c r="V172"/>
    </row>
    <row r="173" spans="1:22" hidden="1" x14ac:dyDescent="0.35">
      <c r="A173"/>
      <c r="B173"/>
      <c r="C173"/>
      <c r="D173"/>
      <c r="E173"/>
      <c r="F173"/>
      <c r="G173" s="41" t="s">
        <v>43</v>
      </c>
      <c r="H173" s="41" t="s">
        <v>8</v>
      </c>
      <c r="I173" s="41" t="s">
        <v>24</v>
      </c>
      <c r="J173" s="42" t="s">
        <v>25</v>
      </c>
      <c r="K173" s="43">
        <v>360</v>
      </c>
      <c r="L173" s="44">
        <v>45114</v>
      </c>
      <c r="M173" s="45" t="s">
        <v>11</v>
      </c>
      <c r="N173"/>
      <c r="O173"/>
      <c r="P173"/>
      <c r="Q173"/>
      <c r="R173"/>
      <c r="S173"/>
      <c r="T173"/>
      <c r="U173"/>
      <c r="V173"/>
    </row>
    <row r="174" spans="1:22" hidden="1" x14ac:dyDescent="0.35">
      <c r="A174"/>
      <c r="B174"/>
      <c r="C174"/>
      <c r="D174"/>
      <c r="E174"/>
      <c r="F174"/>
      <c r="G174" s="41" t="s">
        <v>43</v>
      </c>
      <c r="H174" s="41" t="s">
        <v>8</v>
      </c>
      <c r="I174" s="41" t="s">
        <v>24</v>
      </c>
      <c r="J174" s="42" t="s">
        <v>26</v>
      </c>
      <c r="K174" s="43">
        <v>115</v>
      </c>
      <c r="L174" s="44">
        <v>45110</v>
      </c>
      <c r="M174" s="45" t="s">
        <v>11</v>
      </c>
      <c r="N174"/>
      <c r="O174"/>
      <c r="P174"/>
      <c r="Q174"/>
      <c r="R174"/>
      <c r="S174"/>
      <c r="T174"/>
      <c r="U174"/>
      <c r="V174"/>
    </row>
    <row r="175" spans="1:22" hidden="1" x14ac:dyDescent="0.35">
      <c r="A175"/>
      <c r="B175"/>
      <c r="C175"/>
      <c r="D175"/>
      <c r="E175"/>
      <c r="F175"/>
      <c r="G175" s="41" t="s">
        <v>43</v>
      </c>
      <c r="H175" s="41" t="s">
        <v>8</v>
      </c>
      <c r="I175" s="41" t="s">
        <v>24</v>
      </c>
      <c r="J175" s="42" t="s">
        <v>27</v>
      </c>
      <c r="K175" s="43">
        <v>240</v>
      </c>
      <c r="L175" s="44">
        <v>45111</v>
      </c>
      <c r="M175" s="45" t="s">
        <v>11</v>
      </c>
      <c r="N175"/>
      <c r="O175"/>
      <c r="P175"/>
      <c r="Q175"/>
      <c r="R175"/>
      <c r="S175"/>
      <c r="T175"/>
      <c r="U175"/>
      <c r="V175"/>
    </row>
    <row r="176" spans="1:22" hidden="1" x14ac:dyDescent="0.35">
      <c r="A176"/>
      <c r="B176"/>
      <c r="C176"/>
      <c r="D176"/>
      <c r="E176"/>
      <c r="F176"/>
      <c r="G176" s="41" t="s">
        <v>43</v>
      </c>
      <c r="H176" s="41" t="s">
        <v>8</v>
      </c>
      <c r="I176" s="41" t="s">
        <v>24</v>
      </c>
      <c r="J176" s="42" t="s">
        <v>28</v>
      </c>
      <c r="K176" s="43">
        <v>180</v>
      </c>
      <c r="L176" s="44">
        <v>45112</v>
      </c>
      <c r="M176" s="45" t="s">
        <v>79</v>
      </c>
      <c r="N176"/>
      <c r="O176"/>
      <c r="P176"/>
      <c r="Q176"/>
      <c r="R176"/>
      <c r="S176"/>
      <c r="T176"/>
      <c r="U176"/>
      <c r="V176"/>
    </row>
    <row r="177" spans="1:22" hidden="1" x14ac:dyDescent="0.35">
      <c r="A177"/>
      <c r="B177"/>
      <c r="C177"/>
      <c r="D177"/>
      <c r="E177"/>
      <c r="F177"/>
      <c r="G177" s="41" t="s">
        <v>43</v>
      </c>
      <c r="H177" s="41" t="s">
        <v>8</v>
      </c>
      <c r="I177" s="41" t="s">
        <v>24</v>
      </c>
      <c r="J177" s="42" t="s">
        <v>29</v>
      </c>
      <c r="K177" s="43">
        <v>970</v>
      </c>
      <c r="L177" s="44">
        <v>45113</v>
      </c>
      <c r="M177" s="45" t="s">
        <v>11</v>
      </c>
      <c r="N177"/>
      <c r="O177"/>
      <c r="P177"/>
      <c r="Q177"/>
      <c r="R177"/>
      <c r="S177"/>
      <c r="T177"/>
      <c r="U177"/>
      <c r="V177"/>
    </row>
    <row r="178" spans="1:22" hidden="1" x14ac:dyDescent="0.35">
      <c r="A178"/>
      <c r="B178"/>
      <c r="C178"/>
      <c r="D178"/>
      <c r="E178"/>
      <c r="F178"/>
      <c r="G178" s="41" t="s">
        <v>43</v>
      </c>
      <c r="H178" s="41" t="s">
        <v>8</v>
      </c>
      <c r="I178" s="41" t="s">
        <v>24</v>
      </c>
      <c r="J178" s="42" t="s">
        <v>30</v>
      </c>
      <c r="K178" s="43">
        <v>115</v>
      </c>
      <c r="L178" s="44">
        <v>45114</v>
      </c>
      <c r="M178" s="45" t="s">
        <v>11</v>
      </c>
      <c r="N178"/>
      <c r="O178"/>
      <c r="P178"/>
      <c r="Q178"/>
      <c r="R178"/>
      <c r="S178"/>
      <c r="T178"/>
      <c r="U178"/>
      <c r="V178"/>
    </row>
    <row r="179" spans="1:22" hidden="1" x14ac:dyDescent="0.35">
      <c r="A179"/>
      <c r="B179"/>
      <c r="C179"/>
      <c r="D179"/>
      <c r="E179"/>
      <c r="F179"/>
      <c r="G179" s="41" t="s">
        <v>43</v>
      </c>
      <c r="H179" s="41" t="s">
        <v>8</v>
      </c>
      <c r="I179" s="41" t="s">
        <v>24</v>
      </c>
      <c r="J179" s="42" t="s">
        <v>31</v>
      </c>
      <c r="K179" s="43">
        <v>30</v>
      </c>
      <c r="L179" s="44">
        <v>45115</v>
      </c>
      <c r="M179" s="45" t="s">
        <v>11</v>
      </c>
      <c r="N179"/>
      <c r="O179"/>
      <c r="P179"/>
      <c r="Q179"/>
      <c r="R179"/>
      <c r="S179"/>
      <c r="T179"/>
      <c r="U179"/>
      <c r="V179"/>
    </row>
    <row r="180" spans="1:22" hidden="1" x14ac:dyDescent="0.35">
      <c r="A180"/>
      <c r="B180"/>
      <c r="C180"/>
      <c r="D180"/>
      <c r="E180"/>
      <c r="F180"/>
      <c r="G180" s="41" t="s">
        <v>43</v>
      </c>
      <c r="H180" s="41" t="s">
        <v>8</v>
      </c>
      <c r="I180" s="41" t="s">
        <v>24</v>
      </c>
      <c r="J180" s="42" t="s">
        <v>19</v>
      </c>
      <c r="K180" s="43">
        <v>50</v>
      </c>
      <c r="L180" s="44">
        <v>45116</v>
      </c>
      <c r="M180" s="45" t="s">
        <v>11</v>
      </c>
      <c r="N180"/>
      <c r="O180"/>
      <c r="P180"/>
      <c r="Q180"/>
      <c r="R180"/>
      <c r="S180"/>
      <c r="T180"/>
      <c r="U180"/>
      <c r="V180"/>
    </row>
    <row r="181" spans="1:22" hidden="1" x14ac:dyDescent="0.35">
      <c r="A181"/>
      <c r="B181"/>
      <c r="C181"/>
      <c r="D181"/>
      <c r="E181"/>
      <c r="F181"/>
      <c r="G181" s="41" t="s">
        <v>43</v>
      </c>
      <c r="H181" s="41" t="s">
        <v>32</v>
      </c>
      <c r="I181" s="41" t="s">
        <v>33</v>
      </c>
      <c r="J181" s="42" t="s">
        <v>34</v>
      </c>
      <c r="K181" s="46">
        <v>7100</v>
      </c>
      <c r="L181" s="44"/>
      <c r="M181" s="45"/>
      <c r="N181"/>
      <c r="O181"/>
      <c r="P181"/>
      <c r="Q181"/>
      <c r="R181"/>
      <c r="S181"/>
      <c r="T181"/>
      <c r="U181"/>
      <c r="V181"/>
    </row>
    <row r="182" spans="1:22" hidden="1" x14ac:dyDescent="0.35">
      <c r="A182"/>
      <c r="B182"/>
      <c r="C182"/>
      <c r="D182"/>
      <c r="E182"/>
      <c r="F182"/>
      <c r="G182" s="41" t="s">
        <v>43</v>
      </c>
      <c r="H182" s="41" t="s">
        <v>32</v>
      </c>
      <c r="I182" s="41" t="s">
        <v>33</v>
      </c>
      <c r="J182" s="42" t="s">
        <v>35</v>
      </c>
      <c r="K182" s="46">
        <v>1550</v>
      </c>
      <c r="L182" s="44"/>
      <c r="M182" s="45"/>
      <c r="N182"/>
      <c r="O182"/>
      <c r="P182"/>
      <c r="Q182"/>
      <c r="R182"/>
      <c r="S182"/>
      <c r="T182"/>
      <c r="U182"/>
      <c r="V182"/>
    </row>
    <row r="183" spans="1:22" hidden="1" x14ac:dyDescent="0.35">
      <c r="A183"/>
      <c r="B183"/>
      <c r="C183"/>
      <c r="D183"/>
      <c r="E183"/>
      <c r="F183"/>
      <c r="G183" s="41" t="s">
        <v>43</v>
      </c>
      <c r="H183" s="41" t="s">
        <v>32</v>
      </c>
      <c r="I183" s="41" t="s">
        <v>36</v>
      </c>
      <c r="J183" s="42" t="s">
        <v>37</v>
      </c>
      <c r="K183" s="46">
        <v>580</v>
      </c>
      <c r="L183" s="44"/>
      <c r="M183" s="45"/>
      <c r="N183"/>
      <c r="O183"/>
      <c r="P183"/>
      <c r="Q183"/>
      <c r="R183"/>
      <c r="S183"/>
      <c r="T183"/>
      <c r="U183"/>
      <c r="V183"/>
    </row>
    <row r="184" spans="1:22" hidden="1" x14ac:dyDescent="0.35">
      <c r="A184"/>
      <c r="B184"/>
      <c r="C184"/>
      <c r="D184"/>
      <c r="E184"/>
      <c r="F184"/>
      <c r="G184" s="41" t="s">
        <v>43</v>
      </c>
      <c r="H184" s="41" t="s">
        <v>32</v>
      </c>
      <c r="I184" s="41" t="s">
        <v>36</v>
      </c>
      <c r="J184" s="42" t="s">
        <v>38</v>
      </c>
      <c r="K184" s="46">
        <v>230</v>
      </c>
      <c r="L184" s="44"/>
      <c r="M184" s="45"/>
      <c r="N184"/>
      <c r="O184"/>
      <c r="P184"/>
      <c r="Q184"/>
      <c r="R184"/>
      <c r="S184"/>
      <c r="T184"/>
      <c r="U184"/>
      <c r="V184"/>
    </row>
    <row r="185" spans="1:22" hidden="1" x14ac:dyDescent="0.35">
      <c r="A185"/>
      <c r="B185"/>
      <c r="C185"/>
      <c r="D185"/>
      <c r="E185"/>
      <c r="F185"/>
      <c r="G185" s="41" t="s">
        <v>49</v>
      </c>
      <c r="H185" s="41" t="s">
        <v>8</v>
      </c>
      <c r="I185" s="41" t="s">
        <v>9</v>
      </c>
      <c r="J185" s="42" t="s">
        <v>10</v>
      </c>
      <c r="K185" s="43">
        <v>430</v>
      </c>
      <c r="L185" s="44">
        <v>45178</v>
      </c>
      <c r="M185" s="45" t="s">
        <v>11</v>
      </c>
      <c r="N185"/>
      <c r="O185"/>
      <c r="P185"/>
      <c r="Q185"/>
      <c r="R185"/>
      <c r="S185"/>
      <c r="T185"/>
      <c r="U185"/>
      <c r="V185"/>
    </row>
    <row r="186" spans="1:22" hidden="1" x14ac:dyDescent="0.35">
      <c r="A186"/>
      <c r="B186"/>
      <c r="C186"/>
      <c r="D186"/>
      <c r="E186"/>
      <c r="F186"/>
      <c r="G186" s="41" t="s">
        <v>49</v>
      </c>
      <c r="H186" s="41" t="s">
        <v>8</v>
      </c>
      <c r="I186" s="41" t="s">
        <v>9</v>
      </c>
      <c r="J186" s="42" t="s">
        <v>12</v>
      </c>
      <c r="K186" s="43">
        <v>120</v>
      </c>
      <c r="L186" s="44">
        <v>45174</v>
      </c>
      <c r="M186" s="45" t="s">
        <v>11</v>
      </c>
      <c r="N186"/>
      <c r="O186"/>
      <c r="P186"/>
      <c r="Q186"/>
      <c r="R186"/>
      <c r="S186"/>
      <c r="T186"/>
      <c r="U186"/>
      <c r="V186"/>
    </row>
    <row r="187" spans="1:22" hidden="1" x14ac:dyDescent="0.35">
      <c r="A187"/>
      <c r="B187"/>
      <c r="C187"/>
      <c r="D187"/>
      <c r="E187"/>
      <c r="F187"/>
      <c r="G187" s="41" t="s">
        <v>49</v>
      </c>
      <c r="H187" s="41" t="s">
        <v>8</v>
      </c>
      <c r="I187" s="41" t="s">
        <v>9</v>
      </c>
      <c r="J187" s="42" t="s">
        <v>13</v>
      </c>
      <c r="K187" s="43">
        <v>85</v>
      </c>
      <c r="L187" s="44">
        <v>45177</v>
      </c>
      <c r="M187" s="45" t="s">
        <v>11</v>
      </c>
      <c r="N187"/>
      <c r="O187"/>
      <c r="P187"/>
      <c r="Q187"/>
      <c r="R187"/>
      <c r="S187"/>
      <c r="T187"/>
      <c r="U187"/>
      <c r="V187"/>
    </row>
    <row r="188" spans="1:22" hidden="1" x14ac:dyDescent="0.35">
      <c r="A188"/>
      <c r="B188"/>
      <c r="C188"/>
      <c r="D188"/>
      <c r="E188"/>
      <c r="F188"/>
      <c r="G188" s="41" t="s">
        <v>49</v>
      </c>
      <c r="H188" s="41" t="s">
        <v>8</v>
      </c>
      <c r="I188" s="41" t="s">
        <v>9</v>
      </c>
      <c r="J188" s="42" t="s">
        <v>14</v>
      </c>
      <c r="K188" s="43">
        <v>225</v>
      </c>
      <c r="L188" s="44">
        <v>45173</v>
      </c>
      <c r="M188" s="45" t="s">
        <v>11</v>
      </c>
      <c r="N188"/>
      <c r="O188"/>
      <c r="P188"/>
      <c r="Q188"/>
      <c r="R188"/>
      <c r="S188"/>
      <c r="T188"/>
      <c r="U188"/>
      <c r="V188"/>
    </row>
    <row r="189" spans="1:22" hidden="1" x14ac:dyDescent="0.35">
      <c r="A189"/>
      <c r="B189"/>
      <c r="C189"/>
      <c r="D189"/>
      <c r="E189"/>
      <c r="F189"/>
      <c r="G189" s="41" t="s">
        <v>49</v>
      </c>
      <c r="H189" s="41" t="s">
        <v>8</v>
      </c>
      <c r="I189" s="41" t="s">
        <v>9</v>
      </c>
      <c r="J189" s="42" t="s">
        <v>15</v>
      </c>
      <c r="K189" s="43">
        <v>110</v>
      </c>
      <c r="L189" s="44">
        <v>45175</v>
      </c>
      <c r="M189" s="45" t="s">
        <v>11</v>
      </c>
      <c r="N189"/>
      <c r="O189"/>
      <c r="P189"/>
      <c r="Q189"/>
      <c r="R189"/>
      <c r="S189"/>
      <c r="T189"/>
      <c r="U189"/>
      <c r="V189"/>
    </row>
    <row r="190" spans="1:22" hidden="1" x14ac:dyDescent="0.35">
      <c r="A190"/>
      <c r="B190"/>
      <c r="C190"/>
      <c r="D190"/>
      <c r="E190"/>
      <c r="F190"/>
      <c r="G190" s="41" t="s">
        <v>49</v>
      </c>
      <c r="H190" s="41" t="s">
        <v>8</v>
      </c>
      <c r="I190" s="41" t="s">
        <v>9</v>
      </c>
      <c r="J190" s="42" t="s">
        <v>16</v>
      </c>
      <c r="K190" s="43">
        <v>265</v>
      </c>
      <c r="L190" s="44">
        <v>45176</v>
      </c>
      <c r="M190" s="45" t="s">
        <v>79</v>
      </c>
      <c r="N190"/>
      <c r="O190"/>
      <c r="P190"/>
      <c r="Q190"/>
      <c r="R190"/>
      <c r="S190"/>
      <c r="T190"/>
      <c r="U190"/>
      <c r="V190"/>
    </row>
    <row r="191" spans="1:22" hidden="1" x14ac:dyDescent="0.35">
      <c r="A191"/>
      <c r="B191"/>
      <c r="C191"/>
      <c r="D191"/>
      <c r="E191"/>
      <c r="F191"/>
      <c r="G191" s="41" t="s">
        <v>49</v>
      </c>
      <c r="H191" s="41" t="s">
        <v>8</v>
      </c>
      <c r="I191" s="41" t="s">
        <v>9</v>
      </c>
      <c r="J191" s="42" t="s">
        <v>17</v>
      </c>
      <c r="K191" s="43">
        <v>1750</v>
      </c>
      <c r="L191" s="44">
        <v>45172</v>
      </c>
      <c r="M191" s="45" t="s">
        <v>11</v>
      </c>
      <c r="N191"/>
      <c r="O191"/>
      <c r="P191"/>
      <c r="Q191"/>
      <c r="R191"/>
      <c r="S191"/>
      <c r="T191"/>
      <c r="U191"/>
      <c r="V191"/>
    </row>
    <row r="192" spans="1:22" hidden="1" x14ac:dyDescent="0.35">
      <c r="A192"/>
      <c r="B192"/>
      <c r="C192"/>
      <c r="D192"/>
      <c r="E192"/>
      <c r="F192"/>
      <c r="G192" s="41" t="s">
        <v>49</v>
      </c>
      <c r="H192" s="41" t="s">
        <v>8</v>
      </c>
      <c r="I192" s="41" t="s">
        <v>9</v>
      </c>
      <c r="J192" s="42" t="s">
        <v>18</v>
      </c>
      <c r="K192" s="43">
        <v>40</v>
      </c>
      <c r="L192" s="44">
        <v>45176</v>
      </c>
      <c r="M192" s="45" t="s">
        <v>11</v>
      </c>
      <c r="N192"/>
      <c r="O192"/>
      <c r="P192"/>
      <c r="Q192"/>
      <c r="R192"/>
      <c r="S192"/>
      <c r="T192"/>
      <c r="U192"/>
      <c r="V192"/>
    </row>
    <row r="193" spans="1:22" hidden="1" x14ac:dyDescent="0.35">
      <c r="A193"/>
      <c r="B193"/>
      <c r="C193"/>
      <c r="D193"/>
      <c r="E193"/>
      <c r="F193"/>
      <c r="G193" s="41" t="s">
        <v>49</v>
      </c>
      <c r="H193" s="41" t="s">
        <v>8</v>
      </c>
      <c r="I193" s="41" t="s">
        <v>9</v>
      </c>
      <c r="J193" s="42" t="s">
        <v>19</v>
      </c>
      <c r="K193" s="43">
        <v>70</v>
      </c>
      <c r="L193" s="44">
        <v>45177</v>
      </c>
      <c r="M193" s="45" t="s">
        <v>11</v>
      </c>
      <c r="N193"/>
      <c r="O193"/>
      <c r="P193"/>
      <c r="Q193"/>
      <c r="R193"/>
      <c r="S193"/>
      <c r="T193"/>
      <c r="U193"/>
      <c r="V193"/>
    </row>
    <row r="194" spans="1:22" hidden="1" x14ac:dyDescent="0.35">
      <c r="A194"/>
      <c r="B194"/>
      <c r="C194"/>
      <c r="D194"/>
      <c r="E194"/>
      <c r="F194"/>
      <c r="G194" s="41" t="s">
        <v>49</v>
      </c>
      <c r="H194" s="41" t="s">
        <v>8</v>
      </c>
      <c r="I194" s="41" t="s">
        <v>20</v>
      </c>
      <c r="J194" s="42" t="s">
        <v>21</v>
      </c>
      <c r="K194" s="43">
        <v>1200</v>
      </c>
      <c r="L194" s="44">
        <v>45173</v>
      </c>
      <c r="M194" s="45" t="s">
        <v>11</v>
      </c>
      <c r="N194"/>
      <c r="O194"/>
      <c r="P194"/>
      <c r="Q194"/>
      <c r="R194"/>
      <c r="S194"/>
      <c r="T194"/>
      <c r="U194"/>
      <c r="V194"/>
    </row>
    <row r="195" spans="1:22" hidden="1" x14ac:dyDescent="0.35">
      <c r="A195"/>
      <c r="B195"/>
      <c r="C195"/>
      <c r="D195"/>
      <c r="E195"/>
      <c r="F195"/>
      <c r="G195" s="41" t="s">
        <v>49</v>
      </c>
      <c r="H195" s="41" t="s">
        <v>8</v>
      </c>
      <c r="I195" s="41" t="s">
        <v>20</v>
      </c>
      <c r="J195" s="42" t="s">
        <v>22</v>
      </c>
      <c r="K195" s="43">
        <v>770</v>
      </c>
      <c r="L195" s="44">
        <v>45173</v>
      </c>
      <c r="M195" s="45" t="s">
        <v>11</v>
      </c>
      <c r="N195"/>
      <c r="O195"/>
      <c r="P195"/>
      <c r="Q195"/>
      <c r="R195"/>
      <c r="S195"/>
      <c r="T195"/>
      <c r="U195"/>
      <c r="V195"/>
    </row>
    <row r="196" spans="1:22" hidden="1" x14ac:dyDescent="0.35">
      <c r="A196"/>
      <c r="B196"/>
      <c r="C196"/>
      <c r="D196"/>
      <c r="E196"/>
      <c r="F196"/>
      <c r="G196" s="41" t="s">
        <v>49</v>
      </c>
      <c r="H196" s="41" t="s">
        <v>8</v>
      </c>
      <c r="I196" s="41" t="s">
        <v>20</v>
      </c>
      <c r="J196" s="42" t="s">
        <v>23</v>
      </c>
      <c r="K196" s="43">
        <v>490</v>
      </c>
      <c r="L196" s="44">
        <v>45170</v>
      </c>
      <c r="M196" s="45" t="s">
        <v>11</v>
      </c>
      <c r="N196"/>
      <c r="O196"/>
      <c r="P196"/>
      <c r="Q196"/>
      <c r="R196"/>
      <c r="S196"/>
      <c r="T196"/>
      <c r="U196"/>
      <c r="V196"/>
    </row>
    <row r="197" spans="1:22" hidden="1" x14ac:dyDescent="0.35">
      <c r="A197"/>
      <c r="B197"/>
      <c r="C197"/>
      <c r="D197"/>
      <c r="E197"/>
      <c r="F197"/>
      <c r="G197" s="41" t="s">
        <v>49</v>
      </c>
      <c r="H197" s="41" t="s">
        <v>8</v>
      </c>
      <c r="I197" s="41" t="s">
        <v>24</v>
      </c>
      <c r="J197" s="42" t="s">
        <v>10</v>
      </c>
      <c r="K197" s="43">
        <v>58</v>
      </c>
      <c r="L197" s="44">
        <v>45175</v>
      </c>
      <c r="M197" s="45" t="s">
        <v>11</v>
      </c>
      <c r="N197"/>
      <c r="O197"/>
      <c r="P197"/>
      <c r="Q197"/>
      <c r="R197"/>
      <c r="S197"/>
      <c r="T197"/>
      <c r="U197"/>
      <c r="V197"/>
    </row>
    <row r="198" spans="1:22" hidden="1" x14ac:dyDescent="0.35">
      <c r="A198"/>
      <c r="B198"/>
      <c r="C198"/>
      <c r="D198"/>
      <c r="E198"/>
      <c r="F198"/>
      <c r="G198" s="41" t="s">
        <v>49</v>
      </c>
      <c r="H198" s="41" t="s">
        <v>8</v>
      </c>
      <c r="I198" s="41" t="s">
        <v>24</v>
      </c>
      <c r="J198" s="42" t="s">
        <v>25</v>
      </c>
      <c r="K198" s="43">
        <v>380</v>
      </c>
      <c r="L198" s="44">
        <v>45170</v>
      </c>
      <c r="M198" s="45" t="s">
        <v>11</v>
      </c>
      <c r="N198"/>
      <c r="O198"/>
      <c r="P198"/>
      <c r="Q198"/>
      <c r="R198"/>
      <c r="S198"/>
      <c r="T198"/>
      <c r="U198"/>
      <c r="V198"/>
    </row>
    <row r="199" spans="1:22" hidden="1" x14ac:dyDescent="0.35">
      <c r="A199"/>
      <c r="B199"/>
      <c r="C199"/>
      <c r="D199"/>
      <c r="E199"/>
      <c r="F199"/>
      <c r="G199" s="41" t="s">
        <v>49</v>
      </c>
      <c r="H199" s="41" t="s">
        <v>8</v>
      </c>
      <c r="I199" s="41" t="s">
        <v>24</v>
      </c>
      <c r="J199" s="42" t="s">
        <v>26</v>
      </c>
      <c r="K199" s="43">
        <v>135</v>
      </c>
      <c r="L199" s="44">
        <v>45172</v>
      </c>
      <c r="M199" s="45" t="s">
        <v>11</v>
      </c>
      <c r="N199"/>
      <c r="O199"/>
      <c r="P199"/>
      <c r="Q199"/>
      <c r="R199"/>
      <c r="S199"/>
      <c r="T199"/>
      <c r="U199"/>
      <c r="V199"/>
    </row>
    <row r="200" spans="1:22" hidden="1" x14ac:dyDescent="0.35">
      <c r="A200"/>
      <c r="B200"/>
      <c r="C200"/>
      <c r="D200"/>
      <c r="E200"/>
      <c r="F200"/>
      <c r="G200" s="41" t="s">
        <v>49</v>
      </c>
      <c r="H200" s="41" t="s">
        <v>8</v>
      </c>
      <c r="I200" s="41" t="s">
        <v>24</v>
      </c>
      <c r="J200" s="42" t="s">
        <v>27</v>
      </c>
      <c r="K200" s="43">
        <v>250</v>
      </c>
      <c r="L200" s="44">
        <v>45173</v>
      </c>
      <c r="M200" s="45" t="s">
        <v>11</v>
      </c>
      <c r="N200"/>
      <c r="O200"/>
      <c r="P200"/>
      <c r="Q200"/>
      <c r="R200"/>
      <c r="S200"/>
      <c r="T200"/>
      <c r="U200"/>
      <c r="V200"/>
    </row>
    <row r="201" spans="1:22" hidden="1" x14ac:dyDescent="0.35">
      <c r="A201"/>
      <c r="B201"/>
      <c r="C201"/>
      <c r="D201"/>
      <c r="E201"/>
      <c r="F201"/>
      <c r="G201" s="41" t="s">
        <v>49</v>
      </c>
      <c r="H201" s="41" t="s">
        <v>8</v>
      </c>
      <c r="I201" s="41" t="s">
        <v>24</v>
      </c>
      <c r="J201" s="42" t="s">
        <v>28</v>
      </c>
      <c r="K201" s="43">
        <v>210</v>
      </c>
      <c r="L201" s="44">
        <v>45175</v>
      </c>
      <c r="M201" s="45" t="s">
        <v>11</v>
      </c>
      <c r="N201"/>
      <c r="O201"/>
      <c r="P201"/>
      <c r="Q201"/>
      <c r="R201"/>
      <c r="S201"/>
      <c r="T201"/>
      <c r="U201"/>
      <c r="V201"/>
    </row>
    <row r="202" spans="1:22" hidden="1" x14ac:dyDescent="0.35">
      <c r="A202"/>
      <c r="B202"/>
      <c r="C202"/>
      <c r="D202"/>
      <c r="E202"/>
      <c r="F202"/>
      <c r="G202" s="41" t="s">
        <v>49</v>
      </c>
      <c r="H202" s="41" t="s">
        <v>8</v>
      </c>
      <c r="I202" s="41" t="s">
        <v>24</v>
      </c>
      <c r="J202" s="42" t="s">
        <v>29</v>
      </c>
      <c r="K202" s="43">
        <v>1010</v>
      </c>
      <c r="L202" s="44">
        <v>45176</v>
      </c>
      <c r="M202" s="45" t="s">
        <v>11</v>
      </c>
      <c r="N202"/>
      <c r="O202"/>
      <c r="P202"/>
      <c r="Q202"/>
      <c r="R202"/>
      <c r="S202"/>
      <c r="T202"/>
      <c r="U202"/>
      <c r="V202"/>
    </row>
    <row r="203" spans="1:22" hidden="1" x14ac:dyDescent="0.35">
      <c r="A203"/>
      <c r="B203"/>
      <c r="C203"/>
      <c r="D203"/>
      <c r="E203"/>
      <c r="F203"/>
      <c r="G203" s="41" t="s">
        <v>49</v>
      </c>
      <c r="H203" s="41" t="s">
        <v>8</v>
      </c>
      <c r="I203" s="41" t="s">
        <v>24</v>
      </c>
      <c r="J203" s="42" t="s">
        <v>30</v>
      </c>
      <c r="K203" s="43">
        <v>135</v>
      </c>
      <c r="L203" s="44">
        <v>45177</v>
      </c>
      <c r="M203" s="45" t="s">
        <v>11</v>
      </c>
      <c r="N203"/>
      <c r="O203"/>
      <c r="P203"/>
      <c r="Q203"/>
      <c r="R203"/>
      <c r="S203"/>
      <c r="T203"/>
      <c r="U203"/>
      <c r="V203"/>
    </row>
    <row r="204" spans="1:22" hidden="1" x14ac:dyDescent="0.35">
      <c r="A204"/>
      <c r="B204"/>
      <c r="C204"/>
      <c r="D204"/>
      <c r="E204"/>
      <c r="F204"/>
      <c r="G204" s="41" t="s">
        <v>49</v>
      </c>
      <c r="H204" s="41" t="s">
        <v>8</v>
      </c>
      <c r="I204" s="41" t="s">
        <v>24</v>
      </c>
      <c r="J204" s="42" t="s">
        <v>31</v>
      </c>
      <c r="K204" s="43">
        <v>45</v>
      </c>
      <c r="L204" s="44">
        <v>45178</v>
      </c>
      <c r="M204" s="45" t="s">
        <v>11</v>
      </c>
      <c r="N204"/>
      <c r="O204"/>
      <c r="P204"/>
      <c r="Q204"/>
      <c r="R204"/>
      <c r="S204"/>
      <c r="T204"/>
      <c r="U204"/>
      <c r="V204"/>
    </row>
    <row r="205" spans="1:22" hidden="1" x14ac:dyDescent="0.35">
      <c r="A205"/>
      <c r="B205"/>
      <c r="C205"/>
      <c r="D205"/>
      <c r="E205"/>
      <c r="F205"/>
      <c r="G205" s="41" t="s">
        <v>49</v>
      </c>
      <c r="H205" s="41" t="s">
        <v>8</v>
      </c>
      <c r="I205" s="41" t="s">
        <v>24</v>
      </c>
      <c r="J205" s="42" t="s">
        <v>19</v>
      </c>
      <c r="K205" s="43">
        <v>50</v>
      </c>
      <c r="L205" s="44">
        <v>45173</v>
      </c>
      <c r="M205" s="45" t="s">
        <v>11</v>
      </c>
      <c r="N205"/>
      <c r="O205"/>
      <c r="P205"/>
      <c r="Q205"/>
      <c r="R205"/>
      <c r="S205"/>
      <c r="T205"/>
      <c r="U205"/>
      <c r="V205"/>
    </row>
    <row r="206" spans="1:22" hidden="1" x14ac:dyDescent="0.35">
      <c r="A206"/>
      <c r="B206"/>
      <c r="C206"/>
      <c r="D206"/>
      <c r="E206"/>
      <c r="F206"/>
      <c r="G206" s="41" t="s">
        <v>49</v>
      </c>
      <c r="H206" s="41" t="s">
        <v>32</v>
      </c>
      <c r="I206" s="41" t="s">
        <v>33</v>
      </c>
      <c r="J206" s="42" t="s">
        <v>34</v>
      </c>
      <c r="K206" s="46">
        <v>7400</v>
      </c>
      <c r="L206" s="44"/>
      <c r="M206" s="45"/>
      <c r="N206"/>
      <c r="O206"/>
      <c r="P206"/>
      <c r="Q206"/>
      <c r="R206"/>
      <c r="S206"/>
      <c r="T206"/>
      <c r="U206"/>
      <c r="V206"/>
    </row>
    <row r="207" spans="1:22" hidden="1" x14ac:dyDescent="0.35">
      <c r="A207"/>
      <c r="B207"/>
      <c r="C207"/>
      <c r="D207"/>
      <c r="E207"/>
      <c r="F207"/>
      <c r="G207" s="41" t="s">
        <v>49</v>
      </c>
      <c r="H207" s="41" t="s">
        <v>32</v>
      </c>
      <c r="I207" s="41" t="s">
        <v>33</v>
      </c>
      <c r="J207" s="42" t="s">
        <v>35</v>
      </c>
      <c r="K207" s="46">
        <v>1630</v>
      </c>
      <c r="L207" s="44"/>
      <c r="M207" s="45"/>
      <c r="N207"/>
      <c r="O207"/>
      <c r="P207"/>
      <c r="Q207"/>
      <c r="R207"/>
      <c r="S207"/>
      <c r="T207"/>
      <c r="U207"/>
      <c r="V207"/>
    </row>
    <row r="208" spans="1:22" hidden="1" x14ac:dyDescent="0.35">
      <c r="A208"/>
      <c r="B208"/>
      <c r="C208"/>
      <c r="D208"/>
      <c r="E208"/>
      <c r="F208"/>
      <c r="G208" s="41" t="s">
        <v>49</v>
      </c>
      <c r="H208" s="41" t="s">
        <v>32</v>
      </c>
      <c r="I208" s="41" t="s">
        <v>36</v>
      </c>
      <c r="J208" s="42" t="s">
        <v>37</v>
      </c>
      <c r="K208" s="46">
        <v>630</v>
      </c>
      <c r="L208" s="44"/>
      <c r="M208" s="45"/>
      <c r="N208"/>
      <c r="O208"/>
      <c r="P208"/>
      <c r="Q208"/>
      <c r="R208"/>
      <c r="S208"/>
      <c r="T208"/>
      <c r="U208"/>
      <c r="V208"/>
    </row>
    <row r="209" spans="1:22" hidden="1" x14ac:dyDescent="0.35">
      <c r="A209"/>
      <c r="B209"/>
      <c r="C209"/>
      <c r="D209"/>
      <c r="E209"/>
      <c r="F209"/>
      <c r="G209" s="41" t="s">
        <v>49</v>
      </c>
      <c r="H209" s="41" t="s">
        <v>32</v>
      </c>
      <c r="I209" s="41" t="s">
        <v>36</v>
      </c>
      <c r="J209" s="42" t="s">
        <v>38</v>
      </c>
      <c r="K209" s="46">
        <v>260</v>
      </c>
      <c r="L209" s="44"/>
      <c r="M209" s="45"/>
      <c r="N209"/>
      <c r="O209"/>
      <c r="P209"/>
      <c r="Q209"/>
      <c r="R209"/>
      <c r="S209"/>
      <c r="T209"/>
      <c r="U209"/>
      <c r="V209"/>
    </row>
    <row r="210" spans="1:22" hidden="1" x14ac:dyDescent="0.35">
      <c r="A210"/>
      <c r="B210"/>
      <c r="C210"/>
      <c r="D210"/>
      <c r="E210"/>
      <c r="F210"/>
      <c r="G210" s="41" t="s">
        <v>48</v>
      </c>
      <c r="H210" s="41" t="s">
        <v>8</v>
      </c>
      <c r="I210" s="41" t="s">
        <v>9</v>
      </c>
      <c r="J210" s="42" t="s">
        <v>10</v>
      </c>
      <c r="K210" s="43">
        <v>400</v>
      </c>
      <c r="L210" s="44">
        <v>45200</v>
      </c>
      <c r="M210" s="45" t="s">
        <v>11</v>
      </c>
      <c r="N210"/>
      <c r="O210"/>
      <c r="P210"/>
      <c r="Q210"/>
      <c r="R210"/>
      <c r="S210"/>
      <c r="T210"/>
      <c r="U210"/>
      <c r="V210"/>
    </row>
    <row r="211" spans="1:22" hidden="1" x14ac:dyDescent="0.35">
      <c r="A211"/>
      <c r="B211"/>
      <c r="C211"/>
      <c r="D211"/>
      <c r="E211"/>
      <c r="F211"/>
      <c r="G211" s="41" t="s">
        <v>48</v>
      </c>
      <c r="H211" s="41" t="s">
        <v>8</v>
      </c>
      <c r="I211" s="41" t="s">
        <v>9</v>
      </c>
      <c r="J211" s="42" t="s">
        <v>12</v>
      </c>
      <c r="K211" s="43">
        <v>115</v>
      </c>
      <c r="L211" s="44">
        <v>45202</v>
      </c>
      <c r="M211" s="45" t="s">
        <v>11</v>
      </c>
      <c r="N211"/>
      <c r="O211"/>
      <c r="P211"/>
      <c r="Q211"/>
      <c r="R211"/>
      <c r="S211"/>
      <c r="T211"/>
      <c r="U211"/>
      <c r="V211"/>
    </row>
    <row r="212" spans="1:22" hidden="1" x14ac:dyDescent="0.35">
      <c r="A212"/>
      <c r="B212"/>
      <c r="C212"/>
      <c r="D212"/>
      <c r="E212"/>
      <c r="F212"/>
      <c r="G212" s="41" t="s">
        <v>48</v>
      </c>
      <c r="H212" s="41" t="s">
        <v>8</v>
      </c>
      <c r="I212" s="41" t="s">
        <v>9</v>
      </c>
      <c r="J212" s="42" t="s">
        <v>13</v>
      </c>
      <c r="K212" s="43">
        <v>80</v>
      </c>
      <c r="L212" s="44">
        <v>45200</v>
      </c>
      <c r="M212" s="45" t="s">
        <v>11</v>
      </c>
      <c r="N212"/>
      <c r="O212"/>
      <c r="P212"/>
      <c r="Q212"/>
      <c r="R212"/>
      <c r="S212"/>
      <c r="T212"/>
      <c r="U212"/>
      <c r="V212"/>
    </row>
    <row r="213" spans="1:22" hidden="1" x14ac:dyDescent="0.35">
      <c r="A213"/>
      <c r="B213"/>
      <c r="C213"/>
      <c r="D213"/>
      <c r="E213"/>
      <c r="F213"/>
      <c r="G213" s="41" t="s">
        <v>48</v>
      </c>
      <c r="H213" s="41" t="s">
        <v>8</v>
      </c>
      <c r="I213" s="41" t="s">
        <v>9</v>
      </c>
      <c r="J213" s="42" t="s">
        <v>14</v>
      </c>
      <c r="K213" s="43">
        <v>205</v>
      </c>
      <c r="L213" s="44">
        <v>45203</v>
      </c>
      <c r="M213" s="45" t="s">
        <v>11</v>
      </c>
      <c r="N213"/>
      <c r="O213"/>
      <c r="P213"/>
      <c r="Q213"/>
      <c r="R213"/>
      <c r="S213"/>
      <c r="T213"/>
      <c r="U213"/>
      <c r="V213"/>
    </row>
    <row r="214" spans="1:22" hidden="1" x14ac:dyDescent="0.35">
      <c r="A214"/>
      <c r="B214"/>
      <c r="C214"/>
      <c r="D214"/>
      <c r="E214"/>
      <c r="F214"/>
      <c r="G214" s="41" t="s">
        <v>48</v>
      </c>
      <c r="H214" s="41" t="s">
        <v>8</v>
      </c>
      <c r="I214" s="41" t="s">
        <v>9</v>
      </c>
      <c r="J214" s="42" t="s">
        <v>15</v>
      </c>
      <c r="K214" s="43">
        <v>100</v>
      </c>
      <c r="L214" s="44">
        <v>45205</v>
      </c>
      <c r="M214" s="45" t="s">
        <v>11</v>
      </c>
      <c r="N214"/>
      <c r="O214"/>
      <c r="P214"/>
      <c r="Q214"/>
      <c r="R214"/>
      <c r="S214"/>
      <c r="T214"/>
      <c r="U214"/>
      <c r="V214"/>
    </row>
    <row r="215" spans="1:22" hidden="1" x14ac:dyDescent="0.35">
      <c r="A215"/>
      <c r="B215"/>
      <c r="C215"/>
      <c r="D215"/>
      <c r="E215"/>
      <c r="F215"/>
      <c r="G215" s="41" t="s">
        <v>48</v>
      </c>
      <c r="H215" s="41" t="s">
        <v>8</v>
      </c>
      <c r="I215" s="41" t="s">
        <v>9</v>
      </c>
      <c r="J215" s="42" t="s">
        <v>16</v>
      </c>
      <c r="K215" s="43">
        <v>255</v>
      </c>
      <c r="L215" s="44">
        <v>45206</v>
      </c>
      <c r="M215" s="45" t="s">
        <v>11</v>
      </c>
      <c r="N215"/>
      <c r="O215"/>
      <c r="P215"/>
      <c r="Q215"/>
      <c r="R215"/>
      <c r="S215"/>
      <c r="T215"/>
      <c r="U215"/>
      <c r="V215"/>
    </row>
    <row r="216" spans="1:22" hidden="1" x14ac:dyDescent="0.35">
      <c r="A216"/>
      <c r="B216"/>
      <c r="C216"/>
      <c r="D216"/>
      <c r="E216"/>
      <c r="F216"/>
      <c r="G216" s="41" t="s">
        <v>48</v>
      </c>
      <c r="H216" s="41" t="s">
        <v>8</v>
      </c>
      <c r="I216" s="41" t="s">
        <v>9</v>
      </c>
      <c r="J216" s="42" t="s">
        <v>17</v>
      </c>
      <c r="K216" s="43">
        <v>1710</v>
      </c>
      <c r="L216" s="44">
        <v>45205</v>
      </c>
      <c r="M216" s="45" t="s">
        <v>11</v>
      </c>
      <c r="N216"/>
      <c r="O216"/>
      <c r="P216"/>
      <c r="Q216"/>
      <c r="R216"/>
      <c r="S216"/>
      <c r="T216"/>
      <c r="U216"/>
      <c r="V216"/>
    </row>
    <row r="217" spans="1:22" hidden="1" x14ac:dyDescent="0.35">
      <c r="A217"/>
      <c r="B217"/>
      <c r="C217"/>
      <c r="D217"/>
      <c r="E217"/>
      <c r="F217"/>
      <c r="G217" s="41" t="s">
        <v>48</v>
      </c>
      <c r="H217" s="41" t="s">
        <v>8</v>
      </c>
      <c r="I217" s="41" t="s">
        <v>9</v>
      </c>
      <c r="J217" s="42" t="s">
        <v>18</v>
      </c>
      <c r="K217" s="43">
        <v>35</v>
      </c>
      <c r="L217" s="44">
        <v>45206</v>
      </c>
      <c r="M217" s="45" t="s">
        <v>11</v>
      </c>
      <c r="N217"/>
      <c r="O217"/>
      <c r="P217"/>
      <c r="Q217"/>
      <c r="R217"/>
      <c r="S217"/>
      <c r="T217"/>
      <c r="U217"/>
      <c r="V217"/>
    </row>
    <row r="218" spans="1:22" hidden="1" x14ac:dyDescent="0.35">
      <c r="A218"/>
      <c r="B218"/>
      <c r="C218"/>
      <c r="D218"/>
      <c r="E218"/>
      <c r="F218"/>
      <c r="G218" s="41" t="s">
        <v>48</v>
      </c>
      <c r="H218" s="41" t="s">
        <v>8</v>
      </c>
      <c r="I218" s="41" t="s">
        <v>9</v>
      </c>
      <c r="J218" s="42" t="s">
        <v>19</v>
      </c>
      <c r="K218" s="43">
        <v>65</v>
      </c>
      <c r="L218" s="44">
        <v>45207</v>
      </c>
      <c r="M218" s="45" t="s">
        <v>79</v>
      </c>
      <c r="N218"/>
      <c r="O218"/>
      <c r="P218"/>
      <c r="Q218"/>
      <c r="R218"/>
      <c r="S218"/>
      <c r="T218"/>
      <c r="U218"/>
      <c r="V218"/>
    </row>
    <row r="219" spans="1:22" hidden="1" x14ac:dyDescent="0.35">
      <c r="A219"/>
      <c r="B219"/>
      <c r="C219"/>
      <c r="D219"/>
      <c r="E219"/>
      <c r="F219"/>
      <c r="G219" s="41" t="s">
        <v>48</v>
      </c>
      <c r="H219" s="41" t="s">
        <v>8</v>
      </c>
      <c r="I219" s="41" t="s">
        <v>20</v>
      </c>
      <c r="J219" s="42" t="s">
        <v>21</v>
      </c>
      <c r="K219" s="43">
        <v>1150</v>
      </c>
      <c r="L219" s="44">
        <v>45208</v>
      </c>
      <c r="M219" s="45" t="s">
        <v>11</v>
      </c>
      <c r="N219"/>
      <c r="O219"/>
      <c r="P219"/>
      <c r="Q219"/>
      <c r="R219"/>
      <c r="S219"/>
      <c r="T219"/>
      <c r="U219"/>
      <c r="V219"/>
    </row>
    <row r="220" spans="1:22" hidden="1" x14ac:dyDescent="0.35">
      <c r="A220"/>
      <c r="B220"/>
      <c r="C220"/>
      <c r="D220"/>
      <c r="E220"/>
      <c r="F220"/>
      <c r="G220" s="41" t="s">
        <v>48</v>
      </c>
      <c r="H220" s="41" t="s">
        <v>8</v>
      </c>
      <c r="I220" s="41" t="s">
        <v>20</v>
      </c>
      <c r="J220" s="42" t="s">
        <v>22</v>
      </c>
      <c r="K220" s="43">
        <v>750</v>
      </c>
      <c r="L220" s="44">
        <v>45203</v>
      </c>
      <c r="M220" s="45" t="s">
        <v>11</v>
      </c>
      <c r="N220"/>
      <c r="O220"/>
      <c r="P220"/>
      <c r="Q220"/>
      <c r="R220"/>
      <c r="S220"/>
      <c r="T220"/>
      <c r="U220"/>
      <c r="V220"/>
    </row>
    <row r="221" spans="1:22" hidden="1" x14ac:dyDescent="0.35">
      <c r="A221"/>
      <c r="B221"/>
      <c r="C221"/>
      <c r="D221"/>
      <c r="E221"/>
      <c r="F221"/>
      <c r="G221" s="41" t="s">
        <v>48</v>
      </c>
      <c r="H221" s="41" t="s">
        <v>8</v>
      </c>
      <c r="I221" s="41" t="s">
        <v>20</v>
      </c>
      <c r="J221" s="42" t="s">
        <v>23</v>
      </c>
      <c r="K221" s="43">
        <v>470</v>
      </c>
      <c r="L221" s="44">
        <v>45204</v>
      </c>
      <c r="M221" s="45" t="s">
        <v>11</v>
      </c>
      <c r="N221"/>
      <c r="O221"/>
      <c r="P221"/>
      <c r="Q221"/>
      <c r="R221"/>
      <c r="S221"/>
      <c r="T221"/>
      <c r="U221"/>
      <c r="V221"/>
    </row>
    <row r="222" spans="1:22" hidden="1" x14ac:dyDescent="0.35">
      <c r="A222"/>
      <c r="B222"/>
      <c r="C222"/>
      <c r="D222"/>
      <c r="E222"/>
      <c r="F222"/>
      <c r="G222" s="41" t="s">
        <v>48</v>
      </c>
      <c r="H222" s="41" t="s">
        <v>8</v>
      </c>
      <c r="I222" s="41" t="s">
        <v>24</v>
      </c>
      <c r="J222" s="42" t="s">
        <v>10</v>
      </c>
      <c r="K222" s="43">
        <v>62</v>
      </c>
      <c r="L222" s="44">
        <v>45205</v>
      </c>
      <c r="M222" s="45" t="s">
        <v>11</v>
      </c>
      <c r="N222"/>
      <c r="O222"/>
      <c r="P222"/>
      <c r="Q222"/>
      <c r="R222"/>
      <c r="S222"/>
      <c r="T222"/>
      <c r="U222"/>
      <c r="V222"/>
    </row>
    <row r="223" spans="1:22" hidden="1" x14ac:dyDescent="0.35">
      <c r="A223"/>
      <c r="B223"/>
      <c r="C223"/>
      <c r="D223"/>
      <c r="E223"/>
      <c r="F223"/>
      <c r="G223" s="41" t="s">
        <v>48</v>
      </c>
      <c r="H223" s="41" t="s">
        <v>8</v>
      </c>
      <c r="I223" s="41" t="s">
        <v>24</v>
      </c>
      <c r="J223" s="42" t="s">
        <v>25</v>
      </c>
      <c r="K223" s="43">
        <v>370</v>
      </c>
      <c r="L223" s="44">
        <v>45206</v>
      </c>
      <c r="M223" s="45" t="s">
        <v>11</v>
      </c>
      <c r="N223"/>
      <c r="O223"/>
      <c r="P223"/>
      <c r="Q223"/>
      <c r="R223"/>
      <c r="S223"/>
      <c r="T223"/>
      <c r="U223"/>
      <c r="V223"/>
    </row>
    <row r="224" spans="1:22" hidden="1" x14ac:dyDescent="0.35">
      <c r="A224"/>
      <c r="B224"/>
      <c r="C224"/>
      <c r="D224"/>
      <c r="E224"/>
      <c r="F224"/>
      <c r="G224" s="41" t="s">
        <v>48</v>
      </c>
      <c r="H224" s="41" t="s">
        <v>8</v>
      </c>
      <c r="I224" s="41" t="s">
        <v>24</v>
      </c>
      <c r="J224" s="42" t="s">
        <v>26</v>
      </c>
      <c r="K224" s="43">
        <v>125</v>
      </c>
      <c r="L224" s="44">
        <v>45202</v>
      </c>
      <c r="M224" s="45" t="s">
        <v>11</v>
      </c>
      <c r="N224"/>
      <c r="O224"/>
      <c r="P224"/>
      <c r="Q224"/>
      <c r="R224"/>
      <c r="S224"/>
      <c r="T224"/>
      <c r="U224"/>
      <c r="V224"/>
    </row>
    <row r="225" spans="1:22" hidden="1" x14ac:dyDescent="0.35">
      <c r="A225"/>
      <c r="B225"/>
      <c r="C225"/>
      <c r="D225"/>
      <c r="E225"/>
      <c r="F225"/>
      <c r="G225" s="41" t="s">
        <v>48</v>
      </c>
      <c r="H225" s="41" t="s">
        <v>8</v>
      </c>
      <c r="I225" s="41" t="s">
        <v>24</v>
      </c>
      <c r="J225" s="42" t="s">
        <v>27</v>
      </c>
      <c r="K225" s="43">
        <v>240</v>
      </c>
      <c r="L225" s="44">
        <v>45203</v>
      </c>
      <c r="M225" s="45" t="s">
        <v>11</v>
      </c>
      <c r="N225"/>
      <c r="O225"/>
      <c r="P225"/>
      <c r="Q225"/>
      <c r="R225"/>
      <c r="S225"/>
      <c r="T225"/>
      <c r="U225"/>
      <c r="V225"/>
    </row>
    <row r="226" spans="1:22" hidden="1" x14ac:dyDescent="0.35">
      <c r="A226"/>
      <c r="B226"/>
      <c r="C226"/>
      <c r="D226"/>
      <c r="E226"/>
      <c r="F226"/>
      <c r="G226" s="41" t="s">
        <v>48</v>
      </c>
      <c r="H226" s="41" t="s">
        <v>8</v>
      </c>
      <c r="I226" s="41" t="s">
        <v>24</v>
      </c>
      <c r="J226" s="42" t="s">
        <v>28</v>
      </c>
      <c r="K226" s="43">
        <v>190</v>
      </c>
      <c r="L226" s="44">
        <v>45205</v>
      </c>
      <c r="M226" s="45" t="s">
        <v>11</v>
      </c>
      <c r="N226"/>
      <c r="O226"/>
      <c r="P226"/>
      <c r="Q226"/>
      <c r="R226"/>
      <c r="S226"/>
      <c r="T226"/>
      <c r="U226"/>
      <c r="V226"/>
    </row>
    <row r="227" spans="1:22" hidden="1" x14ac:dyDescent="0.35">
      <c r="A227"/>
      <c r="B227"/>
      <c r="C227"/>
      <c r="D227"/>
      <c r="E227"/>
      <c r="F227"/>
      <c r="G227" s="41" t="s">
        <v>48</v>
      </c>
      <c r="H227" s="41" t="s">
        <v>8</v>
      </c>
      <c r="I227" s="41" t="s">
        <v>24</v>
      </c>
      <c r="J227" s="42" t="s">
        <v>29</v>
      </c>
      <c r="K227" s="43">
        <v>990</v>
      </c>
      <c r="L227" s="44">
        <v>45206</v>
      </c>
      <c r="M227" s="45" t="s">
        <v>11</v>
      </c>
      <c r="N227"/>
      <c r="O227"/>
      <c r="P227"/>
      <c r="Q227"/>
      <c r="R227"/>
      <c r="S227"/>
      <c r="T227"/>
      <c r="U227"/>
      <c r="V227"/>
    </row>
    <row r="228" spans="1:22" hidden="1" x14ac:dyDescent="0.35">
      <c r="A228"/>
      <c r="B228"/>
      <c r="C228"/>
      <c r="D228"/>
      <c r="E228"/>
      <c r="F228"/>
      <c r="G228" s="41" t="s">
        <v>48</v>
      </c>
      <c r="H228" s="41" t="s">
        <v>8</v>
      </c>
      <c r="I228" s="41" t="s">
        <v>24</v>
      </c>
      <c r="J228" s="42" t="s">
        <v>30</v>
      </c>
      <c r="K228" s="43">
        <v>125</v>
      </c>
      <c r="L228" s="44">
        <v>45207</v>
      </c>
      <c r="M228" s="45" t="s">
        <v>11</v>
      </c>
      <c r="N228"/>
      <c r="O228"/>
      <c r="P228"/>
      <c r="Q228"/>
      <c r="R228"/>
      <c r="S228"/>
      <c r="T228"/>
      <c r="U228"/>
      <c r="V228"/>
    </row>
    <row r="229" spans="1:22" hidden="1" x14ac:dyDescent="0.35">
      <c r="A229"/>
      <c r="B229"/>
      <c r="C229"/>
      <c r="D229"/>
      <c r="E229"/>
      <c r="F229"/>
      <c r="G229" s="41" t="s">
        <v>48</v>
      </c>
      <c r="H229" s="41" t="s">
        <v>8</v>
      </c>
      <c r="I229" s="41" t="s">
        <v>24</v>
      </c>
      <c r="J229" s="42" t="s">
        <v>31</v>
      </c>
      <c r="K229" s="43">
        <v>40</v>
      </c>
      <c r="L229" s="44">
        <v>45208</v>
      </c>
      <c r="M229" s="45" t="s">
        <v>11</v>
      </c>
      <c r="N229"/>
      <c r="O229"/>
      <c r="P229"/>
      <c r="Q229"/>
      <c r="R229"/>
      <c r="S229"/>
      <c r="T229"/>
      <c r="U229"/>
      <c r="V229"/>
    </row>
    <row r="230" spans="1:22" hidden="1" x14ac:dyDescent="0.35">
      <c r="A230"/>
      <c r="B230"/>
      <c r="C230"/>
      <c r="D230"/>
      <c r="E230"/>
      <c r="F230"/>
      <c r="G230" s="41" t="s">
        <v>48</v>
      </c>
      <c r="H230" s="41" t="s">
        <v>8</v>
      </c>
      <c r="I230" s="41" t="s">
        <v>24</v>
      </c>
      <c r="J230" s="42" t="s">
        <v>19</v>
      </c>
      <c r="K230" s="43">
        <v>50</v>
      </c>
      <c r="L230" s="44">
        <v>45203</v>
      </c>
      <c r="M230" s="45" t="s">
        <v>11</v>
      </c>
      <c r="N230"/>
      <c r="O230"/>
      <c r="P230"/>
      <c r="Q230"/>
      <c r="R230"/>
      <c r="S230"/>
      <c r="T230"/>
      <c r="U230"/>
      <c r="V230"/>
    </row>
    <row r="231" spans="1:22" hidden="1" x14ac:dyDescent="0.35">
      <c r="A231"/>
      <c r="B231"/>
      <c r="C231"/>
      <c r="D231"/>
      <c r="E231"/>
      <c r="F231"/>
      <c r="G231" s="41" t="s">
        <v>48</v>
      </c>
      <c r="H231" s="41" t="s">
        <v>32</v>
      </c>
      <c r="I231" s="41" t="s">
        <v>33</v>
      </c>
      <c r="J231" s="42" t="s">
        <v>34</v>
      </c>
      <c r="K231" s="46">
        <v>7050</v>
      </c>
      <c r="L231" s="44"/>
      <c r="M231" s="45"/>
      <c r="N231"/>
      <c r="O231"/>
      <c r="P231"/>
      <c r="Q231"/>
      <c r="R231"/>
      <c r="S231"/>
      <c r="T231"/>
      <c r="U231"/>
      <c r="V231"/>
    </row>
    <row r="232" spans="1:22" hidden="1" x14ac:dyDescent="0.35">
      <c r="A232"/>
      <c r="B232"/>
      <c r="C232"/>
      <c r="D232"/>
      <c r="E232"/>
      <c r="F232"/>
      <c r="G232" s="41" t="s">
        <v>48</v>
      </c>
      <c r="H232" s="41" t="s">
        <v>32</v>
      </c>
      <c r="I232" s="41" t="s">
        <v>33</v>
      </c>
      <c r="J232" s="42" t="s">
        <v>35</v>
      </c>
      <c r="K232" s="46">
        <v>1520</v>
      </c>
      <c r="L232" s="44"/>
      <c r="M232" s="45"/>
      <c r="N232"/>
      <c r="O232"/>
      <c r="P232"/>
      <c r="Q232"/>
      <c r="R232"/>
      <c r="S232"/>
      <c r="T232"/>
      <c r="U232"/>
      <c r="V232"/>
    </row>
    <row r="233" spans="1:22" hidden="1" x14ac:dyDescent="0.35">
      <c r="A233"/>
      <c r="B233"/>
      <c r="C233"/>
      <c r="D233"/>
      <c r="E233"/>
      <c r="F233"/>
      <c r="G233" s="41" t="s">
        <v>48</v>
      </c>
      <c r="H233" s="41" t="s">
        <v>32</v>
      </c>
      <c r="I233" s="41" t="s">
        <v>36</v>
      </c>
      <c r="J233" s="42" t="s">
        <v>37</v>
      </c>
      <c r="K233" s="46">
        <v>580</v>
      </c>
      <c r="L233" s="44"/>
      <c r="M233" s="45"/>
      <c r="N233"/>
      <c r="O233"/>
      <c r="P233"/>
      <c r="Q233"/>
      <c r="R233"/>
      <c r="S233"/>
      <c r="T233"/>
      <c r="U233"/>
      <c r="V233"/>
    </row>
    <row r="234" spans="1:22" hidden="1" x14ac:dyDescent="0.35">
      <c r="A234"/>
      <c r="B234"/>
      <c r="C234"/>
      <c r="D234"/>
      <c r="E234"/>
      <c r="F234"/>
      <c r="G234" s="41" t="s">
        <v>48</v>
      </c>
      <c r="H234" s="41" t="s">
        <v>32</v>
      </c>
      <c r="I234" s="41" t="s">
        <v>36</v>
      </c>
      <c r="J234" s="42" t="s">
        <v>38</v>
      </c>
      <c r="K234" s="46">
        <v>220</v>
      </c>
      <c r="L234" s="44"/>
      <c r="M234" s="45"/>
      <c r="N234"/>
      <c r="O234"/>
      <c r="P234"/>
      <c r="Q234"/>
      <c r="R234"/>
      <c r="S234"/>
      <c r="T234"/>
      <c r="U234"/>
      <c r="V234"/>
    </row>
    <row r="235" spans="1:22" hidden="1" x14ac:dyDescent="0.35">
      <c r="A235"/>
      <c r="B235"/>
      <c r="C235"/>
      <c r="D235"/>
      <c r="E235"/>
      <c r="F235"/>
      <c r="G235" s="41" t="s">
        <v>47</v>
      </c>
      <c r="H235" s="41" t="s">
        <v>8</v>
      </c>
      <c r="I235" s="41" t="s">
        <v>9</v>
      </c>
      <c r="J235" s="42" t="s">
        <v>10</v>
      </c>
      <c r="K235" s="43">
        <v>380</v>
      </c>
      <c r="L235" s="44">
        <v>45238</v>
      </c>
      <c r="M235" s="45" t="s">
        <v>11</v>
      </c>
      <c r="N235"/>
      <c r="O235"/>
      <c r="P235"/>
      <c r="Q235"/>
      <c r="R235"/>
      <c r="S235"/>
      <c r="T235"/>
      <c r="U235"/>
      <c r="V235"/>
    </row>
    <row r="236" spans="1:22" hidden="1" x14ac:dyDescent="0.35">
      <c r="A236"/>
      <c r="B236"/>
      <c r="C236"/>
      <c r="D236"/>
      <c r="E236"/>
      <c r="F236"/>
      <c r="G236" s="41" t="s">
        <v>47</v>
      </c>
      <c r="H236" s="41" t="s">
        <v>8</v>
      </c>
      <c r="I236" s="41" t="s">
        <v>9</v>
      </c>
      <c r="J236" s="42" t="s">
        <v>12</v>
      </c>
      <c r="K236" s="43">
        <v>110</v>
      </c>
      <c r="L236" s="44">
        <v>45233</v>
      </c>
      <c r="M236" s="45" t="s">
        <v>11</v>
      </c>
      <c r="N236"/>
      <c r="O236"/>
      <c r="P236"/>
      <c r="Q236"/>
      <c r="R236"/>
      <c r="S236"/>
      <c r="T236"/>
      <c r="U236"/>
      <c r="V236"/>
    </row>
    <row r="237" spans="1:22" hidden="1" x14ac:dyDescent="0.35">
      <c r="A237"/>
      <c r="B237"/>
      <c r="C237"/>
      <c r="D237"/>
      <c r="E237"/>
      <c r="F237"/>
      <c r="G237" s="41" t="s">
        <v>47</v>
      </c>
      <c r="H237" s="41" t="s">
        <v>8</v>
      </c>
      <c r="I237" s="41" t="s">
        <v>9</v>
      </c>
      <c r="J237" s="42" t="s">
        <v>13</v>
      </c>
      <c r="K237" s="43">
        <v>75</v>
      </c>
      <c r="L237" s="44">
        <v>45234</v>
      </c>
      <c r="M237" s="45" t="s">
        <v>11</v>
      </c>
      <c r="N237"/>
      <c r="O237"/>
      <c r="P237"/>
      <c r="Q237"/>
      <c r="R237"/>
      <c r="S237"/>
      <c r="T237"/>
      <c r="U237"/>
      <c r="V237"/>
    </row>
    <row r="238" spans="1:22" hidden="1" x14ac:dyDescent="0.35">
      <c r="A238"/>
      <c r="B238"/>
      <c r="C238"/>
      <c r="D238"/>
      <c r="E238"/>
      <c r="F238"/>
      <c r="G238" s="41" t="s">
        <v>47</v>
      </c>
      <c r="H238" s="41" t="s">
        <v>8</v>
      </c>
      <c r="I238" s="41" t="s">
        <v>9</v>
      </c>
      <c r="J238" s="42" t="s">
        <v>14</v>
      </c>
      <c r="K238" s="43">
        <v>195</v>
      </c>
      <c r="L238" s="44">
        <v>45234</v>
      </c>
      <c r="M238" s="45" t="s">
        <v>11</v>
      </c>
      <c r="N238"/>
      <c r="O238"/>
      <c r="P238"/>
      <c r="Q238"/>
      <c r="R238"/>
      <c r="S238"/>
      <c r="T238"/>
      <c r="U238"/>
      <c r="V238"/>
    </row>
    <row r="239" spans="1:22" hidden="1" x14ac:dyDescent="0.35">
      <c r="A239"/>
      <c r="B239"/>
      <c r="C239"/>
      <c r="D239"/>
      <c r="E239"/>
      <c r="F239"/>
      <c r="G239" s="41" t="s">
        <v>47</v>
      </c>
      <c r="H239" s="41" t="s">
        <v>8</v>
      </c>
      <c r="I239" s="41" t="s">
        <v>9</v>
      </c>
      <c r="J239" s="42" t="s">
        <v>15</v>
      </c>
      <c r="K239" s="43">
        <v>95</v>
      </c>
      <c r="L239" s="44">
        <v>45236</v>
      </c>
      <c r="M239" s="45" t="s">
        <v>11</v>
      </c>
      <c r="N239"/>
      <c r="O239"/>
      <c r="P239"/>
      <c r="Q239"/>
      <c r="R239"/>
      <c r="S239"/>
      <c r="T239"/>
      <c r="U239"/>
      <c r="V239"/>
    </row>
    <row r="240" spans="1:22" hidden="1" x14ac:dyDescent="0.35">
      <c r="A240"/>
      <c r="B240"/>
      <c r="C240"/>
      <c r="D240"/>
      <c r="E240"/>
      <c r="F240"/>
      <c r="G240" s="41" t="s">
        <v>47</v>
      </c>
      <c r="H240" s="41" t="s">
        <v>8</v>
      </c>
      <c r="I240" s="41" t="s">
        <v>9</v>
      </c>
      <c r="J240" s="42" t="s">
        <v>16</v>
      </c>
      <c r="K240" s="43">
        <v>240</v>
      </c>
      <c r="L240" s="44">
        <v>45237</v>
      </c>
      <c r="M240" s="45" t="s">
        <v>79</v>
      </c>
      <c r="N240"/>
      <c r="O240"/>
      <c r="P240"/>
      <c r="Q240"/>
      <c r="R240"/>
      <c r="S240"/>
      <c r="T240"/>
      <c r="U240"/>
      <c r="V240"/>
    </row>
    <row r="241" spans="1:22" hidden="1" x14ac:dyDescent="0.35">
      <c r="A241"/>
      <c r="B241"/>
      <c r="C241"/>
      <c r="D241"/>
      <c r="E241"/>
      <c r="F241"/>
      <c r="G241" s="41" t="s">
        <v>47</v>
      </c>
      <c r="H241" s="41" t="s">
        <v>8</v>
      </c>
      <c r="I241" s="41" t="s">
        <v>9</v>
      </c>
      <c r="J241" s="42" t="s">
        <v>17</v>
      </c>
      <c r="K241" s="43">
        <v>1600</v>
      </c>
      <c r="L241" s="44">
        <v>45236</v>
      </c>
      <c r="M241" s="45" t="s">
        <v>11</v>
      </c>
      <c r="N241"/>
      <c r="O241"/>
      <c r="P241"/>
      <c r="Q241"/>
      <c r="R241"/>
      <c r="S241"/>
      <c r="T241"/>
      <c r="U241"/>
      <c r="V241"/>
    </row>
    <row r="242" spans="1:22" hidden="1" x14ac:dyDescent="0.35">
      <c r="A242"/>
      <c r="B242"/>
      <c r="C242"/>
      <c r="D242"/>
      <c r="E242"/>
      <c r="F242"/>
      <c r="G242" s="41" t="s">
        <v>47</v>
      </c>
      <c r="H242" s="41" t="s">
        <v>8</v>
      </c>
      <c r="I242" s="41" t="s">
        <v>9</v>
      </c>
      <c r="J242" s="42" t="s">
        <v>18</v>
      </c>
      <c r="K242" s="43">
        <v>25</v>
      </c>
      <c r="L242" s="44">
        <v>45237</v>
      </c>
      <c r="M242" s="45" t="s">
        <v>11</v>
      </c>
      <c r="N242"/>
      <c r="O242"/>
      <c r="P242"/>
      <c r="Q242"/>
      <c r="R242"/>
      <c r="S242"/>
      <c r="T242"/>
      <c r="U242"/>
      <c r="V242"/>
    </row>
    <row r="243" spans="1:22" hidden="1" x14ac:dyDescent="0.35">
      <c r="A243"/>
      <c r="B243"/>
      <c r="C243"/>
      <c r="D243"/>
      <c r="E243"/>
      <c r="F243"/>
      <c r="G243" s="41" t="s">
        <v>47</v>
      </c>
      <c r="H243" s="41" t="s">
        <v>8</v>
      </c>
      <c r="I243" s="41" t="s">
        <v>9</v>
      </c>
      <c r="J243" s="42" t="s">
        <v>19</v>
      </c>
      <c r="K243" s="43">
        <v>50</v>
      </c>
      <c r="L243" s="44">
        <v>45238</v>
      </c>
      <c r="M243" s="45" t="s">
        <v>11</v>
      </c>
      <c r="N243"/>
      <c r="O243"/>
      <c r="P243"/>
      <c r="Q243"/>
      <c r="R243"/>
      <c r="S243"/>
      <c r="T243"/>
      <c r="U243"/>
      <c r="V243"/>
    </row>
    <row r="244" spans="1:22" hidden="1" x14ac:dyDescent="0.35">
      <c r="A244"/>
      <c r="B244"/>
      <c r="C244"/>
      <c r="D244"/>
      <c r="E244"/>
      <c r="F244"/>
      <c r="G244" s="41" t="s">
        <v>47</v>
      </c>
      <c r="H244" s="41" t="s">
        <v>8</v>
      </c>
      <c r="I244" s="41" t="s">
        <v>20</v>
      </c>
      <c r="J244" s="42" t="s">
        <v>21</v>
      </c>
      <c r="K244" s="43">
        <v>1100</v>
      </c>
      <c r="L244" s="44">
        <v>45239</v>
      </c>
      <c r="M244" s="45" t="s">
        <v>11</v>
      </c>
      <c r="N244"/>
      <c r="O244"/>
      <c r="P244"/>
      <c r="Q244"/>
      <c r="R244"/>
      <c r="S244"/>
      <c r="T244"/>
      <c r="U244"/>
      <c r="V244"/>
    </row>
    <row r="245" spans="1:22" hidden="1" x14ac:dyDescent="0.35">
      <c r="A245"/>
      <c r="B245"/>
      <c r="C245"/>
      <c r="D245"/>
      <c r="E245"/>
      <c r="F245"/>
      <c r="G245" s="41" t="s">
        <v>47</v>
      </c>
      <c r="H245" s="41" t="s">
        <v>8</v>
      </c>
      <c r="I245" s="41" t="s">
        <v>20</v>
      </c>
      <c r="J245" s="42" t="s">
        <v>22</v>
      </c>
      <c r="K245" s="43">
        <v>700</v>
      </c>
      <c r="L245" s="44">
        <v>45234</v>
      </c>
      <c r="M245" s="45" t="s">
        <v>11</v>
      </c>
      <c r="N245"/>
      <c r="O245"/>
      <c r="P245"/>
      <c r="Q245"/>
      <c r="R245"/>
      <c r="S245"/>
      <c r="T245"/>
      <c r="U245"/>
      <c r="V245"/>
    </row>
    <row r="246" spans="1:22" hidden="1" x14ac:dyDescent="0.35">
      <c r="A246"/>
      <c r="B246"/>
      <c r="C246"/>
      <c r="D246"/>
      <c r="E246"/>
      <c r="F246"/>
      <c r="G246" s="41" t="s">
        <v>47</v>
      </c>
      <c r="H246" s="41" t="s">
        <v>8</v>
      </c>
      <c r="I246" s="41" t="s">
        <v>20</v>
      </c>
      <c r="J246" s="42" t="s">
        <v>23</v>
      </c>
      <c r="K246" s="43">
        <v>420</v>
      </c>
      <c r="L246" s="44">
        <v>45235</v>
      </c>
      <c r="M246" s="45" t="s">
        <v>11</v>
      </c>
      <c r="N246"/>
      <c r="O246"/>
      <c r="P246"/>
      <c r="Q246"/>
      <c r="R246"/>
      <c r="S246"/>
      <c r="T246"/>
      <c r="U246"/>
      <c r="V246"/>
    </row>
    <row r="247" spans="1:22" hidden="1" x14ac:dyDescent="0.35">
      <c r="A247"/>
      <c r="B247"/>
      <c r="C247"/>
      <c r="D247"/>
      <c r="E247"/>
      <c r="F247"/>
      <c r="G247" s="41" t="s">
        <v>47</v>
      </c>
      <c r="H247" s="41" t="s">
        <v>8</v>
      </c>
      <c r="I247" s="41" t="s">
        <v>24</v>
      </c>
      <c r="J247" s="42" t="s">
        <v>10</v>
      </c>
      <c r="K247" s="43">
        <v>73</v>
      </c>
      <c r="L247" s="44">
        <v>45236</v>
      </c>
      <c r="M247" s="45" t="s">
        <v>11</v>
      </c>
      <c r="N247"/>
      <c r="O247"/>
      <c r="P247"/>
      <c r="Q247"/>
      <c r="R247"/>
      <c r="S247"/>
      <c r="T247"/>
      <c r="U247"/>
      <c r="V247"/>
    </row>
    <row r="248" spans="1:22" hidden="1" x14ac:dyDescent="0.35">
      <c r="A248"/>
      <c r="B248"/>
      <c r="C248"/>
      <c r="D248"/>
      <c r="E248"/>
      <c r="F248"/>
      <c r="G248" s="41" t="s">
        <v>47</v>
      </c>
      <c r="H248" s="41" t="s">
        <v>8</v>
      </c>
      <c r="I248" s="41" t="s">
        <v>24</v>
      </c>
      <c r="J248" s="42" t="s">
        <v>25</v>
      </c>
      <c r="K248" s="43">
        <v>360</v>
      </c>
      <c r="L248" s="44">
        <v>45237</v>
      </c>
      <c r="M248" s="45" t="s">
        <v>11</v>
      </c>
      <c r="N248"/>
      <c r="O248"/>
      <c r="P248"/>
      <c r="Q248"/>
      <c r="R248"/>
      <c r="S248"/>
      <c r="T248"/>
      <c r="U248"/>
      <c r="V248"/>
    </row>
    <row r="249" spans="1:22" hidden="1" x14ac:dyDescent="0.35">
      <c r="A249"/>
      <c r="B249"/>
      <c r="C249"/>
      <c r="D249"/>
      <c r="E249"/>
      <c r="F249"/>
      <c r="G249" s="41" t="s">
        <v>47</v>
      </c>
      <c r="H249" s="41" t="s">
        <v>8</v>
      </c>
      <c r="I249" s="41" t="s">
        <v>24</v>
      </c>
      <c r="J249" s="42" t="s">
        <v>26</v>
      </c>
      <c r="K249" s="43">
        <v>110</v>
      </c>
      <c r="L249" s="44">
        <v>45233</v>
      </c>
      <c r="M249" s="45" t="s">
        <v>11</v>
      </c>
      <c r="N249"/>
      <c r="O249"/>
      <c r="P249"/>
      <c r="Q249"/>
      <c r="R249"/>
      <c r="S249"/>
      <c r="T249"/>
      <c r="U249"/>
      <c r="V249"/>
    </row>
    <row r="250" spans="1:22" hidden="1" x14ac:dyDescent="0.35">
      <c r="A250"/>
      <c r="B250"/>
      <c r="C250"/>
      <c r="D250"/>
      <c r="E250"/>
      <c r="F250"/>
      <c r="G250" s="41" t="s">
        <v>47</v>
      </c>
      <c r="H250" s="41" t="s">
        <v>8</v>
      </c>
      <c r="I250" s="41" t="s">
        <v>24</v>
      </c>
      <c r="J250" s="42" t="s">
        <v>27</v>
      </c>
      <c r="K250" s="43">
        <v>220</v>
      </c>
      <c r="L250" s="44">
        <v>45234</v>
      </c>
      <c r="M250" s="45" t="s">
        <v>11</v>
      </c>
      <c r="N250"/>
      <c r="O250"/>
      <c r="P250"/>
      <c r="Q250"/>
      <c r="R250"/>
      <c r="S250"/>
      <c r="T250"/>
      <c r="U250"/>
      <c r="V250"/>
    </row>
    <row r="251" spans="1:22" hidden="1" x14ac:dyDescent="0.35">
      <c r="A251"/>
      <c r="B251"/>
      <c r="C251"/>
      <c r="D251"/>
      <c r="E251"/>
      <c r="F251"/>
      <c r="G251" s="41" t="s">
        <v>47</v>
      </c>
      <c r="H251" s="41" t="s">
        <v>8</v>
      </c>
      <c r="I251" s="41" t="s">
        <v>24</v>
      </c>
      <c r="J251" s="42" t="s">
        <v>28</v>
      </c>
      <c r="K251" s="43">
        <v>170</v>
      </c>
      <c r="L251" s="44">
        <v>45236</v>
      </c>
      <c r="M251" s="45" t="s">
        <v>11</v>
      </c>
      <c r="N251"/>
      <c r="O251"/>
      <c r="P251"/>
      <c r="Q251"/>
      <c r="R251"/>
      <c r="S251"/>
      <c r="T251"/>
      <c r="U251"/>
      <c r="V251"/>
    </row>
    <row r="252" spans="1:22" hidden="1" x14ac:dyDescent="0.35">
      <c r="A252"/>
      <c r="B252"/>
      <c r="C252"/>
      <c r="D252"/>
      <c r="E252"/>
      <c r="F252"/>
      <c r="G252" s="41" t="s">
        <v>47</v>
      </c>
      <c r="H252" s="41" t="s">
        <v>8</v>
      </c>
      <c r="I252" s="41" t="s">
        <v>24</v>
      </c>
      <c r="J252" s="42" t="s">
        <v>29</v>
      </c>
      <c r="K252" s="43">
        <v>930</v>
      </c>
      <c r="L252" s="44">
        <v>45237</v>
      </c>
      <c r="M252" s="45" t="s">
        <v>11</v>
      </c>
      <c r="N252"/>
      <c r="O252"/>
      <c r="P252"/>
      <c r="Q252"/>
      <c r="R252"/>
      <c r="S252"/>
      <c r="T252"/>
      <c r="U252"/>
      <c r="V252"/>
    </row>
    <row r="253" spans="1:22" hidden="1" x14ac:dyDescent="0.35">
      <c r="A253"/>
      <c r="B253"/>
      <c r="C253"/>
      <c r="D253"/>
      <c r="E253"/>
      <c r="F253"/>
      <c r="G253" s="41" t="s">
        <v>47</v>
      </c>
      <c r="H253" s="41" t="s">
        <v>8</v>
      </c>
      <c r="I253" s="41" t="s">
        <v>24</v>
      </c>
      <c r="J253" s="42" t="s">
        <v>30</v>
      </c>
      <c r="K253" s="43">
        <v>110</v>
      </c>
      <c r="L253" s="44">
        <v>45238</v>
      </c>
      <c r="M253" s="45" t="s">
        <v>11</v>
      </c>
      <c r="N253"/>
      <c r="O253"/>
      <c r="P253"/>
      <c r="Q253"/>
      <c r="R253"/>
      <c r="S253"/>
      <c r="T253"/>
      <c r="U253"/>
      <c r="V253"/>
    </row>
    <row r="254" spans="1:22" hidden="1" x14ac:dyDescent="0.35">
      <c r="A254"/>
      <c r="B254"/>
      <c r="C254"/>
      <c r="D254"/>
      <c r="E254"/>
      <c r="F254"/>
      <c r="G254" s="41" t="s">
        <v>47</v>
      </c>
      <c r="H254" s="41" t="s">
        <v>8</v>
      </c>
      <c r="I254" s="41" t="s">
        <v>24</v>
      </c>
      <c r="J254" s="42" t="s">
        <v>31</v>
      </c>
      <c r="K254" s="43">
        <v>35</v>
      </c>
      <c r="L254" s="44">
        <v>45239</v>
      </c>
      <c r="M254" s="45" t="s">
        <v>11</v>
      </c>
      <c r="N254"/>
      <c r="O254"/>
      <c r="P254"/>
      <c r="Q254"/>
      <c r="R254"/>
      <c r="S254"/>
      <c r="T254"/>
      <c r="U254"/>
      <c r="V254"/>
    </row>
    <row r="255" spans="1:22" hidden="1" x14ac:dyDescent="0.35">
      <c r="A255"/>
      <c r="B255"/>
      <c r="C255"/>
      <c r="D255"/>
      <c r="E255"/>
      <c r="F255"/>
      <c r="G255" s="41" t="s">
        <v>47</v>
      </c>
      <c r="H255" s="41" t="s">
        <v>8</v>
      </c>
      <c r="I255" s="41" t="s">
        <v>24</v>
      </c>
      <c r="J255" s="42" t="s">
        <v>19</v>
      </c>
      <c r="K255" s="43">
        <v>50</v>
      </c>
      <c r="L255" s="44">
        <v>45234</v>
      </c>
      <c r="M255" s="45" t="s">
        <v>11</v>
      </c>
      <c r="N255"/>
      <c r="O255"/>
      <c r="P255"/>
      <c r="Q255"/>
      <c r="R255"/>
      <c r="S255"/>
      <c r="T255"/>
      <c r="U255"/>
      <c r="V255"/>
    </row>
    <row r="256" spans="1:22" hidden="1" x14ac:dyDescent="0.35">
      <c r="A256"/>
      <c r="B256"/>
      <c r="C256"/>
      <c r="D256"/>
      <c r="E256"/>
      <c r="F256"/>
      <c r="G256" s="41" t="s">
        <v>47</v>
      </c>
      <c r="H256" s="41" t="s">
        <v>32</v>
      </c>
      <c r="I256" s="41" t="s">
        <v>33</v>
      </c>
      <c r="J256" s="42" t="s">
        <v>34</v>
      </c>
      <c r="K256" s="46">
        <v>6800</v>
      </c>
      <c r="L256" s="44"/>
      <c r="M256" s="45"/>
      <c r="N256"/>
      <c r="O256"/>
      <c r="P256"/>
      <c r="Q256"/>
      <c r="R256"/>
      <c r="S256"/>
      <c r="T256"/>
      <c r="U256"/>
      <c r="V256"/>
    </row>
    <row r="257" spans="1:22" hidden="1" x14ac:dyDescent="0.35">
      <c r="A257"/>
      <c r="B257"/>
      <c r="C257"/>
      <c r="D257"/>
      <c r="E257"/>
      <c r="F257"/>
      <c r="G257" s="41" t="s">
        <v>47</v>
      </c>
      <c r="H257" s="41" t="s">
        <v>32</v>
      </c>
      <c r="I257" s="41" t="s">
        <v>33</v>
      </c>
      <c r="J257" s="42" t="s">
        <v>35</v>
      </c>
      <c r="K257" s="46">
        <v>1450</v>
      </c>
      <c r="L257" s="44"/>
      <c r="M257" s="45"/>
      <c r="N257"/>
      <c r="O257"/>
      <c r="P257"/>
      <c r="Q257"/>
      <c r="R257"/>
      <c r="S257"/>
      <c r="T257"/>
      <c r="U257"/>
      <c r="V257"/>
    </row>
    <row r="258" spans="1:22" hidden="1" x14ac:dyDescent="0.35">
      <c r="A258"/>
      <c r="B258"/>
      <c r="C258"/>
      <c r="D258"/>
      <c r="E258"/>
      <c r="F258"/>
      <c r="G258" s="41" t="s">
        <v>47</v>
      </c>
      <c r="H258" s="41" t="s">
        <v>32</v>
      </c>
      <c r="I258" s="41" t="s">
        <v>36</v>
      </c>
      <c r="J258" s="42" t="s">
        <v>37</v>
      </c>
      <c r="K258" s="46">
        <v>530</v>
      </c>
      <c r="L258" s="44"/>
      <c r="M258" s="45"/>
      <c r="N258"/>
      <c r="O258"/>
      <c r="P258"/>
      <c r="Q258"/>
      <c r="R258"/>
      <c r="S258"/>
      <c r="T258"/>
      <c r="U258"/>
      <c r="V258"/>
    </row>
    <row r="259" spans="1:22" hidden="1" x14ac:dyDescent="0.35">
      <c r="A259"/>
      <c r="B259"/>
      <c r="C259"/>
      <c r="D259"/>
      <c r="E259"/>
      <c r="F259"/>
      <c r="G259" s="41" t="s">
        <v>47</v>
      </c>
      <c r="H259" s="41" t="s">
        <v>32</v>
      </c>
      <c r="I259" s="41" t="s">
        <v>36</v>
      </c>
      <c r="J259" s="42" t="s">
        <v>38</v>
      </c>
      <c r="K259" s="46">
        <v>200</v>
      </c>
      <c r="L259" s="44"/>
      <c r="M259" s="45"/>
      <c r="N259"/>
      <c r="O259"/>
      <c r="P259"/>
      <c r="Q259"/>
      <c r="R259"/>
      <c r="S259"/>
      <c r="T259"/>
      <c r="U259"/>
      <c r="V259"/>
    </row>
    <row r="260" spans="1:22" hidden="1" x14ac:dyDescent="0.35">
      <c r="A260"/>
      <c r="B260"/>
      <c r="C260"/>
      <c r="D260"/>
      <c r="E260"/>
      <c r="F260"/>
      <c r="G260" s="41" t="s">
        <v>39</v>
      </c>
      <c r="H260" s="41" t="s">
        <v>8</v>
      </c>
      <c r="I260" s="41" t="s">
        <v>9</v>
      </c>
      <c r="J260" s="42" t="s">
        <v>10</v>
      </c>
      <c r="K260" s="43">
        <v>410</v>
      </c>
      <c r="L260" s="44">
        <v>45139</v>
      </c>
      <c r="M260" s="45" t="s">
        <v>11</v>
      </c>
      <c r="N260"/>
      <c r="O260"/>
      <c r="P260"/>
      <c r="Q260"/>
      <c r="R260"/>
      <c r="S260"/>
      <c r="T260"/>
      <c r="U260"/>
      <c r="V260"/>
    </row>
    <row r="261" spans="1:22" hidden="1" x14ac:dyDescent="0.35">
      <c r="A261"/>
      <c r="B261"/>
      <c r="C261"/>
      <c r="D261"/>
      <c r="E261"/>
      <c r="F261"/>
      <c r="G261" s="41" t="s">
        <v>39</v>
      </c>
      <c r="H261" s="41" t="s">
        <v>8</v>
      </c>
      <c r="I261" s="41" t="s">
        <v>9</v>
      </c>
      <c r="J261" s="42" t="s">
        <v>12</v>
      </c>
      <c r="K261" s="43">
        <v>110</v>
      </c>
      <c r="L261" s="44">
        <v>45145</v>
      </c>
      <c r="M261" s="45" t="s">
        <v>11</v>
      </c>
      <c r="N261"/>
      <c r="O261"/>
      <c r="P261"/>
      <c r="Q261"/>
      <c r="R261"/>
      <c r="S261"/>
      <c r="T261"/>
      <c r="U261"/>
      <c r="V261"/>
    </row>
    <row r="262" spans="1:22" hidden="1" x14ac:dyDescent="0.35">
      <c r="A262"/>
      <c r="B262"/>
      <c r="C262"/>
      <c r="D262"/>
      <c r="E262"/>
      <c r="F262"/>
      <c r="G262" s="41" t="s">
        <v>39</v>
      </c>
      <c r="H262" s="41" t="s">
        <v>8</v>
      </c>
      <c r="I262" s="41" t="s">
        <v>9</v>
      </c>
      <c r="J262" s="42" t="s">
        <v>13</v>
      </c>
      <c r="K262" s="43">
        <v>75</v>
      </c>
      <c r="L262" s="44">
        <v>45140</v>
      </c>
      <c r="M262" s="45" t="s">
        <v>11</v>
      </c>
      <c r="N262"/>
      <c r="O262"/>
      <c r="P262"/>
      <c r="Q262"/>
      <c r="R262"/>
      <c r="S262"/>
      <c r="T262"/>
      <c r="U262"/>
      <c r="V262"/>
    </row>
    <row r="263" spans="1:22" hidden="1" x14ac:dyDescent="0.35">
      <c r="A263"/>
      <c r="B263"/>
      <c r="C263"/>
      <c r="D263"/>
      <c r="E263"/>
      <c r="F263"/>
      <c r="G263" s="41" t="s">
        <v>39</v>
      </c>
      <c r="H263" s="41" t="s">
        <v>8</v>
      </c>
      <c r="I263" s="41" t="s">
        <v>9</v>
      </c>
      <c r="J263" s="42" t="s">
        <v>14</v>
      </c>
      <c r="K263" s="43">
        <v>210</v>
      </c>
      <c r="L263" s="44">
        <v>45142</v>
      </c>
      <c r="M263" s="45" t="s">
        <v>11</v>
      </c>
      <c r="N263"/>
      <c r="O263"/>
      <c r="P263"/>
      <c r="Q263"/>
      <c r="R263"/>
      <c r="S263"/>
      <c r="T263"/>
      <c r="U263"/>
      <c r="V263"/>
    </row>
    <row r="264" spans="1:22" hidden="1" x14ac:dyDescent="0.35">
      <c r="A264"/>
      <c r="B264"/>
      <c r="C264"/>
      <c r="D264"/>
      <c r="E264"/>
      <c r="F264"/>
      <c r="G264" s="41" t="s">
        <v>39</v>
      </c>
      <c r="H264" s="41" t="s">
        <v>8</v>
      </c>
      <c r="I264" s="41" t="s">
        <v>9</v>
      </c>
      <c r="J264" s="42" t="s">
        <v>15</v>
      </c>
      <c r="K264" s="43">
        <v>105</v>
      </c>
      <c r="L264" s="44">
        <v>45142</v>
      </c>
      <c r="M264" s="45" t="s">
        <v>11</v>
      </c>
      <c r="N264"/>
      <c r="O264"/>
      <c r="P264"/>
      <c r="Q264"/>
      <c r="R264"/>
      <c r="S264"/>
      <c r="T264"/>
      <c r="U264"/>
      <c r="V264"/>
    </row>
    <row r="265" spans="1:22" hidden="1" x14ac:dyDescent="0.35">
      <c r="A265"/>
      <c r="B265"/>
      <c r="C265"/>
      <c r="D265"/>
      <c r="E265"/>
      <c r="F265"/>
      <c r="G265" s="41" t="s">
        <v>39</v>
      </c>
      <c r="H265" s="41" t="s">
        <v>8</v>
      </c>
      <c r="I265" s="41" t="s">
        <v>9</v>
      </c>
      <c r="J265" s="42" t="s">
        <v>16</v>
      </c>
      <c r="K265" s="43">
        <v>250</v>
      </c>
      <c r="L265" s="44">
        <v>45143</v>
      </c>
      <c r="M265" s="45" t="s">
        <v>79</v>
      </c>
      <c r="N265"/>
      <c r="O265"/>
      <c r="P265"/>
      <c r="Q265"/>
      <c r="R265"/>
      <c r="S265"/>
      <c r="T265"/>
      <c r="U265"/>
      <c r="V265"/>
    </row>
    <row r="266" spans="1:22" hidden="1" x14ac:dyDescent="0.35">
      <c r="A266"/>
      <c r="B266"/>
      <c r="C266"/>
      <c r="D266"/>
      <c r="E266"/>
      <c r="F266"/>
      <c r="G266" s="41" t="s">
        <v>39</v>
      </c>
      <c r="H266" s="41" t="s">
        <v>8</v>
      </c>
      <c r="I266" s="41" t="s">
        <v>9</v>
      </c>
      <c r="J266" s="42" t="s">
        <v>17</v>
      </c>
      <c r="K266" s="43">
        <v>1680</v>
      </c>
      <c r="L266" s="44">
        <v>45144</v>
      </c>
      <c r="M266" s="45" t="s">
        <v>11</v>
      </c>
      <c r="N266"/>
      <c r="O266"/>
      <c r="P266"/>
      <c r="Q266"/>
      <c r="R266"/>
      <c r="S266"/>
      <c r="T266"/>
      <c r="U266"/>
      <c r="V266"/>
    </row>
    <row r="267" spans="1:22" hidden="1" x14ac:dyDescent="0.35">
      <c r="A267"/>
      <c r="B267"/>
      <c r="C267"/>
      <c r="D267"/>
      <c r="E267"/>
      <c r="F267"/>
      <c r="G267" s="41" t="s">
        <v>39</v>
      </c>
      <c r="H267" s="41" t="s">
        <v>8</v>
      </c>
      <c r="I267" s="41" t="s">
        <v>9</v>
      </c>
      <c r="J267" s="42" t="s">
        <v>18</v>
      </c>
      <c r="K267" s="43">
        <v>30</v>
      </c>
      <c r="L267" s="44">
        <v>45145</v>
      </c>
      <c r="M267" s="45" t="s">
        <v>11</v>
      </c>
      <c r="N267"/>
      <c r="O267"/>
      <c r="P267"/>
      <c r="Q267"/>
      <c r="R267"/>
      <c r="S267"/>
      <c r="T267"/>
      <c r="U267"/>
      <c r="V267"/>
    </row>
    <row r="268" spans="1:22" hidden="1" x14ac:dyDescent="0.35">
      <c r="A268"/>
      <c r="B268"/>
      <c r="C268"/>
      <c r="D268"/>
      <c r="E268"/>
      <c r="F268"/>
      <c r="G268" s="41" t="s">
        <v>39</v>
      </c>
      <c r="H268" s="41" t="s">
        <v>8</v>
      </c>
      <c r="I268" s="41" t="s">
        <v>9</v>
      </c>
      <c r="J268" s="42" t="s">
        <v>19</v>
      </c>
      <c r="K268" s="43">
        <v>50</v>
      </c>
      <c r="L268" s="44">
        <v>45146</v>
      </c>
      <c r="M268" s="45" t="s">
        <v>79</v>
      </c>
      <c r="N268"/>
      <c r="O268"/>
      <c r="P268"/>
      <c r="Q268"/>
      <c r="R268"/>
      <c r="S268"/>
      <c r="T268"/>
      <c r="U268"/>
      <c r="V268"/>
    </row>
    <row r="269" spans="1:22" hidden="1" x14ac:dyDescent="0.35">
      <c r="A269"/>
      <c r="B269"/>
      <c r="C269"/>
      <c r="D269"/>
      <c r="E269"/>
      <c r="F269"/>
      <c r="G269" s="41" t="s">
        <v>39</v>
      </c>
      <c r="H269" s="41" t="s">
        <v>8</v>
      </c>
      <c r="I269" s="41" t="s">
        <v>20</v>
      </c>
      <c r="J269" s="42" t="s">
        <v>21</v>
      </c>
      <c r="K269" s="43">
        <v>1130</v>
      </c>
      <c r="L269" s="44">
        <v>45147</v>
      </c>
      <c r="M269" s="45" t="s">
        <v>11</v>
      </c>
      <c r="N269"/>
      <c r="O269"/>
      <c r="P269"/>
      <c r="Q269"/>
      <c r="R269"/>
      <c r="S269"/>
      <c r="T269"/>
      <c r="U269"/>
      <c r="V269"/>
    </row>
    <row r="270" spans="1:22" hidden="1" x14ac:dyDescent="0.35">
      <c r="A270"/>
      <c r="B270"/>
      <c r="C270"/>
      <c r="D270"/>
      <c r="E270"/>
      <c r="F270"/>
      <c r="G270" s="41" t="s">
        <v>39</v>
      </c>
      <c r="H270" s="41" t="s">
        <v>8</v>
      </c>
      <c r="I270" s="41" t="s">
        <v>20</v>
      </c>
      <c r="J270" s="42" t="s">
        <v>22</v>
      </c>
      <c r="K270" s="43">
        <v>730</v>
      </c>
      <c r="L270" s="44">
        <v>45142</v>
      </c>
      <c r="M270" s="45" t="s">
        <v>11</v>
      </c>
      <c r="N270"/>
      <c r="O270"/>
      <c r="P270"/>
      <c r="Q270"/>
      <c r="R270"/>
      <c r="S270"/>
      <c r="T270"/>
      <c r="U270"/>
      <c r="V270"/>
    </row>
    <row r="271" spans="1:22" hidden="1" x14ac:dyDescent="0.35">
      <c r="A271"/>
      <c r="B271"/>
      <c r="C271"/>
      <c r="D271"/>
      <c r="E271"/>
      <c r="F271"/>
      <c r="G271" s="41" t="s">
        <v>39</v>
      </c>
      <c r="H271" s="41" t="s">
        <v>8</v>
      </c>
      <c r="I271" s="41" t="s">
        <v>20</v>
      </c>
      <c r="J271" s="42" t="s">
        <v>23</v>
      </c>
      <c r="K271" s="43">
        <v>450</v>
      </c>
      <c r="L271" s="44">
        <v>45143</v>
      </c>
      <c r="M271" s="45" t="s">
        <v>79</v>
      </c>
      <c r="N271"/>
      <c r="O271"/>
      <c r="P271"/>
      <c r="Q271"/>
      <c r="R271"/>
      <c r="S271"/>
      <c r="T271"/>
      <c r="U271"/>
      <c r="V271"/>
    </row>
    <row r="272" spans="1:22" hidden="1" x14ac:dyDescent="0.35">
      <c r="A272"/>
      <c r="B272"/>
      <c r="C272"/>
      <c r="D272"/>
      <c r="E272"/>
      <c r="F272"/>
      <c r="G272" s="41" t="s">
        <v>39</v>
      </c>
      <c r="H272" s="41" t="s">
        <v>8</v>
      </c>
      <c r="I272" s="41" t="s">
        <v>24</v>
      </c>
      <c r="J272" s="42" t="s">
        <v>10</v>
      </c>
      <c r="K272" s="43">
        <v>52</v>
      </c>
      <c r="L272" s="44">
        <v>45144</v>
      </c>
      <c r="M272" s="45" t="s">
        <v>11</v>
      </c>
      <c r="N272"/>
      <c r="O272"/>
      <c r="P272"/>
      <c r="Q272"/>
      <c r="R272"/>
      <c r="S272"/>
      <c r="T272"/>
      <c r="U272"/>
      <c r="V272"/>
    </row>
    <row r="273" spans="1:22" hidden="1" x14ac:dyDescent="0.35">
      <c r="A273"/>
      <c r="B273"/>
      <c r="C273"/>
      <c r="D273"/>
      <c r="E273"/>
      <c r="F273"/>
      <c r="G273" s="41" t="s">
        <v>39</v>
      </c>
      <c r="H273" s="41" t="s">
        <v>8</v>
      </c>
      <c r="I273" s="41" t="s">
        <v>24</v>
      </c>
      <c r="J273" s="42" t="s">
        <v>25</v>
      </c>
      <c r="K273" s="43">
        <v>340</v>
      </c>
      <c r="L273" s="44">
        <v>45145</v>
      </c>
      <c r="M273" s="45" t="s">
        <v>11</v>
      </c>
      <c r="N273"/>
      <c r="O273"/>
      <c r="P273"/>
      <c r="Q273"/>
      <c r="R273"/>
      <c r="S273"/>
      <c r="T273"/>
      <c r="U273"/>
      <c r="V273"/>
    </row>
    <row r="274" spans="1:22" hidden="1" x14ac:dyDescent="0.35">
      <c r="A274"/>
      <c r="B274"/>
      <c r="C274"/>
      <c r="D274"/>
      <c r="E274"/>
      <c r="F274"/>
      <c r="G274" s="41" t="s">
        <v>39</v>
      </c>
      <c r="H274" s="41" t="s">
        <v>8</v>
      </c>
      <c r="I274" s="41" t="s">
        <v>24</v>
      </c>
      <c r="J274" s="42" t="s">
        <v>26</v>
      </c>
      <c r="K274" s="43">
        <v>125</v>
      </c>
      <c r="L274" s="44">
        <v>45141</v>
      </c>
      <c r="M274" s="45" t="s">
        <v>79</v>
      </c>
      <c r="N274"/>
      <c r="O274"/>
      <c r="P274"/>
      <c r="Q274"/>
      <c r="R274"/>
      <c r="S274"/>
      <c r="T274"/>
      <c r="U274"/>
      <c r="V274"/>
    </row>
    <row r="275" spans="1:22" hidden="1" x14ac:dyDescent="0.35">
      <c r="A275"/>
      <c r="B275"/>
      <c r="C275"/>
      <c r="D275"/>
      <c r="E275"/>
      <c r="F275"/>
      <c r="G275" s="41" t="s">
        <v>39</v>
      </c>
      <c r="H275" s="41" t="s">
        <v>8</v>
      </c>
      <c r="I275" s="41" t="s">
        <v>24</v>
      </c>
      <c r="J275" s="42" t="s">
        <v>27</v>
      </c>
      <c r="K275" s="43">
        <v>230</v>
      </c>
      <c r="L275" s="44">
        <v>45142</v>
      </c>
      <c r="M275" s="45" t="s">
        <v>11</v>
      </c>
      <c r="N275"/>
      <c r="O275"/>
      <c r="P275"/>
      <c r="Q275"/>
      <c r="R275"/>
      <c r="S275"/>
      <c r="T275"/>
      <c r="U275"/>
      <c r="V275"/>
    </row>
    <row r="276" spans="1:22" hidden="1" x14ac:dyDescent="0.35">
      <c r="A276"/>
      <c r="B276"/>
      <c r="C276"/>
      <c r="D276"/>
      <c r="E276"/>
      <c r="F276"/>
      <c r="G276" s="41" t="s">
        <v>39</v>
      </c>
      <c r="H276" s="41" t="s">
        <v>8</v>
      </c>
      <c r="I276" s="41" t="s">
        <v>24</v>
      </c>
      <c r="J276" s="42" t="s">
        <v>28</v>
      </c>
      <c r="K276" s="43">
        <v>200</v>
      </c>
      <c r="L276" s="44">
        <v>45143</v>
      </c>
      <c r="M276" s="45" t="s">
        <v>11</v>
      </c>
      <c r="N276"/>
      <c r="O276"/>
      <c r="P276"/>
      <c r="Q276"/>
      <c r="R276"/>
      <c r="S276"/>
      <c r="T276"/>
      <c r="U276"/>
      <c r="V276"/>
    </row>
    <row r="277" spans="1:22" hidden="1" x14ac:dyDescent="0.35">
      <c r="A277"/>
      <c r="B277"/>
      <c r="C277"/>
      <c r="D277"/>
      <c r="E277"/>
      <c r="F277"/>
      <c r="G277" s="41" t="s">
        <v>39</v>
      </c>
      <c r="H277" s="41" t="s">
        <v>8</v>
      </c>
      <c r="I277" s="41" t="s">
        <v>24</v>
      </c>
      <c r="J277" s="42" t="s">
        <v>29</v>
      </c>
      <c r="K277" s="43">
        <v>940</v>
      </c>
      <c r="L277" s="44">
        <v>45144</v>
      </c>
      <c r="M277" s="45" t="s">
        <v>79</v>
      </c>
      <c r="N277"/>
      <c r="O277"/>
      <c r="P277"/>
      <c r="Q277"/>
      <c r="R277"/>
      <c r="S277"/>
      <c r="T277"/>
      <c r="U277"/>
      <c r="V277"/>
    </row>
    <row r="278" spans="1:22" hidden="1" x14ac:dyDescent="0.35">
      <c r="A278"/>
      <c r="B278"/>
      <c r="C278"/>
      <c r="D278"/>
      <c r="E278"/>
      <c r="F278"/>
      <c r="G278" s="41" t="s">
        <v>39</v>
      </c>
      <c r="H278" s="41" t="s">
        <v>8</v>
      </c>
      <c r="I278" s="41" t="s">
        <v>24</v>
      </c>
      <c r="J278" s="42" t="s">
        <v>30</v>
      </c>
      <c r="K278" s="43">
        <v>125</v>
      </c>
      <c r="L278" s="44">
        <v>45145</v>
      </c>
      <c r="M278" s="45" t="s">
        <v>11</v>
      </c>
      <c r="N278"/>
      <c r="O278"/>
      <c r="P278"/>
      <c r="Q278"/>
      <c r="R278"/>
      <c r="S278"/>
      <c r="T278"/>
      <c r="U278"/>
      <c r="V278"/>
    </row>
    <row r="279" spans="1:22" hidden="1" x14ac:dyDescent="0.35">
      <c r="A279"/>
      <c r="B279"/>
      <c r="C279"/>
      <c r="D279"/>
      <c r="E279"/>
      <c r="F279"/>
      <c r="G279" s="41" t="s">
        <v>39</v>
      </c>
      <c r="H279" s="41" t="s">
        <v>8</v>
      </c>
      <c r="I279" s="41" t="s">
        <v>24</v>
      </c>
      <c r="J279" s="42" t="s">
        <v>31</v>
      </c>
      <c r="K279" s="43">
        <v>35</v>
      </c>
      <c r="L279" s="44">
        <v>45146</v>
      </c>
      <c r="M279" s="45" t="s">
        <v>11</v>
      </c>
      <c r="N279"/>
      <c r="O279"/>
      <c r="P279"/>
      <c r="Q279"/>
      <c r="R279"/>
      <c r="S279"/>
      <c r="T279"/>
      <c r="U279"/>
      <c r="V279"/>
    </row>
    <row r="280" spans="1:22" hidden="1" x14ac:dyDescent="0.35">
      <c r="A280"/>
      <c r="B280"/>
      <c r="C280"/>
      <c r="D280"/>
      <c r="E280"/>
      <c r="F280"/>
      <c r="G280" s="41" t="s">
        <v>39</v>
      </c>
      <c r="H280" s="41" t="s">
        <v>8</v>
      </c>
      <c r="I280" s="41" t="s">
        <v>24</v>
      </c>
      <c r="J280" s="42" t="s">
        <v>19</v>
      </c>
      <c r="K280" s="43">
        <v>50</v>
      </c>
      <c r="L280" s="44">
        <v>45147</v>
      </c>
      <c r="M280" s="45" t="s">
        <v>11</v>
      </c>
      <c r="N280"/>
      <c r="O280"/>
      <c r="P280"/>
      <c r="Q280"/>
      <c r="R280"/>
      <c r="S280"/>
      <c r="T280"/>
      <c r="U280"/>
      <c r="V280"/>
    </row>
    <row r="281" spans="1:22" hidden="1" x14ac:dyDescent="0.35">
      <c r="A281"/>
      <c r="B281"/>
      <c r="C281"/>
      <c r="D281"/>
      <c r="E281"/>
      <c r="F281"/>
      <c r="G281" s="41" t="s">
        <v>39</v>
      </c>
      <c r="H281" s="41" t="s">
        <v>32</v>
      </c>
      <c r="I281" s="41" t="s">
        <v>33</v>
      </c>
      <c r="J281" s="42" t="s">
        <v>34</v>
      </c>
      <c r="K281" s="46">
        <v>7200</v>
      </c>
      <c r="L281" s="44"/>
      <c r="M281" s="45"/>
      <c r="N281"/>
      <c r="O281"/>
      <c r="P281"/>
      <c r="Q281"/>
      <c r="R281"/>
      <c r="S281"/>
      <c r="T281"/>
      <c r="U281"/>
      <c r="V281"/>
    </row>
    <row r="282" spans="1:22" hidden="1" x14ac:dyDescent="0.35">
      <c r="A282"/>
      <c r="B282"/>
      <c r="C282"/>
      <c r="D282"/>
      <c r="E282"/>
      <c r="F282"/>
      <c r="G282" s="41" t="s">
        <v>39</v>
      </c>
      <c r="H282" s="41" t="s">
        <v>32</v>
      </c>
      <c r="I282" s="41" t="s">
        <v>33</v>
      </c>
      <c r="J282" s="42" t="s">
        <v>35</v>
      </c>
      <c r="K282" s="46">
        <v>1570</v>
      </c>
      <c r="L282" s="44"/>
      <c r="M282" s="45"/>
      <c r="N282"/>
      <c r="O282"/>
      <c r="P282"/>
      <c r="Q282"/>
      <c r="R282"/>
      <c r="S282"/>
      <c r="T282"/>
      <c r="U282"/>
      <c r="V282"/>
    </row>
    <row r="283" spans="1:22" hidden="1" x14ac:dyDescent="0.35">
      <c r="A283"/>
      <c r="B283"/>
      <c r="C283"/>
      <c r="D283"/>
      <c r="E283"/>
      <c r="F283"/>
      <c r="G283" s="41" t="s">
        <v>39</v>
      </c>
      <c r="H283" s="41" t="s">
        <v>32</v>
      </c>
      <c r="I283" s="41" t="s">
        <v>36</v>
      </c>
      <c r="J283" s="42" t="s">
        <v>37</v>
      </c>
      <c r="K283" s="46">
        <v>590</v>
      </c>
      <c r="L283" s="44"/>
      <c r="M283" s="45"/>
      <c r="N283"/>
      <c r="O283"/>
      <c r="P283"/>
      <c r="Q283"/>
      <c r="R283"/>
      <c r="S283"/>
      <c r="T283"/>
      <c r="U283"/>
      <c r="V283"/>
    </row>
    <row r="284" spans="1:22" hidden="1" x14ac:dyDescent="0.35">
      <c r="A284"/>
      <c r="B284"/>
      <c r="C284"/>
      <c r="D284"/>
      <c r="E284"/>
      <c r="F284"/>
      <c r="G284" s="41" t="s">
        <v>39</v>
      </c>
      <c r="H284" s="41" t="s">
        <v>32</v>
      </c>
      <c r="I284" s="41" t="s">
        <v>36</v>
      </c>
      <c r="J284" s="42" t="s">
        <v>38</v>
      </c>
      <c r="K284" s="46">
        <v>240</v>
      </c>
      <c r="L284" s="44"/>
      <c r="M284" s="45"/>
      <c r="N284"/>
      <c r="O284"/>
      <c r="P284"/>
      <c r="Q284"/>
      <c r="R284"/>
      <c r="S284"/>
      <c r="T284"/>
      <c r="U284"/>
      <c r="V284"/>
    </row>
    <row r="285" spans="1:22" hidden="1" x14ac:dyDescent="0.35">
      <c r="A285"/>
      <c r="B285"/>
      <c r="C285"/>
      <c r="D285"/>
      <c r="E285"/>
      <c r="F285"/>
      <c r="G285" s="41" t="s">
        <v>40</v>
      </c>
      <c r="H285" s="41" t="s">
        <v>8</v>
      </c>
      <c r="I285" s="41" t="s">
        <v>9</v>
      </c>
      <c r="J285" s="42" t="s">
        <v>10</v>
      </c>
      <c r="K285" s="43">
        <v>420</v>
      </c>
      <c r="L285" s="44">
        <v>45261</v>
      </c>
      <c r="M285" s="45" t="s">
        <v>11</v>
      </c>
      <c r="N285"/>
      <c r="O285"/>
      <c r="P285"/>
      <c r="Q285"/>
      <c r="R285"/>
      <c r="S285"/>
      <c r="T285"/>
      <c r="U285"/>
      <c r="V285"/>
    </row>
    <row r="286" spans="1:22" hidden="1" x14ac:dyDescent="0.35">
      <c r="A286"/>
      <c r="B286"/>
      <c r="C286"/>
      <c r="D286"/>
      <c r="E286"/>
      <c r="F286"/>
      <c r="G286" s="41" t="s">
        <v>40</v>
      </c>
      <c r="H286" s="41" t="s">
        <v>8</v>
      </c>
      <c r="I286" s="41" t="s">
        <v>9</v>
      </c>
      <c r="J286" s="42" t="s">
        <v>12</v>
      </c>
      <c r="K286" s="43">
        <v>120</v>
      </c>
      <c r="L286" s="44">
        <v>45267</v>
      </c>
      <c r="M286" s="45" t="s">
        <v>79</v>
      </c>
      <c r="N286"/>
      <c r="O286"/>
      <c r="P286"/>
      <c r="Q286"/>
      <c r="R286"/>
      <c r="S286"/>
      <c r="T286"/>
      <c r="U286"/>
      <c r="V286"/>
    </row>
    <row r="287" spans="1:22" hidden="1" x14ac:dyDescent="0.35">
      <c r="A287"/>
      <c r="B287"/>
      <c r="C287"/>
      <c r="D287"/>
      <c r="E287"/>
      <c r="F287"/>
      <c r="G287" s="41" t="s">
        <v>40</v>
      </c>
      <c r="H287" s="41" t="s">
        <v>8</v>
      </c>
      <c r="I287" s="41" t="s">
        <v>9</v>
      </c>
      <c r="J287" s="42" t="s">
        <v>13</v>
      </c>
      <c r="K287" s="43">
        <v>85</v>
      </c>
      <c r="L287" s="44">
        <v>45262</v>
      </c>
      <c r="M287" s="45" t="s">
        <v>11</v>
      </c>
      <c r="N287"/>
      <c r="O287"/>
      <c r="P287"/>
      <c r="Q287"/>
      <c r="R287"/>
      <c r="S287"/>
      <c r="T287"/>
      <c r="U287"/>
      <c r="V287"/>
    </row>
    <row r="288" spans="1:22" hidden="1" x14ac:dyDescent="0.35">
      <c r="A288"/>
      <c r="B288"/>
      <c r="C288"/>
      <c r="D288"/>
      <c r="E288"/>
      <c r="F288"/>
      <c r="G288" s="41" t="s">
        <v>40</v>
      </c>
      <c r="H288" s="41" t="s">
        <v>8</v>
      </c>
      <c r="I288" s="41" t="s">
        <v>9</v>
      </c>
      <c r="J288" s="42" t="s">
        <v>14</v>
      </c>
      <c r="K288" s="43">
        <v>215</v>
      </c>
      <c r="L288" s="44">
        <v>45264</v>
      </c>
      <c r="M288" s="45" t="s">
        <v>11</v>
      </c>
      <c r="N288"/>
      <c r="O288"/>
      <c r="P288"/>
      <c r="Q288"/>
      <c r="R288"/>
      <c r="S288"/>
      <c r="T288"/>
      <c r="U288"/>
      <c r="V288"/>
    </row>
    <row r="289" spans="1:22" hidden="1" x14ac:dyDescent="0.35">
      <c r="A289"/>
      <c r="B289"/>
      <c r="C289"/>
      <c r="D289"/>
      <c r="E289"/>
      <c r="F289"/>
      <c r="G289" s="41" t="s">
        <v>40</v>
      </c>
      <c r="H289" s="41" t="s">
        <v>8</v>
      </c>
      <c r="I289" s="41" t="s">
        <v>9</v>
      </c>
      <c r="J289" s="42" t="s">
        <v>15</v>
      </c>
      <c r="K289" s="43">
        <v>105</v>
      </c>
      <c r="L289" s="44">
        <v>45264</v>
      </c>
      <c r="M289" s="45" t="s">
        <v>79</v>
      </c>
      <c r="N289"/>
      <c r="O289"/>
      <c r="P289"/>
      <c r="Q289"/>
      <c r="R289"/>
      <c r="S289"/>
      <c r="T289"/>
      <c r="U289"/>
      <c r="V289"/>
    </row>
    <row r="290" spans="1:22" hidden="1" x14ac:dyDescent="0.35">
      <c r="A290"/>
      <c r="B290"/>
      <c r="C290"/>
      <c r="D290"/>
      <c r="E290"/>
      <c r="F290"/>
      <c r="G290" s="41" t="s">
        <v>40</v>
      </c>
      <c r="H290" s="41" t="s">
        <v>8</v>
      </c>
      <c r="I290" s="41" t="s">
        <v>9</v>
      </c>
      <c r="J290" s="42" t="s">
        <v>16</v>
      </c>
      <c r="K290" s="43">
        <v>260</v>
      </c>
      <c r="L290" s="44">
        <v>45265</v>
      </c>
      <c r="M290" s="45" t="s">
        <v>11</v>
      </c>
      <c r="N290"/>
      <c r="O290"/>
      <c r="P290"/>
      <c r="Q290"/>
      <c r="R290"/>
      <c r="S290"/>
      <c r="T290"/>
      <c r="U290"/>
      <c r="V290"/>
    </row>
    <row r="291" spans="1:22" hidden="1" x14ac:dyDescent="0.35">
      <c r="A291"/>
      <c r="B291"/>
      <c r="C291"/>
      <c r="D291"/>
      <c r="E291"/>
      <c r="F291"/>
      <c r="G291" s="41" t="s">
        <v>40</v>
      </c>
      <c r="H291" s="41" t="s">
        <v>8</v>
      </c>
      <c r="I291" s="41" t="s">
        <v>9</v>
      </c>
      <c r="J291" s="42" t="s">
        <v>17</v>
      </c>
      <c r="K291" s="43">
        <v>1730</v>
      </c>
      <c r="L291" s="44">
        <v>45266</v>
      </c>
      <c r="M291" s="45" t="s">
        <v>11</v>
      </c>
      <c r="N291"/>
      <c r="O291"/>
      <c r="P291"/>
      <c r="Q291"/>
      <c r="R291"/>
      <c r="S291"/>
      <c r="T291"/>
      <c r="U291"/>
      <c r="V291"/>
    </row>
    <row r="292" spans="1:22" hidden="1" x14ac:dyDescent="0.35">
      <c r="A292"/>
      <c r="B292"/>
      <c r="C292"/>
      <c r="D292"/>
      <c r="E292"/>
      <c r="F292"/>
      <c r="G292" s="41" t="s">
        <v>40</v>
      </c>
      <c r="H292" s="41" t="s">
        <v>8</v>
      </c>
      <c r="I292" s="41" t="s">
        <v>9</v>
      </c>
      <c r="J292" s="42" t="s">
        <v>18</v>
      </c>
      <c r="K292" s="43">
        <v>45</v>
      </c>
      <c r="L292" s="44">
        <v>45267</v>
      </c>
      <c r="M292" s="45" t="s">
        <v>79</v>
      </c>
      <c r="N292"/>
      <c r="O292"/>
      <c r="P292"/>
      <c r="Q292"/>
      <c r="R292"/>
      <c r="S292"/>
      <c r="T292"/>
      <c r="U292"/>
      <c r="V292"/>
    </row>
    <row r="293" spans="1:22" hidden="1" x14ac:dyDescent="0.35">
      <c r="A293"/>
      <c r="B293"/>
      <c r="C293"/>
      <c r="D293"/>
      <c r="E293"/>
      <c r="F293"/>
      <c r="G293" s="41" t="s">
        <v>40</v>
      </c>
      <c r="H293" s="41" t="s">
        <v>8</v>
      </c>
      <c r="I293" s="41" t="s">
        <v>9</v>
      </c>
      <c r="J293" s="42" t="s">
        <v>19</v>
      </c>
      <c r="K293" s="43">
        <v>75</v>
      </c>
      <c r="L293" s="44">
        <v>45268</v>
      </c>
      <c r="M293" s="45" t="s">
        <v>11</v>
      </c>
      <c r="N293"/>
      <c r="O293"/>
      <c r="P293"/>
      <c r="Q293"/>
      <c r="R293"/>
      <c r="S293"/>
      <c r="T293"/>
      <c r="U293"/>
      <c r="V293"/>
    </row>
    <row r="294" spans="1:22" hidden="1" x14ac:dyDescent="0.35">
      <c r="A294"/>
      <c r="B294"/>
      <c r="C294"/>
      <c r="D294"/>
      <c r="E294"/>
      <c r="F294"/>
      <c r="G294" s="41" t="s">
        <v>40</v>
      </c>
      <c r="H294" s="41" t="s">
        <v>8</v>
      </c>
      <c r="I294" s="41" t="s">
        <v>20</v>
      </c>
      <c r="J294" s="42" t="s">
        <v>21</v>
      </c>
      <c r="K294" s="43">
        <v>1220</v>
      </c>
      <c r="L294" s="44">
        <v>45269</v>
      </c>
      <c r="M294" s="45" t="s">
        <v>11</v>
      </c>
      <c r="N294"/>
      <c r="O294"/>
      <c r="P294"/>
      <c r="Q294"/>
      <c r="R294"/>
      <c r="S294"/>
      <c r="T294"/>
      <c r="U294"/>
      <c r="V294"/>
    </row>
    <row r="295" spans="1:22" hidden="1" x14ac:dyDescent="0.35">
      <c r="A295"/>
      <c r="B295"/>
      <c r="C295"/>
      <c r="D295"/>
      <c r="E295"/>
      <c r="F295"/>
      <c r="G295" s="41" t="s">
        <v>40</v>
      </c>
      <c r="H295" s="41" t="s">
        <v>8</v>
      </c>
      <c r="I295" s="41" t="s">
        <v>20</v>
      </c>
      <c r="J295" s="42" t="s">
        <v>22</v>
      </c>
      <c r="K295" s="43">
        <v>780</v>
      </c>
      <c r="L295" s="44">
        <v>45264</v>
      </c>
      <c r="M295" s="45" t="s">
        <v>11</v>
      </c>
      <c r="N295"/>
      <c r="O295"/>
      <c r="P295"/>
      <c r="Q295"/>
      <c r="R295"/>
      <c r="S295"/>
      <c r="T295"/>
      <c r="U295"/>
      <c r="V295"/>
    </row>
    <row r="296" spans="1:22" hidden="1" x14ac:dyDescent="0.35">
      <c r="A296"/>
      <c r="B296"/>
      <c r="C296"/>
      <c r="D296"/>
      <c r="E296"/>
      <c r="F296"/>
      <c r="G296" s="41" t="s">
        <v>40</v>
      </c>
      <c r="H296" s="41" t="s">
        <v>8</v>
      </c>
      <c r="I296" s="41" t="s">
        <v>20</v>
      </c>
      <c r="J296" s="42" t="s">
        <v>23</v>
      </c>
      <c r="K296" s="43">
        <v>500</v>
      </c>
      <c r="L296" s="44">
        <v>45265</v>
      </c>
      <c r="M296" s="45" t="s">
        <v>11</v>
      </c>
      <c r="N296"/>
      <c r="O296"/>
      <c r="P296"/>
      <c r="Q296"/>
      <c r="R296"/>
      <c r="S296"/>
      <c r="T296"/>
      <c r="U296"/>
      <c r="V296"/>
    </row>
    <row r="297" spans="1:22" hidden="1" x14ac:dyDescent="0.35">
      <c r="A297"/>
      <c r="B297"/>
      <c r="C297"/>
      <c r="D297"/>
      <c r="E297"/>
      <c r="F297"/>
      <c r="G297" s="41" t="s">
        <v>40</v>
      </c>
      <c r="H297" s="41" t="s">
        <v>8</v>
      </c>
      <c r="I297" s="41" t="s">
        <v>24</v>
      </c>
      <c r="J297" s="42" t="s">
        <v>10</v>
      </c>
      <c r="K297" s="43">
        <v>66</v>
      </c>
      <c r="L297" s="44">
        <v>45266</v>
      </c>
      <c r="M297" s="45" t="s">
        <v>11</v>
      </c>
      <c r="N297"/>
      <c r="O297"/>
      <c r="P297"/>
      <c r="Q297"/>
      <c r="R297"/>
      <c r="S297"/>
      <c r="T297"/>
      <c r="U297"/>
      <c r="V297"/>
    </row>
    <row r="298" spans="1:22" hidden="1" x14ac:dyDescent="0.35">
      <c r="A298"/>
      <c r="B298"/>
      <c r="C298"/>
      <c r="D298"/>
      <c r="E298"/>
      <c r="F298"/>
      <c r="G298" s="41" t="s">
        <v>40</v>
      </c>
      <c r="H298" s="41" t="s">
        <v>8</v>
      </c>
      <c r="I298" s="41" t="s">
        <v>24</v>
      </c>
      <c r="J298" s="42" t="s">
        <v>25</v>
      </c>
      <c r="K298" s="43">
        <v>380</v>
      </c>
      <c r="L298" s="44">
        <v>45267</v>
      </c>
      <c r="M298" s="45" t="s">
        <v>11</v>
      </c>
      <c r="N298"/>
      <c r="O298"/>
      <c r="P298"/>
      <c r="Q298"/>
      <c r="R298"/>
      <c r="S298"/>
      <c r="T298"/>
      <c r="U298"/>
      <c r="V298"/>
    </row>
    <row r="299" spans="1:22" hidden="1" x14ac:dyDescent="0.35">
      <c r="A299"/>
      <c r="B299"/>
      <c r="C299"/>
      <c r="D299"/>
      <c r="E299"/>
      <c r="F299"/>
      <c r="G299" s="41" t="s">
        <v>40</v>
      </c>
      <c r="H299" s="41" t="s">
        <v>8</v>
      </c>
      <c r="I299" s="41" t="s">
        <v>24</v>
      </c>
      <c r="J299" s="42" t="s">
        <v>26</v>
      </c>
      <c r="K299" s="43">
        <v>140</v>
      </c>
      <c r="L299" s="44">
        <v>45263</v>
      </c>
      <c r="M299" s="45" t="s">
        <v>11</v>
      </c>
      <c r="N299"/>
      <c r="O299"/>
      <c r="P299"/>
      <c r="Q299"/>
      <c r="R299"/>
      <c r="S299"/>
      <c r="T299"/>
      <c r="U299"/>
      <c r="V299"/>
    </row>
    <row r="300" spans="1:22" hidden="1" x14ac:dyDescent="0.35">
      <c r="A300"/>
      <c r="B300"/>
      <c r="C300"/>
      <c r="D300"/>
      <c r="E300"/>
      <c r="F300"/>
      <c r="G300" s="41" t="s">
        <v>40</v>
      </c>
      <c r="H300" s="41" t="s">
        <v>8</v>
      </c>
      <c r="I300" s="41" t="s">
        <v>24</v>
      </c>
      <c r="J300" s="42" t="s">
        <v>27</v>
      </c>
      <c r="K300" s="43">
        <v>260</v>
      </c>
      <c r="L300" s="44">
        <v>45264</v>
      </c>
      <c r="M300" s="45" t="s">
        <v>11</v>
      </c>
      <c r="N300"/>
      <c r="O300"/>
      <c r="P300"/>
      <c r="Q300"/>
      <c r="R300"/>
      <c r="S300"/>
      <c r="T300"/>
      <c r="U300"/>
      <c r="V300"/>
    </row>
    <row r="301" spans="1:22" hidden="1" x14ac:dyDescent="0.35">
      <c r="A301"/>
      <c r="B301"/>
      <c r="C301"/>
      <c r="D301"/>
      <c r="E301"/>
      <c r="F301"/>
      <c r="G301" s="41" t="s">
        <v>40</v>
      </c>
      <c r="H301" s="41" t="s">
        <v>8</v>
      </c>
      <c r="I301" s="41" t="s">
        <v>24</v>
      </c>
      <c r="J301" s="42" t="s">
        <v>28</v>
      </c>
      <c r="K301" s="43">
        <v>210</v>
      </c>
      <c r="L301" s="44">
        <v>45265</v>
      </c>
      <c r="M301" s="45" t="s">
        <v>11</v>
      </c>
      <c r="N301"/>
      <c r="O301"/>
      <c r="P301"/>
      <c r="Q301"/>
      <c r="R301"/>
      <c r="S301"/>
      <c r="T301"/>
      <c r="U301"/>
      <c r="V301"/>
    </row>
    <row r="302" spans="1:22" hidden="1" x14ac:dyDescent="0.35">
      <c r="A302"/>
      <c r="B302"/>
      <c r="C302"/>
      <c r="D302"/>
      <c r="E302"/>
      <c r="F302"/>
      <c r="G302" s="41" t="s">
        <v>40</v>
      </c>
      <c r="H302" s="41" t="s">
        <v>8</v>
      </c>
      <c r="I302" s="41" t="s">
        <v>24</v>
      </c>
      <c r="J302" s="42" t="s">
        <v>29</v>
      </c>
      <c r="K302" s="43">
        <v>1020</v>
      </c>
      <c r="L302" s="44">
        <v>45266</v>
      </c>
      <c r="M302" s="45" t="s">
        <v>11</v>
      </c>
      <c r="N302"/>
      <c r="O302"/>
      <c r="P302"/>
      <c r="Q302"/>
      <c r="R302"/>
      <c r="S302"/>
      <c r="T302"/>
      <c r="U302"/>
      <c r="V302"/>
    </row>
    <row r="303" spans="1:22" hidden="1" x14ac:dyDescent="0.35">
      <c r="A303"/>
      <c r="B303"/>
      <c r="C303"/>
      <c r="D303"/>
      <c r="E303"/>
      <c r="F303"/>
      <c r="G303" s="41" t="s">
        <v>40</v>
      </c>
      <c r="H303" s="41" t="s">
        <v>8</v>
      </c>
      <c r="I303" s="41" t="s">
        <v>24</v>
      </c>
      <c r="J303" s="42" t="s">
        <v>30</v>
      </c>
      <c r="K303" s="43">
        <v>140</v>
      </c>
      <c r="L303" s="44">
        <v>45267</v>
      </c>
      <c r="M303" s="45" t="s">
        <v>11</v>
      </c>
      <c r="N303"/>
      <c r="O303"/>
      <c r="P303"/>
      <c r="Q303"/>
      <c r="R303"/>
      <c r="S303"/>
      <c r="T303"/>
      <c r="U303"/>
      <c r="V303"/>
    </row>
    <row r="304" spans="1:22" hidden="1" x14ac:dyDescent="0.35">
      <c r="A304"/>
      <c r="B304"/>
      <c r="C304"/>
      <c r="D304"/>
      <c r="E304"/>
      <c r="F304"/>
      <c r="G304" s="41" t="s">
        <v>40</v>
      </c>
      <c r="H304" s="41" t="s">
        <v>8</v>
      </c>
      <c r="I304" s="41" t="s">
        <v>24</v>
      </c>
      <c r="J304" s="42" t="s">
        <v>31</v>
      </c>
      <c r="K304" s="43">
        <v>50</v>
      </c>
      <c r="L304" s="44">
        <v>45268</v>
      </c>
      <c r="M304" s="45" t="s">
        <v>11</v>
      </c>
      <c r="N304"/>
      <c r="O304"/>
      <c r="P304"/>
      <c r="Q304"/>
      <c r="R304"/>
      <c r="S304"/>
      <c r="T304"/>
      <c r="U304"/>
      <c r="V304"/>
    </row>
    <row r="305" spans="1:22" hidden="1" x14ac:dyDescent="0.35">
      <c r="A305"/>
      <c r="B305"/>
      <c r="C305"/>
      <c r="D305"/>
      <c r="E305"/>
      <c r="F305"/>
      <c r="G305" s="41" t="s">
        <v>40</v>
      </c>
      <c r="H305" s="41" t="s">
        <v>8</v>
      </c>
      <c r="I305" s="41" t="s">
        <v>24</v>
      </c>
      <c r="J305" s="42" t="s">
        <v>19</v>
      </c>
      <c r="K305" s="43">
        <v>50</v>
      </c>
      <c r="L305" s="44">
        <v>45269</v>
      </c>
      <c r="M305" s="45" t="s">
        <v>11</v>
      </c>
      <c r="N305"/>
      <c r="O305"/>
      <c r="P305"/>
      <c r="Q305"/>
      <c r="R305"/>
      <c r="S305"/>
      <c r="T305"/>
      <c r="U305"/>
      <c r="V305"/>
    </row>
    <row r="306" spans="1:22" hidden="1" x14ac:dyDescent="0.35">
      <c r="A306"/>
      <c r="B306"/>
      <c r="C306"/>
      <c r="D306"/>
      <c r="E306"/>
      <c r="F306"/>
      <c r="G306" s="41" t="s">
        <v>40</v>
      </c>
      <c r="H306" s="41" t="s">
        <v>32</v>
      </c>
      <c r="I306" s="41" t="s">
        <v>33</v>
      </c>
      <c r="J306" s="42" t="s">
        <v>34</v>
      </c>
      <c r="K306" s="46">
        <v>7500</v>
      </c>
      <c r="L306" s="44"/>
      <c r="M306" s="45"/>
      <c r="N306"/>
      <c r="O306"/>
      <c r="P306"/>
      <c r="Q306"/>
      <c r="R306"/>
      <c r="S306"/>
      <c r="T306"/>
      <c r="U306"/>
      <c r="V306"/>
    </row>
    <row r="307" spans="1:22" hidden="1" x14ac:dyDescent="0.35">
      <c r="A307"/>
      <c r="B307"/>
      <c r="C307"/>
      <c r="D307"/>
      <c r="E307"/>
      <c r="F307"/>
      <c r="G307" s="41" t="s">
        <v>40</v>
      </c>
      <c r="H307" s="41" t="s">
        <v>32</v>
      </c>
      <c r="I307" s="41" t="s">
        <v>33</v>
      </c>
      <c r="J307" s="42" t="s">
        <v>35</v>
      </c>
      <c r="K307" s="46">
        <v>1650</v>
      </c>
      <c r="L307" s="44"/>
      <c r="M307" s="45"/>
      <c r="N307"/>
      <c r="O307"/>
      <c r="P307"/>
      <c r="Q307"/>
      <c r="R307"/>
      <c r="S307"/>
      <c r="T307"/>
      <c r="U307"/>
      <c r="V307"/>
    </row>
    <row r="308" spans="1:22" hidden="1" x14ac:dyDescent="0.35">
      <c r="A308"/>
      <c r="B308"/>
      <c r="C308"/>
      <c r="D308"/>
      <c r="E308"/>
      <c r="F308"/>
      <c r="G308" s="41" t="s">
        <v>40</v>
      </c>
      <c r="H308" s="41" t="s">
        <v>32</v>
      </c>
      <c r="I308" s="41" t="s">
        <v>36</v>
      </c>
      <c r="J308" s="42" t="s">
        <v>37</v>
      </c>
      <c r="K308" s="46">
        <v>660</v>
      </c>
      <c r="L308" s="44"/>
      <c r="M308" s="45"/>
      <c r="N308"/>
      <c r="O308"/>
      <c r="P308"/>
      <c r="Q308"/>
      <c r="R308"/>
      <c r="S308"/>
      <c r="T308"/>
      <c r="U308"/>
      <c r="V308"/>
    </row>
    <row r="309" spans="1:22" hidden="1" x14ac:dyDescent="0.35">
      <c r="A309"/>
      <c r="B309"/>
      <c r="C309"/>
      <c r="D309"/>
      <c r="E309"/>
      <c r="F309"/>
      <c r="G309" s="41" t="s">
        <v>40</v>
      </c>
      <c r="H309" s="41" t="s">
        <v>32</v>
      </c>
      <c r="I309" s="41" t="s">
        <v>36</v>
      </c>
      <c r="J309" s="42" t="s">
        <v>38</v>
      </c>
      <c r="K309" s="46">
        <v>280</v>
      </c>
      <c r="L309" s="44"/>
      <c r="M309" s="45"/>
      <c r="N309"/>
      <c r="O309"/>
      <c r="P309"/>
      <c r="Q309"/>
      <c r="R309"/>
      <c r="S309"/>
      <c r="T309"/>
      <c r="U309"/>
      <c r="V309"/>
    </row>
    <row r="310" spans="1:22" x14ac:dyDescent="0.35">
      <c r="A310"/>
      <c r="B310"/>
      <c r="C310"/>
      <c r="D310"/>
      <c r="E310"/>
      <c r="F310"/>
      <c r="G310" s="24"/>
      <c r="H310" s="24"/>
      <c r="I310" s="24"/>
      <c r="J310" s="25"/>
      <c r="K310"/>
      <c r="L310"/>
      <c r="M310"/>
      <c r="N310"/>
      <c r="O310"/>
      <c r="P310"/>
      <c r="Q310"/>
      <c r="R310"/>
      <c r="S310"/>
      <c r="T310"/>
      <c r="U310"/>
      <c r="V310"/>
    </row>
    <row r="311" spans="1:22" x14ac:dyDescent="0.35">
      <c r="A311"/>
      <c r="B311"/>
      <c r="C311"/>
      <c r="D311"/>
      <c r="E311"/>
      <c r="F311"/>
      <c r="G311" s="24"/>
      <c r="H311" s="24"/>
      <c r="I311" s="24"/>
      <c r="J311" s="25"/>
      <c r="K311"/>
      <c r="L311"/>
      <c r="M311"/>
      <c r="N311"/>
      <c r="O311"/>
      <c r="P311"/>
      <c r="Q311"/>
      <c r="R311"/>
      <c r="S311"/>
      <c r="T311"/>
      <c r="U311"/>
      <c r="V311"/>
    </row>
  </sheetData>
  <conditionalFormatting sqref="M10:M309">
    <cfRule type="containsText" dxfId="23" priority="1" operator="containsText" text="Late">
      <formula>NOT(ISERROR(SEARCH("Late",M10)))</formula>
    </cfRule>
    <cfRule type="containsText" dxfId="22" priority="2" operator="containsText" text="Late">
      <formula>NOT(ISERROR(SEARCH("Late",M10)))</formula>
    </cfRule>
  </conditionalFormatting>
  <dataValidations count="1">
    <dataValidation type="list" allowBlank="1" showInputMessage="1" showErrorMessage="1" sqref="M10:M309" xr:uid="{197B0D9F-6BCC-451B-8C82-E4142F3CA5CC}">
      <formula1>"Paid,Late"</formula1>
    </dataValidation>
  </dataValidations>
  <pageMargins left="0.7" right="0.7" top="0.75" bottom="0.75" header="0.3" footer="0.3"/>
  <drawing r:id="rId1"/>
  <picture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18B7F-DF92-4DB6-B43A-B64D020CA0E7}">
  <dimension ref="A1:U309"/>
  <sheetViews>
    <sheetView showGridLines="0" tabSelected="1" zoomScaleNormal="100" workbookViewId="0"/>
  </sheetViews>
  <sheetFormatPr defaultRowHeight="15.5" x14ac:dyDescent="0.35"/>
  <cols>
    <col min="1" max="6" width="8.6640625" style="28"/>
    <col min="7" max="8" width="8.6640625" style="26"/>
    <col min="9" max="9" width="9.25" style="26" customWidth="1"/>
    <col min="10" max="10" width="16.4140625" style="27" customWidth="1"/>
    <col min="11" max="11" width="16.33203125" style="28" customWidth="1"/>
    <col min="12" max="12" width="16.58203125" style="28" bestFit="1" customWidth="1"/>
    <col min="13" max="13" width="12.08203125" style="28" customWidth="1"/>
    <col min="14" max="14" width="13.58203125" style="28" customWidth="1"/>
    <col min="15" max="15" width="8.6640625" style="28"/>
    <col min="16" max="16" width="12.6640625" style="28" customWidth="1"/>
    <col min="17" max="16384" width="8.6640625" style="28"/>
  </cols>
  <sheetData>
    <row r="1" spans="1:21" x14ac:dyDescent="0.35">
      <c r="A1"/>
      <c r="B1"/>
      <c r="C1"/>
      <c r="D1"/>
      <c r="E1"/>
      <c r="F1"/>
      <c r="G1" s="24"/>
      <c r="H1" s="24"/>
      <c r="I1" s="24"/>
      <c r="J1" s="25"/>
      <c r="K1"/>
      <c r="L1"/>
      <c r="M1"/>
      <c r="N1"/>
      <c r="O1"/>
      <c r="P1"/>
      <c r="Q1"/>
      <c r="R1"/>
      <c r="S1"/>
      <c r="T1"/>
      <c r="U1"/>
    </row>
    <row r="2" spans="1:21" x14ac:dyDescent="0.35">
      <c r="A2"/>
      <c r="B2"/>
      <c r="C2"/>
      <c r="D2"/>
      <c r="E2"/>
      <c r="F2"/>
      <c r="G2" s="24"/>
      <c r="H2" s="24"/>
      <c r="I2" s="24"/>
      <c r="J2" s="25"/>
      <c r="K2"/>
      <c r="L2"/>
      <c r="M2"/>
      <c r="N2"/>
      <c r="O2"/>
      <c r="P2"/>
      <c r="Q2"/>
      <c r="R2"/>
      <c r="S2"/>
      <c r="T2"/>
      <c r="U2"/>
    </row>
    <row r="3" spans="1:21" x14ac:dyDescent="0.35">
      <c r="A3"/>
      <c r="B3"/>
      <c r="C3"/>
      <c r="D3"/>
      <c r="E3"/>
      <c r="F3"/>
      <c r="G3" s="24"/>
      <c r="H3" s="24"/>
      <c r="I3" s="24"/>
      <c r="J3" s="25"/>
      <c r="K3"/>
      <c r="L3"/>
      <c r="M3"/>
      <c r="N3"/>
      <c r="O3"/>
      <c r="P3"/>
      <c r="Q3"/>
      <c r="R3"/>
      <c r="S3"/>
      <c r="T3"/>
      <c r="U3"/>
    </row>
    <row r="4" spans="1:21" x14ac:dyDescent="0.35">
      <c r="A4"/>
      <c r="B4"/>
      <c r="C4"/>
      <c r="D4"/>
      <c r="E4"/>
      <c r="F4"/>
      <c r="G4" s="24"/>
      <c r="H4" s="24"/>
      <c r="I4" s="24"/>
      <c r="J4" s="25"/>
      <c r="K4"/>
      <c r="L4"/>
      <c r="M4"/>
      <c r="N4"/>
      <c r="O4"/>
      <c r="P4"/>
      <c r="Q4"/>
      <c r="R4"/>
      <c r="S4"/>
      <c r="T4"/>
      <c r="U4"/>
    </row>
    <row r="5" spans="1:21" x14ac:dyDescent="0.35">
      <c r="A5"/>
      <c r="B5"/>
      <c r="C5"/>
      <c r="D5"/>
      <c r="E5"/>
      <c r="F5"/>
      <c r="G5" s="24"/>
      <c r="H5" s="24"/>
      <c r="I5" s="24"/>
      <c r="J5" s="25"/>
      <c r="K5"/>
      <c r="L5"/>
      <c r="M5"/>
      <c r="N5"/>
      <c r="O5"/>
      <c r="P5"/>
      <c r="Q5"/>
      <c r="R5"/>
      <c r="S5"/>
      <c r="T5"/>
      <c r="U5"/>
    </row>
    <row r="6" spans="1:21" x14ac:dyDescent="0.35">
      <c r="A6"/>
      <c r="B6"/>
      <c r="C6"/>
      <c r="D6"/>
      <c r="E6"/>
      <c r="F6"/>
      <c r="G6" s="24"/>
      <c r="H6" s="24"/>
      <c r="I6" s="24"/>
      <c r="J6" s="25"/>
      <c r="K6"/>
      <c r="L6"/>
      <c r="M6"/>
      <c r="N6"/>
      <c r="O6"/>
      <c r="P6"/>
      <c r="Q6"/>
      <c r="R6"/>
      <c r="S6"/>
      <c r="T6"/>
      <c r="U6"/>
    </row>
    <row r="7" spans="1:21" x14ac:dyDescent="0.35">
      <c r="A7"/>
      <c r="B7"/>
      <c r="C7"/>
      <c r="D7"/>
      <c r="E7"/>
      <c r="F7"/>
      <c r="G7" s="24"/>
      <c r="H7" s="24"/>
      <c r="I7" s="24"/>
      <c r="J7" s="25"/>
      <c r="K7"/>
      <c r="L7"/>
      <c r="M7"/>
      <c r="N7"/>
      <c r="O7"/>
      <c r="P7"/>
      <c r="Q7"/>
      <c r="R7"/>
      <c r="S7"/>
      <c r="T7"/>
      <c r="U7"/>
    </row>
    <row r="8" spans="1:21" x14ac:dyDescent="0.35">
      <c r="A8"/>
      <c r="B8"/>
      <c r="C8"/>
      <c r="D8"/>
      <c r="E8"/>
      <c r="F8"/>
      <c r="G8" s="24"/>
      <c r="H8" s="24"/>
      <c r="I8" s="24"/>
      <c r="J8" s="25"/>
      <c r="K8"/>
      <c r="L8"/>
      <c r="M8"/>
      <c r="N8"/>
      <c r="O8"/>
      <c r="P8"/>
      <c r="Q8"/>
      <c r="R8"/>
      <c r="S8"/>
      <c r="T8"/>
      <c r="U8"/>
    </row>
    <row r="9" spans="1:21" x14ac:dyDescent="0.35">
      <c r="A9"/>
      <c r="B9"/>
      <c r="C9"/>
      <c r="D9"/>
      <c r="E9"/>
      <c r="F9"/>
      <c r="G9" s="38"/>
      <c r="H9" s="38"/>
      <c r="I9" s="38"/>
      <c r="J9" s="39"/>
      <c r="K9" s="40"/>
      <c r="L9" s="40"/>
      <c r="M9" s="40"/>
      <c r="N9"/>
      <c r="O9"/>
      <c r="P9"/>
      <c r="Q9"/>
      <c r="R9"/>
      <c r="S9"/>
      <c r="T9"/>
      <c r="U9"/>
    </row>
    <row r="10" spans="1:21" x14ac:dyDescent="0.35">
      <c r="A10"/>
      <c r="B10"/>
      <c r="C10"/>
      <c r="D10"/>
      <c r="E10"/>
      <c r="F10"/>
      <c r="G10" s="41"/>
      <c r="H10" s="41"/>
      <c r="I10" s="29"/>
      <c r="J10" s="29"/>
      <c r="K10" s="29"/>
      <c r="L10" s="29"/>
      <c r="M10" s="29"/>
      <c r="N10" s="29"/>
      <c r="O10"/>
      <c r="P10"/>
      <c r="Q10"/>
      <c r="R10"/>
      <c r="S10"/>
      <c r="T10"/>
      <c r="U10"/>
    </row>
    <row r="11" spans="1:21" x14ac:dyDescent="0.35">
      <c r="A11"/>
      <c r="B11"/>
      <c r="C11"/>
      <c r="D11"/>
      <c r="E11"/>
      <c r="F11"/>
      <c r="G11" s="41"/>
      <c r="H11" s="41"/>
      <c r="I11" s="37" t="s">
        <v>57</v>
      </c>
      <c r="J11" s="31">
        <v>23111</v>
      </c>
      <c r="K11" s="32"/>
      <c r="L11" s="32"/>
      <c r="M11"/>
      <c r="N11"/>
      <c r="O11"/>
      <c r="P11"/>
      <c r="Q11"/>
      <c r="R11"/>
      <c r="S11"/>
      <c r="T11"/>
      <c r="U11"/>
    </row>
    <row r="12" spans="1:21" x14ac:dyDescent="0.35">
      <c r="A12"/>
      <c r="B12"/>
      <c r="C12"/>
      <c r="D12"/>
      <c r="E12"/>
      <c r="F12"/>
      <c r="G12" s="41"/>
      <c r="H12" s="41"/>
      <c r="I12" s="37" t="s">
        <v>58</v>
      </c>
      <c r="J12" s="31">
        <v>26344</v>
      </c>
      <c r="K12" s="32"/>
      <c r="L12" s="32"/>
      <c r="M12"/>
      <c r="N12"/>
      <c r="O12"/>
      <c r="P12"/>
      <c r="Q12"/>
      <c r="R12"/>
      <c r="S12"/>
      <c r="T12"/>
      <c r="U12"/>
    </row>
    <row r="13" spans="1:21" x14ac:dyDescent="0.35">
      <c r="A13"/>
      <c r="B13"/>
      <c r="C13"/>
      <c r="D13"/>
      <c r="E13"/>
      <c r="F13"/>
      <c r="G13" s="41"/>
      <c r="H13" s="41"/>
      <c r="I13" s="37" t="s">
        <v>59</v>
      </c>
      <c r="J13" s="31">
        <v>29577</v>
      </c>
      <c r="K13" s="32"/>
      <c r="L13" s="32"/>
      <c r="M13"/>
      <c r="N13"/>
      <c r="O13"/>
      <c r="P13"/>
      <c r="Q13"/>
      <c r="R13"/>
      <c r="S13"/>
      <c r="T13"/>
      <c r="U13"/>
    </row>
    <row r="14" spans="1:21" x14ac:dyDescent="0.35">
      <c r="A14"/>
      <c r="B14"/>
      <c r="C14"/>
      <c r="D14"/>
      <c r="E14"/>
      <c r="F14"/>
      <c r="G14" s="41"/>
      <c r="H14" s="41"/>
      <c r="I14" s="37" t="s">
        <v>60</v>
      </c>
      <c r="J14" s="31">
        <v>32810</v>
      </c>
      <c r="K14" s="32"/>
      <c r="L14" s="32"/>
      <c r="M14"/>
      <c r="N14"/>
      <c r="O14"/>
      <c r="P14"/>
      <c r="Q14"/>
      <c r="R14"/>
      <c r="S14"/>
      <c r="T14"/>
      <c r="U14"/>
    </row>
    <row r="15" spans="1:21" x14ac:dyDescent="0.35">
      <c r="A15"/>
      <c r="B15"/>
      <c r="C15"/>
      <c r="D15"/>
      <c r="E15"/>
      <c r="F15"/>
      <c r="G15" s="41"/>
      <c r="H15" s="41"/>
      <c r="I15" s="37" t="s">
        <v>61</v>
      </c>
      <c r="J15" s="31">
        <v>36043</v>
      </c>
      <c r="K15" s="32"/>
      <c r="L15" s="32"/>
      <c r="M15"/>
      <c r="N15"/>
      <c r="O15"/>
      <c r="P15" s="55"/>
      <c r="Q15"/>
      <c r="R15"/>
      <c r="S15"/>
      <c r="T15"/>
      <c r="U15"/>
    </row>
    <row r="16" spans="1:21" x14ac:dyDescent="0.35">
      <c r="A16"/>
      <c r="B16"/>
      <c r="C16"/>
      <c r="D16"/>
      <c r="E16"/>
      <c r="F16"/>
      <c r="G16" s="41"/>
      <c r="H16" s="41"/>
      <c r="I16" s="37" t="s">
        <v>62</v>
      </c>
      <c r="J16" s="31">
        <v>39276</v>
      </c>
      <c r="K16" s="32"/>
      <c r="L16" s="32"/>
      <c r="M16" s="32"/>
      <c r="N16" s="32"/>
      <c r="O16"/>
      <c r="P16"/>
      <c r="Q16"/>
      <c r="R16"/>
      <c r="S16"/>
      <c r="T16"/>
      <c r="U16"/>
    </row>
    <row r="17" spans="1:21" x14ac:dyDescent="0.35">
      <c r="A17"/>
      <c r="B17"/>
      <c r="C17"/>
      <c r="D17"/>
      <c r="E17"/>
      <c r="F17"/>
      <c r="G17" s="41"/>
      <c r="H17" s="41"/>
      <c r="I17" s="37" t="s">
        <v>63</v>
      </c>
      <c r="J17" s="31">
        <v>42509</v>
      </c>
      <c r="K17" s="32"/>
      <c r="L17" s="32"/>
      <c r="M17" s="32"/>
      <c r="N17" s="32"/>
      <c r="O17"/>
      <c r="P17"/>
      <c r="Q17"/>
      <c r="R17"/>
      <c r="S17"/>
      <c r="T17"/>
      <c r="U17"/>
    </row>
    <row r="18" spans="1:21" x14ac:dyDescent="0.35">
      <c r="A18"/>
      <c r="B18"/>
      <c r="C18"/>
      <c r="D18"/>
      <c r="E18"/>
      <c r="F18"/>
      <c r="G18" s="41"/>
      <c r="H18" s="41"/>
      <c r="I18" s="37" t="s">
        <v>64</v>
      </c>
      <c r="J18" s="31">
        <v>45742</v>
      </c>
      <c r="K18" s="32"/>
      <c r="L18" s="32"/>
      <c r="M18" s="32"/>
      <c r="N18"/>
      <c r="O18"/>
      <c r="P18" s="31">
        <v>135000</v>
      </c>
      <c r="Q18" s="33" t="s">
        <v>54</v>
      </c>
      <c r="R18"/>
      <c r="S18"/>
      <c r="T18"/>
      <c r="U18"/>
    </row>
    <row r="19" spans="1:21" x14ac:dyDescent="0.35">
      <c r="A19"/>
      <c r="B19"/>
      <c r="C19"/>
      <c r="D19"/>
      <c r="E19"/>
      <c r="F19"/>
      <c r="G19" s="41"/>
      <c r="H19" s="41"/>
      <c r="I19" s="37" t="s">
        <v>65</v>
      </c>
      <c r="J19" s="31">
        <v>29577</v>
      </c>
      <c r="K19" s="32"/>
      <c r="L19" s="32"/>
      <c r="M19" s="32"/>
      <c r="N19"/>
      <c r="O19"/>
      <c r="P19" s="31">
        <v>120000</v>
      </c>
      <c r="Q19" s="33" t="s">
        <v>53</v>
      </c>
      <c r="R19"/>
      <c r="S19"/>
      <c r="T19"/>
      <c r="U19"/>
    </row>
    <row r="20" spans="1:21" x14ac:dyDescent="0.35">
      <c r="A20"/>
      <c r="B20"/>
      <c r="C20"/>
      <c r="D20"/>
      <c r="E20"/>
      <c r="F20"/>
      <c r="G20" s="41"/>
      <c r="H20" s="41"/>
      <c r="I20" s="37" t="s">
        <v>66</v>
      </c>
      <c r="J20" s="31">
        <v>32810</v>
      </c>
      <c r="K20" s="32"/>
      <c r="L20" s="32"/>
      <c r="M20" s="32"/>
      <c r="N20"/>
      <c r="O20"/>
      <c r="P20" s="31">
        <v>65800</v>
      </c>
      <c r="Q20" s="33" t="s">
        <v>51</v>
      </c>
      <c r="R20"/>
      <c r="S20"/>
      <c r="T20"/>
      <c r="U20"/>
    </row>
    <row r="21" spans="1:21" x14ac:dyDescent="0.35">
      <c r="A21"/>
      <c r="B21"/>
      <c r="C21"/>
      <c r="D21"/>
      <c r="E21"/>
      <c r="F21"/>
      <c r="G21" s="41"/>
      <c r="H21" s="41"/>
      <c r="I21" s="37" t="s">
        <v>67</v>
      </c>
      <c r="J21" s="31">
        <v>36043</v>
      </c>
      <c r="K21" s="32"/>
      <c r="L21" s="32"/>
      <c r="M21" s="32"/>
      <c r="N21"/>
      <c r="O21"/>
      <c r="P21" s="31">
        <v>22500</v>
      </c>
      <c r="Q21" s="33" t="s">
        <v>52</v>
      </c>
      <c r="R21"/>
      <c r="S21"/>
      <c r="T21"/>
      <c r="U21"/>
    </row>
    <row r="22" spans="1:21" x14ac:dyDescent="0.35">
      <c r="A22"/>
      <c r="B22"/>
      <c r="C22"/>
      <c r="D22"/>
      <c r="E22"/>
      <c r="F22"/>
      <c r="G22" s="41"/>
      <c r="H22" s="41"/>
      <c r="I22" s="37" t="s">
        <v>68</v>
      </c>
      <c r="J22" s="31">
        <v>28000</v>
      </c>
      <c r="K22" s="32"/>
      <c r="L22" s="32"/>
      <c r="M22" s="32"/>
      <c r="N22"/>
      <c r="O22"/>
      <c r="P22" s="31">
        <v>15700</v>
      </c>
      <c r="Q22" s="33" t="s">
        <v>50</v>
      </c>
      <c r="R22"/>
      <c r="S22"/>
      <c r="T22"/>
      <c r="U22"/>
    </row>
    <row r="23" spans="1:21" ht="16" x14ac:dyDescent="0.4">
      <c r="A23"/>
      <c r="B23"/>
      <c r="C23"/>
      <c r="D23"/>
      <c r="E23"/>
      <c r="F23"/>
      <c r="G23" s="41"/>
      <c r="H23" s="41"/>
      <c r="I23" s="32"/>
      <c r="J23" s="33"/>
      <c r="K23" s="34"/>
      <c r="L23" s="30"/>
      <c r="M23" s="35"/>
      <c r="N23" s="36"/>
      <c r="O23"/>
      <c r="P23"/>
      <c r="Q23"/>
      <c r="R23"/>
      <c r="S23"/>
      <c r="T23"/>
      <c r="U23"/>
    </row>
    <row r="24" spans="1:21" x14ac:dyDescent="0.35">
      <c r="A24"/>
      <c r="B24"/>
      <c r="C24"/>
      <c r="D24"/>
      <c r="E24"/>
      <c r="F24"/>
      <c r="G24" s="41"/>
      <c r="H24" s="41"/>
      <c r="I24" s="41"/>
      <c r="J24" s="42"/>
      <c r="K24" s="43"/>
      <c r="L24" s="44"/>
      <c r="M24" s="45"/>
      <c r="N24"/>
      <c r="O24"/>
      <c r="P24"/>
      <c r="Q24"/>
      <c r="R24"/>
      <c r="S24"/>
      <c r="T24"/>
      <c r="U24"/>
    </row>
    <row r="25" spans="1:21" x14ac:dyDescent="0.35">
      <c r="A25"/>
      <c r="B25"/>
      <c r="C25"/>
      <c r="D25"/>
      <c r="E25"/>
      <c r="F25"/>
      <c r="G25" s="41"/>
      <c r="H25" s="41"/>
      <c r="I25" s="41"/>
      <c r="J25" s="42"/>
      <c r="K25" s="43"/>
      <c r="L25" s="44"/>
      <c r="M25" s="45"/>
      <c r="N25"/>
      <c r="O25"/>
      <c r="P25"/>
      <c r="Q25"/>
      <c r="R25"/>
      <c r="S25"/>
      <c r="T25"/>
      <c r="U25"/>
    </row>
    <row r="26" spans="1:21" x14ac:dyDescent="0.35">
      <c r="A26"/>
      <c r="B26"/>
      <c r="C26"/>
      <c r="D26"/>
      <c r="E26"/>
      <c r="F26"/>
      <c r="G26" s="41"/>
      <c r="H26" s="41"/>
      <c r="I26" s="41"/>
      <c r="J26" s="42"/>
      <c r="K26" s="43"/>
      <c r="L26" s="44"/>
      <c r="M26" s="45"/>
      <c r="N26"/>
      <c r="O26"/>
      <c r="P26"/>
      <c r="Q26"/>
      <c r="R26"/>
      <c r="S26"/>
      <c r="T26"/>
      <c r="U26"/>
    </row>
    <row r="27" spans="1:21" x14ac:dyDescent="0.35">
      <c r="A27"/>
      <c r="B27"/>
      <c r="C27"/>
      <c r="D27"/>
      <c r="E27"/>
      <c r="F27"/>
      <c r="G27" s="41"/>
      <c r="H27" s="41"/>
      <c r="I27" s="41"/>
      <c r="J27" s="42"/>
      <c r="K27" s="43"/>
      <c r="L27" s="44"/>
      <c r="M27" s="45"/>
      <c r="N27"/>
      <c r="O27"/>
      <c r="P27"/>
      <c r="Q27"/>
      <c r="R27"/>
      <c r="S27"/>
      <c r="T27"/>
      <c r="U27"/>
    </row>
    <row r="28" spans="1:21" x14ac:dyDescent="0.35">
      <c r="A28"/>
      <c r="B28"/>
      <c r="C28"/>
      <c r="D28"/>
      <c r="E28"/>
      <c r="F28"/>
      <c r="G28" s="41"/>
      <c r="H28" s="41"/>
      <c r="I28" s="41"/>
      <c r="J28" s="42"/>
      <c r="K28" s="43"/>
      <c r="L28" s="44"/>
      <c r="M28" s="45"/>
      <c r="N28"/>
      <c r="O28"/>
      <c r="P28"/>
      <c r="Q28"/>
      <c r="R28"/>
      <c r="S28"/>
      <c r="T28"/>
      <c r="U28"/>
    </row>
    <row r="29" spans="1:21" x14ac:dyDescent="0.35">
      <c r="A29"/>
      <c r="B29"/>
      <c r="C29"/>
      <c r="D29"/>
      <c r="E29"/>
      <c r="F29"/>
      <c r="G29" s="41"/>
      <c r="H29" s="41"/>
      <c r="I29" s="41"/>
      <c r="J29" s="42"/>
      <c r="K29" s="43"/>
      <c r="L29" s="44"/>
      <c r="M29" s="45"/>
      <c r="N29"/>
      <c r="O29"/>
      <c r="P29"/>
      <c r="Q29"/>
      <c r="R29"/>
      <c r="S29"/>
      <c r="T29"/>
      <c r="U29"/>
    </row>
    <row r="30" spans="1:21" x14ac:dyDescent="0.35">
      <c r="A30"/>
      <c r="B30"/>
      <c r="C30"/>
      <c r="D30"/>
      <c r="E30"/>
      <c r="F30"/>
      <c r="G30" s="41"/>
      <c r="H30" s="41"/>
      <c r="I30" s="41"/>
      <c r="J30" s="42"/>
      <c r="K30" s="43"/>
      <c r="L30" s="44"/>
      <c r="M30" s="45"/>
      <c r="N30"/>
      <c r="O30"/>
      <c r="P30"/>
      <c r="Q30"/>
      <c r="R30"/>
      <c r="S30"/>
      <c r="T30"/>
      <c r="U30"/>
    </row>
    <row r="31" spans="1:21" x14ac:dyDescent="0.35">
      <c r="A31"/>
      <c r="B31"/>
      <c r="C31"/>
      <c r="D31"/>
      <c r="E31"/>
      <c r="F31"/>
      <c r="G31" s="41"/>
      <c r="H31" s="41"/>
      <c r="I31" s="41"/>
      <c r="J31" s="42"/>
      <c r="K31" s="46"/>
      <c r="L31" s="44"/>
      <c r="M31" s="45"/>
      <c r="N31"/>
      <c r="O31"/>
      <c r="P31"/>
      <c r="Q31"/>
      <c r="R31"/>
      <c r="S31"/>
      <c r="T31"/>
      <c r="U31"/>
    </row>
    <row r="32" spans="1:21" x14ac:dyDescent="0.35">
      <c r="A32"/>
      <c r="B32"/>
      <c r="C32"/>
      <c r="D32"/>
      <c r="E32"/>
      <c r="F32"/>
      <c r="G32" s="41"/>
      <c r="H32" s="41"/>
      <c r="I32" s="41"/>
      <c r="J32" s="42"/>
      <c r="K32" s="46"/>
      <c r="L32" s="44"/>
      <c r="M32" s="45"/>
      <c r="N32"/>
      <c r="O32"/>
      <c r="P32"/>
      <c r="Q32"/>
      <c r="R32"/>
      <c r="S32"/>
      <c r="T32"/>
      <c r="U32"/>
    </row>
    <row r="33" spans="1:21" x14ac:dyDescent="0.35">
      <c r="A33"/>
      <c r="B33"/>
      <c r="C33"/>
      <c r="D33"/>
      <c r="E33"/>
      <c r="F33"/>
      <c r="G33" s="41"/>
      <c r="H33" s="41"/>
      <c r="I33" s="41"/>
      <c r="J33" s="42"/>
      <c r="K33" s="46"/>
      <c r="L33" s="44"/>
      <c r="M33" s="45"/>
      <c r="N33"/>
      <c r="O33"/>
      <c r="P33"/>
      <c r="Q33"/>
      <c r="R33"/>
      <c r="S33"/>
      <c r="T33"/>
      <c r="U33"/>
    </row>
    <row r="34" spans="1:21" x14ac:dyDescent="0.35">
      <c r="A34"/>
      <c r="B34"/>
      <c r="C34"/>
      <c r="D34"/>
      <c r="E34"/>
      <c r="F34"/>
      <c r="G34" s="41"/>
      <c r="H34" s="41"/>
      <c r="I34" s="41"/>
      <c r="J34" s="42"/>
      <c r="K34" s="46"/>
      <c r="L34" s="44"/>
      <c r="M34" s="45"/>
      <c r="N34"/>
      <c r="O34"/>
      <c r="P34"/>
      <c r="Q34"/>
      <c r="R34"/>
      <c r="S34"/>
      <c r="T34"/>
      <c r="U34"/>
    </row>
    <row r="35" spans="1:21" x14ac:dyDescent="0.35">
      <c r="A35"/>
      <c r="B35"/>
      <c r="C35"/>
      <c r="D35"/>
      <c r="E35"/>
      <c r="F35"/>
      <c r="G35" s="41"/>
      <c r="H35" s="41"/>
      <c r="I35" s="41"/>
      <c r="J35" s="42"/>
      <c r="K35" s="43"/>
      <c r="L35" s="44"/>
      <c r="M35" s="45"/>
      <c r="N35"/>
      <c r="O35"/>
      <c r="P35"/>
      <c r="Q35"/>
      <c r="R35"/>
      <c r="S35"/>
      <c r="T35"/>
      <c r="U35"/>
    </row>
    <row r="36" spans="1:21" x14ac:dyDescent="0.35">
      <c r="A36"/>
      <c r="B36"/>
      <c r="C36"/>
      <c r="D36"/>
      <c r="E36"/>
      <c r="F36"/>
      <c r="G36" s="41"/>
      <c r="H36" s="41"/>
      <c r="I36" s="41"/>
      <c r="J36" s="42"/>
      <c r="K36" s="43"/>
      <c r="L36" s="44"/>
      <c r="M36" s="45"/>
      <c r="N36"/>
      <c r="O36"/>
      <c r="P36"/>
      <c r="Q36"/>
      <c r="R36"/>
      <c r="S36"/>
      <c r="T36"/>
      <c r="U36"/>
    </row>
    <row r="37" spans="1:21" x14ac:dyDescent="0.35">
      <c r="G37" s="47"/>
      <c r="H37" s="47"/>
      <c r="I37" s="48"/>
      <c r="J37" s="49"/>
      <c r="K37" s="50"/>
      <c r="L37" s="51"/>
      <c r="M37" s="52"/>
    </row>
    <row r="38" spans="1:21" x14ac:dyDescent="0.35">
      <c r="G38" s="47"/>
      <c r="H38" s="47"/>
      <c r="I38" s="48"/>
      <c r="J38" s="49"/>
      <c r="K38" s="50"/>
      <c r="L38" s="51"/>
    </row>
    <row r="39" spans="1:21" x14ac:dyDescent="0.35">
      <c r="G39" s="47"/>
      <c r="H39" s="47"/>
      <c r="I39" s="48"/>
      <c r="J39" s="49"/>
      <c r="K39" s="50"/>
      <c r="L39" s="51"/>
    </row>
    <row r="40" spans="1:21" x14ac:dyDescent="0.35">
      <c r="G40" s="47"/>
      <c r="H40" s="47"/>
      <c r="I40" s="48"/>
      <c r="J40" s="49"/>
      <c r="K40" s="50"/>
      <c r="L40" s="51"/>
    </row>
    <row r="41" spans="1:21" x14ac:dyDescent="0.35">
      <c r="G41" s="47"/>
      <c r="H41" s="47"/>
      <c r="I41" s="48"/>
      <c r="J41" s="49"/>
      <c r="K41" s="50"/>
      <c r="L41" s="51"/>
    </row>
    <row r="42" spans="1:21" x14ac:dyDescent="0.35">
      <c r="G42" s="47"/>
      <c r="H42" s="47"/>
      <c r="I42" s="48"/>
      <c r="J42" s="49"/>
      <c r="K42" s="50"/>
      <c r="L42" s="51"/>
    </row>
    <row r="43" spans="1:21" x14ac:dyDescent="0.35">
      <c r="G43" s="47"/>
      <c r="H43" s="47"/>
      <c r="I43" s="48"/>
      <c r="J43" s="49"/>
      <c r="K43" s="50"/>
      <c r="L43" s="51"/>
    </row>
    <row r="44" spans="1:21" x14ac:dyDescent="0.35">
      <c r="G44" s="47"/>
      <c r="H44" s="47"/>
      <c r="I44" s="48"/>
      <c r="J44" s="49"/>
      <c r="K44" s="50"/>
      <c r="L44" s="51"/>
    </row>
    <row r="45" spans="1:21" x14ac:dyDescent="0.35">
      <c r="G45" s="47"/>
      <c r="H45" s="47"/>
      <c r="I45" s="48"/>
      <c r="J45" s="49"/>
      <c r="K45" s="50"/>
      <c r="L45" s="51"/>
    </row>
    <row r="46" spans="1:21" x14ac:dyDescent="0.35">
      <c r="G46" s="47"/>
      <c r="H46" s="47"/>
      <c r="I46" s="48"/>
      <c r="J46" s="49"/>
      <c r="K46" s="50"/>
      <c r="L46" s="51"/>
    </row>
    <row r="47" spans="1:21" x14ac:dyDescent="0.35">
      <c r="G47" s="47"/>
      <c r="H47" s="47"/>
      <c r="I47" s="48"/>
      <c r="J47" s="49"/>
      <c r="K47" s="50"/>
      <c r="L47" s="51"/>
    </row>
    <row r="48" spans="1:21" x14ac:dyDescent="0.35">
      <c r="G48" s="47"/>
      <c r="H48" s="47"/>
      <c r="I48" s="48"/>
      <c r="J48" s="49"/>
      <c r="K48" s="50"/>
      <c r="L48" s="51"/>
    </row>
    <row r="49" spans="7:12" x14ac:dyDescent="0.35">
      <c r="G49" s="47"/>
      <c r="H49" s="47"/>
      <c r="I49" s="48"/>
      <c r="J49" s="49"/>
      <c r="K49" s="50"/>
      <c r="L49" s="51"/>
    </row>
    <row r="50" spans="7:12" x14ac:dyDescent="0.35">
      <c r="G50" s="47"/>
      <c r="H50" s="47"/>
      <c r="I50" s="48"/>
      <c r="J50" s="49"/>
      <c r="K50" s="50"/>
      <c r="L50" s="51"/>
    </row>
    <row r="51" spans="7:12" x14ac:dyDescent="0.35">
      <c r="G51" s="47"/>
      <c r="H51" s="47"/>
      <c r="I51" s="48"/>
      <c r="J51" s="49"/>
      <c r="K51" s="50"/>
      <c r="L51" s="51"/>
    </row>
    <row r="52" spans="7:12" x14ac:dyDescent="0.35">
      <c r="G52" s="47"/>
      <c r="H52" s="47"/>
      <c r="I52" s="48"/>
      <c r="J52" s="49"/>
      <c r="K52" s="50"/>
      <c r="L52" s="51"/>
    </row>
    <row r="53" spans="7:12" x14ac:dyDescent="0.35">
      <c r="G53" s="47"/>
      <c r="H53" s="47"/>
      <c r="I53" s="48"/>
      <c r="J53" s="49"/>
      <c r="K53" s="50"/>
      <c r="L53" s="51"/>
    </row>
    <row r="54" spans="7:12" x14ac:dyDescent="0.35">
      <c r="G54" s="47"/>
      <c r="H54" s="47"/>
      <c r="I54" s="48"/>
      <c r="J54" s="49"/>
      <c r="K54" s="50"/>
      <c r="L54" s="51"/>
    </row>
    <row r="55" spans="7:12" x14ac:dyDescent="0.35">
      <c r="G55" s="47"/>
      <c r="H55" s="47"/>
      <c r="I55" s="48"/>
      <c r="J55" s="49"/>
      <c r="K55" s="50"/>
      <c r="L55" s="51"/>
    </row>
    <row r="56" spans="7:12" x14ac:dyDescent="0.35">
      <c r="G56" s="47"/>
      <c r="H56" s="47"/>
      <c r="I56" s="48"/>
      <c r="J56" s="49"/>
      <c r="K56" s="53"/>
      <c r="L56" s="51"/>
    </row>
    <row r="57" spans="7:12" x14ac:dyDescent="0.35">
      <c r="G57" s="47"/>
      <c r="H57" s="47"/>
      <c r="I57" s="48"/>
      <c r="J57" s="49"/>
      <c r="K57" s="53"/>
      <c r="L57" s="51"/>
    </row>
    <row r="58" spans="7:12" x14ac:dyDescent="0.35">
      <c r="G58" s="47"/>
      <c r="H58" s="47"/>
      <c r="I58" s="48"/>
      <c r="J58" s="49"/>
      <c r="K58" s="53"/>
      <c r="L58" s="51"/>
    </row>
    <row r="59" spans="7:12" x14ac:dyDescent="0.35">
      <c r="G59" s="47"/>
      <c r="H59" s="47"/>
      <c r="I59" s="48"/>
      <c r="J59" s="49"/>
      <c r="K59" s="53"/>
      <c r="L59" s="51"/>
    </row>
    <row r="60" spans="7:12" x14ac:dyDescent="0.35">
      <c r="G60" s="47"/>
      <c r="H60" s="47"/>
      <c r="I60" s="48"/>
      <c r="J60" s="49"/>
      <c r="K60" s="50"/>
      <c r="L60" s="51"/>
    </row>
    <row r="61" spans="7:12" x14ac:dyDescent="0.35">
      <c r="G61" s="47"/>
      <c r="H61" s="47"/>
      <c r="I61" s="48"/>
      <c r="J61" s="49"/>
      <c r="K61" s="50"/>
      <c r="L61" s="51"/>
    </row>
    <row r="62" spans="7:12" x14ac:dyDescent="0.35">
      <c r="G62" s="47"/>
      <c r="H62" s="47"/>
      <c r="I62" s="48"/>
      <c r="J62" s="49"/>
      <c r="K62" s="50"/>
      <c r="L62" s="51"/>
    </row>
    <row r="63" spans="7:12" x14ac:dyDescent="0.35">
      <c r="G63" s="47"/>
      <c r="H63" s="47"/>
      <c r="I63" s="48"/>
      <c r="J63" s="49"/>
      <c r="K63" s="50"/>
      <c r="L63" s="51"/>
    </row>
    <row r="64" spans="7:12" x14ac:dyDescent="0.35">
      <c r="G64" s="47"/>
      <c r="H64" s="47"/>
      <c r="I64" s="48"/>
      <c r="J64" s="49"/>
      <c r="K64" s="50"/>
      <c r="L64" s="51"/>
    </row>
    <row r="65" spans="7:12" x14ac:dyDescent="0.35">
      <c r="G65" s="47"/>
      <c r="H65" s="47"/>
      <c r="I65" s="48"/>
      <c r="J65" s="49"/>
      <c r="K65" s="50"/>
      <c r="L65" s="51"/>
    </row>
    <row r="66" spans="7:12" x14ac:dyDescent="0.35">
      <c r="G66" s="47"/>
      <c r="H66" s="47"/>
      <c r="I66" s="48"/>
      <c r="J66" s="49"/>
      <c r="K66" s="50"/>
      <c r="L66" s="51"/>
    </row>
    <row r="67" spans="7:12" x14ac:dyDescent="0.35">
      <c r="G67" s="47"/>
      <c r="H67" s="47"/>
      <c r="I67" s="48"/>
      <c r="J67" s="49"/>
      <c r="K67" s="50"/>
      <c r="L67" s="51"/>
    </row>
    <row r="68" spans="7:12" x14ac:dyDescent="0.35">
      <c r="G68" s="47"/>
      <c r="H68" s="47"/>
      <c r="I68" s="48"/>
      <c r="J68" s="49"/>
      <c r="K68" s="50"/>
      <c r="L68" s="51"/>
    </row>
    <row r="69" spans="7:12" x14ac:dyDescent="0.35">
      <c r="G69" s="47"/>
      <c r="H69" s="47"/>
      <c r="I69" s="48"/>
      <c r="J69" s="49"/>
      <c r="K69" s="50"/>
      <c r="L69" s="51"/>
    </row>
    <row r="70" spans="7:12" x14ac:dyDescent="0.35">
      <c r="G70" s="47"/>
      <c r="H70" s="47"/>
      <c r="I70" s="48"/>
      <c r="J70" s="49"/>
      <c r="K70" s="50"/>
      <c r="L70" s="51"/>
    </row>
    <row r="71" spans="7:12" x14ac:dyDescent="0.35">
      <c r="G71" s="47"/>
      <c r="H71" s="47"/>
      <c r="I71" s="48"/>
      <c r="J71" s="49"/>
      <c r="K71" s="50"/>
      <c r="L71" s="51"/>
    </row>
    <row r="72" spans="7:12" x14ac:dyDescent="0.35">
      <c r="G72" s="47"/>
      <c r="H72" s="47"/>
      <c r="I72" s="48"/>
      <c r="J72" s="49"/>
      <c r="K72" s="50"/>
      <c r="L72" s="51"/>
    </row>
    <row r="73" spans="7:12" x14ac:dyDescent="0.35">
      <c r="G73" s="47"/>
      <c r="H73" s="47"/>
      <c r="I73" s="48"/>
      <c r="J73" s="49"/>
      <c r="K73" s="50"/>
      <c r="L73" s="51"/>
    </row>
    <row r="74" spans="7:12" x14ac:dyDescent="0.35">
      <c r="G74" s="47"/>
      <c r="H74" s="47"/>
      <c r="I74" s="48"/>
      <c r="J74" s="49"/>
      <c r="K74" s="50"/>
      <c r="L74" s="51"/>
    </row>
    <row r="75" spans="7:12" x14ac:dyDescent="0.35">
      <c r="G75" s="47"/>
      <c r="H75" s="47"/>
      <c r="I75" s="48"/>
      <c r="J75" s="49"/>
      <c r="K75" s="50"/>
      <c r="L75" s="51"/>
    </row>
    <row r="76" spans="7:12" x14ac:dyDescent="0.35">
      <c r="G76" s="47"/>
      <c r="H76" s="47"/>
      <c r="I76" s="48"/>
      <c r="J76" s="49"/>
      <c r="K76" s="50"/>
      <c r="L76" s="51"/>
    </row>
    <row r="77" spans="7:12" x14ac:dyDescent="0.35">
      <c r="G77" s="47"/>
      <c r="H77" s="47"/>
      <c r="I77" s="48"/>
      <c r="J77" s="49"/>
      <c r="K77" s="50"/>
      <c r="L77" s="51"/>
    </row>
    <row r="78" spans="7:12" x14ac:dyDescent="0.35">
      <c r="G78" s="47"/>
      <c r="H78" s="47"/>
      <c r="I78" s="48"/>
      <c r="J78" s="49"/>
      <c r="K78" s="50"/>
      <c r="L78" s="51"/>
    </row>
    <row r="79" spans="7:12" x14ac:dyDescent="0.35">
      <c r="G79" s="47"/>
      <c r="H79" s="47"/>
      <c r="I79" s="48"/>
      <c r="J79" s="49"/>
      <c r="K79" s="50"/>
      <c r="L79" s="51"/>
    </row>
    <row r="80" spans="7:12" x14ac:dyDescent="0.35">
      <c r="G80" s="47"/>
      <c r="H80" s="47"/>
      <c r="I80" s="48"/>
      <c r="J80" s="49"/>
      <c r="K80" s="50"/>
      <c r="L80" s="51"/>
    </row>
    <row r="81" spans="7:12" x14ac:dyDescent="0.35">
      <c r="G81" s="47"/>
      <c r="H81" s="47"/>
      <c r="I81" s="48"/>
      <c r="J81" s="49"/>
      <c r="K81" s="53"/>
      <c r="L81" s="51"/>
    </row>
    <row r="82" spans="7:12" x14ac:dyDescent="0.35">
      <c r="G82" s="47"/>
      <c r="H82" s="47"/>
      <c r="I82" s="48"/>
      <c r="J82" s="49"/>
      <c r="K82" s="53"/>
      <c r="L82" s="51"/>
    </row>
    <row r="83" spans="7:12" x14ac:dyDescent="0.35">
      <c r="G83" s="47"/>
      <c r="H83" s="47"/>
      <c r="I83" s="48"/>
      <c r="J83" s="49"/>
      <c r="K83" s="53"/>
      <c r="L83" s="51"/>
    </row>
    <row r="84" spans="7:12" x14ac:dyDescent="0.35">
      <c r="G84" s="47"/>
      <c r="H84" s="47"/>
      <c r="I84" s="48"/>
      <c r="J84" s="49"/>
      <c r="K84" s="53"/>
      <c r="L84" s="51"/>
    </row>
    <row r="85" spans="7:12" x14ac:dyDescent="0.35">
      <c r="G85" s="47"/>
      <c r="H85" s="47"/>
      <c r="I85" s="48"/>
      <c r="J85" s="49"/>
      <c r="K85" s="50"/>
      <c r="L85" s="51"/>
    </row>
    <row r="86" spans="7:12" x14ac:dyDescent="0.35">
      <c r="G86" s="47"/>
      <c r="H86" s="47"/>
      <c r="I86" s="48"/>
      <c r="J86" s="49"/>
      <c r="K86" s="50"/>
      <c r="L86" s="51"/>
    </row>
    <row r="87" spans="7:12" x14ac:dyDescent="0.35">
      <c r="G87" s="47"/>
      <c r="H87" s="47"/>
      <c r="I87" s="48"/>
      <c r="J87" s="49"/>
      <c r="K87" s="50"/>
      <c r="L87" s="51"/>
    </row>
    <row r="88" spans="7:12" x14ac:dyDescent="0.35">
      <c r="G88" s="47"/>
      <c r="H88" s="47"/>
      <c r="I88" s="48"/>
      <c r="J88" s="49"/>
      <c r="K88" s="50"/>
      <c r="L88" s="51"/>
    </row>
    <row r="89" spans="7:12" x14ac:dyDescent="0.35">
      <c r="G89" s="47"/>
      <c r="H89" s="47"/>
      <c r="I89" s="48"/>
      <c r="J89" s="49"/>
      <c r="K89" s="50"/>
      <c r="L89" s="51"/>
    </row>
    <row r="90" spans="7:12" x14ac:dyDescent="0.35">
      <c r="G90" s="47"/>
      <c r="H90" s="47"/>
      <c r="I90" s="48"/>
      <c r="J90" s="49"/>
      <c r="K90" s="50"/>
      <c r="L90" s="51"/>
    </row>
    <row r="91" spans="7:12" x14ac:dyDescent="0.35">
      <c r="G91" s="47"/>
      <c r="H91" s="47"/>
      <c r="I91" s="48"/>
      <c r="J91" s="49"/>
      <c r="K91" s="50"/>
      <c r="L91" s="51"/>
    </row>
    <row r="92" spans="7:12" x14ac:dyDescent="0.35">
      <c r="G92" s="47"/>
      <c r="H92" s="47"/>
      <c r="I92" s="48"/>
      <c r="J92" s="49"/>
      <c r="K92" s="50"/>
      <c r="L92" s="51"/>
    </row>
    <row r="93" spans="7:12" x14ac:dyDescent="0.35">
      <c r="G93" s="47"/>
      <c r="H93" s="47"/>
      <c r="I93" s="48"/>
      <c r="J93" s="49"/>
      <c r="K93" s="50"/>
      <c r="L93" s="51"/>
    </row>
    <row r="94" spans="7:12" x14ac:dyDescent="0.35">
      <c r="G94" s="47"/>
      <c r="H94" s="47"/>
      <c r="I94" s="48"/>
      <c r="J94" s="49"/>
      <c r="K94" s="50"/>
      <c r="L94" s="51"/>
    </row>
    <row r="95" spans="7:12" x14ac:dyDescent="0.35">
      <c r="G95" s="47"/>
      <c r="H95" s="47"/>
      <c r="I95" s="48"/>
      <c r="J95" s="49"/>
      <c r="K95" s="50"/>
      <c r="L95" s="51"/>
    </row>
    <row r="96" spans="7:12" x14ac:dyDescent="0.35">
      <c r="G96" s="47"/>
      <c r="H96" s="47"/>
      <c r="I96" s="48"/>
      <c r="J96" s="49"/>
      <c r="K96" s="50"/>
      <c r="L96" s="51"/>
    </row>
    <row r="97" spans="7:12" x14ac:dyDescent="0.35">
      <c r="G97" s="47"/>
      <c r="H97" s="47"/>
      <c r="I97" s="48"/>
      <c r="J97" s="49"/>
      <c r="K97" s="50"/>
      <c r="L97" s="51"/>
    </row>
    <row r="98" spans="7:12" x14ac:dyDescent="0.35">
      <c r="G98" s="47"/>
      <c r="H98" s="47"/>
      <c r="I98" s="48"/>
      <c r="J98" s="49"/>
      <c r="K98" s="50"/>
      <c r="L98" s="51"/>
    </row>
    <row r="99" spans="7:12" x14ac:dyDescent="0.35">
      <c r="G99" s="47"/>
      <c r="H99" s="47"/>
      <c r="I99" s="48"/>
      <c r="J99" s="49"/>
      <c r="K99" s="50"/>
      <c r="L99" s="51"/>
    </row>
    <row r="100" spans="7:12" x14ac:dyDescent="0.35">
      <c r="G100" s="47"/>
      <c r="H100" s="47"/>
      <c r="I100" s="48"/>
      <c r="J100" s="49"/>
      <c r="K100" s="50"/>
      <c r="L100" s="51"/>
    </row>
    <row r="101" spans="7:12" x14ac:dyDescent="0.35">
      <c r="G101" s="47"/>
      <c r="H101" s="47"/>
      <c r="I101" s="48"/>
      <c r="J101" s="49"/>
      <c r="K101" s="50"/>
      <c r="L101" s="51"/>
    </row>
    <row r="102" spans="7:12" x14ac:dyDescent="0.35">
      <c r="G102" s="47"/>
      <c r="H102" s="47"/>
      <c r="I102" s="48"/>
      <c r="J102" s="49"/>
      <c r="K102" s="50"/>
      <c r="L102" s="51"/>
    </row>
    <row r="103" spans="7:12" x14ac:dyDescent="0.35">
      <c r="G103" s="47"/>
      <c r="H103" s="47"/>
      <c r="I103" s="48"/>
      <c r="J103" s="49"/>
      <c r="K103" s="50"/>
      <c r="L103" s="51"/>
    </row>
    <row r="104" spans="7:12" x14ac:dyDescent="0.35">
      <c r="G104" s="47"/>
      <c r="H104" s="47"/>
      <c r="I104" s="48"/>
      <c r="J104" s="49"/>
      <c r="K104" s="50"/>
      <c r="L104" s="51"/>
    </row>
    <row r="105" spans="7:12" x14ac:dyDescent="0.35">
      <c r="G105" s="47"/>
      <c r="H105" s="47"/>
      <c r="I105" s="48"/>
      <c r="J105" s="49"/>
      <c r="K105" s="50"/>
      <c r="L105" s="51"/>
    </row>
    <row r="106" spans="7:12" x14ac:dyDescent="0.35">
      <c r="G106" s="47"/>
      <c r="H106" s="47"/>
      <c r="I106" s="48"/>
      <c r="J106" s="49"/>
      <c r="K106" s="53"/>
      <c r="L106" s="51"/>
    </row>
    <row r="107" spans="7:12" x14ac:dyDescent="0.35">
      <c r="G107" s="47"/>
      <c r="H107" s="47"/>
      <c r="I107" s="48"/>
      <c r="J107" s="49"/>
      <c r="K107" s="53"/>
      <c r="L107" s="51"/>
    </row>
    <row r="108" spans="7:12" x14ac:dyDescent="0.35">
      <c r="G108" s="47"/>
      <c r="H108" s="47"/>
      <c r="I108" s="48"/>
      <c r="J108" s="49"/>
      <c r="K108" s="53"/>
      <c r="L108" s="51"/>
    </row>
    <row r="109" spans="7:12" x14ac:dyDescent="0.35">
      <c r="G109" s="47"/>
      <c r="H109" s="47"/>
      <c r="I109" s="48"/>
      <c r="J109" s="49"/>
      <c r="K109" s="53"/>
      <c r="L109" s="51"/>
    </row>
    <row r="110" spans="7:12" x14ac:dyDescent="0.35">
      <c r="G110" s="47"/>
      <c r="H110" s="47"/>
      <c r="I110" s="48"/>
      <c r="J110" s="49"/>
      <c r="K110" s="50"/>
      <c r="L110" s="51"/>
    </row>
    <row r="111" spans="7:12" x14ac:dyDescent="0.35">
      <c r="G111" s="47"/>
      <c r="H111" s="47"/>
      <c r="I111" s="48"/>
      <c r="J111" s="49"/>
      <c r="K111" s="50"/>
      <c r="L111" s="51"/>
    </row>
    <row r="112" spans="7:12" x14ac:dyDescent="0.35">
      <c r="G112" s="47"/>
      <c r="H112" s="47"/>
      <c r="I112" s="48"/>
      <c r="J112" s="49"/>
      <c r="K112" s="50"/>
      <c r="L112" s="51"/>
    </row>
    <row r="113" spans="7:12" x14ac:dyDescent="0.35">
      <c r="G113" s="47"/>
      <c r="H113" s="47"/>
      <c r="I113" s="48"/>
      <c r="J113" s="49"/>
      <c r="K113" s="50"/>
      <c r="L113" s="51"/>
    </row>
    <row r="114" spans="7:12" x14ac:dyDescent="0.35">
      <c r="G114" s="47"/>
      <c r="H114" s="47"/>
      <c r="I114" s="48"/>
      <c r="J114" s="49"/>
      <c r="K114" s="50"/>
      <c r="L114" s="51"/>
    </row>
    <row r="115" spans="7:12" x14ac:dyDescent="0.35">
      <c r="G115" s="47"/>
      <c r="H115" s="47"/>
      <c r="I115" s="48"/>
      <c r="J115" s="49"/>
      <c r="K115" s="50"/>
      <c r="L115" s="51"/>
    </row>
    <row r="116" spans="7:12" x14ac:dyDescent="0.35">
      <c r="G116" s="47"/>
      <c r="H116" s="47"/>
      <c r="I116" s="48"/>
      <c r="J116" s="49"/>
      <c r="K116" s="50"/>
      <c r="L116" s="51"/>
    </row>
    <row r="117" spans="7:12" x14ac:dyDescent="0.35">
      <c r="G117" s="47"/>
      <c r="H117" s="47"/>
      <c r="I117" s="48"/>
      <c r="J117" s="49"/>
      <c r="K117" s="50"/>
      <c r="L117" s="51"/>
    </row>
    <row r="118" spans="7:12" x14ac:dyDescent="0.35">
      <c r="G118" s="47"/>
      <c r="H118" s="47"/>
      <c r="I118" s="48"/>
      <c r="J118" s="49"/>
      <c r="K118" s="50"/>
      <c r="L118" s="51"/>
    </row>
    <row r="119" spans="7:12" x14ac:dyDescent="0.35">
      <c r="G119" s="47"/>
      <c r="H119" s="47"/>
      <c r="I119" s="48"/>
      <c r="J119" s="49"/>
      <c r="K119" s="50"/>
      <c r="L119" s="51"/>
    </row>
    <row r="120" spans="7:12" x14ac:dyDescent="0.35">
      <c r="G120" s="47"/>
      <c r="H120" s="47"/>
      <c r="I120" s="48"/>
      <c r="J120" s="49"/>
      <c r="K120" s="50"/>
      <c r="L120" s="51"/>
    </row>
    <row r="121" spans="7:12" x14ac:dyDescent="0.35">
      <c r="G121" s="47"/>
      <c r="H121" s="47"/>
      <c r="I121" s="48"/>
      <c r="J121" s="49"/>
      <c r="K121" s="50"/>
      <c r="L121" s="51"/>
    </row>
    <row r="122" spans="7:12" x14ac:dyDescent="0.35">
      <c r="G122" s="47"/>
      <c r="H122" s="47"/>
      <c r="I122" s="48"/>
      <c r="J122" s="49"/>
      <c r="K122" s="50"/>
      <c r="L122" s="51"/>
    </row>
    <row r="123" spans="7:12" x14ac:dyDescent="0.35">
      <c r="G123" s="47"/>
      <c r="H123" s="47"/>
      <c r="I123" s="48"/>
      <c r="J123" s="49"/>
      <c r="K123" s="50"/>
      <c r="L123" s="51"/>
    </row>
    <row r="124" spans="7:12" x14ac:dyDescent="0.35">
      <c r="G124" s="47"/>
      <c r="H124" s="47"/>
      <c r="I124" s="48"/>
      <c r="J124" s="49"/>
      <c r="K124" s="50"/>
      <c r="L124" s="51"/>
    </row>
    <row r="125" spans="7:12" x14ac:dyDescent="0.35">
      <c r="G125" s="47"/>
      <c r="H125" s="47"/>
      <c r="I125" s="48"/>
      <c r="J125" s="49"/>
      <c r="K125" s="50"/>
      <c r="L125" s="51"/>
    </row>
    <row r="126" spans="7:12" x14ac:dyDescent="0.35">
      <c r="G126" s="47"/>
      <c r="H126" s="47"/>
      <c r="I126" s="48"/>
      <c r="J126" s="49"/>
      <c r="K126" s="50"/>
      <c r="L126" s="51"/>
    </row>
    <row r="127" spans="7:12" x14ac:dyDescent="0.35">
      <c r="G127" s="47"/>
      <c r="H127" s="47"/>
      <c r="I127" s="48"/>
      <c r="J127" s="49"/>
      <c r="K127" s="50"/>
      <c r="L127" s="51"/>
    </row>
    <row r="128" spans="7:12" x14ac:dyDescent="0.35">
      <c r="G128" s="47"/>
      <c r="H128" s="47"/>
      <c r="I128" s="48"/>
      <c r="J128" s="49"/>
      <c r="K128" s="50"/>
      <c r="L128" s="51"/>
    </row>
    <row r="129" spans="7:12" x14ac:dyDescent="0.35">
      <c r="G129" s="47"/>
      <c r="H129" s="47"/>
      <c r="I129" s="48"/>
      <c r="J129" s="49"/>
      <c r="K129" s="50"/>
      <c r="L129" s="51"/>
    </row>
    <row r="130" spans="7:12" x14ac:dyDescent="0.35">
      <c r="G130" s="47"/>
      <c r="H130" s="47"/>
      <c r="I130" s="48"/>
      <c r="J130" s="49"/>
      <c r="K130" s="50"/>
      <c r="L130" s="51"/>
    </row>
    <row r="131" spans="7:12" x14ac:dyDescent="0.35">
      <c r="G131" s="47"/>
      <c r="H131" s="47"/>
      <c r="I131" s="48"/>
      <c r="J131" s="49"/>
      <c r="K131" s="53"/>
      <c r="L131" s="51"/>
    </row>
    <row r="132" spans="7:12" x14ac:dyDescent="0.35">
      <c r="G132" s="47"/>
      <c r="H132" s="47"/>
      <c r="I132" s="48"/>
      <c r="J132" s="49"/>
      <c r="K132" s="53"/>
      <c r="L132" s="51"/>
    </row>
    <row r="133" spans="7:12" x14ac:dyDescent="0.35">
      <c r="G133" s="47"/>
      <c r="H133" s="47"/>
      <c r="I133" s="48"/>
      <c r="J133" s="49"/>
      <c r="K133" s="53"/>
      <c r="L133" s="51"/>
    </row>
    <row r="134" spans="7:12" x14ac:dyDescent="0.35">
      <c r="G134" s="47"/>
      <c r="H134" s="47"/>
      <c r="I134" s="48"/>
      <c r="J134" s="49"/>
      <c r="K134" s="53"/>
      <c r="L134" s="51"/>
    </row>
    <row r="135" spans="7:12" x14ac:dyDescent="0.35">
      <c r="G135" s="47"/>
      <c r="H135" s="47"/>
      <c r="I135" s="48"/>
      <c r="J135" s="49"/>
      <c r="K135" s="50"/>
      <c r="L135" s="51"/>
    </row>
    <row r="136" spans="7:12" x14ac:dyDescent="0.35">
      <c r="G136" s="47"/>
      <c r="H136" s="47"/>
      <c r="I136" s="48"/>
      <c r="J136" s="49"/>
      <c r="K136" s="50"/>
      <c r="L136" s="51"/>
    </row>
    <row r="137" spans="7:12" x14ac:dyDescent="0.35">
      <c r="G137" s="47"/>
      <c r="H137" s="47"/>
      <c r="I137" s="48"/>
      <c r="J137" s="49"/>
      <c r="K137" s="50"/>
      <c r="L137" s="51"/>
    </row>
    <row r="138" spans="7:12" x14ac:dyDescent="0.35">
      <c r="G138" s="47"/>
      <c r="H138" s="47"/>
      <c r="I138" s="48"/>
      <c r="J138" s="49"/>
      <c r="K138" s="50"/>
      <c r="L138" s="51"/>
    </row>
    <row r="139" spans="7:12" x14ac:dyDescent="0.35">
      <c r="G139" s="47"/>
      <c r="H139" s="47"/>
      <c r="I139" s="48"/>
      <c r="J139" s="49"/>
      <c r="K139" s="50"/>
      <c r="L139" s="51"/>
    </row>
    <row r="140" spans="7:12" x14ac:dyDescent="0.35">
      <c r="G140" s="47"/>
      <c r="H140" s="47"/>
      <c r="I140" s="48"/>
      <c r="J140" s="49"/>
      <c r="K140" s="50"/>
      <c r="L140" s="51"/>
    </row>
    <row r="141" spans="7:12" x14ac:dyDescent="0.35">
      <c r="G141" s="47"/>
      <c r="H141" s="47"/>
      <c r="I141" s="48"/>
      <c r="J141" s="49"/>
      <c r="K141" s="50"/>
      <c r="L141" s="51"/>
    </row>
    <row r="142" spans="7:12" x14ac:dyDescent="0.35">
      <c r="G142" s="47"/>
      <c r="H142" s="47"/>
      <c r="I142" s="48"/>
      <c r="J142" s="49"/>
      <c r="K142" s="50"/>
      <c r="L142" s="51"/>
    </row>
    <row r="143" spans="7:12" x14ac:dyDescent="0.35">
      <c r="G143" s="47"/>
      <c r="H143" s="47"/>
      <c r="I143" s="48"/>
      <c r="J143" s="49"/>
      <c r="K143" s="50"/>
      <c r="L143" s="51"/>
    </row>
    <row r="144" spans="7:12" x14ac:dyDescent="0.35">
      <c r="G144" s="47"/>
      <c r="H144" s="47"/>
      <c r="I144" s="48"/>
      <c r="J144" s="49"/>
      <c r="K144" s="50"/>
      <c r="L144" s="51"/>
    </row>
    <row r="145" spans="7:12" x14ac:dyDescent="0.35">
      <c r="G145" s="47"/>
      <c r="H145" s="47"/>
      <c r="I145" s="48"/>
      <c r="J145" s="49"/>
      <c r="K145" s="50"/>
      <c r="L145" s="51"/>
    </row>
    <row r="146" spans="7:12" x14ac:dyDescent="0.35">
      <c r="G146" s="47"/>
      <c r="H146" s="47"/>
      <c r="I146" s="48"/>
      <c r="J146" s="49"/>
      <c r="K146" s="50"/>
      <c r="L146" s="51"/>
    </row>
    <row r="147" spans="7:12" x14ac:dyDescent="0.35">
      <c r="G147" s="47"/>
      <c r="H147" s="47"/>
      <c r="I147" s="48"/>
      <c r="J147" s="49"/>
      <c r="K147" s="50"/>
      <c r="L147" s="51"/>
    </row>
    <row r="148" spans="7:12" x14ac:dyDescent="0.35">
      <c r="G148" s="47"/>
      <c r="H148" s="47"/>
      <c r="I148" s="48"/>
      <c r="J148" s="49"/>
      <c r="K148" s="50"/>
      <c r="L148" s="51"/>
    </row>
    <row r="149" spans="7:12" x14ac:dyDescent="0.35">
      <c r="G149" s="47"/>
      <c r="H149" s="47"/>
      <c r="I149" s="48"/>
      <c r="J149" s="49"/>
      <c r="K149" s="50"/>
      <c r="L149" s="51"/>
    </row>
    <row r="150" spans="7:12" x14ac:dyDescent="0.35">
      <c r="G150" s="47"/>
      <c r="H150" s="47"/>
      <c r="I150" s="48"/>
      <c r="J150" s="49"/>
      <c r="K150" s="50"/>
      <c r="L150" s="51"/>
    </row>
    <row r="151" spans="7:12" x14ac:dyDescent="0.35">
      <c r="G151" s="47"/>
      <c r="H151" s="47"/>
      <c r="I151" s="48"/>
      <c r="J151" s="49"/>
      <c r="K151" s="50"/>
      <c r="L151" s="51"/>
    </row>
    <row r="152" spans="7:12" x14ac:dyDescent="0.35">
      <c r="G152" s="47"/>
      <c r="H152" s="47"/>
      <c r="I152" s="48"/>
      <c r="J152" s="49"/>
      <c r="K152" s="50"/>
      <c r="L152" s="51"/>
    </row>
    <row r="153" spans="7:12" x14ac:dyDescent="0.35">
      <c r="G153" s="47"/>
      <c r="H153" s="47"/>
      <c r="I153" s="48"/>
      <c r="J153" s="49"/>
      <c r="K153" s="50"/>
      <c r="L153" s="51"/>
    </row>
    <row r="154" spans="7:12" x14ac:dyDescent="0.35">
      <c r="G154" s="47"/>
      <c r="H154" s="47"/>
      <c r="I154" s="48"/>
      <c r="J154" s="49"/>
      <c r="K154" s="50"/>
      <c r="L154" s="51"/>
    </row>
    <row r="155" spans="7:12" x14ac:dyDescent="0.35">
      <c r="G155" s="47"/>
      <c r="H155" s="47"/>
      <c r="I155" s="48"/>
      <c r="J155" s="49"/>
      <c r="K155" s="50"/>
      <c r="L155" s="51"/>
    </row>
    <row r="156" spans="7:12" x14ac:dyDescent="0.35">
      <c r="G156" s="47"/>
      <c r="H156" s="47"/>
      <c r="I156" s="48"/>
      <c r="J156" s="49"/>
      <c r="K156" s="53"/>
      <c r="L156" s="51"/>
    </row>
    <row r="157" spans="7:12" x14ac:dyDescent="0.35">
      <c r="G157" s="47"/>
      <c r="H157" s="47"/>
      <c r="I157" s="48"/>
      <c r="J157" s="49"/>
      <c r="K157" s="53"/>
      <c r="L157" s="51"/>
    </row>
    <row r="158" spans="7:12" x14ac:dyDescent="0.35">
      <c r="G158" s="47"/>
      <c r="H158" s="47"/>
      <c r="I158" s="48"/>
      <c r="J158" s="49"/>
      <c r="K158" s="53"/>
      <c r="L158" s="51"/>
    </row>
    <row r="159" spans="7:12" x14ac:dyDescent="0.35">
      <c r="G159" s="47"/>
      <c r="H159" s="47"/>
      <c r="I159" s="48"/>
      <c r="J159" s="49"/>
      <c r="K159" s="53"/>
      <c r="L159" s="51"/>
    </row>
    <row r="160" spans="7:12" x14ac:dyDescent="0.35">
      <c r="G160" s="47"/>
      <c r="H160" s="47"/>
      <c r="I160" s="48"/>
      <c r="J160" s="49"/>
      <c r="K160" s="50"/>
      <c r="L160" s="51"/>
    </row>
    <row r="161" spans="7:12" x14ac:dyDescent="0.35">
      <c r="G161" s="47"/>
      <c r="H161" s="47"/>
      <c r="I161" s="48"/>
      <c r="J161" s="49"/>
      <c r="K161" s="50"/>
      <c r="L161" s="51"/>
    </row>
    <row r="162" spans="7:12" x14ac:dyDescent="0.35">
      <c r="G162" s="47"/>
      <c r="H162" s="47"/>
      <c r="I162" s="48"/>
      <c r="J162" s="49"/>
      <c r="K162" s="50"/>
      <c r="L162" s="51"/>
    </row>
    <row r="163" spans="7:12" x14ac:dyDescent="0.35">
      <c r="G163" s="47"/>
      <c r="H163" s="47"/>
      <c r="I163" s="48"/>
      <c r="J163" s="49"/>
      <c r="K163" s="50"/>
      <c r="L163" s="51"/>
    </row>
    <row r="164" spans="7:12" x14ac:dyDescent="0.35">
      <c r="G164" s="47"/>
      <c r="H164" s="47"/>
      <c r="I164" s="48"/>
      <c r="J164" s="49"/>
      <c r="K164" s="50"/>
      <c r="L164" s="51"/>
    </row>
    <row r="165" spans="7:12" x14ac:dyDescent="0.35">
      <c r="G165" s="47"/>
      <c r="H165" s="47"/>
      <c r="I165" s="48"/>
      <c r="J165" s="49"/>
      <c r="K165" s="50"/>
      <c r="L165" s="51"/>
    </row>
    <row r="166" spans="7:12" x14ac:dyDescent="0.35">
      <c r="G166" s="47"/>
      <c r="H166" s="47"/>
      <c r="I166" s="48"/>
      <c r="J166" s="49"/>
      <c r="K166" s="50"/>
      <c r="L166" s="51"/>
    </row>
    <row r="167" spans="7:12" x14ac:dyDescent="0.35">
      <c r="G167" s="47"/>
      <c r="H167" s="47"/>
      <c r="I167" s="48"/>
      <c r="J167" s="49"/>
      <c r="K167" s="50"/>
      <c r="L167" s="51"/>
    </row>
    <row r="168" spans="7:12" x14ac:dyDescent="0.35">
      <c r="G168" s="47"/>
      <c r="H168" s="47"/>
      <c r="I168" s="48"/>
      <c r="J168" s="49"/>
      <c r="K168" s="50"/>
      <c r="L168" s="51"/>
    </row>
    <row r="169" spans="7:12" x14ac:dyDescent="0.35">
      <c r="G169" s="47"/>
      <c r="H169" s="47"/>
      <c r="I169" s="48"/>
      <c r="J169" s="49"/>
      <c r="K169" s="50"/>
      <c r="L169" s="51"/>
    </row>
    <row r="170" spans="7:12" x14ac:dyDescent="0.35">
      <c r="G170" s="47"/>
      <c r="H170" s="47"/>
      <c r="I170" s="48"/>
      <c r="J170" s="49"/>
      <c r="K170" s="50"/>
      <c r="L170" s="51"/>
    </row>
    <row r="171" spans="7:12" x14ac:dyDescent="0.35">
      <c r="G171" s="47"/>
      <c r="H171" s="47"/>
      <c r="I171" s="48"/>
      <c r="J171" s="49"/>
      <c r="K171" s="50"/>
      <c r="L171" s="51"/>
    </row>
    <row r="172" spans="7:12" x14ac:dyDescent="0.35">
      <c r="G172" s="47"/>
      <c r="H172" s="47"/>
      <c r="I172" s="48"/>
      <c r="J172" s="49"/>
      <c r="K172" s="50"/>
      <c r="L172" s="51"/>
    </row>
    <row r="173" spans="7:12" x14ac:dyDescent="0.35">
      <c r="G173" s="47"/>
      <c r="H173" s="47"/>
      <c r="I173" s="48"/>
      <c r="J173" s="49"/>
      <c r="K173" s="50"/>
      <c r="L173" s="51"/>
    </row>
    <row r="174" spans="7:12" x14ac:dyDescent="0.35">
      <c r="G174" s="47"/>
      <c r="H174" s="47"/>
      <c r="I174" s="48"/>
      <c r="J174" s="49"/>
      <c r="K174" s="50"/>
      <c r="L174" s="51"/>
    </row>
    <row r="175" spans="7:12" x14ac:dyDescent="0.35">
      <c r="G175" s="47"/>
      <c r="H175" s="47"/>
      <c r="I175" s="48"/>
      <c r="J175" s="49"/>
      <c r="K175" s="50"/>
      <c r="L175" s="51"/>
    </row>
    <row r="176" spans="7:12" x14ac:dyDescent="0.35">
      <c r="G176" s="47"/>
      <c r="H176" s="47"/>
      <c r="I176" s="48"/>
      <c r="J176" s="49"/>
      <c r="K176" s="50"/>
      <c r="L176" s="51"/>
    </row>
    <row r="177" spans="7:12" x14ac:dyDescent="0.35">
      <c r="G177" s="47"/>
      <c r="H177" s="47"/>
      <c r="I177" s="48"/>
      <c r="J177" s="49"/>
      <c r="K177" s="50"/>
      <c r="L177" s="51"/>
    </row>
    <row r="178" spans="7:12" x14ac:dyDescent="0.35">
      <c r="G178" s="47"/>
      <c r="H178" s="47"/>
      <c r="I178" s="48"/>
      <c r="J178" s="49"/>
      <c r="K178" s="50"/>
      <c r="L178" s="51"/>
    </row>
    <row r="179" spans="7:12" x14ac:dyDescent="0.35">
      <c r="G179" s="47"/>
      <c r="H179" s="47"/>
      <c r="I179" s="48"/>
      <c r="J179" s="49"/>
      <c r="K179" s="50"/>
      <c r="L179" s="51"/>
    </row>
    <row r="180" spans="7:12" x14ac:dyDescent="0.35">
      <c r="G180" s="47"/>
      <c r="H180" s="47"/>
      <c r="I180" s="48"/>
      <c r="J180" s="49"/>
      <c r="K180" s="50"/>
      <c r="L180" s="51"/>
    </row>
    <row r="181" spans="7:12" x14ac:dyDescent="0.35">
      <c r="G181" s="47"/>
      <c r="H181" s="47"/>
      <c r="I181" s="48"/>
      <c r="J181" s="49"/>
      <c r="K181" s="53"/>
      <c r="L181" s="51"/>
    </row>
    <row r="182" spans="7:12" x14ac:dyDescent="0.35">
      <c r="G182" s="47"/>
      <c r="H182" s="47"/>
      <c r="I182" s="48"/>
      <c r="J182" s="49"/>
      <c r="K182" s="53"/>
      <c r="L182" s="51"/>
    </row>
    <row r="183" spans="7:12" x14ac:dyDescent="0.35">
      <c r="G183" s="47"/>
      <c r="H183" s="47"/>
      <c r="I183" s="48"/>
      <c r="J183" s="49"/>
      <c r="K183" s="53"/>
      <c r="L183" s="51"/>
    </row>
    <row r="184" spans="7:12" x14ac:dyDescent="0.35">
      <c r="G184" s="47"/>
      <c r="H184" s="47"/>
      <c r="I184" s="48"/>
      <c r="J184" s="49"/>
      <c r="K184" s="53"/>
      <c r="L184" s="51"/>
    </row>
    <row r="185" spans="7:12" x14ac:dyDescent="0.35">
      <c r="G185" s="47"/>
      <c r="H185" s="47"/>
      <c r="I185" s="48"/>
      <c r="J185" s="49"/>
      <c r="K185" s="50"/>
      <c r="L185" s="51"/>
    </row>
    <row r="186" spans="7:12" x14ac:dyDescent="0.35">
      <c r="G186" s="47"/>
      <c r="H186" s="47"/>
      <c r="I186" s="48"/>
      <c r="J186" s="49"/>
      <c r="K186" s="50"/>
      <c r="L186" s="51"/>
    </row>
    <row r="187" spans="7:12" x14ac:dyDescent="0.35">
      <c r="G187" s="47"/>
      <c r="H187" s="47"/>
      <c r="I187" s="48"/>
      <c r="J187" s="49"/>
      <c r="K187" s="50"/>
      <c r="L187" s="51"/>
    </row>
    <row r="188" spans="7:12" x14ac:dyDescent="0.35">
      <c r="G188" s="47"/>
      <c r="H188" s="47"/>
      <c r="I188" s="48"/>
      <c r="J188" s="49"/>
      <c r="K188" s="50"/>
      <c r="L188" s="51"/>
    </row>
    <row r="189" spans="7:12" x14ac:dyDescent="0.35">
      <c r="G189" s="47"/>
      <c r="H189" s="47"/>
      <c r="I189" s="48"/>
      <c r="J189" s="49"/>
      <c r="K189" s="50"/>
      <c r="L189" s="51"/>
    </row>
    <row r="190" spans="7:12" x14ac:dyDescent="0.35">
      <c r="G190" s="47"/>
      <c r="H190" s="47"/>
      <c r="I190" s="48"/>
      <c r="J190" s="49"/>
      <c r="K190" s="50"/>
      <c r="L190" s="51"/>
    </row>
    <row r="191" spans="7:12" x14ac:dyDescent="0.35">
      <c r="G191" s="47"/>
      <c r="H191" s="47"/>
      <c r="I191" s="48"/>
      <c r="J191" s="49"/>
      <c r="K191" s="50"/>
      <c r="L191" s="51"/>
    </row>
    <row r="192" spans="7:12" x14ac:dyDescent="0.35">
      <c r="G192" s="47"/>
      <c r="H192" s="47"/>
      <c r="I192" s="48"/>
      <c r="J192" s="49"/>
      <c r="K192" s="50"/>
      <c r="L192" s="51"/>
    </row>
    <row r="193" spans="7:12" x14ac:dyDescent="0.35">
      <c r="G193" s="47"/>
      <c r="H193" s="47"/>
      <c r="I193" s="48"/>
      <c r="J193" s="49"/>
      <c r="K193" s="50"/>
      <c r="L193" s="51"/>
    </row>
    <row r="194" spans="7:12" x14ac:dyDescent="0.35">
      <c r="G194" s="47"/>
      <c r="H194" s="47"/>
      <c r="I194" s="48"/>
      <c r="J194" s="49"/>
      <c r="K194" s="50"/>
      <c r="L194" s="51"/>
    </row>
    <row r="195" spans="7:12" x14ac:dyDescent="0.35">
      <c r="G195" s="47"/>
      <c r="H195" s="47"/>
      <c r="I195" s="48"/>
      <c r="J195" s="49"/>
      <c r="K195" s="50"/>
      <c r="L195" s="51"/>
    </row>
    <row r="196" spans="7:12" x14ac:dyDescent="0.35">
      <c r="G196" s="47"/>
      <c r="H196" s="47"/>
      <c r="I196" s="48"/>
      <c r="J196" s="49"/>
      <c r="K196" s="50"/>
      <c r="L196" s="51"/>
    </row>
    <row r="197" spans="7:12" x14ac:dyDescent="0.35">
      <c r="G197" s="47"/>
      <c r="H197" s="47"/>
      <c r="I197" s="48"/>
      <c r="J197" s="49"/>
      <c r="K197" s="50"/>
      <c r="L197" s="51"/>
    </row>
    <row r="198" spans="7:12" x14ac:dyDescent="0.35">
      <c r="G198" s="47"/>
      <c r="H198" s="47"/>
      <c r="I198" s="48"/>
      <c r="J198" s="49"/>
      <c r="K198" s="50"/>
      <c r="L198" s="51"/>
    </row>
    <row r="199" spans="7:12" x14ac:dyDescent="0.35">
      <c r="G199" s="47"/>
      <c r="H199" s="47"/>
      <c r="I199" s="48"/>
      <c r="J199" s="49"/>
      <c r="K199" s="50"/>
      <c r="L199" s="51"/>
    </row>
    <row r="200" spans="7:12" x14ac:dyDescent="0.35">
      <c r="G200" s="47"/>
      <c r="H200" s="47"/>
      <c r="I200" s="48"/>
      <c r="J200" s="49"/>
      <c r="K200" s="50"/>
      <c r="L200" s="51"/>
    </row>
    <row r="201" spans="7:12" x14ac:dyDescent="0.35">
      <c r="G201" s="47"/>
      <c r="H201" s="47"/>
      <c r="I201" s="48"/>
      <c r="J201" s="49"/>
      <c r="K201" s="50"/>
      <c r="L201" s="51"/>
    </row>
    <row r="202" spans="7:12" x14ac:dyDescent="0.35">
      <c r="G202" s="47"/>
      <c r="H202" s="47"/>
      <c r="I202" s="48"/>
      <c r="J202" s="49"/>
      <c r="K202" s="50"/>
      <c r="L202" s="51"/>
    </row>
    <row r="203" spans="7:12" x14ac:dyDescent="0.35">
      <c r="G203" s="47"/>
      <c r="H203" s="47"/>
      <c r="I203" s="48"/>
      <c r="J203" s="49"/>
      <c r="K203" s="50"/>
      <c r="L203" s="51"/>
    </row>
    <row r="204" spans="7:12" x14ac:dyDescent="0.35">
      <c r="G204" s="47"/>
      <c r="H204" s="47"/>
      <c r="I204" s="48"/>
      <c r="J204" s="49"/>
      <c r="K204" s="50"/>
      <c r="L204" s="51"/>
    </row>
    <row r="205" spans="7:12" x14ac:dyDescent="0.35">
      <c r="G205" s="47"/>
      <c r="H205" s="47"/>
      <c r="I205" s="48"/>
      <c r="J205" s="49"/>
      <c r="K205" s="50"/>
      <c r="L205" s="51"/>
    </row>
    <row r="206" spans="7:12" x14ac:dyDescent="0.35">
      <c r="G206" s="47"/>
      <c r="H206" s="47"/>
      <c r="I206" s="48"/>
      <c r="J206" s="49"/>
      <c r="K206" s="53"/>
      <c r="L206" s="51"/>
    </row>
    <row r="207" spans="7:12" x14ac:dyDescent="0.35">
      <c r="G207" s="47"/>
      <c r="H207" s="47"/>
      <c r="I207" s="48"/>
      <c r="J207" s="49"/>
      <c r="K207" s="53"/>
      <c r="L207" s="51"/>
    </row>
    <row r="208" spans="7:12" x14ac:dyDescent="0.35">
      <c r="G208" s="47"/>
      <c r="H208" s="47"/>
      <c r="I208" s="48"/>
      <c r="J208" s="49"/>
      <c r="K208" s="53"/>
      <c r="L208" s="51"/>
    </row>
    <row r="209" spans="7:12" x14ac:dyDescent="0.35">
      <c r="G209" s="47"/>
      <c r="H209" s="47"/>
      <c r="I209" s="48"/>
      <c r="J209" s="49"/>
      <c r="K209" s="53"/>
      <c r="L209" s="51"/>
    </row>
    <row r="210" spans="7:12" x14ac:dyDescent="0.35">
      <c r="G210" s="47"/>
      <c r="H210" s="47"/>
      <c r="I210" s="48"/>
      <c r="J210" s="49"/>
      <c r="K210" s="50"/>
      <c r="L210" s="51"/>
    </row>
    <row r="211" spans="7:12" x14ac:dyDescent="0.35">
      <c r="G211" s="47"/>
      <c r="H211" s="47"/>
      <c r="I211" s="48"/>
      <c r="J211" s="49"/>
      <c r="K211" s="50"/>
      <c r="L211" s="51"/>
    </row>
    <row r="212" spans="7:12" x14ac:dyDescent="0.35">
      <c r="G212" s="47"/>
      <c r="H212" s="47"/>
      <c r="I212" s="48"/>
      <c r="J212" s="49"/>
      <c r="K212" s="50"/>
      <c r="L212" s="51"/>
    </row>
    <row r="213" spans="7:12" x14ac:dyDescent="0.35">
      <c r="G213" s="47"/>
      <c r="H213" s="47"/>
      <c r="I213" s="48"/>
      <c r="J213" s="49"/>
      <c r="K213" s="50"/>
      <c r="L213" s="51"/>
    </row>
    <row r="214" spans="7:12" x14ac:dyDescent="0.35">
      <c r="G214" s="47"/>
      <c r="H214" s="47"/>
      <c r="I214" s="48"/>
      <c r="J214" s="49"/>
      <c r="K214" s="50"/>
      <c r="L214" s="51"/>
    </row>
    <row r="215" spans="7:12" x14ac:dyDescent="0.35">
      <c r="G215" s="47"/>
      <c r="H215" s="47"/>
      <c r="I215" s="48"/>
      <c r="J215" s="49"/>
      <c r="K215" s="50"/>
      <c r="L215" s="51"/>
    </row>
    <row r="216" spans="7:12" x14ac:dyDescent="0.35">
      <c r="G216" s="47"/>
      <c r="H216" s="47"/>
      <c r="I216" s="48"/>
      <c r="J216" s="49"/>
      <c r="K216" s="50"/>
      <c r="L216" s="51"/>
    </row>
    <row r="217" spans="7:12" x14ac:dyDescent="0.35">
      <c r="G217" s="47"/>
      <c r="H217" s="47"/>
      <c r="I217" s="48"/>
      <c r="J217" s="49"/>
      <c r="K217" s="50"/>
      <c r="L217" s="51"/>
    </row>
    <row r="218" spans="7:12" x14ac:dyDescent="0.35">
      <c r="G218" s="47"/>
      <c r="H218" s="47"/>
      <c r="I218" s="48"/>
      <c r="J218" s="49"/>
      <c r="K218" s="50"/>
      <c r="L218" s="51"/>
    </row>
    <row r="219" spans="7:12" x14ac:dyDescent="0.35">
      <c r="G219" s="47"/>
      <c r="H219" s="47"/>
      <c r="I219" s="48"/>
      <c r="J219" s="49"/>
      <c r="K219" s="50"/>
      <c r="L219" s="51"/>
    </row>
    <row r="220" spans="7:12" x14ac:dyDescent="0.35">
      <c r="G220" s="47"/>
      <c r="H220" s="47"/>
      <c r="I220" s="48"/>
      <c r="J220" s="49"/>
      <c r="K220" s="50"/>
      <c r="L220" s="51"/>
    </row>
    <row r="221" spans="7:12" x14ac:dyDescent="0.35">
      <c r="G221" s="47"/>
      <c r="H221" s="47"/>
      <c r="I221" s="48"/>
      <c r="J221" s="49"/>
      <c r="K221" s="50"/>
      <c r="L221" s="51"/>
    </row>
    <row r="222" spans="7:12" x14ac:dyDescent="0.35">
      <c r="G222" s="47"/>
      <c r="H222" s="47"/>
      <c r="I222" s="48"/>
      <c r="J222" s="49"/>
      <c r="K222" s="50"/>
      <c r="L222" s="51"/>
    </row>
    <row r="223" spans="7:12" x14ac:dyDescent="0.35">
      <c r="G223" s="47"/>
      <c r="H223" s="47"/>
      <c r="I223" s="48"/>
      <c r="J223" s="49"/>
      <c r="K223" s="50"/>
      <c r="L223" s="51"/>
    </row>
    <row r="224" spans="7:12" x14ac:dyDescent="0.35">
      <c r="G224" s="47"/>
      <c r="H224" s="47"/>
      <c r="I224" s="48"/>
      <c r="J224" s="49"/>
      <c r="K224" s="50"/>
      <c r="L224" s="51"/>
    </row>
    <row r="225" spans="7:12" x14ac:dyDescent="0.35">
      <c r="G225" s="47"/>
      <c r="H225" s="47"/>
      <c r="I225" s="48"/>
      <c r="J225" s="49"/>
      <c r="K225" s="50"/>
      <c r="L225" s="51"/>
    </row>
    <row r="226" spans="7:12" x14ac:dyDescent="0.35">
      <c r="G226" s="47"/>
      <c r="H226" s="47"/>
      <c r="I226" s="48"/>
      <c r="J226" s="49"/>
      <c r="K226" s="50"/>
      <c r="L226" s="51"/>
    </row>
    <row r="227" spans="7:12" x14ac:dyDescent="0.35">
      <c r="G227" s="47"/>
      <c r="H227" s="47"/>
      <c r="I227" s="48"/>
      <c r="J227" s="49"/>
      <c r="K227" s="50"/>
      <c r="L227" s="51"/>
    </row>
    <row r="228" spans="7:12" x14ac:dyDescent="0.35">
      <c r="G228" s="47"/>
      <c r="H228" s="47"/>
      <c r="I228" s="48"/>
      <c r="J228" s="49"/>
      <c r="K228" s="50"/>
      <c r="L228" s="51"/>
    </row>
    <row r="229" spans="7:12" x14ac:dyDescent="0.35">
      <c r="G229" s="47"/>
      <c r="H229" s="47"/>
      <c r="I229" s="48"/>
      <c r="J229" s="49"/>
      <c r="K229" s="50"/>
      <c r="L229" s="51"/>
    </row>
    <row r="230" spans="7:12" x14ac:dyDescent="0.35">
      <c r="G230" s="47"/>
      <c r="H230" s="47"/>
      <c r="I230" s="48"/>
      <c r="J230" s="49"/>
      <c r="K230" s="50"/>
      <c r="L230" s="51"/>
    </row>
    <row r="231" spans="7:12" x14ac:dyDescent="0.35">
      <c r="G231" s="47"/>
      <c r="H231" s="47"/>
      <c r="I231" s="48"/>
      <c r="J231" s="49"/>
      <c r="K231" s="53"/>
      <c r="L231" s="51"/>
    </row>
    <row r="232" spans="7:12" x14ac:dyDescent="0.35">
      <c r="G232" s="47"/>
      <c r="H232" s="47"/>
      <c r="I232" s="48"/>
      <c r="J232" s="49"/>
      <c r="K232" s="53"/>
      <c r="L232" s="51"/>
    </row>
    <row r="233" spans="7:12" x14ac:dyDescent="0.35">
      <c r="G233" s="47"/>
      <c r="H233" s="47"/>
      <c r="I233" s="48"/>
      <c r="J233" s="49"/>
      <c r="K233" s="53"/>
      <c r="L233" s="51"/>
    </row>
    <row r="234" spans="7:12" x14ac:dyDescent="0.35">
      <c r="G234" s="47"/>
      <c r="H234" s="47"/>
      <c r="I234" s="48"/>
      <c r="J234" s="49"/>
      <c r="K234" s="53"/>
      <c r="L234" s="51"/>
    </row>
    <row r="235" spans="7:12" x14ac:dyDescent="0.35">
      <c r="G235" s="47"/>
      <c r="H235" s="47"/>
      <c r="I235" s="48"/>
      <c r="J235" s="49"/>
      <c r="K235" s="50"/>
      <c r="L235" s="51"/>
    </row>
    <row r="236" spans="7:12" x14ac:dyDescent="0.35">
      <c r="G236" s="47"/>
      <c r="H236" s="47"/>
      <c r="I236" s="48"/>
      <c r="J236" s="49"/>
      <c r="K236" s="50"/>
      <c r="L236" s="51"/>
    </row>
    <row r="237" spans="7:12" x14ac:dyDescent="0.35">
      <c r="G237" s="47"/>
      <c r="H237" s="47"/>
      <c r="I237" s="48"/>
      <c r="J237" s="49"/>
      <c r="K237" s="50"/>
      <c r="L237" s="51"/>
    </row>
    <row r="238" spans="7:12" x14ac:dyDescent="0.35">
      <c r="G238" s="47"/>
      <c r="H238" s="47"/>
      <c r="I238" s="48"/>
      <c r="J238" s="49"/>
      <c r="K238" s="50"/>
      <c r="L238" s="51"/>
    </row>
    <row r="239" spans="7:12" x14ac:dyDescent="0.35">
      <c r="G239" s="47"/>
      <c r="H239" s="47"/>
      <c r="I239" s="48"/>
      <c r="J239" s="49"/>
      <c r="K239" s="50"/>
      <c r="L239" s="51"/>
    </row>
    <row r="240" spans="7:12" x14ac:dyDescent="0.35">
      <c r="G240" s="47"/>
      <c r="H240" s="47"/>
      <c r="I240" s="48"/>
      <c r="J240" s="49"/>
      <c r="K240" s="50"/>
      <c r="L240" s="51"/>
    </row>
    <row r="241" spans="7:12" x14ac:dyDescent="0.35">
      <c r="G241" s="47"/>
      <c r="H241" s="47"/>
      <c r="I241" s="48"/>
      <c r="J241" s="49"/>
      <c r="K241" s="50"/>
      <c r="L241" s="51"/>
    </row>
    <row r="242" spans="7:12" x14ac:dyDescent="0.35">
      <c r="G242" s="47"/>
      <c r="H242" s="47"/>
      <c r="I242" s="48"/>
      <c r="J242" s="49"/>
      <c r="K242" s="50"/>
      <c r="L242" s="51"/>
    </row>
    <row r="243" spans="7:12" x14ac:dyDescent="0.35">
      <c r="G243" s="47"/>
      <c r="H243" s="47"/>
      <c r="I243" s="48"/>
      <c r="J243" s="49"/>
      <c r="K243" s="50"/>
      <c r="L243" s="51"/>
    </row>
    <row r="244" spans="7:12" x14ac:dyDescent="0.35">
      <c r="G244" s="47"/>
      <c r="H244" s="47"/>
      <c r="I244" s="48"/>
      <c r="J244" s="49"/>
      <c r="K244" s="50"/>
      <c r="L244" s="51"/>
    </row>
    <row r="245" spans="7:12" x14ac:dyDescent="0.35">
      <c r="G245" s="47"/>
      <c r="H245" s="47"/>
      <c r="I245" s="48"/>
      <c r="J245" s="49"/>
      <c r="K245" s="50"/>
      <c r="L245" s="51"/>
    </row>
    <row r="246" spans="7:12" x14ac:dyDescent="0.35">
      <c r="G246" s="47"/>
      <c r="H246" s="47"/>
      <c r="I246" s="48"/>
      <c r="J246" s="49"/>
      <c r="K246" s="50"/>
      <c r="L246" s="51"/>
    </row>
    <row r="247" spans="7:12" x14ac:dyDescent="0.35">
      <c r="G247" s="47"/>
      <c r="H247" s="47"/>
      <c r="I247" s="48"/>
      <c r="J247" s="49"/>
      <c r="K247" s="50"/>
      <c r="L247" s="51"/>
    </row>
    <row r="248" spans="7:12" x14ac:dyDescent="0.35">
      <c r="G248" s="47"/>
      <c r="H248" s="47"/>
      <c r="I248" s="48"/>
      <c r="J248" s="49"/>
      <c r="K248" s="50"/>
      <c r="L248" s="51"/>
    </row>
    <row r="249" spans="7:12" x14ac:dyDescent="0.35">
      <c r="G249" s="47"/>
      <c r="H249" s="47"/>
      <c r="I249" s="48"/>
      <c r="J249" s="49"/>
      <c r="K249" s="50"/>
      <c r="L249" s="51"/>
    </row>
    <row r="250" spans="7:12" x14ac:dyDescent="0.35">
      <c r="G250" s="47"/>
      <c r="H250" s="47"/>
      <c r="I250" s="48"/>
      <c r="J250" s="49"/>
      <c r="K250" s="50"/>
      <c r="L250" s="51"/>
    </row>
    <row r="251" spans="7:12" x14ac:dyDescent="0.35">
      <c r="G251" s="47"/>
      <c r="H251" s="47"/>
      <c r="I251" s="48"/>
      <c r="J251" s="49"/>
      <c r="K251" s="50"/>
      <c r="L251" s="51"/>
    </row>
    <row r="252" spans="7:12" x14ac:dyDescent="0.35">
      <c r="G252" s="47"/>
      <c r="H252" s="47"/>
      <c r="I252" s="48"/>
      <c r="J252" s="49"/>
      <c r="K252" s="50"/>
      <c r="L252" s="51"/>
    </row>
    <row r="253" spans="7:12" x14ac:dyDescent="0.35">
      <c r="G253" s="47"/>
      <c r="H253" s="47"/>
      <c r="I253" s="48"/>
      <c r="J253" s="49"/>
      <c r="K253" s="50"/>
      <c r="L253" s="51"/>
    </row>
    <row r="254" spans="7:12" x14ac:dyDescent="0.35">
      <c r="G254" s="47"/>
      <c r="H254" s="47"/>
      <c r="I254" s="48"/>
      <c r="J254" s="49"/>
      <c r="K254" s="50"/>
      <c r="L254" s="51"/>
    </row>
    <row r="255" spans="7:12" x14ac:dyDescent="0.35">
      <c r="G255" s="47"/>
      <c r="H255" s="47"/>
      <c r="I255" s="48"/>
      <c r="J255" s="49"/>
      <c r="K255" s="50"/>
      <c r="L255" s="51"/>
    </row>
    <row r="256" spans="7:12" x14ac:dyDescent="0.35">
      <c r="G256" s="47"/>
      <c r="H256" s="47"/>
      <c r="I256" s="48"/>
      <c r="J256" s="49"/>
      <c r="K256" s="53"/>
      <c r="L256" s="51"/>
    </row>
    <row r="257" spans="7:12" x14ac:dyDescent="0.35">
      <c r="G257" s="47"/>
      <c r="H257" s="47"/>
      <c r="I257" s="48"/>
      <c r="J257" s="49"/>
      <c r="K257" s="53"/>
      <c r="L257" s="51"/>
    </row>
    <row r="258" spans="7:12" x14ac:dyDescent="0.35">
      <c r="G258" s="47"/>
      <c r="H258" s="47"/>
      <c r="I258" s="48"/>
      <c r="J258" s="49"/>
      <c r="K258" s="53"/>
      <c r="L258" s="51"/>
    </row>
    <row r="259" spans="7:12" x14ac:dyDescent="0.35">
      <c r="G259" s="47"/>
      <c r="H259" s="47"/>
      <c r="I259" s="48"/>
      <c r="J259" s="49"/>
      <c r="K259" s="53"/>
      <c r="L259" s="51"/>
    </row>
    <row r="260" spans="7:12" x14ac:dyDescent="0.35">
      <c r="G260" s="47"/>
      <c r="H260" s="47"/>
      <c r="I260" s="48"/>
      <c r="J260" s="49"/>
      <c r="K260" s="50"/>
      <c r="L260" s="51"/>
    </row>
    <row r="261" spans="7:12" x14ac:dyDescent="0.35">
      <c r="G261" s="47"/>
      <c r="H261" s="47"/>
      <c r="I261" s="48"/>
      <c r="J261" s="49"/>
      <c r="K261" s="50"/>
      <c r="L261" s="51"/>
    </row>
    <row r="262" spans="7:12" x14ac:dyDescent="0.35">
      <c r="G262" s="47"/>
      <c r="H262" s="47"/>
      <c r="I262" s="48"/>
      <c r="J262" s="49"/>
      <c r="K262" s="50"/>
      <c r="L262" s="51"/>
    </row>
    <row r="263" spans="7:12" x14ac:dyDescent="0.35">
      <c r="G263" s="47"/>
      <c r="H263" s="47"/>
      <c r="I263" s="48"/>
      <c r="J263" s="49"/>
      <c r="K263" s="50"/>
      <c r="L263" s="51"/>
    </row>
    <row r="264" spans="7:12" x14ac:dyDescent="0.35">
      <c r="G264" s="47"/>
      <c r="H264" s="47"/>
      <c r="I264" s="48"/>
      <c r="J264" s="49"/>
      <c r="K264" s="50"/>
      <c r="L264" s="51"/>
    </row>
    <row r="265" spans="7:12" x14ac:dyDescent="0.35">
      <c r="G265" s="47"/>
      <c r="H265" s="47"/>
      <c r="I265" s="48"/>
      <c r="J265" s="49"/>
      <c r="K265" s="50"/>
      <c r="L265" s="51"/>
    </row>
    <row r="266" spans="7:12" x14ac:dyDescent="0.35">
      <c r="G266" s="47"/>
      <c r="H266" s="47"/>
      <c r="I266" s="48"/>
      <c r="J266" s="49"/>
      <c r="K266" s="50"/>
      <c r="L266" s="51"/>
    </row>
    <row r="267" spans="7:12" x14ac:dyDescent="0.35">
      <c r="G267" s="47"/>
      <c r="H267" s="47"/>
      <c r="I267" s="48"/>
      <c r="J267" s="49"/>
      <c r="K267" s="50"/>
      <c r="L267" s="51"/>
    </row>
    <row r="268" spans="7:12" x14ac:dyDescent="0.35">
      <c r="G268" s="47"/>
      <c r="H268" s="47"/>
      <c r="I268" s="48"/>
      <c r="J268" s="49"/>
      <c r="K268" s="50"/>
      <c r="L268" s="51"/>
    </row>
    <row r="269" spans="7:12" x14ac:dyDescent="0.35">
      <c r="G269" s="47"/>
      <c r="H269" s="47"/>
      <c r="I269" s="48"/>
      <c r="J269" s="49"/>
      <c r="K269" s="50"/>
      <c r="L269" s="51"/>
    </row>
    <row r="270" spans="7:12" x14ac:dyDescent="0.35">
      <c r="G270" s="47"/>
      <c r="H270" s="47"/>
      <c r="I270" s="48"/>
      <c r="J270" s="49"/>
      <c r="K270" s="50"/>
      <c r="L270" s="51"/>
    </row>
    <row r="271" spans="7:12" x14ac:dyDescent="0.35">
      <c r="G271" s="47"/>
      <c r="H271" s="47"/>
      <c r="I271" s="48"/>
      <c r="J271" s="49"/>
      <c r="K271" s="50"/>
      <c r="L271" s="51"/>
    </row>
    <row r="272" spans="7:12" x14ac:dyDescent="0.35">
      <c r="G272" s="47"/>
      <c r="H272" s="47"/>
      <c r="I272" s="48"/>
      <c r="J272" s="49"/>
      <c r="K272" s="50"/>
      <c r="L272" s="51"/>
    </row>
    <row r="273" spans="7:12" x14ac:dyDescent="0.35">
      <c r="G273" s="47"/>
      <c r="H273" s="47"/>
      <c r="I273" s="48"/>
      <c r="J273" s="49"/>
      <c r="K273" s="50"/>
      <c r="L273" s="51"/>
    </row>
    <row r="274" spans="7:12" x14ac:dyDescent="0.35">
      <c r="G274" s="47"/>
      <c r="H274" s="47"/>
      <c r="I274" s="48"/>
      <c r="J274" s="49"/>
      <c r="K274" s="50"/>
      <c r="L274" s="51"/>
    </row>
    <row r="275" spans="7:12" x14ac:dyDescent="0.35">
      <c r="G275" s="47"/>
      <c r="H275" s="47"/>
      <c r="I275" s="48"/>
      <c r="J275" s="49"/>
      <c r="K275" s="50"/>
      <c r="L275" s="51"/>
    </row>
    <row r="276" spans="7:12" x14ac:dyDescent="0.35">
      <c r="G276" s="47"/>
      <c r="H276" s="47"/>
      <c r="I276" s="48"/>
      <c r="J276" s="49"/>
      <c r="K276" s="50"/>
      <c r="L276" s="51"/>
    </row>
    <row r="277" spans="7:12" x14ac:dyDescent="0.35">
      <c r="G277" s="47"/>
      <c r="H277" s="47"/>
      <c r="I277" s="48"/>
      <c r="J277" s="49"/>
      <c r="K277" s="50"/>
      <c r="L277" s="51"/>
    </row>
    <row r="278" spans="7:12" x14ac:dyDescent="0.35">
      <c r="G278" s="47"/>
      <c r="H278" s="47"/>
      <c r="I278" s="48"/>
      <c r="J278" s="49"/>
      <c r="K278" s="50"/>
      <c r="L278" s="51"/>
    </row>
    <row r="279" spans="7:12" x14ac:dyDescent="0.35">
      <c r="G279" s="47"/>
      <c r="H279" s="47"/>
      <c r="I279" s="48"/>
      <c r="J279" s="49"/>
      <c r="K279" s="50"/>
      <c r="L279" s="51"/>
    </row>
    <row r="280" spans="7:12" x14ac:dyDescent="0.35">
      <c r="G280" s="47"/>
      <c r="H280" s="47"/>
      <c r="I280" s="48"/>
      <c r="J280" s="49"/>
      <c r="K280" s="50"/>
      <c r="L280" s="51"/>
    </row>
    <row r="281" spans="7:12" x14ac:dyDescent="0.35">
      <c r="G281" s="47"/>
      <c r="H281" s="47"/>
      <c r="I281" s="48"/>
      <c r="J281" s="49"/>
      <c r="K281" s="53"/>
      <c r="L281" s="51"/>
    </row>
    <row r="282" spans="7:12" x14ac:dyDescent="0.35">
      <c r="G282" s="47"/>
      <c r="H282" s="47"/>
      <c r="I282" s="48"/>
      <c r="J282" s="49"/>
      <c r="K282" s="53"/>
      <c r="L282" s="51"/>
    </row>
    <row r="283" spans="7:12" x14ac:dyDescent="0.35">
      <c r="G283" s="47"/>
      <c r="H283" s="47"/>
      <c r="I283" s="48"/>
      <c r="J283" s="49"/>
      <c r="K283" s="53"/>
      <c r="L283" s="51"/>
    </row>
    <row r="284" spans="7:12" x14ac:dyDescent="0.35">
      <c r="G284" s="47"/>
      <c r="H284" s="47"/>
      <c r="I284" s="48"/>
      <c r="J284" s="49"/>
      <c r="K284" s="53"/>
      <c r="L284" s="51"/>
    </row>
    <row r="285" spans="7:12" x14ac:dyDescent="0.35">
      <c r="G285" s="47"/>
      <c r="H285" s="47"/>
      <c r="I285" s="48"/>
      <c r="J285" s="49"/>
      <c r="K285" s="50"/>
      <c r="L285" s="51"/>
    </row>
    <row r="286" spans="7:12" x14ac:dyDescent="0.35">
      <c r="G286" s="47"/>
      <c r="H286" s="47"/>
      <c r="I286" s="48"/>
      <c r="J286" s="49"/>
      <c r="K286" s="50"/>
      <c r="L286" s="51"/>
    </row>
    <row r="287" spans="7:12" x14ac:dyDescent="0.35">
      <c r="G287" s="47"/>
      <c r="H287" s="47"/>
      <c r="I287" s="48"/>
      <c r="J287" s="49"/>
      <c r="K287" s="50"/>
      <c r="L287" s="51"/>
    </row>
    <row r="288" spans="7:12" x14ac:dyDescent="0.35">
      <c r="G288" s="47"/>
      <c r="H288" s="47"/>
      <c r="I288" s="48"/>
      <c r="J288" s="49"/>
      <c r="K288" s="50"/>
      <c r="L288" s="51"/>
    </row>
    <row r="289" spans="7:12" x14ac:dyDescent="0.35">
      <c r="G289" s="47"/>
      <c r="H289" s="47"/>
      <c r="I289" s="48"/>
      <c r="J289" s="49"/>
      <c r="K289" s="50"/>
      <c r="L289" s="51"/>
    </row>
    <row r="290" spans="7:12" x14ac:dyDescent="0.35">
      <c r="G290" s="47"/>
      <c r="H290" s="47"/>
      <c r="I290" s="48"/>
      <c r="J290" s="49"/>
      <c r="K290" s="50"/>
      <c r="L290" s="51"/>
    </row>
    <row r="291" spans="7:12" x14ac:dyDescent="0.35">
      <c r="G291" s="47"/>
      <c r="H291" s="47"/>
      <c r="I291" s="48"/>
      <c r="J291" s="49"/>
      <c r="K291" s="50"/>
      <c r="L291" s="51"/>
    </row>
    <row r="292" spans="7:12" x14ac:dyDescent="0.35">
      <c r="G292" s="47"/>
      <c r="H292" s="47"/>
      <c r="I292" s="48"/>
      <c r="J292" s="49"/>
      <c r="K292" s="50"/>
      <c r="L292" s="51"/>
    </row>
    <row r="293" spans="7:12" x14ac:dyDescent="0.35">
      <c r="G293" s="47"/>
      <c r="H293" s="47"/>
      <c r="I293" s="48"/>
      <c r="J293" s="49"/>
      <c r="K293" s="50"/>
      <c r="L293" s="51"/>
    </row>
    <row r="294" spans="7:12" x14ac:dyDescent="0.35">
      <c r="G294" s="47"/>
      <c r="H294" s="47"/>
      <c r="I294" s="48"/>
      <c r="J294" s="49"/>
      <c r="K294" s="50"/>
      <c r="L294" s="51"/>
    </row>
    <row r="295" spans="7:12" x14ac:dyDescent="0.35">
      <c r="G295" s="47"/>
      <c r="H295" s="47"/>
      <c r="I295" s="48"/>
      <c r="J295" s="49"/>
      <c r="K295" s="50"/>
      <c r="L295" s="51"/>
    </row>
    <row r="296" spans="7:12" x14ac:dyDescent="0.35">
      <c r="G296" s="47"/>
      <c r="H296" s="47"/>
      <c r="I296" s="48"/>
      <c r="J296" s="49"/>
      <c r="K296" s="50"/>
      <c r="L296" s="51"/>
    </row>
    <row r="297" spans="7:12" x14ac:dyDescent="0.35">
      <c r="G297" s="47"/>
      <c r="H297" s="47"/>
      <c r="I297" s="48"/>
      <c r="J297" s="49"/>
      <c r="K297" s="50"/>
      <c r="L297" s="51"/>
    </row>
    <row r="298" spans="7:12" x14ac:dyDescent="0.35">
      <c r="G298" s="47"/>
      <c r="H298" s="47"/>
      <c r="I298" s="48"/>
      <c r="J298" s="49"/>
      <c r="K298" s="50"/>
      <c r="L298" s="51"/>
    </row>
    <row r="299" spans="7:12" x14ac:dyDescent="0.35">
      <c r="G299" s="47"/>
      <c r="H299" s="47"/>
      <c r="I299" s="48"/>
      <c r="J299" s="49"/>
      <c r="K299" s="50"/>
      <c r="L299" s="51"/>
    </row>
    <row r="300" spans="7:12" x14ac:dyDescent="0.35">
      <c r="G300" s="47"/>
      <c r="H300" s="47"/>
      <c r="I300" s="48"/>
      <c r="J300" s="49"/>
      <c r="K300" s="50"/>
      <c r="L300" s="51"/>
    </row>
    <row r="301" spans="7:12" x14ac:dyDescent="0.35">
      <c r="G301" s="47"/>
      <c r="H301" s="47"/>
      <c r="I301" s="48"/>
      <c r="J301" s="49"/>
      <c r="K301" s="50"/>
      <c r="L301" s="51"/>
    </row>
    <row r="302" spans="7:12" x14ac:dyDescent="0.35">
      <c r="G302" s="47"/>
      <c r="H302" s="47"/>
      <c r="I302" s="48"/>
      <c r="J302" s="49"/>
      <c r="K302" s="50"/>
      <c r="L302" s="51"/>
    </row>
    <row r="303" spans="7:12" x14ac:dyDescent="0.35">
      <c r="G303" s="47"/>
      <c r="H303" s="47"/>
      <c r="I303" s="48"/>
      <c r="J303" s="49"/>
      <c r="K303" s="50"/>
      <c r="L303" s="51"/>
    </row>
    <row r="304" spans="7:12" x14ac:dyDescent="0.35">
      <c r="G304" s="47"/>
      <c r="H304" s="47"/>
      <c r="I304" s="48"/>
      <c r="J304" s="49"/>
      <c r="K304" s="50"/>
      <c r="L304" s="51"/>
    </row>
    <row r="305" spans="7:12" x14ac:dyDescent="0.35">
      <c r="G305" s="47"/>
      <c r="H305" s="47"/>
      <c r="I305" s="48"/>
      <c r="J305" s="49"/>
      <c r="K305" s="50"/>
      <c r="L305" s="51"/>
    </row>
    <row r="306" spans="7:12" x14ac:dyDescent="0.35">
      <c r="G306" s="47"/>
      <c r="H306" s="47"/>
      <c r="I306" s="48"/>
      <c r="J306" s="49"/>
      <c r="K306" s="53"/>
      <c r="L306" s="51"/>
    </row>
    <row r="307" spans="7:12" x14ac:dyDescent="0.35">
      <c r="G307" s="47"/>
      <c r="H307" s="47"/>
      <c r="I307" s="48"/>
      <c r="J307" s="49"/>
      <c r="K307" s="53"/>
      <c r="L307" s="51"/>
    </row>
    <row r="308" spans="7:12" x14ac:dyDescent="0.35">
      <c r="G308" s="47"/>
      <c r="H308" s="47"/>
      <c r="I308" s="48"/>
      <c r="J308" s="49"/>
      <c r="K308" s="53"/>
      <c r="L308" s="51"/>
    </row>
    <row r="309" spans="7:12" x14ac:dyDescent="0.35">
      <c r="G309" s="47"/>
      <c r="H309" s="47"/>
      <c r="I309" s="48"/>
      <c r="J309" s="49"/>
      <c r="K309" s="53"/>
      <c r="L309" s="51"/>
    </row>
  </sheetData>
  <sortState xmlns:xlrd2="http://schemas.microsoft.com/office/spreadsheetml/2017/richdata2" ref="P18:Q22">
    <sortCondition descending="1" ref="P18:P22"/>
  </sortState>
  <conditionalFormatting sqref="M10 M16:M37 Q18:Q22">
    <cfRule type="containsText" dxfId="21" priority="1" operator="containsText" text="Late">
      <formula>NOT(ISERROR(SEARCH("Late",M10)))</formula>
    </cfRule>
    <cfRule type="containsText" dxfId="20" priority="2" operator="containsText" text="Late">
      <formula>NOT(ISERROR(SEARCH("Late",M10)))</formula>
    </cfRule>
  </conditionalFormatting>
  <dataValidations count="1">
    <dataValidation type="list" allowBlank="1" showInputMessage="1" showErrorMessage="1" sqref="M16:M37 M10 Q18:Q22" xr:uid="{A14E21EA-2D98-4039-B549-A9502A44DE6D}">
      <formula1>"Paid,Late"</formula1>
    </dataValidation>
  </dataValidations>
  <pageMargins left="0.7" right="0.7" top="0.75" bottom="0.75" header="0.3" footer="0.3"/>
  <pageSetup orientation="portrait" r:id="rId1"/>
  <drawing r:id="rId2"/>
  <picture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931B5-2C60-014C-A491-780116FDA8C3}">
  <dimension ref="A1:O304"/>
  <sheetViews>
    <sheetView showGridLines="0" workbookViewId="0">
      <selection activeCell="H140" sqref="H140"/>
    </sheetView>
  </sheetViews>
  <sheetFormatPr defaultColWidth="10.83203125" defaultRowHeight="14" x14ac:dyDescent="0.35"/>
  <cols>
    <col min="1" max="1" width="14" style="8" bestFit="1" customWidth="1"/>
    <col min="2" max="2" width="18.1640625" style="8" bestFit="1" customWidth="1"/>
    <col min="3" max="3" width="16.33203125" style="8" bestFit="1" customWidth="1"/>
    <col min="4" max="4" width="21.5" style="8" bestFit="1" customWidth="1"/>
    <col min="5" max="5" width="15.5" style="8" bestFit="1" customWidth="1"/>
    <col min="6" max="6" width="20.83203125" style="8" bestFit="1" customWidth="1"/>
    <col min="7" max="7" width="13.33203125" style="8" bestFit="1" customWidth="1"/>
    <col min="8" max="9" width="8" style="8" customWidth="1"/>
    <col min="10" max="10" width="10.83203125" style="8"/>
    <col min="11" max="11" width="16.33203125" style="8" customWidth="1"/>
    <col min="12" max="13" width="7.83203125" style="8" customWidth="1"/>
    <col min="14" max="14" width="17.33203125" style="8" customWidth="1"/>
    <col min="15" max="15" width="15.33203125" style="8" customWidth="1"/>
    <col min="16" max="16384" width="10.83203125" style="8"/>
  </cols>
  <sheetData>
    <row r="1" spans="1:15" s="2" customFormat="1" ht="30" customHeight="1" x14ac:dyDescent="0.35">
      <c r="A1" s="1" t="s">
        <v>0</v>
      </c>
      <c r="B1" s="1" t="s">
        <v>1</v>
      </c>
      <c r="C1" s="1" t="s">
        <v>2</v>
      </c>
      <c r="D1" s="1" t="s">
        <v>3</v>
      </c>
      <c r="E1" s="1" t="s">
        <v>4</v>
      </c>
      <c r="F1" s="1" t="s">
        <v>5</v>
      </c>
      <c r="G1" s="1" t="s">
        <v>6</v>
      </c>
      <c r="J1" s="3" t="s">
        <v>0</v>
      </c>
      <c r="K1" s="3" t="s">
        <v>55</v>
      </c>
      <c r="N1" s="3" t="s">
        <v>56</v>
      </c>
      <c r="O1" s="3" t="s">
        <v>4</v>
      </c>
    </row>
    <row r="2" spans="1:15" x14ac:dyDescent="0.35">
      <c r="A2" s="4" t="s">
        <v>42</v>
      </c>
      <c r="B2" s="4" t="s">
        <v>8</v>
      </c>
      <c r="C2" s="4" t="s">
        <v>9</v>
      </c>
      <c r="D2" s="4" t="s">
        <v>10</v>
      </c>
      <c r="E2" s="5">
        <v>400</v>
      </c>
      <c r="F2" s="6">
        <v>44933</v>
      </c>
      <c r="G2" s="7" t="s">
        <v>11</v>
      </c>
      <c r="J2" s="9" t="s">
        <v>42</v>
      </c>
      <c r="K2" s="10">
        <v>23111</v>
      </c>
      <c r="N2" s="11" t="s">
        <v>50</v>
      </c>
      <c r="O2" s="12">
        <v>15700</v>
      </c>
    </row>
    <row r="3" spans="1:15" x14ac:dyDescent="0.35">
      <c r="A3" s="11" t="s">
        <v>42</v>
      </c>
      <c r="B3" s="11" t="s">
        <v>8</v>
      </c>
      <c r="C3" s="11" t="s">
        <v>9</v>
      </c>
      <c r="D3" s="11" t="s">
        <v>12</v>
      </c>
      <c r="E3" s="13">
        <v>280</v>
      </c>
      <c r="F3" s="9">
        <v>44928</v>
      </c>
      <c r="G3" s="14" t="s">
        <v>80</v>
      </c>
      <c r="J3" s="9" t="s">
        <v>41</v>
      </c>
      <c r="K3" s="10">
        <v>26344</v>
      </c>
      <c r="N3" s="11" t="s">
        <v>51</v>
      </c>
      <c r="O3" s="12">
        <v>65800</v>
      </c>
    </row>
    <row r="4" spans="1:15" x14ac:dyDescent="0.35">
      <c r="A4" s="11" t="s">
        <v>42</v>
      </c>
      <c r="B4" s="11" t="s">
        <v>8</v>
      </c>
      <c r="C4" s="11" t="s">
        <v>9</v>
      </c>
      <c r="D4" s="11" t="s">
        <v>13</v>
      </c>
      <c r="E4" s="13">
        <v>77</v>
      </c>
      <c r="F4" s="9">
        <v>44928</v>
      </c>
      <c r="G4" s="14" t="s">
        <v>11</v>
      </c>
      <c r="J4" s="9" t="s">
        <v>45</v>
      </c>
      <c r="K4" s="10">
        <v>29577</v>
      </c>
      <c r="N4" s="11" t="s">
        <v>52</v>
      </c>
      <c r="O4" s="12">
        <v>22500</v>
      </c>
    </row>
    <row r="5" spans="1:15" x14ac:dyDescent="0.35">
      <c r="A5" s="11" t="s">
        <v>42</v>
      </c>
      <c r="B5" s="11" t="s">
        <v>8</v>
      </c>
      <c r="C5" s="11" t="s">
        <v>9</v>
      </c>
      <c r="D5" s="11" t="s">
        <v>14</v>
      </c>
      <c r="E5" s="13">
        <v>350</v>
      </c>
      <c r="F5" s="9">
        <v>44929</v>
      </c>
      <c r="G5" s="14" t="s">
        <v>11</v>
      </c>
      <c r="J5" s="9" t="s">
        <v>7</v>
      </c>
      <c r="K5" s="10">
        <v>32810</v>
      </c>
      <c r="N5" s="11" t="s">
        <v>53</v>
      </c>
      <c r="O5" s="12">
        <v>120000</v>
      </c>
    </row>
    <row r="6" spans="1:15" x14ac:dyDescent="0.35">
      <c r="A6" s="11" t="s">
        <v>42</v>
      </c>
      <c r="B6" s="11" t="s">
        <v>8</v>
      </c>
      <c r="C6" s="11" t="s">
        <v>9</v>
      </c>
      <c r="D6" s="11" t="s">
        <v>15</v>
      </c>
      <c r="E6" s="13">
        <v>100</v>
      </c>
      <c r="F6" s="9">
        <v>44930</v>
      </c>
      <c r="G6" s="14" t="s">
        <v>11</v>
      </c>
      <c r="J6" s="9" t="s">
        <v>46</v>
      </c>
      <c r="K6" s="10">
        <v>36043</v>
      </c>
      <c r="N6" s="11" t="s">
        <v>54</v>
      </c>
      <c r="O6" s="12">
        <v>135000</v>
      </c>
    </row>
    <row r="7" spans="1:15" x14ac:dyDescent="0.35">
      <c r="A7" s="11" t="s">
        <v>42</v>
      </c>
      <c r="B7" s="11" t="s">
        <v>8</v>
      </c>
      <c r="C7" s="11" t="s">
        <v>9</v>
      </c>
      <c r="D7" s="11" t="s">
        <v>16</v>
      </c>
      <c r="E7" s="13">
        <v>245</v>
      </c>
      <c r="F7" s="9">
        <v>44931</v>
      </c>
      <c r="G7" s="14" t="s">
        <v>11</v>
      </c>
      <c r="J7" s="9" t="s">
        <v>44</v>
      </c>
      <c r="K7" s="10">
        <v>39276</v>
      </c>
    </row>
    <row r="8" spans="1:15" x14ac:dyDescent="0.35">
      <c r="A8" s="11" t="s">
        <v>42</v>
      </c>
      <c r="B8" s="11" t="s">
        <v>8</v>
      </c>
      <c r="C8" s="11" t="s">
        <v>9</v>
      </c>
      <c r="D8" s="11" t="s">
        <v>17</v>
      </c>
      <c r="E8" s="13">
        <v>1650</v>
      </c>
      <c r="F8" s="9">
        <v>44932</v>
      </c>
      <c r="G8" s="14" t="s">
        <v>11</v>
      </c>
      <c r="J8" s="9" t="s">
        <v>43</v>
      </c>
      <c r="K8" s="10">
        <v>42509</v>
      </c>
    </row>
    <row r="9" spans="1:15" x14ac:dyDescent="0.35">
      <c r="A9" s="11" t="s">
        <v>42</v>
      </c>
      <c r="B9" s="11" t="s">
        <v>8</v>
      </c>
      <c r="C9" s="11" t="s">
        <v>9</v>
      </c>
      <c r="D9" s="11" t="s">
        <v>18</v>
      </c>
      <c r="E9" s="13">
        <v>77</v>
      </c>
      <c r="F9" s="9">
        <v>44933</v>
      </c>
      <c r="G9" s="14" t="s">
        <v>80</v>
      </c>
      <c r="J9" s="9" t="s">
        <v>49</v>
      </c>
      <c r="K9" s="10">
        <v>45742</v>
      </c>
    </row>
    <row r="10" spans="1:15" x14ac:dyDescent="0.35">
      <c r="A10" s="11" t="s">
        <v>42</v>
      </c>
      <c r="B10" s="11" t="s">
        <v>8</v>
      </c>
      <c r="C10" s="11" t="s">
        <v>9</v>
      </c>
      <c r="D10" s="11" t="s">
        <v>19</v>
      </c>
      <c r="E10" s="13">
        <v>473</v>
      </c>
      <c r="F10" s="9">
        <v>44934</v>
      </c>
      <c r="G10" s="14" t="s">
        <v>11</v>
      </c>
      <c r="J10" s="9" t="s">
        <v>48</v>
      </c>
      <c r="K10" s="10">
        <v>29577</v>
      </c>
    </row>
    <row r="11" spans="1:15" x14ac:dyDescent="0.35">
      <c r="A11" s="11" t="s">
        <v>42</v>
      </c>
      <c r="B11" s="11" t="s">
        <v>8</v>
      </c>
      <c r="C11" s="11" t="s">
        <v>20</v>
      </c>
      <c r="D11" s="11" t="s">
        <v>21</v>
      </c>
      <c r="E11" s="13">
        <v>1210</v>
      </c>
      <c r="F11" s="9">
        <v>44935</v>
      </c>
      <c r="G11" s="14" t="s">
        <v>11</v>
      </c>
      <c r="J11" s="9" t="s">
        <v>47</v>
      </c>
      <c r="K11" s="10">
        <v>32810</v>
      </c>
    </row>
    <row r="12" spans="1:15" x14ac:dyDescent="0.35">
      <c r="A12" s="11" t="s">
        <v>42</v>
      </c>
      <c r="B12" s="11" t="s">
        <v>8</v>
      </c>
      <c r="C12" s="11" t="s">
        <v>20</v>
      </c>
      <c r="D12" s="11" t="s">
        <v>22</v>
      </c>
      <c r="E12" s="13">
        <v>3000</v>
      </c>
      <c r="F12" s="9">
        <v>44930</v>
      </c>
      <c r="G12" s="14" t="s">
        <v>11</v>
      </c>
      <c r="J12" s="9" t="s">
        <v>39</v>
      </c>
      <c r="K12" s="10">
        <v>36043</v>
      </c>
    </row>
    <row r="13" spans="1:15" x14ac:dyDescent="0.35">
      <c r="A13" s="11" t="s">
        <v>42</v>
      </c>
      <c r="B13" s="11" t="s">
        <v>8</v>
      </c>
      <c r="C13" s="11" t="s">
        <v>20</v>
      </c>
      <c r="D13" s="11" t="s">
        <v>23</v>
      </c>
      <c r="E13" s="13">
        <v>440</v>
      </c>
      <c r="F13" s="9">
        <v>44931</v>
      </c>
      <c r="G13" s="14" t="s">
        <v>11</v>
      </c>
      <c r="J13" s="9" t="s">
        <v>40</v>
      </c>
      <c r="K13" s="10">
        <v>28000</v>
      </c>
    </row>
    <row r="14" spans="1:15" x14ac:dyDescent="0.35">
      <c r="A14" s="11" t="s">
        <v>42</v>
      </c>
      <c r="B14" s="11" t="s">
        <v>8</v>
      </c>
      <c r="C14" s="11" t="s">
        <v>24</v>
      </c>
      <c r="D14" s="11" t="s">
        <v>10</v>
      </c>
      <c r="E14" s="13">
        <v>88</v>
      </c>
      <c r="F14" s="9">
        <v>44932</v>
      </c>
      <c r="G14" s="14" t="s">
        <v>11</v>
      </c>
    </row>
    <row r="15" spans="1:15" x14ac:dyDescent="0.35">
      <c r="A15" s="11" t="s">
        <v>42</v>
      </c>
      <c r="B15" s="11" t="s">
        <v>8</v>
      </c>
      <c r="C15" s="11" t="s">
        <v>24</v>
      </c>
      <c r="D15" s="11" t="s">
        <v>25</v>
      </c>
      <c r="E15" s="13">
        <v>352</v>
      </c>
      <c r="F15" s="9">
        <v>44933</v>
      </c>
      <c r="G15" s="14" t="s">
        <v>11</v>
      </c>
    </row>
    <row r="16" spans="1:15" x14ac:dyDescent="0.35">
      <c r="A16" s="11" t="s">
        <v>42</v>
      </c>
      <c r="B16" s="11" t="s">
        <v>8</v>
      </c>
      <c r="C16" s="11" t="s">
        <v>24</v>
      </c>
      <c r="D16" s="11" t="s">
        <v>26</v>
      </c>
      <c r="E16" s="13">
        <v>100</v>
      </c>
      <c r="F16" s="9">
        <v>44929</v>
      </c>
      <c r="G16" s="14" t="s">
        <v>11</v>
      </c>
    </row>
    <row r="17" spans="1:11" x14ac:dyDescent="0.35">
      <c r="A17" s="11" t="s">
        <v>42</v>
      </c>
      <c r="B17" s="11" t="s">
        <v>8</v>
      </c>
      <c r="C17" s="11" t="s">
        <v>24</v>
      </c>
      <c r="D17" s="11" t="s">
        <v>27</v>
      </c>
      <c r="E17" s="13">
        <v>200</v>
      </c>
      <c r="F17" s="9">
        <v>44930</v>
      </c>
      <c r="G17" s="14" t="s">
        <v>11</v>
      </c>
    </row>
    <row r="18" spans="1:11" x14ac:dyDescent="0.35">
      <c r="A18" s="11" t="s">
        <v>42</v>
      </c>
      <c r="B18" s="11" t="s">
        <v>8</v>
      </c>
      <c r="C18" s="11" t="s">
        <v>24</v>
      </c>
      <c r="D18" s="11" t="s">
        <v>28</v>
      </c>
      <c r="E18" s="13">
        <v>170</v>
      </c>
      <c r="F18" s="9">
        <v>44931</v>
      </c>
      <c r="G18" s="14" t="s">
        <v>11</v>
      </c>
    </row>
    <row r="19" spans="1:11" x14ac:dyDescent="0.35">
      <c r="A19" s="11" t="s">
        <v>42</v>
      </c>
      <c r="B19" s="11" t="s">
        <v>8</v>
      </c>
      <c r="C19" s="11" t="s">
        <v>24</v>
      </c>
      <c r="D19" s="11" t="s">
        <v>29</v>
      </c>
      <c r="E19" s="13">
        <v>950</v>
      </c>
      <c r="F19" s="9">
        <v>44932</v>
      </c>
      <c r="G19" s="14" t="s">
        <v>11</v>
      </c>
    </row>
    <row r="20" spans="1:11" x14ac:dyDescent="0.35">
      <c r="A20" s="11" t="s">
        <v>42</v>
      </c>
      <c r="B20" s="11" t="s">
        <v>8</v>
      </c>
      <c r="C20" s="11" t="s">
        <v>24</v>
      </c>
      <c r="D20" s="11" t="s">
        <v>30</v>
      </c>
      <c r="E20" s="13">
        <v>100</v>
      </c>
      <c r="F20" s="9">
        <v>44933</v>
      </c>
      <c r="G20" s="14" t="s">
        <v>11</v>
      </c>
    </row>
    <row r="21" spans="1:11" x14ac:dyDescent="0.35">
      <c r="A21" s="11" t="s">
        <v>42</v>
      </c>
      <c r="B21" s="11" t="s">
        <v>8</v>
      </c>
      <c r="C21" s="11" t="s">
        <v>24</v>
      </c>
      <c r="D21" s="11" t="s">
        <v>31</v>
      </c>
      <c r="E21" s="13">
        <v>30</v>
      </c>
      <c r="F21" s="9">
        <v>44934</v>
      </c>
      <c r="G21" s="14" t="s">
        <v>11</v>
      </c>
    </row>
    <row r="22" spans="1:11" x14ac:dyDescent="0.3">
      <c r="A22" s="11" t="s">
        <v>42</v>
      </c>
      <c r="B22" s="11" t="s">
        <v>8</v>
      </c>
      <c r="C22" s="11" t="s">
        <v>24</v>
      </c>
      <c r="D22" s="11" t="s">
        <v>19</v>
      </c>
      <c r="E22" s="13">
        <v>50</v>
      </c>
      <c r="F22" s="9">
        <v>44935</v>
      </c>
      <c r="G22" s="14" t="s">
        <v>11</v>
      </c>
      <c r="K22" s="15"/>
    </row>
    <row r="23" spans="1:11" x14ac:dyDescent="0.3">
      <c r="A23" s="11" t="s">
        <v>42</v>
      </c>
      <c r="B23" s="11" t="s">
        <v>32</v>
      </c>
      <c r="C23" s="11" t="s">
        <v>33</v>
      </c>
      <c r="D23" s="11" t="s">
        <v>34</v>
      </c>
      <c r="E23" s="16">
        <v>5000</v>
      </c>
      <c r="F23" s="9"/>
      <c r="G23" s="14"/>
      <c r="K23" s="15"/>
    </row>
    <row r="24" spans="1:11" x14ac:dyDescent="0.3">
      <c r="A24" s="11" t="s">
        <v>42</v>
      </c>
      <c r="B24" s="11" t="s">
        <v>32</v>
      </c>
      <c r="C24" s="11" t="s">
        <v>33</v>
      </c>
      <c r="D24" s="11" t="s">
        <v>35</v>
      </c>
      <c r="E24" s="16">
        <v>990</v>
      </c>
      <c r="F24" s="9"/>
      <c r="G24" s="14"/>
      <c r="K24" s="15"/>
    </row>
    <row r="25" spans="1:11" x14ac:dyDescent="0.3">
      <c r="A25" s="11" t="s">
        <v>42</v>
      </c>
      <c r="B25" s="11" t="s">
        <v>32</v>
      </c>
      <c r="C25" s="11" t="s">
        <v>36</v>
      </c>
      <c r="D25" s="11" t="s">
        <v>37</v>
      </c>
      <c r="E25" s="16">
        <v>350</v>
      </c>
      <c r="F25" s="9"/>
      <c r="G25" s="14"/>
      <c r="K25" s="15"/>
    </row>
    <row r="26" spans="1:11" ht="14.5" thickBot="1" x14ac:dyDescent="0.35">
      <c r="A26" s="17" t="s">
        <v>42</v>
      </c>
      <c r="B26" s="17" t="s">
        <v>32</v>
      </c>
      <c r="C26" s="17" t="s">
        <v>36</v>
      </c>
      <c r="D26" s="17" t="s">
        <v>38</v>
      </c>
      <c r="E26" s="18">
        <v>120</v>
      </c>
      <c r="F26" s="19"/>
      <c r="G26" s="20"/>
      <c r="K26" s="15"/>
    </row>
    <row r="27" spans="1:11" x14ac:dyDescent="0.3">
      <c r="A27" s="4" t="s">
        <v>41</v>
      </c>
      <c r="B27" s="4" t="s">
        <v>8</v>
      </c>
      <c r="C27" s="4" t="s">
        <v>9</v>
      </c>
      <c r="D27" s="4" t="s">
        <v>10</v>
      </c>
      <c r="E27" s="5">
        <v>400</v>
      </c>
      <c r="F27" s="6">
        <v>44964</v>
      </c>
      <c r="G27" s="7" t="s">
        <v>11</v>
      </c>
      <c r="K27" s="15"/>
    </row>
    <row r="28" spans="1:11" x14ac:dyDescent="0.3">
      <c r="A28" s="11" t="s">
        <v>41</v>
      </c>
      <c r="B28" s="11" t="s">
        <v>8</v>
      </c>
      <c r="C28" s="11" t="s">
        <v>9</v>
      </c>
      <c r="D28" s="11" t="s">
        <v>12</v>
      </c>
      <c r="E28" s="13">
        <v>280</v>
      </c>
      <c r="F28" s="9">
        <v>44959</v>
      </c>
      <c r="G28" s="14" t="s">
        <v>11</v>
      </c>
      <c r="K28" s="15"/>
    </row>
    <row r="29" spans="1:11" x14ac:dyDescent="0.3">
      <c r="A29" s="11" t="s">
        <v>41</v>
      </c>
      <c r="B29" s="11" t="s">
        <v>8</v>
      </c>
      <c r="C29" s="11" t="s">
        <v>9</v>
      </c>
      <c r="D29" s="11" t="s">
        <v>13</v>
      </c>
      <c r="E29" s="13">
        <v>77</v>
      </c>
      <c r="F29" s="9">
        <v>44959</v>
      </c>
      <c r="G29" s="14" t="s">
        <v>11</v>
      </c>
      <c r="K29" s="15"/>
    </row>
    <row r="30" spans="1:11" x14ac:dyDescent="0.3">
      <c r="A30" s="11" t="s">
        <v>41</v>
      </c>
      <c r="B30" s="11" t="s">
        <v>8</v>
      </c>
      <c r="C30" s="11" t="s">
        <v>9</v>
      </c>
      <c r="D30" s="11" t="s">
        <v>14</v>
      </c>
      <c r="E30" s="13">
        <v>350</v>
      </c>
      <c r="F30" s="9">
        <v>44960</v>
      </c>
      <c r="G30" s="14" t="s">
        <v>11</v>
      </c>
      <c r="K30" s="15"/>
    </row>
    <row r="31" spans="1:11" x14ac:dyDescent="0.3">
      <c r="A31" s="11" t="s">
        <v>41</v>
      </c>
      <c r="B31" s="11" t="s">
        <v>8</v>
      </c>
      <c r="C31" s="11" t="s">
        <v>9</v>
      </c>
      <c r="D31" s="11" t="s">
        <v>15</v>
      </c>
      <c r="E31" s="13">
        <v>100</v>
      </c>
      <c r="F31" s="9">
        <v>44961</v>
      </c>
      <c r="G31" s="14" t="s">
        <v>11</v>
      </c>
      <c r="K31" s="15"/>
    </row>
    <row r="32" spans="1:11" x14ac:dyDescent="0.3">
      <c r="A32" s="11" t="s">
        <v>41</v>
      </c>
      <c r="B32" s="11" t="s">
        <v>8</v>
      </c>
      <c r="C32" s="11" t="s">
        <v>9</v>
      </c>
      <c r="D32" s="11" t="s">
        <v>16</v>
      </c>
      <c r="E32" s="13">
        <v>245</v>
      </c>
      <c r="F32" s="9">
        <v>44962</v>
      </c>
      <c r="G32" s="14" t="s">
        <v>11</v>
      </c>
      <c r="K32" s="15"/>
    </row>
    <row r="33" spans="1:11" x14ac:dyDescent="0.3">
      <c r="A33" s="11" t="s">
        <v>41</v>
      </c>
      <c r="B33" s="11" t="s">
        <v>8</v>
      </c>
      <c r="C33" s="11" t="s">
        <v>9</v>
      </c>
      <c r="D33" s="11" t="s">
        <v>17</v>
      </c>
      <c r="E33" s="13">
        <v>1650</v>
      </c>
      <c r="F33" s="9">
        <v>44963</v>
      </c>
      <c r="G33" s="14" t="s">
        <v>80</v>
      </c>
      <c r="K33" s="15"/>
    </row>
    <row r="34" spans="1:11" x14ac:dyDescent="0.3">
      <c r="A34" s="11" t="s">
        <v>41</v>
      </c>
      <c r="B34" s="11" t="s">
        <v>8</v>
      </c>
      <c r="C34" s="11" t="s">
        <v>9</v>
      </c>
      <c r="D34" s="11" t="s">
        <v>18</v>
      </c>
      <c r="E34" s="13">
        <v>77</v>
      </c>
      <c r="F34" s="9">
        <v>44964</v>
      </c>
      <c r="G34" s="14" t="s">
        <v>11</v>
      </c>
      <c r="K34" s="15"/>
    </row>
    <row r="35" spans="1:11" x14ac:dyDescent="0.3">
      <c r="A35" s="11" t="s">
        <v>41</v>
      </c>
      <c r="B35" s="11" t="s">
        <v>8</v>
      </c>
      <c r="C35" s="11" t="s">
        <v>9</v>
      </c>
      <c r="D35" s="11" t="s">
        <v>19</v>
      </c>
      <c r="E35" s="13">
        <v>473</v>
      </c>
      <c r="F35" s="9">
        <v>44965</v>
      </c>
      <c r="G35" s="14" t="s">
        <v>11</v>
      </c>
      <c r="K35" s="15"/>
    </row>
    <row r="36" spans="1:11" x14ac:dyDescent="0.3">
      <c r="A36" s="11" t="s">
        <v>41</v>
      </c>
      <c r="B36" s="11" t="s">
        <v>8</v>
      </c>
      <c r="C36" s="11" t="s">
        <v>20</v>
      </c>
      <c r="D36" s="11" t="s">
        <v>21</v>
      </c>
      <c r="E36" s="13">
        <v>1210</v>
      </c>
      <c r="F36" s="9">
        <v>44966</v>
      </c>
      <c r="G36" s="14" t="s">
        <v>11</v>
      </c>
      <c r="K36" s="15"/>
    </row>
    <row r="37" spans="1:11" x14ac:dyDescent="0.3">
      <c r="A37" s="11" t="s">
        <v>41</v>
      </c>
      <c r="B37" s="11" t="s">
        <v>8</v>
      </c>
      <c r="C37" s="11" t="s">
        <v>20</v>
      </c>
      <c r="D37" s="11" t="s">
        <v>22</v>
      </c>
      <c r="E37" s="13">
        <v>3000</v>
      </c>
      <c r="F37" s="9">
        <v>44961</v>
      </c>
      <c r="G37" s="14" t="s">
        <v>11</v>
      </c>
      <c r="K37" s="15"/>
    </row>
    <row r="38" spans="1:11" x14ac:dyDescent="0.3">
      <c r="A38" s="11" t="s">
        <v>41</v>
      </c>
      <c r="B38" s="11" t="s">
        <v>8</v>
      </c>
      <c r="C38" s="11" t="s">
        <v>20</v>
      </c>
      <c r="D38" s="11" t="s">
        <v>23</v>
      </c>
      <c r="E38" s="13">
        <v>440</v>
      </c>
      <c r="F38" s="9">
        <v>44962</v>
      </c>
      <c r="G38" s="14" t="s">
        <v>11</v>
      </c>
      <c r="K38" s="15"/>
    </row>
    <row r="39" spans="1:11" x14ac:dyDescent="0.3">
      <c r="A39" s="11" t="s">
        <v>41</v>
      </c>
      <c r="B39" s="11" t="s">
        <v>8</v>
      </c>
      <c r="C39" s="11" t="s">
        <v>24</v>
      </c>
      <c r="D39" s="11" t="s">
        <v>10</v>
      </c>
      <c r="E39" s="13">
        <v>88</v>
      </c>
      <c r="F39" s="9">
        <v>44963</v>
      </c>
      <c r="G39" s="14" t="s">
        <v>11</v>
      </c>
      <c r="K39" s="15"/>
    </row>
    <row r="40" spans="1:11" x14ac:dyDescent="0.3">
      <c r="A40" s="11" t="s">
        <v>41</v>
      </c>
      <c r="B40" s="11" t="s">
        <v>8</v>
      </c>
      <c r="C40" s="11" t="s">
        <v>24</v>
      </c>
      <c r="D40" s="11" t="s">
        <v>25</v>
      </c>
      <c r="E40" s="13">
        <v>352</v>
      </c>
      <c r="F40" s="9">
        <v>44964</v>
      </c>
      <c r="G40" s="14" t="s">
        <v>11</v>
      </c>
      <c r="K40" s="15"/>
    </row>
    <row r="41" spans="1:11" x14ac:dyDescent="0.3">
      <c r="A41" s="11" t="s">
        <v>41</v>
      </c>
      <c r="B41" s="11" t="s">
        <v>8</v>
      </c>
      <c r="C41" s="11" t="s">
        <v>24</v>
      </c>
      <c r="D41" s="11" t="s">
        <v>26</v>
      </c>
      <c r="E41" s="13">
        <v>100</v>
      </c>
      <c r="F41" s="9">
        <v>44960</v>
      </c>
      <c r="G41" s="14" t="s">
        <v>11</v>
      </c>
      <c r="K41" s="15"/>
    </row>
    <row r="42" spans="1:11" x14ac:dyDescent="0.3">
      <c r="A42" s="11" t="s">
        <v>41</v>
      </c>
      <c r="B42" s="11" t="s">
        <v>8</v>
      </c>
      <c r="C42" s="11" t="s">
        <v>24</v>
      </c>
      <c r="D42" s="11" t="s">
        <v>27</v>
      </c>
      <c r="E42" s="13">
        <v>200</v>
      </c>
      <c r="F42" s="9">
        <v>44961</v>
      </c>
      <c r="G42" s="14" t="s">
        <v>11</v>
      </c>
      <c r="K42" s="15"/>
    </row>
    <row r="43" spans="1:11" x14ac:dyDescent="0.3">
      <c r="A43" s="11" t="s">
        <v>41</v>
      </c>
      <c r="B43" s="11" t="s">
        <v>8</v>
      </c>
      <c r="C43" s="11" t="s">
        <v>24</v>
      </c>
      <c r="D43" s="11" t="s">
        <v>28</v>
      </c>
      <c r="E43" s="13">
        <v>170</v>
      </c>
      <c r="F43" s="9">
        <v>44962</v>
      </c>
      <c r="G43" s="14" t="s">
        <v>11</v>
      </c>
      <c r="K43" s="15"/>
    </row>
    <row r="44" spans="1:11" x14ac:dyDescent="0.3">
      <c r="A44" s="11" t="s">
        <v>41</v>
      </c>
      <c r="B44" s="11" t="s">
        <v>8</v>
      </c>
      <c r="C44" s="11" t="s">
        <v>24</v>
      </c>
      <c r="D44" s="11" t="s">
        <v>29</v>
      </c>
      <c r="E44" s="13">
        <v>950</v>
      </c>
      <c r="F44" s="9">
        <v>44963</v>
      </c>
      <c r="G44" s="14" t="s">
        <v>80</v>
      </c>
      <c r="K44" s="15"/>
    </row>
    <row r="45" spans="1:11" x14ac:dyDescent="0.3">
      <c r="A45" s="11" t="s">
        <v>41</v>
      </c>
      <c r="B45" s="11" t="s">
        <v>8</v>
      </c>
      <c r="C45" s="11" t="s">
        <v>24</v>
      </c>
      <c r="D45" s="11" t="s">
        <v>30</v>
      </c>
      <c r="E45" s="13">
        <v>100</v>
      </c>
      <c r="F45" s="9">
        <v>44964</v>
      </c>
      <c r="G45" s="14" t="s">
        <v>11</v>
      </c>
      <c r="K45" s="15"/>
    </row>
    <row r="46" spans="1:11" x14ac:dyDescent="0.3">
      <c r="A46" s="11" t="s">
        <v>41</v>
      </c>
      <c r="B46" s="11" t="s">
        <v>8</v>
      </c>
      <c r="C46" s="11" t="s">
        <v>24</v>
      </c>
      <c r="D46" s="11" t="s">
        <v>31</v>
      </c>
      <c r="E46" s="13">
        <v>30</v>
      </c>
      <c r="F46" s="9">
        <v>44965</v>
      </c>
      <c r="G46" s="14" t="s">
        <v>11</v>
      </c>
      <c r="K46" s="15"/>
    </row>
    <row r="47" spans="1:11" x14ac:dyDescent="0.3">
      <c r="A47" s="11" t="s">
        <v>41</v>
      </c>
      <c r="B47" s="11" t="s">
        <v>8</v>
      </c>
      <c r="C47" s="11" t="s">
        <v>24</v>
      </c>
      <c r="D47" s="11" t="s">
        <v>19</v>
      </c>
      <c r="E47" s="13">
        <v>50</v>
      </c>
      <c r="F47" s="9">
        <v>44966</v>
      </c>
      <c r="G47" s="14" t="s">
        <v>11</v>
      </c>
      <c r="K47" s="15"/>
    </row>
    <row r="48" spans="1:11" x14ac:dyDescent="0.3">
      <c r="A48" s="11" t="s">
        <v>41</v>
      </c>
      <c r="B48" s="11" t="s">
        <v>32</v>
      </c>
      <c r="C48" s="11" t="s">
        <v>33</v>
      </c>
      <c r="D48" s="11" t="s">
        <v>34</v>
      </c>
      <c r="E48" s="16">
        <v>5000</v>
      </c>
      <c r="F48" s="9"/>
      <c r="G48" s="14"/>
      <c r="K48" s="15"/>
    </row>
    <row r="49" spans="1:11" x14ac:dyDescent="0.3">
      <c r="A49" s="11" t="s">
        <v>41</v>
      </c>
      <c r="B49" s="11" t="s">
        <v>32</v>
      </c>
      <c r="C49" s="11" t="s">
        <v>33</v>
      </c>
      <c r="D49" s="11" t="s">
        <v>35</v>
      </c>
      <c r="E49" s="16">
        <v>990</v>
      </c>
      <c r="F49" s="9"/>
      <c r="G49" s="14"/>
      <c r="K49" s="15"/>
    </row>
    <row r="50" spans="1:11" x14ac:dyDescent="0.3">
      <c r="A50" s="11" t="s">
        <v>41</v>
      </c>
      <c r="B50" s="11" t="s">
        <v>32</v>
      </c>
      <c r="C50" s="11" t="s">
        <v>36</v>
      </c>
      <c r="D50" s="11" t="s">
        <v>37</v>
      </c>
      <c r="E50" s="16">
        <v>350</v>
      </c>
      <c r="F50" s="9"/>
      <c r="G50" s="14"/>
      <c r="K50" s="15"/>
    </row>
    <row r="51" spans="1:11" ht="14.5" thickBot="1" x14ac:dyDescent="0.35">
      <c r="A51" s="17" t="s">
        <v>41</v>
      </c>
      <c r="B51" s="17" t="s">
        <v>32</v>
      </c>
      <c r="C51" s="17" t="s">
        <v>36</v>
      </c>
      <c r="D51" s="17" t="s">
        <v>38</v>
      </c>
      <c r="E51" s="18">
        <v>120</v>
      </c>
      <c r="F51" s="19"/>
      <c r="G51" s="20"/>
      <c r="K51" s="15"/>
    </row>
    <row r="52" spans="1:11" x14ac:dyDescent="0.3">
      <c r="A52" s="4" t="s">
        <v>45</v>
      </c>
      <c r="B52" s="4" t="s">
        <v>8</v>
      </c>
      <c r="C52" s="4" t="s">
        <v>9</v>
      </c>
      <c r="D52" s="4" t="s">
        <v>10</v>
      </c>
      <c r="E52" s="5">
        <v>400</v>
      </c>
      <c r="F52" s="6">
        <v>44991</v>
      </c>
      <c r="G52" s="7" t="s">
        <v>11</v>
      </c>
      <c r="K52" s="15"/>
    </row>
    <row r="53" spans="1:11" x14ac:dyDescent="0.3">
      <c r="A53" s="11" t="s">
        <v>45</v>
      </c>
      <c r="B53" s="11" t="s">
        <v>8</v>
      </c>
      <c r="C53" s="11" t="s">
        <v>9</v>
      </c>
      <c r="D53" s="11" t="s">
        <v>12</v>
      </c>
      <c r="E53" s="13">
        <v>280</v>
      </c>
      <c r="F53" s="9">
        <v>44992</v>
      </c>
      <c r="G53" s="14" t="s">
        <v>11</v>
      </c>
      <c r="K53" s="15"/>
    </row>
    <row r="54" spans="1:11" x14ac:dyDescent="0.3">
      <c r="A54" s="11" t="s">
        <v>45</v>
      </c>
      <c r="B54" s="11" t="s">
        <v>8</v>
      </c>
      <c r="C54" s="11" t="s">
        <v>9</v>
      </c>
      <c r="D54" s="11" t="s">
        <v>13</v>
      </c>
      <c r="E54" s="13">
        <v>77</v>
      </c>
      <c r="F54" s="9">
        <v>44993</v>
      </c>
      <c r="G54" s="14" t="s">
        <v>11</v>
      </c>
      <c r="K54" s="15"/>
    </row>
    <row r="55" spans="1:11" x14ac:dyDescent="0.3">
      <c r="A55" s="11" t="s">
        <v>45</v>
      </c>
      <c r="B55" s="11" t="s">
        <v>8</v>
      </c>
      <c r="C55" s="11" t="s">
        <v>9</v>
      </c>
      <c r="D55" s="11" t="s">
        <v>14</v>
      </c>
      <c r="E55" s="13">
        <v>350</v>
      </c>
      <c r="F55" s="9">
        <v>44994</v>
      </c>
      <c r="G55" s="14" t="s">
        <v>11</v>
      </c>
      <c r="K55" s="15"/>
    </row>
    <row r="56" spans="1:11" x14ac:dyDescent="0.3">
      <c r="A56" s="11" t="s">
        <v>45</v>
      </c>
      <c r="B56" s="11" t="s">
        <v>8</v>
      </c>
      <c r="C56" s="11" t="s">
        <v>9</v>
      </c>
      <c r="D56" s="11" t="s">
        <v>15</v>
      </c>
      <c r="E56" s="13">
        <v>100</v>
      </c>
      <c r="F56" s="9">
        <v>44989</v>
      </c>
      <c r="G56" s="14" t="s">
        <v>11</v>
      </c>
      <c r="K56" s="15"/>
    </row>
    <row r="57" spans="1:11" x14ac:dyDescent="0.3">
      <c r="A57" s="11" t="s">
        <v>45</v>
      </c>
      <c r="B57" s="11" t="s">
        <v>8</v>
      </c>
      <c r="C57" s="11" t="s">
        <v>9</v>
      </c>
      <c r="D57" s="11" t="s">
        <v>16</v>
      </c>
      <c r="E57" s="13">
        <v>245</v>
      </c>
      <c r="F57" s="9">
        <v>44990</v>
      </c>
      <c r="G57" s="14" t="s">
        <v>11</v>
      </c>
      <c r="K57" s="15"/>
    </row>
    <row r="58" spans="1:11" x14ac:dyDescent="0.3">
      <c r="A58" s="11" t="s">
        <v>45</v>
      </c>
      <c r="B58" s="11" t="s">
        <v>8</v>
      </c>
      <c r="C58" s="11" t="s">
        <v>9</v>
      </c>
      <c r="D58" s="11" t="s">
        <v>17</v>
      </c>
      <c r="E58" s="13">
        <v>1650</v>
      </c>
      <c r="F58" s="9">
        <v>44991</v>
      </c>
      <c r="G58" s="14" t="s">
        <v>80</v>
      </c>
      <c r="K58" s="15"/>
    </row>
    <row r="59" spans="1:11" x14ac:dyDescent="0.3">
      <c r="A59" s="11" t="s">
        <v>45</v>
      </c>
      <c r="B59" s="11" t="s">
        <v>8</v>
      </c>
      <c r="C59" s="11" t="s">
        <v>9</v>
      </c>
      <c r="D59" s="11" t="s">
        <v>18</v>
      </c>
      <c r="E59" s="13">
        <v>77</v>
      </c>
      <c r="F59" s="9">
        <v>44992</v>
      </c>
      <c r="G59" s="14" t="s">
        <v>11</v>
      </c>
      <c r="K59" s="15"/>
    </row>
    <row r="60" spans="1:11" x14ac:dyDescent="0.3">
      <c r="A60" s="11" t="s">
        <v>45</v>
      </c>
      <c r="B60" s="11" t="s">
        <v>8</v>
      </c>
      <c r="C60" s="11" t="s">
        <v>9</v>
      </c>
      <c r="D60" s="11" t="s">
        <v>19</v>
      </c>
      <c r="E60" s="13">
        <v>473</v>
      </c>
      <c r="F60" s="9">
        <v>44993</v>
      </c>
      <c r="G60" s="14" t="s">
        <v>80</v>
      </c>
      <c r="K60" s="15"/>
    </row>
    <row r="61" spans="1:11" x14ac:dyDescent="0.3">
      <c r="A61" s="11" t="s">
        <v>45</v>
      </c>
      <c r="B61" s="11" t="s">
        <v>8</v>
      </c>
      <c r="C61" s="11" t="s">
        <v>20</v>
      </c>
      <c r="D61" s="11" t="s">
        <v>21</v>
      </c>
      <c r="E61" s="13">
        <v>1210</v>
      </c>
      <c r="F61" s="9">
        <v>44994</v>
      </c>
      <c r="G61" s="14" t="s">
        <v>11</v>
      </c>
      <c r="K61" s="15"/>
    </row>
    <row r="62" spans="1:11" x14ac:dyDescent="0.3">
      <c r="A62" s="11" t="s">
        <v>45</v>
      </c>
      <c r="B62" s="11" t="s">
        <v>8</v>
      </c>
      <c r="C62" s="11" t="s">
        <v>20</v>
      </c>
      <c r="D62" s="11" t="s">
        <v>22</v>
      </c>
      <c r="E62" s="13">
        <v>3000</v>
      </c>
      <c r="F62" s="9">
        <v>44989</v>
      </c>
      <c r="G62" s="14" t="s">
        <v>11</v>
      </c>
      <c r="K62" s="15"/>
    </row>
    <row r="63" spans="1:11" x14ac:dyDescent="0.3">
      <c r="A63" s="11" t="s">
        <v>45</v>
      </c>
      <c r="B63" s="11" t="s">
        <v>8</v>
      </c>
      <c r="C63" s="11" t="s">
        <v>20</v>
      </c>
      <c r="D63" s="11" t="s">
        <v>23</v>
      </c>
      <c r="E63" s="13">
        <v>440</v>
      </c>
      <c r="F63" s="9">
        <v>44990</v>
      </c>
      <c r="G63" s="14" t="s">
        <v>11</v>
      </c>
      <c r="K63" s="15"/>
    </row>
    <row r="64" spans="1:11" x14ac:dyDescent="0.3">
      <c r="A64" s="11" t="s">
        <v>45</v>
      </c>
      <c r="B64" s="11" t="s">
        <v>8</v>
      </c>
      <c r="C64" s="11" t="s">
        <v>24</v>
      </c>
      <c r="D64" s="11" t="s">
        <v>10</v>
      </c>
      <c r="E64" s="13">
        <v>88</v>
      </c>
      <c r="F64" s="9">
        <v>44991</v>
      </c>
      <c r="G64" s="14" t="s">
        <v>80</v>
      </c>
      <c r="K64" s="15"/>
    </row>
    <row r="65" spans="1:11" x14ac:dyDescent="0.3">
      <c r="A65" s="11" t="s">
        <v>45</v>
      </c>
      <c r="B65" s="11" t="s">
        <v>8</v>
      </c>
      <c r="C65" s="11" t="s">
        <v>24</v>
      </c>
      <c r="D65" s="11" t="s">
        <v>25</v>
      </c>
      <c r="E65" s="13">
        <v>352</v>
      </c>
      <c r="F65" s="9">
        <v>44992</v>
      </c>
      <c r="G65" s="14" t="s">
        <v>11</v>
      </c>
      <c r="K65" s="15"/>
    </row>
    <row r="66" spans="1:11" x14ac:dyDescent="0.3">
      <c r="A66" s="11" t="s">
        <v>45</v>
      </c>
      <c r="B66" s="11" t="s">
        <v>8</v>
      </c>
      <c r="C66" s="11" t="s">
        <v>24</v>
      </c>
      <c r="D66" s="11" t="s">
        <v>26</v>
      </c>
      <c r="E66" s="13">
        <v>100</v>
      </c>
      <c r="F66" s="9">
        <v>44988</v>
      </c>
      <c r="G66" s="14" t="s">
        <v>11</v>
      </c>
      <c r="K66" s="15"/>
    </row>
    <row r="67" spans="1:11" x14ac:dyDescent="0.3">
      <c r="A67" s="11" t="s">
        <v>45</v>
      </c>
      <c r="B67" s="11" t="s">
        <v>8</v>
      </c>
      <c r="C67" s="11" t="s">
        <v>24</v>
      </c>
      <c r="D67" s="11" t="s">
        <v>27</v>
      </c>
      <c r="E67" s="13">
        <v>200</v>
      </c>
      <c r="F67" s="9">
        <v>44989</v>
      </c>
      <c r="G67" s="14" t="s">
        <v>80</v>
      </c>
      <c r="K67" s="15"/>
    </row>
    <row r="68" spans="1:11" x14ac:dyDescent="0.3">
      <c r="A68" s="11" t="s">
        <v>45</v>
      </c>
      <c r="B68" s="11" t="s">
        <v>8</v>
      </c>
      <c r="C68" s="11" t="s">
        <v>24</v>
      </c>
      <c r="D68" s="11" t="s">
        <v>28</v>
      </c>
      <c r="E68" s="13">
        <v>170</v>
      </c>
      <c r="F68" s="9">
        <v>44991</v>
      </c>
      <c r="G68" s="14" t="s">
        <v>11</v>
      </c>
      <c r="K68" s="15"/>
    </row>
    <row r="69" spans="1:11" x14ac:dyDescent="0.3">
      <c r="A69" s="11" t="s">
        <v>45</v>
      </c>
      <c r="B69" s="11" t="s">
        <v>8</v>
      </c>
      <c r="C69" s="11" t="s">
        <v>24</v>
      </c>
      <c r="D69" s="11" t="s">
        <v>29</v>
      </c>
      <c r="E69" s="13">
        <v>950</v>
      </c>
      <c r="F69" s="9">
        <v>44992</v>
      </c>
      <c r="G69" s="14" t="s">
        <v>11</v>
      </c>
      <c r="K69" s="15"/>
    </row>
    <row r="70" spans="1:11" x14ac:dyDescent="0.3">
      <c r="A70" s="11" t="s">
        <v>45</v>
      </c>
      <c r="B70" s="11" t="s">
        <v>8</v>
      </c>
      <c r="C70" s="11" t="s">
        <v>24</v>
      </c>
      <c r="D70" s="11" t="s">
        <v>30</v>
      </c>
      <c r="E70" s="13">
        <v>100</v>
      </c>
      <c r="F70" s="9">
        <v>44993</v>
      </c>
      <c r="G70" s="14" t="s">
        <v>11</v>
      </c>
      <c r="K70" s="15"/>
    </row>
    <row r="71" spans="1:11" x14ac:dyDescent="0.3">
      <c r="A71" s="11" t="s">
        <v>45</v>
      </c>
      <c r="B71" s="11" t="s">
        <v>8</v>
      </c>
      <c r="C71" s="11" t="s">
        <v>24</v>
      </c>
      <c r="D71" s="11" t="s">
        <v>31</v>
      </c>
      <c r="E71" s="13">
        <v>30</v>
      </c>
      <c r="F71" s="9">
        <v>44994</v>
      </c>
      <c r="G71" s="14" t="s">
        <v>11</v>
      </c>
      <c r="K71" s="15"/>
    </row>
    <row r="72" spans="1:11" x14ac:dyDescent="0.3">
      <c r="A72" s="11" t="s">
        <v>45</v>
      </c>
      <c r="B72" s="11" t="s">
        <v>8</v>
      </c>
      <c r="C72" s="11" t="s">
        <v>24</v>
      </c>
      <c r="D72" s="11" t="s">
        <v>19</v>
      </c>
      <c r="E72" s="13">
        <v>50</v>
      </c>
      <c r="F72" s="9">
        <v>44989</v>
      </c>
      <c r="G72" s="14" t="s">
        <v>11</v>
      </c>
      <c r="K72" s="15"/>
    </row>
    <row r="73" spans="1:11" x14ac:dyDescent="0.3">
      <c r="A73" s="11" t="s">
        <v>45</v>
      </c>
      <c r="B73" s="11" t="s">
        <v>32</v>
      </c>
      <c r="C73" s="11" t="s">
        <v>33</v>
      </c>
      <c r="D73" s="11" t="s">
        <v>34</v>
      </c>
      <c r="E73" s="16">
        <v>5000</v>
      </c>
      <c r="F73" s="9"/>
      <c r="G73" s="14"/>
      <c r="K73" s="15"/>
    </row>
    <row r="74" spans="1:11" x14ac:dyDescent="0.3">
      <c r="A74" s="11" t="s">
        <v>45</v>
      </c>
      <c r="B74" s="11" t="s">
        <v>32</v>
      </c>
      <c r="C74" s="11" t="s">
        <v>33</v>
      </c>
      <c r="D74" s="11" t="s">
        <v>35</v>
      </c>
      <c r="E74" s="16">
        <v>990</v>
      </c>
      <c r="F74" s="9"/>
      <c r="G74" s="14"/>
      <c r="K74" s="15"/>
    </row>
    <row r="75" spans="1:11" x14ac:dyDescent="0.3">
      <c r="A75" s="11" t="s">
        <v>45</v>
      </c>
      <c r="B75" s="11" t="s">
        <v>32</v>
      </c>
      <c r="C75" s="11" t="s">
        <v>36</v>
      </c>
      <c r="D75" s="11" t="s">
        <v>37</v>
      </c>
      <c r="E75" s="16">
        <v>350</v>
      </c>
      <c r="F75" s="9"/>
      <c r="G75" s="14"/>
      <c r="K75" s="15"/>
    </row>
    <row r="76" spans="1:11" ht="14.5" thickBot="1" x14ac:dyDescent="0.35">
      <c r="A76" s="17" t="s">
        <v>45</v>
      </c>
      <c r="B76" s="17" t="s">
        <v>32</v>
      </c>
      <c r="C76" s="17" t="s">
        <v>36</v>
      </c>
      <c r="D76" s="17" t="s">
        <v>38</v>
      </c>
      <c r="E76" s="18">
        <v>120</v>
      </c>
      <c r="F76" s="19"/>
      <c r="G76" s="20"/>
      <c r="K76" s="15"/>
    </row>
    <row r="77" spans="1:11" x14ac:dyDescent="0.3">
      <c r="A77" s="4" t="s">
        <v>7</v>
      </c>
      <c r="B77" s="4" t="s">
        <v>8</v>
      </c>
      <c r="C77" s="4" t="s">
        <v>9</v>
      </c>
      <c r="D77" s="4" t="s">
        <v>10</v>
      </c>
      <c r="E77" s="5">
        <v>400</v>
      </c>
      <c r="F77" s="6">
        <v>45019</v>
      </c>
      <c r="G77" s="7" t="s">
        <v>11</v>
      </c>
      <c r="K77" s="15"/>
    </row>
    <row r="78" spans="1:11" x14ac:dyDescent="0.3">
      <c r="A78" s="11" t="s">
        <v>7</v>
      </c>
      <c r="B78" s="11" t="s">
        <v>8</v>
      </c>
      <c r="C78" s="11" t="s">
        <v>9</v>
      </c>
      <c r="D78" s="11" t="s">
        <v>12</v>
      </c>
      <c r="E78" s="13">
        <v>280</v>
      </c>
      <c r="F78" s="9">
        <v>45021</v>
      </c>
      <c r="G78" s="14" t="s">
        <v>11</v>
      </c>
      <c r="K78" s="15"/>
    </row>
    <row r="79" spans="1:11" x14ac:dyDescent="0.3">
      <c r="A79" s="11" t="s">
        <v>7</v>
      </c>
      <c r="B79" s="11" t="s">
        <v>8</v>
      </c>
      <c r="C79" s="11" t="s">
        <v>9</v>
      </c>
      <c r="D79" s="11" t="s">
        <v>13</v>
      </c>
      <c r="E79" s="13">
        <v>77</v>
      </c>
      <c r="F79" s="9">
        <v>45023</v>
      </c>
      <c r="G79" s="14" t="s">
        <v>11</v>
      </c>
      <c r="K79" s="15"/>
    </row>
    <row r="80" spans="1:11" x14ac:dyDescent="0.3">
      <c r="A80" s="11" t="s">
        <v>7</v>
      </c>
      <c r="B80" s="11" t="s">
        <v>8</v>
      </c>
      <c r="C80" s="11" t="s">
        <v>9</v>
      </c>
      <c r="D80" s="11" t="s">
        <v>14</v>
      </c>
      <c r="E80" s="13">
        <v>350</v>
      </c>
      <c r="F80" s="9">
        <v>45025</v>
      </c>
      <c r="G80" s="14" t="s">
        <v>11</v>
      </c>
      <c r="K80" s="15"/>
    </row>
    <row r="81" spans="1:11" x14ac:dyDescent="0.3">
      <c r="A81" s="11" t="s">
        <v>7</v>
      </c>
      <c r="B81" s="11" t="s">
        <v>8</v>
      </c>
      <c r="C81" s="11" t="s">
        <v>9</v>
      </c>
      <c r="D81" s="11" t="s">
        <v>15</v>
      </c>
      <c r="E81" s="13">
        <v>100</v>
      </c>
      <c r="F81" s="9">
        <v>45020</v>
      </c>
      <c r="G81" s="14" t="s">
        <v>80</v>
      </c>
      <c r="K81" s="15"/>
    </row>
    <row r="82" spans="1:11" x14ac:dyDescent="0.3">
      <c r="A82" s="11" t="s">
        <v>7</v>
      </c>
      <c r="B82" s="11" t="s">
        <v>8</v>
      </c>
      <c r="C82" s="11" t="s">
        <v>9</v>
      </c>
      <c r="D82" s="11" t="s">
        <v>16</v>
      </c>
      <c r="E82" s="13">
        <v>245</v>
      </c>
      <c r="F82" s="9">
        <v>45021</v>
      </c>
      <c r="G82" s="14" t="s">
        <v>11</v>
      </c>
      <c r="K82" s="15"/>
    </row>
    <row r="83" spans="1:11" x14ac:dyDescent="0.3">
      <c r="A83" s="11" t="s">
        <v>7</v>
      </c>
      <c r="B83" s="11" t="s">
        <v>8</v>
      </c>
      <c r="C83" s="11" t="s">
        <v>9</v>
      </c>
      <c r="D83" s="11" t="s">
        <v>17</v>
      </c>
      <c r="E83" s="13">
        <v>1650</v>
      </c>
      <c r="F83" s="9">
        <v>45022</v>
      </c>
      <c r="G83" s="14" t="s">
        <v>11</v>
      </c>
      <c r="K83" s="15"/>
    </row>
    <row r="84" spans="1:11" x14ac:dyDescent="0.3">
      <c r="A84" s="11" t="s">
        <v>7</v>
      </c>
      <c r="B84" s="11" t="s">
        <v>8</v>
      </c>
      <c r="C84" s="11" t="s">
        <v>9</v>
      </c>
      <c r="D84" s="11" t="s">
        <v>18</v>
      </c>
      <c r="E84" s="13">
        <v>77</v>
      </c>
      <c r="F84" s="9">
        <v>45023</v>
      </c>
      <c r="G84" s="14" t="s">
        <v>11</v>
      </c>
      <c r="K84" s="15"/>
    </row>
    <row r="85" spans="1:11" x14ac:dyDescent="0.3">
      <c r="A85" s="11" t="s">
        <v>7</v>
      </c>
      <c r="B85" s="11" t="s">
        <v>8</v>
      </c>
      <c r="C85" s="11" t="s">
        <v>9</v>
      </c>
      <c r="D85" s="11" t="s">
        <v>19</v>
      </c>
      <c r="E85" s="13">
        <v>473</v>
      </c>
      <c r="F85" s="9">
        <v>45024</v>
      </c>
      <c r="G85" s="14" t="s">
        <v>11</v>
      </c>
      <c r="K85" s="15"/>
    </row>
    <row r="86" spans="1:11" x14ac:dyDescent="0.3">
      <c r="A86" s="11" t="s">
        <v>7</v>
      </c>
      <c r="B86" s="11" t="s">
        <v>8</v>
      </c>
      <c r="C86" s="11" t="s">
        <v>20</v>
      </c>
      <c r="D86" s="11" t="s">
        <v>21</v>
      </c>
      <c r="E86" s="13">
        <v>1210</v>
      </c>
      <c r="F86" s="9">
        <v>45025</v>
      </c>
      <c r="G86" s="14" t="s">
        <v>11</v>
      </c>
      <c r="K86" s="15"/>
    </row>
    <row r="87" spans="1:11" x14ac:dyDescent="0.3">
      <c r="A87" s="11" t="s">
        <v>7</v>
      </c>
      <c r="B87" s="11" t="s">
        <v>8</v>
      </c>
      <c r="C87" s="11" t="s">
        <v>20</v>
      </c>
      <c r="D87" s="11" t="s">
        <v>22</v>
      </c>
      <c r="E87" s="13">
        <v>3000</v>
      </c>
      <c r="F87" s="9">
        <v>45020</v>
      </c>
      <c r="G87" s="14" t="s">
        <v>11</v>
      </c>
      <c r="K87" s="15"/>
    </row>
    <row r="88" spans="1:11" x14ac:dyDescent="0.3">
      <c r="A88" s="11" t="s">
        <v>7</v>
      </c>
      <c r="B88" s="11" t="s">
        <v>8</v>
      </c>
      <c r="C88" s="11" t="s">
        <v>20</v>
      </c>
      <c r="D88" s="11" t="s">
        <v>23</v>
      </c>
      <c r="E88" s="13">
        <v>440</v>
      </c>
      <c r="F88" s="9">
        <v>45021</v>
      </c>
      <c r="G88" s="14" t="s">
        <v>11</v>
      </c>
      <c r="K88" s="15"/>
    </row>
    <row r="89" spans="1:11" x14ac:dyDescent="0.3">
      <c r="A89" s="11" t="s">
        <v>7</v>
      </c>
      <c r="B89" s="11" t="s">
        <v>8</v>
      </c>
      <c r="C89" s="11" t="s">
        <v>24</v>
      </c>
      <c r="D89" s="11" t="s">
        <v>10</v>
      </c>
      <c r="E89" s="13">
        <v>88</v>
      </c>
      <c r="F89" s="9">
        <v>45017</v>
      </c>
      <c r="G89" s="14" t="s">
        <v>11</v>
      </c>
      <c r="K89" s="15"/>
    </row>
    <row r="90" spans="1:11" x14ac:dyDescent="0.3">
      <c r="A90" s="11" t="s">
        <v>7</v>
      </c>
      <c r="B90" s="11" t="s">
        <v>8</v>
      </c>
      <c r="C90" s="11" t="s">
        <v>24</v>
      </c>
      <c r="D90" s="11" t="s">
        <v>25</v>
      </c>
      <c r="E90" s="13">
        <v>352</v>
      </c>
      <c r="F90" s="9">
        <v>45017</v>
      </c>
      <c r="G90" s="14" t="s">
        <v>11</v>
      </c>
      <c r="K90" s="15"/>
    </row>
    <row r="91" spans="1:11" x14ac:dyDescent="0.3">
      <c r="A91" s="11" t="s">
        <v>7</v>
      </c>
      <c r="B91" s="11" t="s">
        <v>8</v>
      </c>
      <c r="C91" s="11" t="s">
        <v>24</v>
      </c>
      <c r="D91" s="11" t="s">
        <v>26</v>
      </c>
      <c r="E91" s="13">
        <v>100</v>
      </c>
      <c r="F91" s="9">
        <v>45017</v>
      </c>
      <c r="G91" s="14" t="s">
        <v>11</v>
      </c>
      <c r="K91" s="15"/>
    </row>
    <row r="92" spans="1:11" x14ac:dyDescent="0.3">
      <c r="A92" s="11" t="s">
        <v>7</v>
      </c>
      <c r="B92" s="11" t="s">
        <v>8</v>
      </c>
      <c r="C92" s="11" t="s">
        <v>24</v>
      </c>
      <c r="D92" s="11" t="s">
        <v>27</v>
      </c>
      <c r="E92" s="13">
        <v>200</v>
      </c>
      <c r="F92" s="9">
        <v>45017</v>
      </c>
      <c r="G92" s="14" t="s">
        <v>11</v>
      </c>
      <c r="K92" s="15"/>
    </row>
    <row r="93" spans="1:11" x14ac:dyDescent="0.3">
      <c r="A93" s="11" t="s">
        <v>7</v>
      </c>
      <c r="B93" s="11" t="s">
        <v>8</v>
      </c>
      <c r="C93" s="11" t="s">
        <v>24</v>
      </c>
      <c r="D93" s="11" t="s">
        <v>28</v>
      </c>
      <c r="E93" s="13">
        <v>170</v>
      </c>
      <c r="F93" s="9">
        <v>45021</v>
      </c>
      <c r="G93" s="14" t="s">
        <v>11</v>
      </c>
      <c r="K93" s="15"/>
    </row>
    <row r="94" spans="1:11" x14ac:dyDescent="0.3">
      <c r="A94" s="11" t="s">
        <v>7</v>
      </c>
      <c r="B94" s="11" t="s">
        <v>8</v>
      </c>
      <c r="C94" s="11" t="s">
        <v>24</v>
      </c>
      <c r="D94" s="11" t="s">
        <v>29</v>
      </c>
      <c r="E94" s="13">
        <v>950</v>
      </c>
      <c r="F94" s="9">
        <v>45022</v>
      </c>
      <c r="G94" s="14" t="s">
        <v>11</v>
      </c>
      <c r="K94" s="15"/>
    </row>
    <row r="95" spans="1:11" x14ac:dyDescent="0.3">
      <c r="A95" s="11" t="s">
        <v>7</v>
      </c>
      <c r="B95" s="11" t="s">
        <v>8</v>
      </c>
      <c r="C95" s="11" t="s">
        <v>24</v>
      </c>
      <c r="D95" s="11" t="s">
        <v>30</v>
      </c>
      <c r="E95" s="13">
        <v>100</v>
      </c>
      <c r="F95" s="9">
        <v>45023</v>
      </c>
      <c r="G95" s="14" t="s">
        <v>11</v>
      </c>
      <c r="K95" s="15"/>
    </row>
    <row r="96" spans="1:11" x14ac:dyDescent="0.3">
      <c r="A96" s="11" t="s">
        <v>7</v>
      </c>
      <c r="B96" s="11" t="s">
        <v>8</v>
      </c>
      <c r="C96" s="11" t="s">
        <v>24</v>
      </c>
      <c r="D96" s="11" t="s">
        <v>31</v>
      </c>
      <c r="E96" s="13">
        <v>30</v>
      </c>
      <c r="F96" s="9">
        <v>45024</v>
      </c>
      <c r="G96" s="14" t="s">
        <v>11</v>
      </c>
      <c r="K96" s="15"/>
    </row>
    <row r="97" spans="1:11" x14ac:dyDescent="0.3">
      <c r="A97" s="11" t="s">
        <v>7</v>
      </c>
      <c r="B97" s="11" t="s">
        <v>8</v>
      </c>
      <c r="C97" s="11" t="s">
        <v>24</v>
      </c>
      <c r="D97" s="11" t="s">
        <v>19</v>
      </c>
      <c r="E97" s="13">
        <v>50</v>
      </c>
      <c r="F97" s="9">
        <v>45025</v>
      </c>
      <c r="G97" s="14" t="s">
        <v>11</v>
      </c>
      <c r="K97" s="15"/>
    </row>
    <row r="98" spans="1:11" x14ac:dyDescent="0.3">
      <c r="A98" s="11" t="s">
        <v>7</v>
      </c>
      <c r="B98" s="11" t="s">
        <v>32</v>
      </c>
      <c r="C98" s="11" t="s">
        <v>33</v>
      </c>
      <c r="D98" s="11" t="s">
        <v>34</v>
      </c>
      <c r="E98" s="16">
        <v>5000</v>
      </c>
      <c r="F98" s="9"/>
      <c r="G98" s="14"/>
      <c r="K98" s="15"/>
    </row>
    <row r="99" spans="1:11" x14ac:dyDescent="0.3">
      <c r="A99" s="11" t="s">
        <v>7</v>
      </c>
      <c r="B99" s="11" t="s">
        <v>32</v>
      </c>
      <c r="C99" s="11" t="s">
        <v>33</v>
      </c>
      <c r="D99" s="11" t="s">
        <v>35</v>
      </c>
      <c r="E99" s="16">
        <v>990</v>
      </c>
      <c r="F99" s="9"/>
      <c r="G99" s="14"/>
      <c r="K99" s="15"/>
    </row>
    <row r="100" spans="1:11" x14ac:dyDescent="0.3">
      <c r="A100" s="11" t="s">
        <v>7</v>
      </c>
      <c r="B100" s="11" t="s">
        <v>32</v>
      </c>
      <c r="C100" s="11" t="s">
        <v>36</v>
      </c>
      <c r="D100" s="11" t="s">
        <v>37</v>
      </c>
      <c r="E100" s="16">
        <v>350</v>
      </c>
      <c r="F100" s="9"/>
      <c r="G100" s="14"/>
      <c r="K100" s="15"/>
    </row>
    <row r="101" spans="1:11" ht="14.5" thickBot="1" x14ac:dyDescent="0.35">
      <c r="A101" s="17" t="s">
        <v>7</v>
      </c>
      <c r="B101" s="17" t="s">
        <v>32</v>
      </c>
      <c r="C101" s="17" t="s">
        <v>36</v>
      </c>
      <c r="D101" s="17" t="s">
        <v>38</v>
      </c>
      <c r="E101" s="18">
        <v>120</v>
      </c>
      <c r="F101" s="19"/>
      <c r="G101" s="20"/>
      <c r="K101" s="15"/>
    </row>
    <row r="102" spans="1:11" x14ac:dyDescent="0.3">
      <c r="A102" s="4" t="s">
        <v>46</v>
      </c>
      <c r="B102" s="4" t="s">
        <v>8</v>
      </c>
      <c r="C102" s="4" t="s">
        <v>9</v>
      </c>
      <c r="D102" s="4" t="s">
        <v>10</v>
      </c>
      <c r="E102" s="5">
        <v>400</v>
      </c>
      <c r="F102" s="6">
        <v>45047</v>
      </c>
      <c r="G102" s="7" t="s">
        <v>11</v>
      </c>
      <c r="K102" s="15"/>
    </row>
    <row r="103" spans="1:11" x14ac:dyDescent="0.3">
      <c r="A103" s="11" t="s">
        <v>46</v>
      </c>
      <c r="B103" s="11" t="s">
        <v>8</v>
      </c>
      <c r="C103" s="11" t="s">
        <v>9</v>
      </c>
      <c r="D103" s="11" t="s">
        <v>12</v>
      </c>
      <c r="E103" s="13">
        <v>280</v>
      </c>
      <c r="F103" s="9">
        <v>45055</v>
      </c>
      <c r="G103" s="14" t="s">
        <v>11</v>
      </c>
      <c r="K103" s="15"/>
    </row>
    <row r="104" spans="1:11" x14ac:dyDescent="0.3">
      <c r="A104" s="11" t="s">
        <v>46</v>
      </c>
      <c r="B104" s="11" t="s">
        <v>8</v>
      </c>
      <c r="C104" s="11" t="s">
        <v>9</v>
      </c>
      <c r="D104" s="11" t="s">
        <v>13</v>
      </c>
      <c r="E104" s="13">
        <v>77</v>
      </c>
      <c r="F104" s="9">
        <v>45049</v>
      </c>
      <c r="G104" s="14" t="s">
        <v>11</v>
      </c>
      <c r="K104" s="15"/>
    </row>
    <row r="105" spans="1:11" x14ac:dyDescent="0.3">
      <c r="A105" s="11" t="s">
        <v>46</v>
      </c>
      <c r="B105" s="11" t="s">
        <v>8</v>
      </c>
      <c r="C105" s="11" t="s">
        <v>9</v>
      </c>
      <c r="D105" s="11" t="s">
        <v>14</v>
      </c>
      <c r="E105" s="13">
        <v>350</v>
      </c>
      <c r="F105" s="9">
        <v>45050</v>
      </c>
      <c r="G105" s="14" t="s">
        <v>11</v>
      </c>
      <c r="K105" s="15"/>
    </row>
    <row r="106" spans="1:11" x14ac:dyDescent="0.3">
      <c r="A106" s="11" t="s">
        <v>46</v>
      </c>
      <c r="B106" s="11" t="s">
        <v>8</v>
      </c>
      <c r="C106" s="11" t="s">
        <v>9</v>
      </c>
      <c r="D106" s="11" t="s">
        <v>15</v>
      </c>
      <c r="E106" s="13">
        <v>100</v>
      </c>
      <c r="F106" s="9">
        <v>45052</v>
      </c>
      <c r="G106" s="14" t="s">
        <v>11</v>
      </c>
      <c r="K106" s="15"/>
    </row>
    <row r="107" spans="1:11" x14ac:dyDescent="0.3">
      <c r="A107" s="11" t="s">
        <v>46</v>
      </c>
      <c r="B107" s="11" t="s">
        <v>8</v>
      </c>
      <c r="C107" s="11" t="s">
        <v>9</v>
      </c>
      <c r="D107" s="11" t="s">
        <v>16</v>
      </c>
      <c r="E107" s="13">
        <v>245</v>
      </c>
      <c r="F107" s="9">
        <v>45053</v>
      </c>
      <c r="G107" s="14" t="s">
        <v>11</v>
      </c>
      <c r="K107" s="15"/>
    </row>
    <row r="108" spans="1:11" x14ac:dyDescent="0.3">
      <c r="A108" s="11" t="s">
        <v>46</v>
      </c>
      <c r="B108" s="11" t="s">
        <v>8</v>
      </c>
      <c r="C108" s="11" t="s">
        <v>9</v>
      </c>
      <c r="D108" s="11" t="s">
        <v>17</v>
      </c>
      <c r="E108" s="13">
        <v>1650</v>
      </c>
      <c r="F108" s="9">
        <v>45052</v>
      </c>
      <c r="G108" s="14" t="s">
        <v>11</v>
      </c>
      <c r="K108" s="15"/>
    </row>
    <row r="109" spans="1:11" x14ac:dyDescent="0.3">
      <c r="A109" s="11" t="s">
        <v>46</v>
      </c>
      <c r="B109" s="11" t="s">
        <v>8</v>
      </c>
      <c r="C109" s="11" t="s">
        <v>9</v>
      </c>
      <c r="D109" s="11" t="s">
        <v>18</v>
      </c>
      <c r="E109" s="13">
        <v>77</v>
      </c>
      <c r="F109" s="9">
        <v>45053</v>
      </c>
      <c r="G109" s="14" t="s">
        <v>11</v>
      </c>
      <c r="K109" s="15"/>
    </row>
    <row r="110" spans="1:11" x14ac:dyDescent="0.3">
      <c r="A110" s="11" t="s">
        <v>46</v>
      </c>
      <c r="B110" s="11" t="s">
        <v>8</v>
      </c>
      <c r="C110" s="11" t="s">
        <v>9</v>
      </c>
      <c r="D110" s="11" t="s">
        <v>19</v>
      </c>
      <c r="E110" s="13">
        <v>473</v>
      </c>
      <c r="F110" s="9">
        <v>45054</v>
      </c>
      <c r="G110" s="14" t="s">
        <v>80</v>
      </c>
      <c r="K110" s="15"/>
    </row>
    <row r="111" spans="1:11" x14ac:dyDescent="0.3">
      <c r="A111" s="11" t="s">
        <v>46</v>
      </c>
      <c r="B111" s="11" t="s">
        <v>8</v>
      </c>
      <c r="C111" s="11" t="s">
        <v>20</v>
      </c>
      <c r="D111" s="11" t="s">
        <v>21</v>
      </c>
      <c r="E111" s="13">
        <v>1210</v>
      </c>
      <c r="F111" s="9">
        <v>45055</v>
      </c>
      <c r="G111" s="14" t="s">
        <v>11</v>
      </c>
      <c r="K111" s="15"/>
    </row>
    <row r="112" spans="1:11" x14ac:dyDescent="0.3">
      <c r="A112" s="11" t="s">
        <v>46</v>
      </c>
      <c r="B112" s="11" t="s">
        <v>8</v>
      </c>
      <c r="C112" s="11" t="s">
        <v>20</v>
      </c>
      <c r="D112" s="11" t="s">
        <v>22</v>
      </c>
      <c r="E112" s="13">
        <v>3000</v>
      </c>
      <c r="F112" s="9">
        <v>45050</v>
      </c>
      <c r="G112" s="14" t="s">
        <v>11</v>
      </c>
      <c r="K112" s="15"/>
    </row>
    <row r="113" spans="1:11" x14ac:dyDescent="0.3">
      <c r="A113" s="11" t="s">
        <v>46</v>
      </c>
      <c r="B113" s="11" t="s">
        <v>8</v>
      </c>
      <c r="C113" s="11" t="s">
        <v>20</v>
      </c>
      <c r="D113" s="11" t="s">
        <v>23</v>
      </c>
      <c r="E113" s="13">
        <v>440</v>
      </c>
      <c r="F113" s="9">
        <v>45051</v>
      </c>
      <c r="G113" s="14" t="s">
        <v>11</v>
      </c>
      <c r="K113" s="15"/>
    </row>
    <row r="114" spans="1:11" x14ac:dyDescent="0.3">
      <c r="A114" s="11" t="s">
        <v>46</v>
      </c>
      <c r="B114" s="11" t="s">
        <v>8</v>
      </c>
      <c r="C114" s="11" t="s">
        <v>24</v>
      </c>
      <c r="D114" s="11" t="s">
        <v>10</v>
      </c>
      <c r="E114" s="13">
        <v>88</v>
      </c>
      <c r="F114" s="9">
        <v>45052</v>
      </c>
      <c r="G114" s="14" t="s">
        <v>11</v>
      </c>
      <c r="K114" s="15"/>
    </row>
    <row r="115" spans="1:11" x14ac:dyDescent="0.3">
      <c r="A115" s="11" t="s">
        <v>46</v>
      </c>
      <c r="B115" s="11" t="s">
        <v>8</v>
      </c>
      <c r="C115" s="11" t="s">
        <v>24</v>
      </c>
      <c r="D115" s="11" t="s">
        <v>25</v>
      </c>
      <c r="E115" s="13">
        <v>352</v>
      </c>
      <c r="F115" s="9">
        <v>45053</v>
      </c>
      <c r="G115" s="14" t="s">
        <v>11</v>
      </c>
      <c r="K115" s="15"/>
    </row>
    <row r="116" spans="1:11" x14ac:dyDescent="0.3">
      <c r="A116" s="11" t="s">
        <v>46</v>
      </c>
      <c r="B116" s="11" t="s">
        <v>8</v>
      </c>
      <c r="C116" s="11" t="s">
        <v>24</v>
      </c>
      <c r="D116" s="11" t="s">
        <v>26</v>
      </c>
      <c r="E116" s="13">
        <v>100</v>
      </c>
      <c r="F116" s="9">
        <v>45049</v>
      </c>
      <c r="G116" s="14" t="s">
        <v>11</v>
      </c>
      <c r="K116" s="15"/>
    </row>
    <row r="117" spans="1:11" x14ac:dyDescent="0.3">
      <c r="A117" s="11" t="s">
        <v>46</v>
      </c>
      <c r="B117" s="11" t="s">
        <v>8</v>
      </c>
      <c r="C117" s="11" t="s">
        <v>24</v>
      </c>
      <c r="D117" s="11" t="s">
        <v>27</v>
      </c>
      <c r="E117" s="13">
        <v>200</v>
      </c>
      <c r="F117" s="9">
        <v>45050</v>
      </c>
      <c r="G117" s="14" t="s">
        <v>11</v>
      </c>
      <c r="K117" s="15"/>
    </row>
    <row r="118" spans="1:11" x14ac:dyDescent="0.3">
      <c r="A118" s="11" t="s">
        <v>46</v>
      </c>
      <c r="B118" s="11" t="s">
        <v>8</v>
      </c>
      <c r="C118" s="11" t="s">
        <v>24</v>
      </c>
      <c r="D118" s="11" t="s">
        <v>28</v>
      </c>
      <c r="E118" s="13">
        <v>170</v>
      </c>
      <c r="F118" s="9">
        <v>45052</v>
      </c>
      <c r="G118" s="14" t="s">
        <v>11</v>
      </c>
      <c r="K118" s="15"/>
    </row>
    <row r="119" spans="1:11" x14ac:dyDescent="0.3">
      <c r="A119" s="11" t="s">
        <v>46</v>
      </c>
      <c r="B119" s="11" t="s">
        <v>8</v>
      </c>
      <c r="C119" s="11" t="s">
        <v>24</v>
      </c>
      <c r="D119" s="11" t="s">
        <v>29</v>
      </c>
      <c r="E119" s="13">
        <v>950</v>
      </c>
      <c r="F119" s="9">
        <v>45053</v>
      </c>
      <c r="G119" s="14" t="s">
        <v>11</v>
      </c>
      <c r="K119" s="15"/>
    </row>
    <row r="120" spans="1:11" x14ac:dyDescent="0.3">
      <c r="A120" s="11" t="s">
        <v>46</v>
      </c>
      <c r="B120" s="11" t="s">
        <v>8</v>
      </c>
      <c r="C120" s="11" t="s">
        <v>24</v>
      </c>
      <c r="D120" s="11" t="s">
        <v>30</v>
      </c>
      <c r="E120" s="13">
        <v>100</v>
      </c>
      <c r="F120" s="9">
        <v>45054</v>
      </c>
      <c r="G120" s="14" t="s">
        <v>11</v>
      </c>
      <c r="K120" s="15"/>
    </row>
    <row r="121" spans="1:11" x14ac:dyDescent="0.3">
      <c r="A121" s="11" t="s">
        <v>46</v>
      </c>
      <c r="B121" s="11" t="s">
        <v>8</v>
      </c>
      <c r="C121" s="11" t="s">
        <v>24</v>
      </c>
      <c r="D121" s="11" t="s">
        <v>31</v>
      </c>
      <c r="E121" s="13">
        <v>30</v>
      </c>
      <c r="F121" s="9">
        <v>45055</v>
      </c>
      <c r="G121" s="14" t="s">
        <v>11</v>
      </c>
      <c r="K121" s="15"/>
    </row>
    <row r="122" spans="1:11" x14ac:dyDescent="0.3">
      <c r="A122" s="11" t="s">
        <v>46</v>
      </c>
      <c r="B122" s="11" t="s">
        <v>8</v>
      </c>
      <c r="C122" s="11" t="s">
        <v>24</v>
      </c>
      <c r="D122" s="11" t="s">
        <v>19</v>
      </c>
      <c r="E122" s="13">
        <v>50</v>
      </c>
      <c r="F122" s="9">
        <v>45050</v>
      </c>
      <c r="G122" s="14" t="s">
        <v>11</v>
      </c>
      <c r="K122" s="15"/>
    </row>
    <row r="123" spans="1:11" x14ac:dyDescent="0.3">
      <c r="A123" s="11" t="s">
        <v>46</v>
      </c>
      <c r="B123" s="11" t="s">
        <v>32</v>
      </c>
      <c r="C123" s="11" t="s">
        <v>33</v>
      </c>
      <c r="D123" s="11" t="s">
        <v>34</v>
      </c>
      <c r="E123" s="16">
        <v>5000</v>
      </c>
      <c r="F123" s="9"/>
      <c r="G123" s="14"/>
      <c r="K123" s="15"/>
    </row>
    <row r="124" spans="1:11" x14ac:dyDescent="0.3">
      <c r="A124" s="11" t="s">
        <v>46</v>
      </c>
      <c r="B124" s="11" t="s">
        <v>32</v>
      </c>
      <c r="C124" s="11" t="s">
        <v>33</v>
      </c>
      <c r="D124" s="11" t="s">
        <v>35</v>
      </c>
      <c r="E124" s="16">
        <v>990</v>
      </c>
      <c r="F124" s="9"/>
      <c r="G124" s="14"/>
      <c r="K124" s="15"/>
    </row>
    <row r="125" spans="1:11" x14ac:dyDescent="0.3">
      <c r="A125" s="11" t="s">
        <v>46</v>
      </c>
      <c r="B125" s="11" t="s">
        <v>32</v>
      </c>
      <c r="C125" s="11" t="s">
        <v>36</v>
      </c>
      <c r="D125" s="11" t="s">
        <v>37</v>
      </c>
      <c r="E125" s="16">
        <v>350</v>
      </c>
      <c r="F125" s="9"/>
      <c r="G125" s="14"/>
      <c r="K125" s="15"/>
    </row>
    <row r="126" spans="1:11" ht="14.5" thickBot="1" x14ac:dyDescent="0.35">
      <c r="A126" s="17" t="s">
        <v>46</v>
      </c>
      <c r="B126" s="17" t="s">
        <v>32</v>
      </c>
      <c r="C126" s="17" t="s">
        <v>36</v>
      </c>
      <c r="D126" s="17" t="s">
        <v>38</v>
      </c>
      <c r="E126" s="18">
        <v>120</v>
      </c>
      <c r="F126" s="19"/>
      <c r="G126" s="20"/>
      <c r="K126" s="15"/>
    </row>
    <row r="127" spans="1:11" x14ac:dyDescent="0.3">
      <c r="A127" s="4" t="s">
        <v>44</v>
      </c>
      <c r="B127" s="4" t="s">
        <v>8</v>
      </c>
      <c r="C127" s="4" t="s">
        <v>9</v>
      </c>
      <c r="D127" s="4" t="s">
        <v>10</v>
      </c>
      <c r="E127" s="5">
        <v>400</v>
      </c>
      <c r="F127" s="6">
        <v>45084</v>
      </c>
      <c r="G127" s="7" t="s">
        <v>11</v>
      </c>
      <c r="K127" s="15"/>
    </row>
    <row r="128" spans="1:11" x14ac:dyDescent="0.3">
      <c r="A128" s="11" t="s">
        <v>44</v>
      </c>
      <c r="B128" s="11" t="s">
        <v>8</v>
      </c>
      <c r="C128" s="11" t="s">
        <v>9</v>
      </c>
      <c r="D128" s="11" t="s">
        <v>12</v>
      </c>
      <c r="E128" s="13">
        <v>280</v>
      </c>
      <c r="F128" s="9">
        <v>45079</v>
      </c>
      <c r="G128" s="14" t="s">
        <v>11</v>
      </c>
      <c r="K128" s="15"/>
    </row>
    <row r="129" spans="1:11" x14ac:dyDescent="0.3">
      <c r="A129" s="11" t="s">
        <v>44</v>
      </c>
      <c r="B129" s="11" t="s">
        <v>8</v>
      </c>
      <c r="C129" s="11" t="s">
        <v>9</v>
      </c>
      <c r="D129" s="11" t="s">
        <v>13</v>
      </c>
      <c r="E129" s="13">
        <v>77</v>
      </c>
      <c r="F129" s="9">
        <v>45079</v>
      </c>
      <c r="G129" s="14" t="s">
        <v>11</v>
      </c>
      <c r="K129" s="15"/>
    </row>
    <row r="130" spans="1:11" x14ac:dyDescent="0.3">
      <c r="A130" s="11" t="s">
        <v>44</v>
      </c>
      <c r="B130" s="11" t="s">
        <v>8</v>
      </c>
      <c r="C130" s="11" t="s">
        <v>9</v>
      </c>
      <c r="D130" s="11" t="s">
        <v>14</v>
      </c>
      <c r="E130" s="13">
        <v>350</v>
      </c>
      <c r="F130" s="9">
        <v>45080</v>
      </c>
      <c r="G130" s="14" t="s">
        <v>11</v>
      </c>
      <c r="K130" s="15"/>
    </row>
    <row r="131" spans="1:11" x14ac:dyDescent="0.3">
      <c r="A131" s="11" t="s">
        <v>44</v>
      </c>
      <c r="B131" s="11" t="s">
        <v>8</v>
      </c>
      <c r="C131" s="11" t="s">
        <v>9</v>
      </c>
      <c r="D131" s="11" t="s">
        <v>15</v>
      </c>
      <c r="E131" s="13">
        <v>100</v>
      </c>
      <c r="F131" s="9">
        <v>45081</v>
      </c>
      <c r="G131" s="14" t="s">
        <v>11</v>
      </c>
      <c r="K131" s="15"/>
    </row>
    <row r="132" spans="1:11" x14ac:dyDescent="0.3">
      <c r="A132" s="11" t="s">
        <v>44</v>
      </c>
      <c r="B132" s="11" t="s">
        <v>8</v>
      </c>
      <c r="C132" s="11" t="s">
        <v>9</v>
      </c>
      <c r="D132" s="11" t="s">
        <v>16</v>
      </c>
      <c r="E132" s="13">
        <v>245</v>
      </c>
      <c r="F132" s="9">
        <v>45082</v>
      </c>
      <c r="G132" s="14" t="s">
        <v>11</v>
      </c>
      <c r="K132" s="15"/>
    </row>
    <row r="133" spans="1:11" x14ac:dyDescent="0.3">
      <c r="A133" s="11" t="s">
        <v>44</v>
      </c>
      <c r="B133" s="11" t="s">
        <v>8</v>
      </c>
      <c r="C133" s="11" t="s">
        <v>9</v>
      </c>
      <c r="D133" s="11" t="s">
        <v>17</v>
      </c>
      <c r="E133" s="13">
        <v>1650</v>
      </c>
      <c r="F133" s="9">
        <v>45083</v>
      </c>
      <c r="G133" s="14" t="s">
        <v>11</v>
      </c>
      <c r="K133" s="15"/>
    </row>
    <row r="134" spans="1:11" x14ac:dyDescent="0.3">
      <c r="A134" s="11" t="s">
        <v>44</v>
      </c>
      <c r="B134" s="11" t="s">
        <v>8</v>
      </c>
      <c r="C134" s="11" t="s">
        <v>9</v>
      </c>
      <c r="D134" s="11" t="s">
        <v>18</v>
      </c>
      <c r="E134" s="13">
        <v>77</v>
      </c>
      <c r="F134" s="9">
        <v>45084</v>
      </c>
      <c r="G134" s="14" t="s">
        <v>11</v>
      </c>
      <c r="K134" s="15"/>
    </row>
    <row r="135" spans="1:11" x14ac:dyDescent="0.3">
      <c r="A135" s="11" t="s">
        <v>44</v>
      </c>
      <c r="B135" s="11" t="s">
        <v>8</v>
      </c>
      <c r="C135" s="11" t="s">
        <v>9</v>
      </c>
      <c r="D135" s="11" t="s">
        <v>19</v>
      </c>
      <c r="E135" s="13">
        <v>473</v>
      </c>
      <c r="F135" s="9">
        <v>45085</v>
      </c>
      <c r="G135" s="14" t="s">
        <v>11</v>
      </c>
      <c r="K135" s="15"/>
    </row>
    <row r="136" spans="1:11" x14ac:dyDescent="0.3">
      <c r="A136" s="11" t="s">
        <v>44</v>
      </c>
      <c r="B136" s="11" t="s">
        <v>8</v>
      </c>
      <c r="C136" s="11" t="s">
        <v>20</v>
      </c>
      <c r="D136" s="11" t="s">
        <v>21</v>
      </c>
      <c r="E136" s="13">
        <v>1210</v>
      </c>
      <c r="F136" s="9">
        <v>45086</v>
      </c>
      <c r="G136" s="14" t="s">
        <v>11</v>
      </c>
      <c r="K136" s="15"/>
    </row>
    <row r="137" spans="1:11" x14ac:dyDescent="0.3">
      <c r="A137" s="11" t="s">
        <v>44</v>
      </c>
      <c r="B137" s="11" t="s">
        <v>8</v>
      </c>
      <c r="C137" s="11" t="s">
        <v>20</v>
      </c>
      <c r="D137" s="11" t="s">
        <v>22</v>
      </c>
      <c r="E137" s="13">
        <v>3000</v>
      </c>
      <c r="F137" s="9">
        <v>45081</v>
      </c>
      <c r="G137" s="14" t="s">
        <v>11</v>
      </c>
      <c r="K137" s="15"/>
    </row>
    <row r="138" spans="1:11" x14ac:dyDescent="0.3">
      <c r="A138" s="11" t="s">
        <v>44</v>
      </c>
      <c r="B138" s="11" t="s">
        <v>8</v>
      </c>
      <c r="C138" s="11" t="s">
        <v>20</v>
      </c>
      <c r="D138" s="11" t="s">
        <v>23</v>
      </c>
      <c r="E138" s="13">
        <v>440</v>
      </c>
      <c r="F138" s="9">
        <v>45082</v>
      </c>
      <c r="G138" s="14" t="s">
        <v>11</v>
      </c>
      <c r="K138" s="15"/>
    </row>
    <row r="139" spans="1:11" x14ac:dyDescent="0.3">
      <c r="A139" s="11" t="s">
        <v>44</v>
      </c>
      <c r="B139" s="11" t="s">
        <v>8</v>
      </c>
      <c r="C139" s="11" t="s">
        <v>24</v>
      </c>
      <c r="D139" s="11" t="s">
        <v>10</v>
      </c>
      <c r="E139" s="13">
        <v>88</v>
      </c>
      <c r="F139" s="9">
        <v>45083</v>
      </c>
      <c r="G139" s="14" t="s">
        <v>11</v>
      </c>
      <c r="K139" s="15"/>
    </row>
    <row r="140" spans="1:11" x14ac:dyDescent="0.3">
      <c r="A140" s="11" t="s">
        <v>44</v>
      </c>
      <c r="B140" s="11" t="s">
        <v>8</v>
      </c>
      <c r="C140" s="11" t="s">
        <v>24</v>
      </c>
      <c r="D140" s="11" t="s">
        <v>25</v>
      </c>
      <c r="E140" s="13">
        <v>352</v>
      </c>
      <c r="F140" s="9">
        <v>45084</v>
      </c>
      <c r="G140" s="14" t="s">
        <v>80</v>
      </c>
      <c r="K140" s="15"/>
    </row>
    <row r="141" spans="1:11" x14ac:dyDescent="0.3">
      <c r="A141" s="11" t="s">
        <v>44</v>
      </c>
      <c r="B141" s="11" t="s">
        <v>8</v>
      </c>
      <c r="C141" s="11" t="s">
        <v>24</v>
      </c>
      <c r="D141" s="11" t="s">
        <v>26</v>
      </c>
      <c r="E141" s="13">
        <v>100</v>
      </c>
      <c r="F141" s="9">
        <v>45080</v>
      </c>
      <c r="G141" s="14" t="s">
        <v>80</v>
      </c>
      <c r="K141" s="15"/>
    </row>
    <row r="142" spans="1:11" x14ac:dyDescent="0.3">
      <c r="A142" s="11" t="s">
        <v>44</v>
      </c>
      <c r="B142" s="11" t="s">
        <v>8</v>
      </c>
      <c r="C142" s="11" t="s">
        <v>24</v>
      </c>
      <c r="D142" s="11" t="s">
        <v>27</v>
      </c>
      <c r="E142" s="13">
        <v>200</v>
      </c>
      <c r="F142" s="9">
        <v>45081</v>
      </c>
      <c r="G142" s="14" t="s">
        <v>11</v>
      </c>
      <c r="K142" s="15"/>
    </row>
    <row r="143" spans="1:11" x14ac:dyDescent="0.3">
      <c r="A143" s="11" t="s">
        <v>44</v>
      </c>
      <c r="B143" s="11" t="s">
        <v>8</v>
      </c>
      <c r="C143" s="11" t="s">
        <v>24</v>
      </c>
      <c r="D143" s="11" t="s">
        <v>28</v>
      </c>
      <c r="E143" s="13">
        <v>170</v>
      </c>
      <c r="F143" s="9">
        <v>45082</v>
      </c>
      <c r="G143" s="14" t="s">
        <v>11</v>
      </c>
      <c r="K143" s="15"/>
    </row>
    <row r="144" spans="1:11" x14ac:dyDescent="0.3">
      <c r="A144" s="11" t="s">
        <v>44</v>
      </c>
      <c r="B144" s="11" t="s">
        <v>8</v>
      </c>
      <c r="C144" s="11" t="s">
        <v>24</v>
      </c>
      <c r="D144" s="11" t="s">
        <v>29</v>
      </c>
      <c r="E144" s="13">
        <v>950</v>
      </c>
      <c r="F144" s="9">
        <v>45083</v>
      </c>
      <c r="G144" s="14" t="s">
        <v>11</v>
      </c>
      <c r="K144" s="15"/>
    </row>
    <row r="145" spans="1:11" x14ac:dyDescent="0.3">
      <c r="A145" s="11" t="s">
        <v>44</v>
      </c>
      <c r="B145" s="11" t="s">
        <v>8</v>
      </c>
      <c r="C145" s="11" t="s">
        <v>24</v>
      </c>
      <c r="D145" s="11" t="s">
        <v>30</v>
      </c>
      <c r="E145" s="13">
        <v>100</v>
      </c>
      <c r="F145" s="9">
        <v>45084</v>
      </c>
      <c r="G145" s="14" t="s">
        <v>11</v>
      </c>
      <c r="K145" s="15"/>
    </row>
    <row r="146" spans="1:11" x14ac:dyDescent="0.3">
      <c r="A146" s="11" t="s">
        <v>44</v>
      </c>
      <c r="B146" s="11" t="s">
        <v>8</v>
      </c>
      <c r="C146" s="11" t="s">
        <v>24</v>
      </c>
      <c r="D146" s="11" t="s">
        <v>31</v>
      </c>
      <c r="E146" s="13">
        <v>30</v>
      </c>
      <c r="F146" s="9">
        <v>45085</v>
      </c>
      <c r="G146" s="14" t="s">
        <v>11</v>
      </c>
      <c r="K146" s="15"/>
    </row>
    <row r="147" spans="1:11" x14ac:dyDescent="0.3">
      <c r="A147" s="11" t="s">
        <v>44</v>
      </c>
      <c r="B147" s="11" t="s">
        <v>8</v>
      </c>
      <c r="C147" s="11" t="s">
        <v>24</v>
      </c>
      <c r="D147" s="11" t="s">
        <v>19</v>
      </c>
      <c r="E147" s="13">
        <v>50</v>
      </c>
      <c r="F147" s="9">
        <v>45086</v>
      </c>
      <c r="G147" s="14" t="s">
        <v>11</v>
      </c>
      <c r="K147" s="15"/>
    </row>
    <row r="148" spans="1:11" x14ac:dyDescent="0.3">
      <c r="A148" s="11" t="s">
        <v>44</v>
      </c>
      <c r="B148" s="11" t="s">
        <v>32</v>
      </c>
      <c r="C148" s="11" t="s">
        <v>33</v>
      </c>
      <c r="D148" s="11" t="s">
        <v>34</v>
      </c>
      <c r="E148" s="16">
        <v>5000</v>
      </c>
      <c r="F148" s="9"/>
      <c r="G148" s="14"/>
      <c r="K148" s="15"/>
    </row>
    <row r="149" spans="1:11" x14ac:dyDescent="0.3">
      <c r="A149" s="11" t="s">
        <v>44</v>
      </c>
      <c r="B149" s="11" t="s">
        <v>32</v>
      </c>
      <c r="C149" s="11" t="s">
        <v>33</v>
      </c>
      <c r="D149" s="11" t="s">
        <v>35</v>
      </c>
      <c r="E149" s="16">
        <v>990</v>
      </c>
      <c r="F149" s="9"/>
      <c r="G149" s="14"/>
      <c r="K149" s="15"/>
    </row>
    <row r="150" spans="1:11" x14ac:dyDescent="0.3">
      <c r="A150" s="11" t="s">
        <v>44</v>
      </c>
      <c r="B150" s="11" t="s">
        <v>32</v>
      </c>
      <c r="C150" s="11" t="s">
        <v>36</v>
      </c>
      <c r="D150" s="11" t="s">
        <v>37</v>
      </c>
      <c r="E150" s="16">
        <v>350</v>
      </c>
      <c r="F150" s="9"/>
      <c r="G150" s="14"/>
      <c r="K150" s="15"/>
    </row>
    <row r="151" spans="1:11" ht="14.5" thickBot="1" x14ac:dyDescent="0.35">
      <c r="A151" s="17" t="s">
        <v>44</v>
      </c>
      <c r="B151" s="17" t="s">
        <v>32</v>
      </c>
      <c r="C151" s="17" t="s">
        <v>36</v>
      </c>
      <c r="D151" s="17" t="s">
        <v>38</v>
      </c>
      <c r="E151" s="18">
        <v>120</v>
      </c>
      <c r="F151" s="19"/>
      <c r="G151" s="20"/>
      <c r="K151" s="15"/>
    </row>
    <row r="152" spans="1:11" x14ac:dyDescent="0.3">
      <c r="A152" s="4" t="s">
        <v>43</v>
      </c>
      <c r="B152" s="4" t="s">
        <v>8</v>
      </c>
      <c r="C152" s="4" t="s">
        <v>9</v>
      </c>
      <c r="D152" s="4" t="s">
        <v>10</v>
      </c>
      <c r="E152" s="5">
        <v>400</v>
      </c>
      <c r="F152" s="6">
        <v>45114</v>
      </c>
      <c r="G152" s="7" t="s">
        <v>11</v>
      </c>
      <c r="K152" s="15"/>
    </row>
    <row r="153" spans="1:11" x14ac:dyDescent="0.3">
      <c r="A153" s="11" t="s">
        <v>43</v>
      </c>
      <c r="B153" s="11" t="s">
        <v>8</v>
      </c>
      <c r="C153" s="11" t="s">
        <v>9</v>
      </c>
      <c r="D153" s="11" t="s">
        <v>12</v>
      </c>
      <c r="E153" s="13">
        <v>280</v>
      </c>
      <c r="F153" s="9">
        <v>45109</v>
      </c>
      <c r="G153" s="14" t="s">
        <v>11</v>
      </c>
      <c r="K153" s="15"/>
    </row>
    <row r="154" spans="1:11" x14ac:dyDescent="0.3">
      <c r="A154" s="11" t="s">
        <v>43</v>
      </c>
      <c r="B154" s="11" t="s">
        <v>8</v>
      </c>
      <c r="C154" s="11" t="s">
        <v>9</v>
      </c>
      <c r="D154" s="11" t="s">
        <v>13</v>
      </c>
      <c r="E154" s="13">
        <v>77</v>
      </c>
      <c r="F154" s="9">
        <v>45109</v>
      </c>
      <c r="G154" s="14" t="s">
        <v>11</v>
      </c>
      <c r="K154" s="15"/>
    </row>
    <row r="155" spans="1:11" x14ac:dyDescent="0.3">
      <c r="A155" s="11" t="s">
        <v>43</v>
      </c>
      <c r="B155" s="11" t="s">
        <v>8</v>
      </c>
      <c r="C155" s="11" t="s">
        <v>9</v>
      </c>
      <c r="D155" s="11" t="s">
        <v>14</v>
      </c>
      <c r="E155" s="13">
        <v>350</v>
      </c>
      <c r="F155" s="9">
        <v>45110</v>
      </c>
      <c r="G155" s="14" t="s">
        <v>11</v>
      </c>
      <c r="K155" s="15"/>
    </row>
    <row r="156" spans="1:11" x14ac:dyDescent="0.3">
      <c r="A156" s="11" t="s">
        <v>43</v>
      </c>
      <c r="B156" s="11" t="s">
        <v>8</v>
      </c>
      <c r="C156" s="11" t="s">
        <v>9</v>
      </c>
      <c r="D156" s="11" t="s">
        <v>15</v>
      </c>
      <c r="E156" s="13">
        <v>100</v>
      </c>
      <c r="F156" s="9">
        <v>45111</v>
      </c>
      <c r="G156" s="14" t="s">
        <v>11</v>
      </c>
      <c r="K156" s="15"/>
    </row>
    <row r="157" spans="1:11" x14ac:dyDescent="0.3">
      <c r="A157" s="11" t="s">
        <v>43</v>
      </c>
      <c r="B157" s="11" t="s">
        <v>8</v>
      </c>
      <c r="C157" s="11" t="s">
        <v>9</v>
      </c>
      <c r="D157" s="11" t="s">
        <v>16</v>
      </c>
      <c r="E157" s="13">
        <v>245</v>
      </c>
      <c r="F157" s="9">
        <v>45112</v>
      </c>
      <c r="G157" s="14" t="s">
        <v>11</v>
      </c>
      <c r="K157" s="15"/>
    </row>
    <row r="158" spans="1:11" x14ac:dyDescent="0.3">
      <c r="A158" s="11" t="s">
        <v>43</v>
      </c>
      <c r="B158" s="11" t="s">
        <v>8</v>
      </c>
      <c r="C158" s="11" t="s">
        <v>9</v>
      </c>
      <c r="D158" s="11" t="s">
        <v>17</v>
      </c>
      <c r="E158" s="13">
        <v>1650</v>
      </c>
      <c r="F158" s="9">
        <v>45113</v>
      </c>
      <c r="G158" s="14" t="s">
        <v>11</v>
      </c>
      <c r="K158" s="15"/>
    </row>
    <row r="159" spans="1:11" x14ac:dyDescent="0.3">
      <c r="A159" s="11" t="s">
        <v>43</v>
      </c>
      <c r="B159" s="11" t="s">
        <v>8</v>
      </c>
      <c r="C159" s="11" t="s">
        <v>9</v>
      </c>
      <c r="D159" s="11" t="s">
        <v>18</v>
      </c>
      <c r="E159" s="13">
        <v>77</v>
      </c>
      <c r="F159" s="9">
        <v>45114</v>
      </c>
      <c r="G159" s="14" t="s">
        <v>11</v>
      </c>
      <c r="K159" s="15"/>
    </row>
    <row r="160" spans="1:11" x14ac:dyDescent="0.3">
      <c r="A160" s="11" t="s">
        <v>43</v>
      </c>
      <c r="B160" s="11" t="s">
        <v>8</v>
      </c>
      <c r="C160" s="11" t="s">
        <v>9</v>
      </c>
      <c r="D160" s="11" t="s">
        <v>19</v>
      </c>
      <c r="E160" s="13">
        <v>473</v>
      </c>
      <c r="F160" s="9">
        <v>45115</v>
      </c>
      <c r="G160" s="14" t="s">
        <v>11</v>
      </c>
      <c r="K160" s="15"/>
    </row>
    <row r="161" spans="1:11" x14ac:dyDescent="0.3">
      <c r="A161" s="11" t="s">
        <v>43</v>
      </c>
      <c r="B161" s="11" t="s">
        <v>8</v>
      </c>
      <c r="C161" s="11" t="s">
        <v>20</v>
      </c>
      <c r="D161" s="11" t="s">
        <v>21</v>
      </c>
      <c r="E161" s="13">
        <v>1210</v>
      </c>
      <c r="F161" s="9">
        <v>45116</v>
      </c>
      <c r="G161" s="14" t="s">
        <v>11</v>
      </c>
      <c r="K161" s="15"/>
    </row>
    <row r="162" spans="1:11" x14ac:dyDescent="0.3">
      <c r="A162" s="11" t="s">
        <v>43</v>
      </c>
      <c r="B162" s="11" t="s">
        <v>8</v>
      </c>
      <c r="C162" s="11" t="s">
        <v>20</v>
      </c>
      <c r="D162" s="11" t="s">
        <v>22</v>
      </c>
      <c r="E162" s="13">
        <v>3000</v>
      </c>
      <c r="F162" s="9">
        <v>45111</v>
      </c>
      <c r="G162" s="14" t="s">
        <v>11</v>
      </c>
      <c r="K162" s="15"/>
    </row>
    <row r="163" spans="1:11" x14ac:dyDescent="0.3">
      <c r="A163" s="11" t="s">
        <v>43</v>
      </c>
      <c r="B163" s="11" t="s">
        <v>8</v>
      </c>
      <c r="C163" s="11" t="s">
        <v>20</v>
      </c>
      <c r="D163" s="11" t="s">
        <v>23</v>
      </c>
      <c r="E163" s="13">
        <v>440</v>
      </c>
      <c r="F163" s="9">
        <v>45112</v>
      </c>
      <c r="G163" s="14" t="s">
        <v>11</v>
      </c>
      <c r="K163" s="15"/>
    </row>
    <row r="164" spans="1:11" x14ac:dyDescent="0.3">
      <c r="A164" s="11" t="s">
        <v>43</v>
      </c>
      <c r="B164" s="11" t="s">
        <v>8</v>
      </c>
      <c r="C164" s="11" t="s">
        <v>24</v>
      </c>
      <c r="D164" s="11" t="s">
        <v>10</v>
      </c>
      <c r="E164" s="13">
        <v>88</v>
      </c>
      <c r="F164" s="9">
        <v>45113</v>
      </c>
      <c r="G164" s="14" t="s">
        <v>11</v>
      </c>
      <c r="K164" s="15"/>
    </row>
    <row r="165" spans="1:11" x14ac:dyDescent="0.3">
      <c r="A165" s="11" t="s">
        <v>43</v>
      </c>
      <c r="B165" s="11" t="s">
        <v>8</v>
      </c>
      <c r="C165" s="11" t="s">
        <v>24</v>
      </c>
      <c r="D165" s="11" t="s">
        <v>25</v>
      </c>
      <c r="E165" s="13">
        <v>352</v>
      </c>
      <c r="F165" s="9">
        <v>45114</v>
      </c>
      <c r="G165" s="14" t="s">
        <v>11</v>
      </c>
      <c r="K165" s="15"/>
    </row>
    <row r="166" spans="1:11" x14ac:dyDescent="0.3">
      <c r="A166" s="11" t="s">
        <v>43</v>
      </c>
      <c r="B166" s="11" t="s">
        <v>8</v>
      </c>
      <c r="C166" s="11" t="s">
        <v>24</v>
      </c>
      <c r="D166" s="11" t="s">
        <v>26</v>
      </c>
      <c r="E166" s="13">
        <v>100</v>
      </c>
      <c r="F166" s="9">
        <v>45110</v>
      </c>
      <c r="G166" s="14" t="s">
        <v>11</v>
      </c>
      <c r="K166" s="15"/>
    </row>
    <row r="167" spans="1:11" x14ac:dyDescent="0.3">
      <c r="A167" s="11" t="s">
        <v>43</v>
      </c>
      <c r="B167" s="11" t="s">
        <v>8</v>
      </c>
      <c r="C167" s="11" t="s">
        <v>24</v>
      </c>
      <c r="D167" s="11" t="s">
        <v>27</v>
      </c>
      <c r="E167" s="13">
        <v>200</v>
      </c>
      <c r="F167" s="9">
        <v>45111</v>
      </c>
      <c r="G167" s="14" t="s">
        <v>11</v>
      </c>
      <c r="K167" s="15"/>
    </row>
    <row r="168" spans="1:11" x14ac:dyDescent="0.3">
      <c r="A168" s="11" t="s">
        <v>43</v>
      </c>
      <c r="B168" s="11" t="s">
        <v>8</v>
      </c>
      <c r="C168" s="11" t="s">
        <v>24</v>
      </c>
      <c r="D168" s="11" t="s">
        <v>28</v>
      </c>
      <c r="E168" s="13">
        <v>170</v>
      </c>
      <c r="F168" s="9">
        <v>45112</v>
      </c>
      <c r="G168" s="14" t="s">
        <v>80</v>
      </c>
      <c r="K168" s="15"/>
    </row>
    <row r="169" spans="1:11" x14ac:dyDescent="0.3">
      <c r="A169" s="11" t="s">
        <v>43</v>
      </c>
      <c r="B169" s="11" t="s">
        <v>8</v>
      </c>
      <c r="C169" s="11" t="s">
        <v>24</v>
      </c>
      <c r="D169" s="11" t="s">
        <v>29</v>
      </c>
      <c r="E169" s="13">
        <v>950</v>
      </c>
      <c r="F169" s="9">
        <v>45113</v>
      </c>
      <c r="G169" s="14" t="s">
        <v>11</v>
      </c>
      <c r="K169" s="15"/>
    </row>
    <row r="170" spans="1:11" x14ac:dyDescent="0.3">
      <c r="A170" s="11" t="s">
        <v>43</v>
      </c>
      <c r="B170" s="11" t="s">
        <v>8</v>
      </c>
      <c r="C170" s="11" t="s">
        <v>24</v>
      </c>
      <c r="D170" s="11" t="s">
        <v>30</v>
      </c>
      <c r="E170" s="13">
        <v>100</v>
      </c>
      <c r="F170" s="9">
        <v>45114</v>
      </c>
      <c r="G170" s="14" t="s">
        <v>11</v>
      </c>
      <c r="K170" s="15"/>
    </row>
    <row r="171" spans="1:11" x14ac:dyDescent="0.3">
      <c r="A171" s="11" t="s">
        <v>43</v>
      </c>
      <c r="B171" s="11" t="s">
        <v>8</v>
      </c>
      <c r="C171" s="11" t="s">
        <v>24</v>
      </c>
      <c r="D171" s="11" t="s">
        <v>31</v>
      </c>
      <c r="E171" s="13">
        <v>30</v>
      </c>
      <c r="F171" s="9">
        <v>45115</v>
      </c>
      <c r="G171" s="14" t="s">
        <v>11</v>
      </c>
      <c r="K171" s="15"/>
    </row>
    <row r="172" spans="1:11" x14ac:dyDescent="0.3">
      <c r="A172" s="11" t="s">
        <v>43</v>
      </c>
      <c r="B172" s="11" t="s">
        <v>8</v>
      </c>
      <c r="C172" s="11" t="s">
        <v>24</v>
      </c>
      <c r="D172" s="11" t="s">
        <v>19</v>
      </c>
      <c r="E172" s="13">
        <v>50</v>
      </c>
      <c r="F172" s="9">
        <v>45116</v>
      </c>
      <c r="G172" s="14" t="s">
        <v>11</v>
      </c>
      <c r="K172" s="15"/>
    </row>
    <row r="173" spans="1:11" x14ac:dyDescent="0.3">
      <c r="A173" s="11" t="s">
        <v>43</v>
      </c>
      <c r="B173" s="11" t="s">
        <v>32</v>
      </c>
      <c r="C173" s="11" t="s">
        <v>33</v>
      </c>
      <c r="D173" s="11" t="s">
        <v>34</v>
      </c>
      <c r="E173" s="16">
        <v>5000</v>
      </c>
      <c r="F173" s="9"/>
      <c r="G173" s="14"/>
      <c r="K173" s="15"/>
    </row>
    <row r="174" spans="1:11" x14ac:dyDescent="0.3">
      <c r="A174" s="11" t="s">
        <v>43</v>
      </c>
      <c r="B174" s="11" t="s">
        <v>32</v>
      </c>
      <c r="C174" s="11" t="s">
        <v>33</v>
      </c>
      <c r="D174" s="11" t="s">
        <v>35</v>
      </c>
      <c r="E174" s="16">
        <v>990</v>
      </c>
      <c r="F174" s="9"/>
      <c r="G174" s="14"/>
      <c r="K174" s="15"/>
    </row>
    <row r="175" spans="1:11" x14ac:dyDescent="0.3">
      <c r="A175" s="11" t="s">
        <v>43</v>
      </c>
      <c r="B175" s="11" t="s">
        <v>32</v>
      </c>
      <c r="C175" s="11" t="s">
        <v>36</v>
      </c>
      <c r="D175" s="11" t="s">
        <v>37</v>
      </c>
      <c r="E175" s="16">
        <v>350</v>
      </c>
      <c r="F175" s="9"/>
      <c r="G175" s="14"/>
      <c r="K175" s="15"/>
    </row>
    <row r="176" spans="1:11" ht="14.5" thickBot="1" x14ac:dyDescent="0.35">
      <c r="A176" s="17" t="s">
        <v>43</v>
      </c>
      <c r="B176" s="17" t="s">
        <v>32</v>
      </c>
      <c r="C176" s="17" t="s">
        <v>36</v>
      </c>
      <c r="D176" s="17" t="s">
        <v>38</v>
      </c>
      <c r="E176" s="18">
        <v>120</v>
      </c>
      <c r="F176" s="19"/>
      <c r="G176" s="20"/>
      <c r="K176" s="15"/>
    </row>
    <row r="177" spans="1:11" x14ac:dyDescent="0.3">
      <c r="A177" s="4" t="s">
        <v>49</v>
      </c>
      <c r="B177" s="4" t="s">
        <v>8</v>
      </c>
      <c r="C177" s="4" t="s">
        <v>9</v>
      </c>
      <c r="D177" s="4" t="s">
        <v>10</v>
      </c>
      <c r="E177" s="5">
        <v>430</v>
      </c>
      <c r="F177" s="6">
        <v>45178</v>
      </c>
      <c r="G177" s="7" t="s">
        <v>11</v>
      </c>
      <c r="K177" s="15"/>
    </row>
    <row r="178" spans="1:11" x14ac:dyDescent="0.3">
      <c r="A178" s="11" t="s">
        <v>49</v>
      </c>
      <c r="B178" s="11" t="s">
        <v>8</v>
      </c>
      <c r="C178" s="11" t="s">
        <v>9</v>
      </c>
      <c r="D178" s="11" t="s">
        <v>12</v>
      </c>
      <c r="E178" s="13">
        <v>120</v>
      </c>
      <c r="F178" s="9">
        <v>45174</v>
      </c>
      <c r="G178" s="14" t="s">
        <v>11</v>
      </c>
      <c r="K178" s="15"/>
    </row>
    <row r="179" spans="1:11" x14ac:dyDescent="0.3">
      <c r="A179" s="11" t="s">
        <v>49</v>
      </c>
      <c r="B179" s="11" t="s">
        <v>8</v>
      </c>
      <c r="C179" s="11" t="s">
        <v>9</v>
      </c>
      <c r="D179" s="11" t="s">
        <v>13</v>
      </c>
      <c r="E179" s="13">
        <v>85</v>
      </c>
      <c r="F179" s="9">
        <v>45177</v>
      </c>
      <c r="G179" s="14" t="s">
        <v>11</v>
      </c>
      <c r="K179" s="15"/>
    </row>
    <row r="180" spans="1:11" x14ac:dyDescent="0.3">
      <c r="A180" s="11" t="s">
        <v>49</v>
      </c>
      <c r="B180" s="11" t="s">
        <v>8</v>
      </c>
      <c r="C180" s="11" t="s">
        <v>9</v>
      </c>
      <c r="D180" s="11" t="s">
        <v>14</v>
      </c>
      <c r="E180" s="13">
        <v>225</v>
      </c>
      <c r="F180" s="9">
        <v>45173</v>
      </c>
      <c r="G180" s="14" t="s">
        <v>11</v>
      </c>
      <c r="K180" s="15"/>
    </row>
    <row r="181" spans="1:11" x14ac:dyDescent="0.3">
      <c r="A181" s="11" t="s">
        <v>49</v>
      </c>
      <c r="B181" s="11" t="s">
        <v>8</v>
      </c>
      <c r="C181" s="11" t="s">
        <v>9</v>
      </c>
      <c r="D181" s="11" t="s">
        <v>15</v>
      </c>
      <c r="E181" s="13">
        <v>110</v>
      </c>
      <c r="F181" s="9">
        <v>45175</v>
      </c>
      <c r="G181" s="14" t="s">
        <v>11</v>
      </c>
      <c r="K181" s="15"/>
    </row>
    <row r="182" spans="1:11" x14ac:dyDescent="0.3">
      <c r="A182" s="11" t="s">
        <v>49</v>
      </c>
      <c r="B182" s="11" t="s">
        <v>8</v>
      </c>
      <c r="C182" s="11" t="s">
        <v>9</v>
      </c>
      <c r="D182" s="11" t="s">
        <v>16</v>
      </c>
      <c r="E182" s="13">
        <v>265</v>
      </c>
      <c r="F182" s="9">
        <v>45176</v>
      </c>
      <c r="G182" s="14" t="s">
        <v>80</v>
      </c>
      <c r="K182" s="15"/>
    </row>
    <row r="183" spans="1:11" x14ac:dyDescent="0.3">
      <c r="A183" s="11" t="s">
        <v>49</v>
      </c>
      <c r="B183" s="11" t="s">
        <v>8</v>
      </c>
      <c r="C183" s="11" t="s">
        <v>9</v>
      </c>
      <c r="D183" s="11" t="s">
        <v>17</v>
      </c>
      <c r="E183" s="13">
        <v>1750</v>
      </c>
      <c r="F183" s="9">
        <v>45172</v>
      </c>
      <c r="G183" s="14" t="s">
        <v>11</v>
      </c>
      <c r="K183" s="15"/>
    </row>
    <row r="184" spans="1:11" x14ac:dyDescent="0.3">
      <c r="A184" s="11" t="s">
        <v>49</v>
      </c>
      <c r="B184" s="11" t="s">
        <v>8</v>
      </c>
      <c r="C184" s="11" t="s">
        <v>9</v>
      </c>
      <c r="D184" s="11" t="s">
        <v>18</v>
      </c>
      <c r="E184" s="13">
        <v>40</v>
      </c>
      <c r="F184" s="9">
        <v>45176</v>
      </c>
      <c r="G184" s="14" t="s">
        <v>11</v>
      </c>
      <c r="K184" s="15"/>
    </row>
    <row r="185" spans="1:11" x14ac:dyDescent="0.3">
      <c r="A185" s="11" t="s">
        <v>49</v>
      </c>
      <c r="B185" s="11" t="s">
        <v>8</v>
      </c>
      <c r="C185" s="11" t="s">
        <v>9</v>
      </c>
      <c r="D185" s="11" t="s">
        <v>19</v>
      </c>
      <c r="E185" s="13">
        <v>70</v>
      </c>
      <c r="F185" s="9">
        <v>45177</v>
      </c>
      <c r="G185" s="14" t="s">
        <v>11</v>
      </c>
      <c r="K185" s="15"/>
    </row>
    <row r="186" spans="1:11" x14ac:dyDescent="0.3">
      <c r="A186" s="11" t="s">
        <v>49</v>
      </c>
      <c r="B186" s="11" t="s">
        <v>8</v>
      </c>
      <c r="C186" s="11" t="s">
        <v>20</v>
      </c>
      <c r="D186" s="11" t="s">
        <v>21</v>
      </c>
      <c r="E186" s="13">
        <v>1200</v>
      </c>
      <c r="F186" s="9">
        <v>45173</v>
      </c>
      <c r="G186" s="14" t="s">
        <v>11</v>
      </c>
      <c r="K186" s="15"/>
    </row>
    <row r="187" spans="1:11" x14ac:dyDescent="0.3">
      <c r="A187" s="11" t="s">
        <v>49</v>
      </c>
      <c r="B187" s="11" t="s">
        <v>8</v>
      </c>
      <c r="C187" s="11" t="s">
        <v>20</v>
      </c>
      <c r="D187" s="11" t="s">
        <v>22</v>
      </c>
      <c r="E187" s="13">
        <v>770</v>
      </c>
      <c r="F187" s="9">
        <v>45173</v>
      </c>
      <c r="G187" s="14" t="s">
        <v>11</v>
      </c>
      <c r="K187" s="15"/>
    </row>
    <row r="188" spans="1:11" x14ac:dyDescent="0.3">
      <c r="A188" s="11" t="s">
        <v>49</v>
      </c>
      <c r="B188" s="11" t="s">
        <v>8</v>
      </c>
      <c r="C188" s="11" t="s">
        <v>20</v>
      </c>
      <c r="D188" s="11" t="s">
        <v>23</v>
      </c>
      <c r="E188" s="13">
        <v>490</v>
      </c>
      <c r="F188" s="9">
        <v>45170</v>
      </c>
      <c r="G188" s="14" t="s">
        <v>11</v>
      </c>
      <c r="K188" s="15"/>
    </row>
    <row r="189" spans="1:11" x14ac:dyDescent="0.3">
      <c r="A189" s="11" t="s">
        <v>49</v>
      </c>
      <c r="B189" s="11" t="s">
        <v>8</v>
      </c>
      <c r="C189" s="11" t="s">
        <v>24</v>
      </c>
      <c r="D189" s="11" t="s">
        <v>10</v>
      </c>
      <c r="E189" s="13">
        <v>58</v>
      </c>
      <c r="F189" s="9">
        <v>45175</v>
      </c>
      <c r="G189" s="14" t="s">
        <v>11</v>
      </c>
      <c r="K189" s="15"/>
    </row>
    <row r="190" spans="1:11" x14ac:dyDescent="0.3">
      <c r="A190" s="11" t="s">
        <v>49</v>
      </c>
      <c r="B190" s="11" t="s">
        <v>8</v>
      </c>
      <c r="C190" s="11" t="s">
        <v>24</v>
      </c>
      <c r="D190" s="11" t="s">
        <v>25</v>
      </c>
      <c r="E190" s="13">
        <v>380</v>
      </c>
      <c r="F190" s="9">
        <v>45170</v>
      </c>
      <c r="G190" s="14" t="s">
        <v>11</v>
      </c>
      <c r="K190" s="15"/>
    </row>
    <row r="191" spans="1:11" x14ac:dyDescent="0.3">
      <c r="A191" s="11" t="s">
        <v>49</v>
      </c>
      <c r="B191" s="11" t="s">
        <v>8</v>
      </c>
      <c r="C191" s="11" t="s">
        <v>24</v>
      </c>
      <c r="D191" s="11" t="s">
        <v>26</v>
      </c>
      <c r="E191" s="13">
        <v>135</v>
      </c>
      <c r="F191" s="9">
        <v>45172</v>
      </c>
      <c r="G191" s="14" t="s">
        <v>11</v>
      </c>
      <c r="K191" s="15"/>
    </row>
    <row r="192" spans="1:11" x14ac:dyDescent="0.3">
      <c r="A192" s="11" t="s">
        <v>49</v>
      </c>
      <c r="B192" s="11" t="s">
        <v>8</v>
      </c>
      <c r="C192" s="11" t="s">
        <v>24</v>
      </c>
      <c r="D192" s="11" t="s">
        <v>27</v>
      </c>
      <c r="E192" s="13">
        <v>250</v>
      </c>
      <c r="F192" s="9">
        <v>45173</v>
      </c>
      <c r="G192" s="14" t="s">
        <v>11</v>
      </c>
      <c r="K192" s="15"/>
    </row>
    <row r="193" spans="1:11" x14ac:dyDescent="0.3">
      <c r="A193" s="11" t="s">
        <v>49</v>
      </c>
      <c r="B193" s="11" t="s">
        <v>8</v>
      </c>
      <c r="C193" s="11" t="s">
        <v>24</v>
      </c>
      <c r="D193" s="11" t="s">
        <v>28</v>
      </c>
      <c r="E193" s="13">
        <v>210</v>
      </c>
      <c r="F193" s="9">
        <v>45175</v>
      </c>
      <c r="G193" s="14" t="s">
        <v>11</v>
      </c>
      <c r="K193" s="15"/>
    </row>
    <row r="194" spans="1:11" x14ac:dyDescent="0.3">
      <c r="A194" s="11" t="s">
        <v>49</v>
      </c>
      <c r="B194" s="11" t="s">
        <v>8</v>
      </c>
      <c r="C194" s="11" t="s">
        <v>24</v>
      </c>
      <c r="D194" s="11" t="s">
        <v>29</v>
      </c>
      <c r="E194" s="13">
        <v>1010</v>
      </c>
      <c r="F194" s="9">
        <v>45176</v>
      </c>
      <c r="G194" s="14" t="s">
        <v>11</v>
      </c>
      <c r="K194" s="15"/>
    </row>
    <row r="195" spans="1:11" x14ac:dyDescent="0.3">
      <c r="A195" s="11" t="s">
        <v>49</v>
      </c>
      <c r="B195" s="11" t="s">
        <v>8</v>
      </c>
      <c r="C195" s="11" t="s">
        <v>24</v>
      </c>
      <c r="D195" s="11" t="s">
        <v>30</v>
      </c>
      <c r="E195" s="13">
        <v>135</v>
      </c>
      <c r="F195" s="9">
        <v>45177</v>
      </c>
      <c r="G195" s="14" t="s">
        <v>11</v>
      </c>
      <c r="K195" s="15"/>
    </row>
    <row r="196" spans="1:11" x14ac:dyDescent="0.3">
      <c r="A196" s="11" t="s">
        <v>49</v>
      </c>
      <c r="B196" s="11" t="s">
        <v>8</v>
      </c>
      <c r="C196" s="11" t="s">
        <v>24</v>
      </c>
      <c r="D196" s="11" t="s">
        <v>31</v>
      </c>
      <c r="E196" s="13">
        <v>45</v>
      </c>
      <c r="F196" s="9">
        <v>45178</v>
      </c>
      <c r="G196" s="14" t="s">
        <v>11</v>
      </c>
      <c r="K196" s="15"/>
    </row>
    <row r="197" spans="1:11" x14ac:dyDescent="0.3">
      <c r="A197" s="11" t="s">
        <v>49</v>
      </c>
      <c r="B197" s="11" t="s">
        <v>8</v>
      </c>
      <c r="C197" s="11" t="s">
        <v>24</v>
      </c>
      <c r="D197" s="11" t="s">
        <v>19</v>
      </c>
      <c r="E197" s="13">
        <v>50</v>
      </c>
      <c r="F197" s="9">
        <v>45173</v>
      </c>
      <c r="G197" s="14" t="s">
        <v>11</v>
      </c>
      <c r="K197" s="15"/>
    </row>
    <row r="198" spans="1:11" x14ac:dyDescent="0.3">
      <c r="A198" s="11" t="s">
        <v>49</v>
      </c>
      <c r="B198" s="11" t="s">
        <v>32</v>
      </c>
      <c r="C198" s="11" t="s">
        <v>33</v>
      </c>
      <c r="D198" s="11" t="s">
        <v>34</v>
      </c>
      <c r="E198" s="16">
        <v>7400</v>
      </c>
      <c r="F198" s="9"/>
      <c r="G198" s="14"/>
      <c r="K198" s="15"/>
    </row>
    <row r="199" spans="1:11" x14ac:dyDescent="0.3">
      <c r="A199" s="11" t="s">
        <v>49</v>
      </c>
      <c r="B199" s="11" t="s">
        <v>32</v>
      </c>
      <c r="C199" s="11" t="s">
        <v>33</v>
      </c>
      <c r="D199" s="11" t="s">
        <v>35</v>
      </c>
      <c r="E199" s="16">
        <v>1630</v>
      </c>
      <c r="F199" s="9"/>
      <c r="G199" s="14"/>
      <c r="K199" s="15"/>
    </row>
    <row r="200" spans="1:11" x14ac:dyDescent="0.3">
      <c r="A200" s="11" t="s">
        <v>49</v>
      </c>
      <c r="B200" s="11" t="s">
        <v>32</v>
      </c>
      <c r="C200" s="11" t="s">
        <v>36</v>
      </c>
      <c r="D200" s="11" t="s">
        <v>37</v>
      </c>
      <c r="E200" s="16">
        <v>630</v>
      </c>
      <c r="F200" s="9"/>
      <c r="G200" s="14"/>
      <c r="K200" s="15"/>
    </row>
    <row r="201" spans="1:11" ht="14.5" thickBot="1" x14ac:dyDescent="0.35">
      <c r="A201" s="17" t="s">
        <v>49</v>
      </c>
      <c r="B201" s="17" t="s">
        <v>32</v>
      </c>
      <c r="C201" s="17" t="s">
        <v>36</v>
      </c>
      <c r="D201" s="17" t="s">
        <v>38</v>
      </c>
      <c r="E201" s="18">
        <v>260</v>
      </c>
      <c r="F201" s="19"/>
      <c r="G201" s="20"/>
      <c r="K201" s="15"/>
    </row>
    <row r="202" spans="1:11" x14ac:dyDescent="0.3">
      <c r="A202" s="4" t="s">
        <v>48</v>
      </c>
      <c r="B202" s="4" t="s">
        <v>8</v>
      </c>
      <c r="C202" s="4" t="s">
        <v>9</v>
      </c>
      <c r="D202" s="4" t="s">
        <v>10</v>
      </c>
      <c r="E202" s="5">
        <v>400</v>
      </c>
      <c r="F202" s="6">
        <v>45200</v>
      </c>
      <c r="G202" s="7" t="s">
        <v>11</v>
      </c>
      <c r="K202" s="15"/>
    </row>
    <row r="203" spans="1:11" x14ac:dyDescent="0.3">
      <c r="A203" s="11" t="s">
        <v>48</v>
      </c>
      <c r="B203" s="11" t="s">
        <v>8</v>
      </c>
      <c r="C203" s="11" t="s">
        <v>9</v>
      </c>
      <c r="D203" s="11" t="s">
        <v>12</v>
      </c>
      <c r="E203" s="13">
        <v>115</v>
      </c>
      <c r="F203" s="9">
        <v>45202</v>
      </c>
      <c r="G203" s="14" t="s">
        <v>11</v>
      </c>
      <c r="K203" s="15"/>
    </row>
    <row r="204" spans="1:11" x14ac:dyDescent="0.3">
      <c r="A204" s="11" t="s">
        <v>48</v>
      </c>
      <c r="B204" s="11" t="s">
        <v>8</v>
      </c>
      <c r="C204" s="11" t="s">
        <v>9</v>
      </c>
      <c r="D204" s="11" t="s">
        <v>13</v>
      </c>
      <c r="E204" s="13">
        <v>80</v>
      </c>
      <c r="F204" s="9">
        <v>45200</v>
      </c>
      <c r="G204" s="14" t="s">
        <v>11</v>
      </c>
      <c r="K204" s="15"/>
    </row>
    <row r="205" spans="1:11" x14ac:dyDescent="0.3">
      <c r="A205" s="11" t="s">
        <v>48</v>
      </c>
      <c r="B205" s="11" t="s">
        <v>8</v>
      </c>
      <c r="C205" s="11" t="s">
        <v>9</v>
      </c>
      <c r="D205" s="11" t="s">
        <v>14</v>
      </c>
      <c r="E205" s="13">
        <v>205</v>
      </c>
      <c r="F205" s="9">
        <v>45203</v>
      </c>
      <c r="G205" s="14" t="s">
        <v>11</v>
      </c>
      <c r="K205" s="15"/>
    </row>
    <row r="206" spans="1:11" x14ac:dyDescent="0.3">
      <c r="A206" s="11" t="s">
        <v>48</v>
      </c>
      <c r="B206" s="11" t="s">
        <v>8</v>
      </c>
      <c r="C206" s="11" t="s">
        <v>9</v>
      </c>
      <c r="D206" s="11" t="s">
        <v>15</v>
      </c>
      <c r="E206" s="13">
        <v>100</v>
      </c>
      <c r="F206" s="9">
        <v>45205</v>
      </c>
      <c r="G206" s="14" t="s">
        <v>11</v>
      </c>
      <c r="K206" s="15"/>
    </row>
    <row r="207" spans="1:11" x14ac:dyDescent="0.3">
      <c r="A207" s="11" t="s">
        <v>48</v>
      </c>
      <c r="B207" s="11" t="s">
        <v>8</v>
      </c>
      <c r="C207" s="11" t="s">
        <v>9</v>
      </c>
      <c r="D207" s="11" t="s">
        <v>16</v>
      </c>
      <c r="E207" s="13">
        <v>255</v>
      </c>
      <c r="F207" s="9">
        <v>45206</v>
      </c>
      <c r="G207" s="14" t="s">
        <v>11</v>
      </c>
      <c r="K207" s="15"/>
    </row>
    <row r="208" spans="1:11" x14ac:dyDescent="0.3">
      <c r="A208" s="11" t="s">
        <v>48</v>
      </c>
      <c r="B208" s="11" t="s">
        <v>8</v>
      </c>
      <c r="C208" s="11" t="s">
        <v>9</v>
      </c>
      <c r="D208" s="11" t="s">
        <v>17</v>
      </c>
      <c r="E208" s="13">
        <v>1710</v>
      </c>
      <c r="F208" s="9">
        <v>45205</v>
      </c>
      <c r="G208" s="14" t="s">
        <v>11</v>
      </c>
      <c r="K208" s="15"/>
    </row>
    <row r="209" spans="1:11" x14ac:dyDescent="0.3">
      <c r="A209" s="11" t="s">
        <v>48</v>
      </c>
      <c r="B209" s="11" t="s">
        <v>8</v>
      </c>
      <c r="C209" s="11" t="s">
        <v>9</v>
      </c>
      <c r="D209" s="11" t="s">
        <v>18</v>
      </c>
      <c r="E209" s="13">
        <v>35</v>
      </c>
      <c r="F209" s="9">
        <v>45206</v>
      </c>
      <c r="G209" s="14" t="s">
        <v>11</v>
      </c>
      <c r="K209" s="15"/>
    </row>
    <row r="210" spans="1:11" x14ac:dyDescent="0.3">
      <c r="A210" s="11" t="s">
        <v>48</v>
      </c>
      <c r="B210" s="11" t="s">
        <v>8</v>
      </c>
      <c r="C210" s="11" t="s">
        <v>9</v>
      </c>
      <c r="D210" s="11" t="s">
        <v>19</v>
      </c>
      <c r="E210" s="13">
        <v>65</v>
      </c>
      <c r="F210" s="9">
        <v>45207</v>
      </c>
      <c r="G210" s="14" t="s">
        <v>80</v>
      </c>
      <c r="K210" s="15"/>
    </row>
    <row r="211" spans="1:11" x14ac:dyDescent="0.3">
      <c r="A211" s="11" t="s">
        <v>48</v>
      </c>
      <c r="B211" s="11" t="s">
        <v>8</v>
      </c>
      <c r="C211" s="11" t="s">
        <v>20</v>
      </c>
      <c r="D211" s="11" t="s">
        <v>21</v>
      </c>
      <c r="E211" s="13">
        <v>1150</v>
      </c>
      <c r="F211" s="9">
        <v>45208</v>
      </c>
      <c r="G211" s="14" t="s">
        <v>11</v>
      </c>
      <c r="K211" s="15"/>
    </row>
    <row r="212" spans="1:11" x14ac:dyDescent="0.3">
      <c r="A212" s="11" t="s">
        <v>48</v>
      </c>
      <c r="B212" s="11" t="s">
        <v>8</v>
      </c>
      <c r="C212" s="11" t="s">
        <v>20</v>
      </c>
      <c r="D212" s="11" t="s">
        <v>22</v>
      </c>
      <c r="E212" s="13">
        <v>750</v>
      </c>
      <c r="F212" s="9">
        <v>45203</v>
      </c>
      <c r="G212" s="14" t="s">
        <v>11</v>
      </c>
      <c r="K212" s="15"/>
    </row>
    <row r="213" spans="1:11" x14ac:dyDescent="0.3">
      <c r="A213" s="11" t="s">
        <v>48</v>
      </c>
      <c r="B213" s="11" t="s">
        <v>8</v>
      </c>
      <c r="C213" s="11" t="s">
        <v>20</v>
      </c>
      <c r="D213" s="11" t="s">
        <v>23</v>
      </c>
      <c r="E213" s="13">
        <v>470</v>
      </c>
      <c r="F213" s="9">
        <v>45204</v>
      </c>
      <c r="G213" s="14" t="s">
        <v>11</v>
      </c>
      <c r="K213" s="15"/>
    </row>
    <row r="214" spans="1:11" x14ac:dyDescent="0.3">
      <c r="A214" s="11" t="s">
        <v>48</v>
      </c>
      <c r="B214" s="11" t="s">
        <v>8</v>
      </c>
      <c r="C214" s="11" t="s">
        <v>24</v>
      </c>
      <c r="D214" s="11" t="s">
        <v>10</v>
      </c>
      <c r="E214" s="13">
        <v>62</v>
      </c>
      <c r="F214" s="9">
        <v>45205</v>
      </c>
      <c r="G214" s="14" t="s">
        <v>11</v>
      </c>
      <c r="K214" s="15"/>
    </row>
    <row r="215" spans="1:11" x14ac:dyDescent="0.3">
      <c r="A215" s="11" t="s">
        <v>48</v>
      </c>
      <c r="B215" s="11" t="s">
        <v>8</v>
      </c>
      <c r="C215" s="11" t="s">
        <v>24</v>
      </c>
      <c r="D215" s="11" t="s">
        <v>25</v>
      </c>
      <c r="E215" s="13">
        <v>370</v>
      </c>
      <c r="F215" s="9">
        <v>45206</v>
      </c>
      <c r="G215" s="14" t="s">
        <v>11</v>
      </c>
      <c r="K215" s="15"/>
    </row>
    <row r="216" spans="1:11" x14ac:dyDescent="0.3">
      <c r="A216" s="11" t="s">
        <v>48</v>
      </c>
      <c r="B216" s="11" t="s">
        <v>8</v>
      </c>
      <c r="C216" s="11" t="s">
        <v>24</v>
      </c>
      <c r="D216" s="11" t="s">
        <v>26</v>
      </c>
      <c r="E216" s="13">
        <v>125</v>
      </c>
      <c r="F216" s="9">
        <v>45202</v>
      </c>
      <c r="G216" s="14" t="s">
        <v>11</v>
      </c>
      <c r="K216" s="15"/>
    </row>
    <row r="217" spans="1:11" x14ac:dyDescent="0.3">
      <c r="A217" s="11" t="s">
        <v>48</v>
      </c>
      <c r="B217" s="11" t="s">
        <v>8</v>
      </c>
      <c r="C217" s="11" t="s">
        <v>24</v>
      </c>
      <c r="D217" s="11" t="s">
        <v>27</v>
      </c>
      <c r="E217" s="13">
        <v>240</v>
      </c>
      <c r="F217" s="9">
        <v>45203</v>
      </c>
      <c r="G217" s="14" t="s">
        <v>11</v>
      </c>
      <c r="K217" s="15"/>
    </row>
    <row r="218" spans="1:11" x14ac:dyDescent="0.3">
      <c r="A218" s="11" t="s">
        <v>48</v>
      </c>
      <c r="B218" s="11" t="s">
        <v>8</v>
      </c>
      <c r="C218" s="11" t="s">
        <v>24</v>
      </c>
      <c r="D218" s="11" t="s">
        <v>28</v>
      </c>
      <c r="E218" s="13">
        <v>190</v>
      </c>
      <c r="F218" s="9">
        <v>45205</v>
      </c>
      <c r="G218" s="14" t="s">
        <v>11</v>
      </c>
      <c r="K218" s="15"/>
    </row>
    <row r="219" spans="1:11" x14ac:dyDescent="0.3">
      <c r="A219" s="11" t="s">
        <v>48</v>
      </c>
      <c r="B219" s="11" t="s">
        <v>8</v>
      </c>
      <c r="C219" s="11" t="s">
        <v>24</v>
      </c>
      <c r="D219" s="11" t="s">
        <v>29</v>
      </c>
      <c r="E219" s="13">
        <v>990</v>
      </c>
      <c r="F219" s="9">
        <v>45206</v>
      </c>
      <c r="G219" s="14" t="s">
        <v>11</v>
      </c>
      <c r="K219" s="15"/>
    </row>
    <row r="220" spans="1:11" x14ac:dyDescent="0.3">
      <c r="A220" s="11" t="s">
        <v>48</v>
      </c>
      <c r="B220" s="11" t="s">
        <v>8</v>
      </c>
      <c r="C220" s="11" t="s">
        <v>24</v>
      </c>
      <c r="D220" s="11" t="s">
        <v>30</v>
      </c>
      <c r="E220" s="13">
        <v>125</v>
      </c>
      <c r="F220" s="9">
        <v>45207</v>
      </c>
      <c r="G220" s="14" t="s">
        <v>11</v>
      </c>
      <c r="K220" s="15"/>
    </row>
    <row r="221" spans="1:11" x14ac:dyDescent="0.3">
      <c r="A221" s="11" t="s">
        <v>48</v>
      </c>
      <c r="B221" s="11" t="s">
        <v>8</v>
      </c>
      <c r="C221" s="11" t="s">
        <v>24</v>
      </c>
      <c r="D221" s="11" t="s">
        <v>31</v>
      </c>
      <c r="E221" s="13">
        <v>40</v>
      </c>
      <c r="F221" s="9">
        <v>45208</v>
      </c>
      <c r="G221" s="14" t="s">
        <v>11</v>
      </c>
      <c r="K221" s="15"/>
    </row>
    <row r="222" spans="1:11" x14ac:dyDescent="0.3">
      <c r="A222" s="11" t="s">
        <v>48</v>
      </c>
      <c r="B222" s="11" t="s">
        <v>8</v>
      </c>
      <c r="C222" s="11" t="s">
        <v>24</v>
      </c>
      <c r="D222" s="11" t="s">
        <v>19</v>
      </c>
      <c r="E222" s="13">
        <v>50</v>
      </c>
      <c r="F222" s="9">
        <v>45203</v>
      </c>
      <c r="G222" s="14" t="s">
        <v>11</v>
      </c>
      <c r="K222" s="15"/>
    </row>
    <row r="223" spans="1:11" x14ac:dyDescent="0.3">
      <c r="A223" s="11" t="s">
        <v>48</v>
      </c>
      <c r="B223" s="11" t="s">
        <v>32</v>
      </c>
      <c r="C223" s="11" t="s">
        <v>33</v>
      </c>
      <c r="D223" s="11" t="s">
        <v>34</v>
      </c>
      <c r="E223" s="16">
        <v>7050</v>
      </c>
      <c r="F223" s="9"/>
      <c r="G223" s="14"/>
      <c r="K223" s="15"/>
    </row>
    <row r="224" spans="1:11" x14ac:dyDescent="0.3">
      <c r="A224" s="11" t="s">
        <v>48</v>
      </c>
      <c r="B224" s="11" t="s">
        <v>32</v>
      </c>
      <c r="C224" s="11" t="s">
        <v>33</v>
      </c>
      <c r="D224" s="11" t="s">
        <v>35</v>
      </c>
      <c r="E224" s="16">
        <v>1520</v>
      </c>
      <c r="F224" s="9"/>
      <c r="G224" s="14"/>
      <c r="K224" s="15"/>
    </row>
    <row r="225" spans="1:11" x14ac:dyDescent="0.3">
      <c r="A225" s="11" t="s">
        <v>48</v>
      </c>
      <c r="B225" s="11" t="s">
        <v>32</v>
      </c>
      <c r="C225" s="11" t="s">
        <v>36</v>
      </c>
      <c r="D225" s="11" t="s">
        <v>37</v>
      </c>
      <c r="E225" s="16">
        <v>580</v>
      </c>
      <c r="F225" s="9"/>
      <c r="G225" s="14"/>
      <c r="K225" s="15"/>
    </row>
    <row r="226" spans="1:11" ht="14.5" thickBot="1" x14ac:dyDescent="0.35">
      <c r="A226" s="17" t="s">
        <v>48</v>
      </c>
      <c r="B226" s="17" t="s">
        <v>32</v>
      </c>
      <c r="C226" s="17" t="s">
        <v>36</v>
      </c>
      <c r="D226" s="17" t="s">
        <v>38</v>
      </c>
      <c r="E226" s="18">
        <v>220</v>
      </c>
      <c r="F226" s="19"/>
      <c r="G226" s="20"/>
      <c r="K226" s="15"/>
    </row>
    <row r="227" spans="1:11" x14ac:dyDescent="0.3">
      <c r="A227" s="4" t="s">
        <v>47</v>
      </c>
      <c r="B227" s="4" t="s">
        <v>8</v>
      </c>
      <c r="C227" s="4" t="s">
        <v>9</v>
      </c>
      <c r="D227" s="4" t="s">
        <v>10</v>
      </c>
      <c r="E227" s="5">
        <v>380</v>
      </c>
      <c r="F227" s="6">
        <v>45238</v>
      </c>
      <c r="G227" s="7" t="s">
        <v>11</v>
      </c>
      <c r="K227" s="15"/>
    </row>
    <row r="228" spans="1:11" x14ac:dyDescent="0.3">
      <c r="A228" s="11" t="s">
        <v>47</v>
      </c>
      <c r="B228" s="11" t="s">
        <v>8</v>
      </c>
      <c r="C228" s="11" t="s">
        <v>9</v>
      </c>
      <c r="D228" s="11" t="s">
        <v>12</v>
      </c>
      <c r="E228" s="13">
        <v>110</v>
      </c>
      <c r="F228" s="9">
        <v>45233</v>
      </c>
      <c r="G228" s="14" t="s">
        <v>11</v>
      </c>
      <c r="K228" s="15"/>
    </row>
    <row r="229" spans="1:11" x14ac:dyDescent="0.3">
      <c r="A229" s="11" t="s">
        <v>47</v>
      </c>
      <c r="B229" s="11" t="s">
        <v>8</v>
      </c>
      <c r="C229" s="11" t="s">
        <v>9</v>
      </c>
      <c r="D229" s="11" t="s">
        <v>13</v>
      </c>
      <c r="E229" s="13">
        <v>75</v>
      </c>
      <c r="F229" s="9">
        <v>45234</v>
      </c>
      <c r="G229" s="14" t="s">
        <v>11</v>
      </c>
      <c r="K229" s="15"/>
    </row>
    <row r="230" spans="1:11" x14ac:dyDescent="0.3">
      <c r="A230" s="11" t="s">
        <v>47</v>
      </c>
      <c r="B230" s="11" t="s">
        <v>8</v>
      </c>
      <c r="C230" s="11" t="s">
        <v>9</v>
      </c>
      <c r="D230" s="11" t="s">
        <v>14</v>
      </c>
      <c r="E230" s="13">
        <v>195</v>
      </c>
      <c r="F230" s="9">
        <v>45234</v>
      </c>
      <c r="G230" s="14" t="s">
        <v>11</v>
      </c>
      <c r="K230" s="15"/>
    </row>
    <row r="231" spans="1:11" x14ac:dyDescent="0.3">
      <c r="A231" s="11" t="s">
        <v>47</v>
      </c>
      <c r="B231" s="11" t="s">
        <v>8</v>
      </c>
      <c r="C231" s="11" t="s">
        <v>9</v>
      </c>
      <c r="D231" s="11" t="s">
        <v>15</v>
      </c>
      <c r="E231" s="13">
        <v>95</v>
      </c>
      <c r="F231" s="9">
        <v>45236</v>
      </c>
      <c r="G231" s="14" t="s">
        <v>11</v>
      </c>
      <c r="K231" s="15"/>
    </row>
    <row r="232" spans="1:11" x14ac:dyDescent="0.3">
      <c r="A232" s="11" t="s">
        <v>47</v>
      </c>
      <c r="B232" s="11" t="s">
        <v>8</v>
      </c>
      <c r="C232" s="11" t="s">
        <v>9</v>
      </c>
      <c r="D232" s="11" t="s">
        <v>16</v>
      </c>
      <c r="E232" s="13">
        <v>240</v>
      </c>
      <c r="F232" s="9">
        <v>45237</v>
      </c>
      <c r="G232" s="14" t="s">
        <v>80</v>
      </c>
      <c r="K232" s="15"/>
    </row>
    <row r="233" spans="1:11" x14ac:dyDescent="0.3">
      <c r="A233" s="11" t="s">
        <v>47</v>
      </c>
      <c r="B233" s="11" t="s">
        <v>8</v>
      </c>
      <c r="C233" s="11" t="s">
        <v>9</v>
      </c>
      <c r="D233" s="11" t="s">
        <v>17</v>
      </c>
      <c r="E233" s="13">
        <v>1600</v>
      </c>
      <c r="F233" s="9">
        <v>45236</v>
      </c>
      <c r="G233" s="14" t="s">
        <v>11</v>
      </c>
      <c r="K233" s="15"/>
    </row>
    <row r="234" spans="1:11" x14ac:dyDescent="0.3">
      <c r="A234" s="11" t="s">
        <v>47</v>
      </c>
      <c r="B234" s="11" t="s">
        <v>8</v>
      </c>
      <c r="C234" s="11" t="s">
        <v>9</v>
      </c>
      <c r="D234" s="11" t="s">
        <v>18</v>
      </c>
      <c r="E234" s="13">
        <v>25</v>
      </c>
      <c r="F234" s="9">
        <v>45237</v>
      </c>
      <c r="G234" s="14" t="s">
        <v>11</v>
      </c>
      <c r="K234" s="15"/>
    </row>
    <row r="235" spans="1:11" x14ac:dyDescent="0.3">
      <c r="A235" s="11" t="s">
        <v>47</v>
      </c>
      <c r="B235" s="11" t="s">
        <v>8</v>
      </c>
      <c r="C235" s="11" t="s">
        <v>9</v>
      </c>
      <c r="D235" s="11" t="s">
        <v>19</v>
      </c>
      <c r="E235" s="13">
        <v>50</v>
      </c>
      <c r="F235" s="9">
        <v>45238</v>
      </c>
      <c r="G235" s="14" t="s">
        <v>11</v>
      </c>
      <c r="K235" s="15"/>
    </row>
    <row r="236" spans="1:11" x14ac:dyDescent="0.3">
      <c r="A236" s="11" t="s">
        <v>47</v>
      </c>
      <c r="B236" s="11" t="s">
        <v>8</v>
      </c>
      <c r="C236" s="11" t="s">
        <v>20</v>
      </c>
      <c r="D236" s="11" t="s">
        <v>21</v>
      </c>
      <c r="E236" s="13">
        <v>1100</v>
      </c>
      <c r="F236" s="9">
        <v>45239</v>
      </c>
      <c r="G236" s="14" t="s">
        <v>11</v>
      </c>
      <c r="K236" s="15"/>
    </row>
    <row r="237" spans="1:11" x14ac:dyDescent="0.3">
      <c r="A237" s="11" t="s">
        <v>47</v>
      </c>
      <c r="B237" s="11" t="s">
        <v>8</v>
      </c>
      <c r="C237" s="11" t="s">
        <v>20</v>
      </c>
      <c r="D237" s="11" t="s">
        <v>22</v>
      </c>
      <c r="E237" s="13">
        <v>700</v>
      </c>
      <c r="F237" s="9">
        <v>45234</v>
      </c>
      <c r="G237" s="14" t="s">
        <v>11</v>
      </c>
      <c r="K237" s="15"/>
    </row>
    <row r="238" spans="1:11" x14ac:dyDescent="0.3">
      <c r="A238" s="11" t="s">
        <v>47</v>
      </c>
      <c r="B238" s="11" t="s">
        <v>8</v>
      </c>
      <c r="C238" s="11" t="s">
        <v>20</v>
      </c>
      <c r="D238" s="11" t="s">
        <v>23</v>
      </c>
      <c r="E238" s="13">
        <v>420</v>
      </c>
      <c r="F238" s="9">
        <v>45235</v>
      </c>
      <c r="G238" s="14" t="s">
        <v>11</v>
      </c>
      <c r="K238" s="15"/>
    </row>
    <row r="239" spans="1:11" x14ac:dyDescent="0.3">
      <c r="A239" s="11" t="s">
        <v>47</v>
      </c>
      <c r="B239" s="11" t="s">
        <v>8</v>
      </c>
      <c r="C239" s="11" t="s">
        <v>24</v>
      </c>
      <c r="D239" s="11" t="s">
        <v>10</v>
      </c>
      <c r="E239" s="13">
        <v>73</v>
      </c>
      <c r="F239" s="9">
        <v>45236</v>
      </c>
      <c r="G239" s="14" t="s">
        <v>11</v>
      </c>
      <c r="K239" s="15"/>
    </row>
    <row r="240" spans="1:11" x14ac:dyDescent="0.3">
      <c r="A240" s="11" t="s">
        <v>47</v>
      </c>
      <c r="B240" s="11" t="s">
        <v>8</v>
      </c>
      <c r="C240" s="11" t="s">
        <v>24</v>
      </c>
      <c r="D240" s="11" t="s">
        <v>25</v>
      </c>
      <c r="E240" s="13">
        <v>360</v>
      </c>
      <c r="F240" s="9">
        <v>45237</v>
      </c>
      <c r="G240" s="14" t="s">
        <v>11</v>
      </c>
      <c r="K240" s="15"/>
    </row>
    <row r="241" spans="1:11" x14ac:dyDescent="0.3">
      <c r="A241" s="11" t="s">
        <v>47</v>
      </c>
      <c r="B241" s="11" t="s">
        <v>8</v>
      </c>
      <c r="C241" s="11" t="s">
        <v>24</v>
      </c>
      <c r="D241" s="11" t="s">
        <v>26</v>
      </c>
      <c r="E241" s="13">
        <v>110</v>
      </c>
      <c r="F241" s="9">
        <v>45233</v>
      </c>
      <c r="G241" s="14" t="s">
        <v>11</v>
      </c>
      <c r="K241" s="15"/>
    </row>
    <row r="242" spans="1:11" x14ac:dyDescent="0.3">
      <c r="A242" s="11" t="s">
        <v>47</v>
      </c>
      <c r="B242" s="11" t="s">
        <v>8</v>
      </c>
      <c r="C242" s="11" t="s">
        <v>24</v>
      </c>
      <c r="D242" s="11" t="s">
        <v>27</v>
      </c>
      <c r="E242" s="13">
        <v>220</v>
      </c>
      <c r="F242" s="9">
        <v>45234</v>
      </c>
      <c r="G242" s="14" t="s">
        <v>11</v>
      </c>
      <c r="K242" s="15"/>
    </row>
    <row r="243" spans="1:11" x14ac:dyDescent="0.3">
      <c r="A243" s="11" t="s">
        <v>47</v>
      </c>
      <c r="B243" s="11" t="s">
        <v>8</v>
      </c>
      <c r="C243" s="11" t="s">
        <v>24</v>
      </c>
      <c r="D243" s="11" t="s">
        <v>28</v>
      </c>
      <c r="E243" s="13">
        <v>170</v>
      </c>
      <c r="F243" s="9">
        <v>45236</v>
      </c>
      <c r="G243" s="14" t="s">
        <v>11</v>
      </c>
      <c r="K243" s="15"/>
    </row>
    <row r="244" spans="1:11" x14ac:dyDescent="0.3">
      <c r="A244" s="11" t="s">
        <v>47</v>
      </c>
      <c r="B244" s="11" t="s">
        <v>8</v>
      </c>
      <c r="C244" s="11" t="s">
        <v>24</v>
      </c>
      <c r="D244" s="11" t="s">
        <v>29</v>
      </c>
      <c r="E244" s="13">
        <v>930</v>
      </c>
      <c r="F244" s="9">
        <v>45237</v>
      </c>
      <c r="G244" s="14" t="s">
        <v>11</v>
      </c>
      <c r="K244" s="15"/>
    </row>
    <row r="245" spans="1:11" x14ac:dyDescent="0.3">
      <c r="A245" s="11" t="s">
        <v>47</v>
      </c>
      <c r="B245" s="11" t="s">
        <v>8</v>
      </c>
      <c r="C245" s="11" t="s">
        <v>24</v>
      </c>
      <c r="D245" s="11" t="s">
        <v>30</v>
      </c>
      <c r="E245" s="13">
        <v>110</v>
      </c>
      <c r="F245" s="9">
        <v>45238</v>
      </c>
      <c r="G245" s="14" t="s">
        <v>11</v>
      </c>
      <c r="K245" s="15"/>
    </row>
    <row r="246" spans="1:11" x14ac:dyDescent="0.3">
      <c r="A246" s="11" t="s">
        <v>47</v>
      </c>
      <c r="B246" s="11" t="s">
        <v>8</v>
      </c>
      <c r="C246" s="11" t="s">
        <v>24</v>
      </c>
      <c r="D246" s="11" t="s">
        <v>31</v>
      </c>
      <c r="E246" s="13">
        <v>35</v>
      </c>
      <c r="F246" s="9">
        <v>45239</v>
      </c>
      <c r="G246" s="14" t="s">
        <v>11</v>
      </c>
      <c r="K246" s="15"/>
    </row>
    <row r="247" spans="1:11" x14ac:dyDescent="0.3">
      <c r="A247" s="11" t="s">
        <v>47</v>
      </c>
      <c r="B247" s="11" t="s">
        <v>8</v>
      </c>
      <c r="C247" s="11" t="s">
        <v>24</v>
      </c>
      <c r="D247" s="11" t="s">
        <v>19</v>
      </c>
      <c r="E247" s="13">
        <v>50</v>
      </c>
      <c r="F247" s="9">
        <v>45234</v>
      </c>
      <c r="G247" s="14" t="s">
        <v>11</v>
      </c>
      <c r="K247" s="15"/>
    </row>
    <row r="248" spans="1:11" x14ac:dyDescent="0.3">
      <c r="A248" s="11" t="s">
        <v>47</v>
      </c>
      <c r="B248" s="11" t="s">
        <v>32</v>
      </c>
      <c r="C248" s="11" t="s">
        <v>33</v>
      </c>
      <c r="D248" s="11" t="s">
        <v>34</v>
      </c>
      <c r="E248" s="16">
        <v>6800</v>
      </c>
      <c r="F248" s="9"/>
      <c r="G248" s="14"/>
      <c r="K248" s="15"/>
    </row>
    <row r="249" spans="1:11" x14ac:dyDescent="0.3">
      <c r="A249" s="11" t="s">
        <v>47</v>
      </c>
      <c r="B249" s="11" t="s">
        <v>32</v>
      </c>
      <c r="C249" s="11" t="s">
        <v>33</v>
      </c>
      <c r="D249" s="11" t="s">
        <v>35</v>
      </c>
      <c r="E249" s="16">
        <v>1450</v>
      </c>
      <c r="F249" s="9"/>
      <c r="G249" s="14"/>
      <c r="K249" s="15"/>
    </row>
    <row r="250" spans="1:11" x14ac:dyDescent="0.3">
      <c r="A250" s="11" t="s">
        <v>47</v>
      </c>
      <c r="B250" s="11" t="s">
        <v>32</v>
      </c>
      <c r="C250" s="11" t="s">
        <v>36</v>
      </c>
      <c r="D250" s="11" t="s">
        <v>37</v>
      </c>
      <c r="E250" s="16">
        <v>530</v>
      </c>
      <c r="F250" s="9"/>
      <c r="G250" s="14"/>
      <c r="K250" s="15"/>
    </row>
    <row r="251" spans="1:11" ht="14.5" thickBot="1" x14ac:dyDescent="0.35">
      <c r="A251" s="17" t="s">
        <v>47</v>
      </c>
      <c r="B251" s="17" t="s">
        <v>32</v>
      </c>
      <c r="C251" s="17" t="s">
        <v>36</v>
      </c>
      <c r="D251" s="17" t="s">
        <v>38</v>
      </c>
      <c r="E251" s="18">
        <v>200</v>
      </c>
      <c r="F251" s="19"/>
      <c r="G251" s="20"/>
      <c r="K251" s="15"/>
    </row>
    <row r="252" spans="1:11" x14ac:dyDescent="0.3">
      <c r="A252" s="4" t="s">
        <v>39</v>
      </c>
      <c r="B252" s="4" t="s">
        <v>8</v>
      </c>
      <c r="C252" s="4" t="s">
        <v>9</v>
      </c>
      <c r="D252" s="4" t="s">
        <v>10</v>
      </c>
      <c r="E252" s="5">
        <v>410</v>
      </c>
      <c r="F252" s="6">
        <v>45139</v>
      </c>
      <c r="G252" s="7" t="s">
        <v>11</v>
      </c>
      <c r="K252" s="15"/>
    </row>
    <row r="253" spans="1:11" x14ac:dyDescent="0.3">
      <c r="A253" s="11" t="s">
        <v>39</v>
      </c>
      <c r="B253" s="11" t="s">
        <v>8</v>
      </c>
      <c r="C253" s="11" t="s">
        <v>9</v>
      </c>
      <c r="D253" s="11" t="s">
        <v>12</v>
      </c>
      <c r="E253" s="13">
        <v>110</v>
      </c>
      <c r="F253" s="9">
        <v>45145</v>
      </c>
      <c r="G253" s="14" t="s">
        <v>11</v>
      </c>
      <c r="K253" s="15"/>
    </row>
    <row r="254" spans="1:11" x14ac:dyDescent="0.3">
      <c r="A254" s="11" t="s">
        <v>39</v>
      </c>
      <c r="B254" s="11" t="s">
        <v>8</v>
      </c>
      <c r="C254" s="11" t="s">
        <v>9</v>
      </c>
      <c r="D254" s="11" t="s">
        <v>13</v>
      </c>
      <c r="E254" s="13">
        <v>75</v>
      </c>
      <c r="F254" s="9">
        <v>45140</v>
      </c>
      <c r="G254" s="14" t="s">
        <v>11</v>
      </c>
      <c r="K254" s="15"/>
    </row>
    <row r="255" spans="1:11" x14ac:dyDescent="0.3">
      <c r="A255" s="11" t="s">
        <v>39</v>
      </c>
      <c r="B255" s="11" t="s">
        <v>8</v>
      </c>
      <c r="C255" s="11" t="s">
        <v>9</v>
      </c>
      <c r="D255" s="11" t="s">
        <v>14</v>
      </c>
      <c r="E255" s="13">
        <v>210</v>
      </c>
      <c r="F255" s="9">
        <v>45142</v>
      </c>
      <c r="G255" s="14" t="s">
        <v>11</v>
      </c>
      <c r="K255" s="15"/>
    </row>
    <row r="256" spans="1:11" x14ac:dyDescent="0.3">
      <c r="A256" s="11" t="s">
        <v>39</v>
      </c>
      <c r="B256" s="11" t="s">
        <v>8</v>
      </c>
      <c r="C256" s="11" t="s">
        <v>9</v>
      </c>
      <c r="D256" s="11" t="s">
        <v>15</v>
      </c>
      <c r="E256" s="13">
        <v>105</v>
      </c>
      <c r="F256" s="9">
        <v>45142</v>
      </c>
      <c r="G256" s="14" t="s">
        <v>11</v>
      </c>
      <c r="K256" s="15"/>
    </row>
    <row r="257" spans="1:11" x14ac:dyDescent="0.3">
      <c r="A257" s="11" t="s">
        <v>39</v>
      </c>
      <c r="B257" s="11" t="s">
        <v>8</v>
      </c>
      <c r="C257" s="11" t="s">
        <v>9</v>
      </c>
      <c r="D257" s="11" t="s">
        <v>16</v>
      </c>
      <c r="E257" s="13">
        <v>250</v>
      </c>
      <c r="F257" s="9">
        <v>45143</v>
      </c>
      <c r="G257" s="14" t="s">
        <v>80</v>
      </c>
      <c r="K257" s="15"/>
    </row>
    <row r="258" spans="1:11" x14ac:dyDescent="0.3">
      <c r="A258" s="11" t="s">
        <v>39</v>
      </c>
      <c r="B258" s="11" t="s">
        <v>8</v>
      </c>
      <c r="C258" s="11" t="s">
        <v>9</v>
      </c>
      <c r="D258" s="11" t="s">
        <v>17</v>
      </c>
      <c r="E258" s="13">
        <v>1680</v>
      </c>
      <c r="F258" s="9">
        <v>45144</v>
      </c>
      <c r="G258" s="14" t="s">
        <v>11</v>
      </c>
      <c r="K258" s="15"/>
    </row>
    <row r="259" spans="1:11" x14ac:dyDescent="0.3">
      <c r="A259" s="11" t="s">
        <v>39</v>
      </c>
      <c r="B259" s="11" t="s">
        <v>8</v>
      </c>
      <c r="C259" s="11" t="s">
        <v>9</v>
      </c>
      <c r="D259" s="11" t="s">
        <v>18</v>
      </c>
      <c r="E259" s="13">
        <v>30</v>
      </c>
      <c r="F259" s="9">
        <v>45145</v>
      </c>
      <c r="G259" s="14" t="s">
        <v>11</v>
      </c>
      <c r="K259" s="15"/>
    </row>
    <row r="260" spans="1:11" x14ac:dyDescent="0.3">
      <c r="A260" s="11" t="s">
        <v>39</v>
      </c>
      <c r="B260" s="11" t="s">
        <v>8</v>
      </c>
      <c r="C260" s="11" t="s">
        <v>9</v>
      </c>
      <c r="D260" s="11" t="s">
        <v>19</v>
      </c>
      <c r="E260" s="13">
        <v>50</v>
      </c>
      <c r="F260" s="9">
        <v>45146</v>
      </c>
      <c r="G260" s="14" t="s">
        <v>80</v>
      </c>
      <c r="K260" s="15"/>
    </row>
    <row r="261" spans="1:11" x14ac:dyDescent="0.3">
      <c r="A261" s="11" t="s">
        <v>39</v>
      </c>
      <c r="B261" s="11" t="s">
        <v>8</v>
      </c>
      <c r="C261" s="11" t="s">
        <v>20</v>
      </c>
      <c r="D261" s="11" t="s">
        <v>21</v>
      </c>
      <c r="E261" s="13">
        <v>1130</v>
      </c>
      <c r="F261" s="9">
        <v>45147</v>
      </c>
      <c r="G261" s="14" t="s">
        <v>11</v>
      </c>
      <c r="K261" s="15"/>
    </row>
    <row r="262" spans="1:11" x14ac:dyDescent="0.3">
      <c r="A262" s="11" t="s">
        <v>39</v>
      </c>
      <c r="B262" s="11" t="s">
        <v>8</v>
      </c>
      <c r="C262" s="11" t="s">
        <v>20</v>
      </c>
      <c r="D262" s="11" t="s">
        <v>22</v>
      </c>
      <c r="E262" s="13">
        <v>730</v>
      </c>
      <c r="F262" s="9">
        <v>45142</v>
      </c>
      <c r="G262" s="14" t="s">
        <v>11</v>
      </c>
      <c r="K262" s="15"/>
    </row>
    <row r="263" spans="1:11" x14ac:dyDescent="0.3">
      <c r="A263" s="11" t="s">
        <v>39</v>
      </c>
      <c r="B263" s="11" t="s">
        <v>8</v>
      </c>
      <c r="C263" s="11" t="s">
        <v>20</v>
      </c>
      <c r="D263" s="11" t="s">
        <v>23</v>
      </c>
      <c r="E263" s="13">
        <v>450</v>
      </c>
      <c r="F263" s="9">
        <v>45143</v>
      </c>
      <c r="G263" s="14" t="s">
        <v>80</v>
      </c>
      <c r="K263" s="15"/>
    </row>
    <row r="264" spans="1:11" x14ac:dyDescent="0.3">
      <c r="A264" s="11" t="s">
        <v>39</v>
      </c>
      <c r="B264" s="11" t="s">
        <v>8</v>
      </c>
      <c r="C264" s="11" t="s">
        <v>24</v>
      </c>
      <c r="D264" s="11" t="s">
        <v>10</v>
      </c>
      <c r="E264" s="13">
        <v>52</v>
      </c>
      <c r="F264" s="9">
        <v>45144</v>
      </c>
      <c r="G264" s="14" t="s">
        <v>11</v>
      </c>
      <c r="K264" s="15"/>
    </row>
    <row r="265" spans="1:11" x14ac:dyDescent="0.3">
      <c r="A265" s="11" t="s">
        <v>39</v>
      </c>
      <c r="B265" s="11" t="s">
        <v>8</v>
      </c>
      <c r="C265" s="11" t="s">
        <v>24</v>
      </c>
      <c r="D265" s="11" t="s">
        <v>25</v>
      </c>
      <c r="E265" s="13">
        <v>340</v>
      </c>
      <c r="F265" s="9">
        <v>45145</v>
      </c>
      <c r="G265" s="14" t="s">
        <v>11</v>
      </c>
      <c r="K265" s="15"/>
    </row>
    <row r="266" spans="1:11" x14ac:dyDescent="0.3">
      <c r="A266" s="11" t="s">
        <v>39</v>
      </c>
      <c r="B266" s="11" t="s">
        <v>8</v>
      </c>
      <c r="C266" s="11" t="s">
        <v>24</v>
      </c>
      <c r="D266" s="11" t="s">
        <v>26</v>
      </c>
      <c r="E266" s="13">
        <v>125</v>
      </c>
      <c r="F266" s="9">
        <v>45141</v>
      </c>
      <c r="G266" s="14" t="s">
        <v>80</v>
      </c>
      <c r="K266" s="15"/>
    </row>
    <row r="267" spans="1:11" x14ac:dyDescent="0.3">
      <c r="A267" s="11" t="s">
        <v>39</v>
      </c>
      <c r="B267" s="11" t="s">
        <v>8</v>
      </c>
      <c r="C267" s="11" t="s">
        <v>24</v>
      </c>
      <c r="D267" s="11" t="s">
        <v>27</v>
      </c>
      <c r="E267" s="13">
        <v>230</v>
      </c>
      <c r="F267" s="9">
        <v>45142</v>
      </c>
      <c r="G267" s="14" t="s">
        <v>11</v>
      </c>
      <c r="K267" s="15"/>
    </row>
    <row r="268" spans="1:11" x14ac:dyDescent="0.3">
      <c r="A268" s="11" t="s">
        <v>39</v>
      </c>
      <c r="B268" s="11" t="s">
        <v>8</v>
      </c>
      <c r="C268" s="11" t="s">
        <v>24</v>
      </c>
      <c r="D268" s="11" t="s">
        <v>28</v>
      </c>
      <c r="E268" s="13">
        <v>200</v>
      </c>
      <c r="F268" s="9">
        <v>45143</v>
      </c>
      <c r="G268" s="14" t="s">
        <v>11</v>
      </c>
      <c r="K268" s="15"/>
    </row>
    <row r="269" spans="1:11" x14ac:dyDescent="0.3">
      <c r="A269" s="11" t="s">
        <v>39</v>
      </c>
      <c r="B269" s="11" t="s">
        <v>8</v>
      </c>
      <c r="C269" s="11" t="s">
        <v>24</v>
      </c>
      <c r="D269" s="11" t="s">
        <v>29</v>
      </c>
      <c r="E269" s="13">
        <v>940</v>
      </c>
      <c r="F269" s="9">
        <v>45144</v>
      </c>
      <c r="G269" s="14" t="s">
        <v>80</v>
      </c>
      <c r="K269" s="15"/>
    </row>
    <row r="270" spans="1:11" x14ac:dyDescent="0.3">
      <c r="A270" s="11" t="s">
        <v>39</v>
      </c>
      <c r="B270" s="11" t="s">
        <v>8</v>
      </c>
      <c r="C270" s="11" t="s">
        <v>24</v>
      </c>
      <c r="D270" s="11" t="s">
        <v>30</v>
      </c>
      <c r="E270" s="13">
        <v>125</v>
      </c>
      <c r="F270" s="9">
        <v>45145</v>
      </c>
      <c r="G270" s="14" t="s">
        <v>11</v>
      </c>
      <c r="K270" s="15"/>
    </row>
    <row r="271" spans="1:11" x14ac:dyDescent="0.3">
      <c r="A271" s="11" t="s">
        <v>39</v>
      </c>
      <c r="B271" s="11" t="s">
        <v>8</v>
      </c>
      <c r="C271" s="11" t="s">
        <v>24</v>
      </c>
      <c r="D271" s="11" t="s">
        <v>31</v>
      </c>
      <c r="E271" s="13">
        <v>35</v>
      </c>
      <c r="F271" s="9">
        <v>45146</v>
      </c>
      <c r="G271" s="14" t="s">
        <v>11</v>
      </c>
      <c r="K271" s="15"/>
    </row>
    <row r="272" spans="1:11" x14ac:dyDescent="0.3">
      <c r="A272" s="11" t="s">
        <v>39</v>
      </c>
      <c r="B272" s="11" t="s">
        <v>8</v>
      </c>
      <c r="C272" s="11" t="s">
        <v>24</v>
      </c>
      <c r="D272" s="11" t="s">
        <v>19</v>
      </c>
      <c r="E272" s="13">
        <v>50</v>
      </c>
      <c r="F272" s="9">
        <v>45147</v>
      </c>
      <c r="G272" s="14" t="s">
        <v>11</v>
      </c>
      <c r="K272" s="15"/>
    </row>
    <row r="273" spans="1:11" x14ac:dyDescent="0.3">
      <c r="A273" s="11" t="s">
        <v>39</v>
      </c>
      <c r="B273" s="11" t="s">
        <v>32</v>
      </c>
      <c r="C273" s="11" t="s">
        <v>33</v>
      </c>
      <c r="D273" s="11" t="s">
        <v>34</v>
      </c>
      <c r="E273" s="16">
        <v>7200</v>
      </c>
      <c r="F273" s="9"/>
      <c r="G273" s="14"/>
      <c r="K273" s="15"/>
    </row>
    <row r="274" spans="1:11" x14ac:dyDescent="0.3">
      <c r="A274" s="11" t="s">
        <v>39</v>
      </c>
      <c r="B274" s="11" t="s">
        <v>32</v>
      </c>
      <c r="C274" s="11" t="s">
        <v>33</v>
      </c>
      <c r="D274" s="11" t="s">
        <v>35</v>
      </c>
      <c r="E274" s="16">
        <v>1570</v>
      </c>
      <c r="F274" s="9"/>
      <c r="G274" s="14"/>
      <c r="K274" s="15"/>
    </row>
    <row r="275" spans="1:11" x14ac:dyDescent="0.3">
      <c r="A275" s="11" t="s">
        <v>39</v>
      </c>
      <c r="B275" s="11" t="s">
        <v>32</v>
      </c>
      <c r="C275" s="11" t="s">
        <v>36</v>
      </c>
      <c r="D275" s="11" t="s">
        <v>37</v>
      </c>
      <c r="E275" s="16">
        <v>590</v>
      </c>
      <c r="F275" s="9"/>
      <c r="G275" s="14"/>
      <c r="K275" s="15"/>
    </row>
    <row r="276" spans="1:11" ht="14.5" thickBot="1" x14ac:dyDescent="0.35">
      <c r="A276" s="17" t="s">
        <v>39</v>
      </c>
      <c r="B276" s="17" t="s">
        <v>32</v>
      </c>
      <c r="C276" s="17" t="s">
        <v>36</v>
      </c>
      <c r="D276" s="17" t="s">
        <v>38</v>
      </c>
      <c r="E276" s="18">
        <v>240</v>
      </c>
      <c r="F276" s="19"/>
      <c r="G276" s="20"/>
      <c r="K276" s="15"/>
    </row>
    <row r="277" spans="1:11" x14ac:dyDescent="0.3">
      <c r="A277" s="4" t="s">
        <v>40</v>
      </c>
      <c r="B277" s="4" t="s">
        <v>8</v>
      </c>
      <c r="C277" s="4" t="s">
        <v>9</v>
      </c>
      <c r="D277" s="4" t="s">
        <v>10</v>
      </c>
      <c r="E277" s="5">
        <v>420</v>
      </c>
      <c r="F277" s="6">
        <v>45261</v>
      </c>
      <c r="G277" s="7" t="s">
        <v>11</v>
      </c>
      <c r="K277" s="15"/>
    </row>
    <row r="278" spans="1:11" x14ac:dyDescent="0.3">
      <c r="A278" s="11" t="s">
        <v>40</v>
      </c>
      <c r="B278" s="11" t="s">
        <v>8</v>
      </c>
      <c r="C278" s="11" t="s">
        <v>9</v>
      </c>
      <c r="D278" s="11" t="s">
        <v>12</v>
      </c>
      <c r="E278" s="13">
        <v>120</v>
      </c>
      <c r="F278" s="9">
        <v>45267</v>
      </c>
      <c r="G278" s="14" t="s">
        <v>80</v>
      </c>
      <c r="K278" s="15"/>
    </row>
    <row r="279" spans="1:11" x14ac:dyDescent="0.3">
      <c r="A279" s="11" t="s">
        <v>40</v>
      </c>
      <c r="B279" s="11" t="s">
        <v>8</v>
      </c>
      <c r="C279" s="11" t="s">
        <v>9</v>
      </c>
      <c r="D279" s="11" t="s">
        <v>13</v>
      </c>
      <c r="E279" s="13">
        <v>85</v>
      </c>
      <c r="F279" s="9">
        <v>45262</v>
      </c>
      <c r="G279" s="14" t="s">
        <v>11</v>
      </c>
      <c r="K279" s="15"/>
    </row>
    <row r="280" spans="1:11" x14ac:dyDescent="0.3">
      <c r="A280" s="11" t="s">
        <v>40</v>
      </c>
      <c r="B280" s="11" t="s">
        <v>8</v>
      </c>
      <c r="C280" s="11" t="s">
        <v>9</v>
      </c>
      <c r="D280" s="11" t="s">
        <v>14</v>
      </c>
      <c r="E280" s="13">
        <v>215</v>
      </c>
      <c r="F280" s="9">
        <v>45264</v>
      </c>
      <c r="G280" s="14" t="s">
        <v>11</v>
      </c>
      <c r="K280" s="15"/>
    </row>
    <row r="281" spans="1:11" x14ac:dyDescent="0.3">
      <c r="A281" s="11" t="s">
        <v>40</v>
      </c>
      <c r="B281" s="11" t="s">
        <v>8</v>
      </c>
      <c r="C281" s="11" t="s">
        <v>9</v>
      </c>
      <c r="D281" s="11" t="s">
        <v>15</v>
      </c>
      <c r="E281" s="13">
        <v>105</v>
      </c>
      <c r="F281" s="9">
        <v>45264</v>
      </c>
      <c r="G281" s="14" t="s">
        <v>80</v>
      </c>
      <c r="K281" s="15"/>
    </row>
    <row r="282" spans="1:11" x14ac:dyDescent="0.3">
      <c r="A282" s="11" t="s">
        <v>40</v>
      </c>
      <c r="B282" s="11" t="s">
        <v>8</v>
      </c>
      <c r="C282" s="11" t="s">
        <v>9</v>
      </c>
      <c r="D282" s="11" t="s">
        <v>16</v>
      </c>
      <c r="E282" s="13">
        <v>260</v>
      </c>
      <c r="F282" s="9">
        <v>45265</v>
      </c>
      <c r="G282" s="14" t="s">
        <v>11</v>
      </c>
      <c r="K282" s="15"/>
    </row>
    <row r="283" spans="1:11" x14ac:dyDescent="0.3">
      <c r="A283" s="11" t="s">
        <v>40</v>
      </c>
      <c r="B283" s="11" t="s">
        <v>8</v>
      </c>
      <c r="C283" s="11" t="s">
        <v>9</v>
      </c>
      <c r="D283" s="11" t="s">
        <v>17</v>
      </c>
      <c r="E283" s="13">
        <v>1730</v>
      </c>
      <c r="F283" s="9">
        <v>45266</v>
      </c>
      <c r="G283" s="14" t="s">
        <v>11</v>
      </c>
      <c r="K283" s="15"/>
    </row>
    <row r="284" spans="1:11" x14ac:dyDescent="0.3">
      <c r="A284" s="11" t="s">
        <v>40</v>
      </c>
      <c r="B284" s="11" t="s">
        <v>8</v>
      </c>
      <c r="C284" s="11" t="s">
        <v>9</v>
      </c>
      <c r="D284" s="11" t="s">
        <v>18</v>
      </c>
      <c r="E284" s="13">
        <v>45</v>
      </c>
      <c r="F284" s="9">
        <v>45267</v>
      </c>
      <c r="G284" s="14" t="s">
        <v>80</v>
      </c>
      <c r="K284" s="15"/>
    </row>
    <row r="285" spans="1:11" x14ac:dyDescent="0.3">
      <c r="A285" s="11" t="s">
        <v>40</v>
      </c>
      <c r="B285" s="11" t="s">
        <v>8</v>
      </c>
      <c r="C285" s="11" t="s">
        <v>9</v>
      </c>
      <c r="D285" s="11" t="s">
        <v>19</v>
      </c>
      <c r="E285" s="13">
        <v>75</v>
      </c>
      <c r="F285" s="9">
        <v>45268</v>
      </c>
      <c r="G285" s="14" t="s">
        <v>11</v>
      </c>
      <c r="K285" s="15"/>
    </row>
    <row r="286" spans="1:11" x14ac:dyDescent="0.3">
      <c r="A286" s="11" t="s">
        <v>40</v>
      </c>
      <c r="B286" s="11" t="s">
        <v>8</v>
      </c>
      <c r="C286" s="11" t="s">
        <v>20</v>
      </c>
      <c r="D286" s="11" t="s">
        <v>21</v>
      </c>
      <c r="E286" s="13">
        <v>1220</v>
      </c>
      <c r="F286" s="9">
        <v>45269</v>
      </c>
      <c r="G286" s="14" t="s">
        <v>11</v>
      </c>
      <c r="K286" s="15"/>
    </row>
    <row r="287" spans="1:11" x14ac:dyDescent="0.3">
      <c r="A287" s="11" t="s">
        <v>40</v>
      </c>
      <c r="B287" s="11" t="s">
        <v>8</v>
      </c>
      <c r="C287" s="11" t="s">
        <v>20</v>
      </c>
      <c r="D287" s="11" t="s">
        <v>22</v>
      </c>
      <c r="E287" s="13">
        <v>780</v>
      </c>
      <c r="F287" s="9">
        <v>45264</v>
      </c>
      <c r="G287" s="14" t="s">
        <v>11</v>
      </c>
      <c r="K287" s="15"/>
    </row>
    <row r="288" spans="1:11" x14ac:dyDescent="0.3">
      <c r="A288" s="11" t="s">
        <v>40</v>
      </c>
      <c r="B288" s="11" t="s">
        <v>8</v>
      </c>
      <c r="C288" s="11" t="s">
        <v>20</v>
      </c>
      <c r="D288" s="11" t="s">
        <v>23</v>
      </c>
      <c r="E288" s="13">
        <v>500</v>
      </c>
      <c r="F288" s="9">
        <v>45265</v>
      </c>
      <c r="G288" s="14" t="s">
        <v>11</v>
      </c>
      <c r="K288" s="15"/>
    </row>
    <row r="289" spans="1:11" x14ac:dyDescent="0.3">
      <c r="A289" s="11" t="s">
        <v>40</v>
      </c>
      <c r="B289" s="11" t="s">
        <v>8</v>
      </c>
      <c r="C289" s="11" t="s">
        <v>24</v>
      </c>
      <c r="D289" s="11" t="s">
        <v>10</v>
      </c>
      <c r="E289" s="13">
        <v>66</v>
      </c>
      <c r="F289" s="9">
        <v>45266</v>
      </c>
      <c r="G289" s="14" t="s">
        <v>11</v>
      </c>
      <c r="K289" s="15"/>
    </row>
    <row r="290" spans="1:11" x14ac:dyDescent="0.3">
      <c r="A290" s="11" t="s">
        <v>40</v>
      </c>
      <c r="B290" s="11" t="s">
        <v>8</v>
      </c>
      <c r="C290" s="11" t="s">
        <v>24</v>
      </c>
      <c r="D290" s="11" t="s">
        <v>25</v>
      </c>
      <c r="E290" s="13">
        <v>380</v>
      </c>
      <c r="F290" s="9">
        <v>45267</v>
      </c>
      <c r="G290" s="14" t="s">
        <v>11</v>
      </c>
      <c r="K290" s="15"/>
    </row>
    <row r="291" spans="1:11" x14ac:dyDescent="0.3">
      <c r="A291" s="11" t="s">
        <v>40</v>
      </c>
      <c r="B291" s="11" t="s">
        <v>8</v>
      </c>
      <c r="C291" s="11" t="s">
        <v>24</v>
      </c>
      <c r="D291" s="11" t="s">
        <v>26</v>
      </c>
      <c r="E291" s="13">
        <v>140</v>
      </c>
      <c r="F291" s="9">
        <v>45263</v>
      </c>
      <c r="G291" s="14" t="s">
        <v>11</v>
      </c>
      <c r="K291" s="15"/>
    </row>
    <row r="292" spans="1:11" x14ac:dyDescent="0.3">
      <c r="A292" s="11" t="s">
        <v>40</v>
      </c>
      <c r="B292" s="11" t="s">
        <v>8</v>
      </c>
      <c r="C292" s="11" t="s">
        <v>24</v>
      </c>
      <c r="D292" s="11" t="s">
        <v>27</v>
      </c>
      <c r="E292" s="13">
        <v>260</v>
      </c>
      <c r="F292" s="9">
        <v>45264</v>
      </c>
      <c r="G292" s="14" t="s">
        <v>11</v>
      </c>
      <c r="K292" s="15"/>
    </row>
    <row r="293" spans="1:11" x14ac:dyDescent="0.3">
      <c r="A293" s="11" t="s">
        <v>40</v>
      </c>
      <c r="B293" s="11" t="s">
        <v>8</v>
      </c>
      <c r="C293" s="11" t="s">
        <v>24</v>
      </c>
      <c r="D293" s="11" t="s">
        <v>28</v>
      </c>
      <c r="E293" s="13">
        <v>210</v>
      </c>
      <c r="F293" s="9">
        <v>45265</v>
      </c>
      <c r="G293" s="14" t="s">
        <v>11</v>
      </c>
      <c r="K293" s="15"/>
    </row>
    <row r="294" spans="1:11" x14ac:dyDescent="0.3">
      <c r="A294" s="11" t="s">
        <v>40</v>
      </c>
      <c r="B294" s="11" t="s">
        <v>8</v>
      </c>
      <c r="C294" s="11" t="s">
        <v>24</v>
      </c>
      <c r="D294" s="11" t="s">
        <v>29</v>
      </c>
      <c r="E294" s="13">
        <v>1020</v>
      </c>
      <c r="F294" s="9">
        <v>45266</v>
      </c>
      <c r="G294" s="14" t="s">
        <v>11</v>
      </c>
      <c r="K294" s="15"/>
    </row>
    <row r="295" spans="1:11" x14ac:dyDescent="0.3">
      <c r="A295" s="11" t="s">
        <v>40</v>
      </c>
      <c r="B295" s="11" t="s">
        <v>8</v>
      </c>
      <c r="C295" s="11" t="s">
        <v>24</v>
      </c>
      <c r="D295" s="11" t="s">
        <v>30</v>
      </c>
      <c r="E295" s="13">
        <v>140</v>
      </c>
      <c r="F295" s="9">
        <v>45267</v>
      </c>
      <c r="G295" s="14" t="s">
        <v>11</v>
      </c>
      <c r="K295" s="15"/>
    </row>
    <row r="296" spans="1:11" x14ac:dyDescent="0.3">
      <c r="A296" s="11" t="s">
        <v>40</v>
      </c>
      <c r="B296" s="11" t="s">
        <v>8</v>
      </c>
      <c r="C296" s="11" t="s">
        <v>24</v>
      </c>
      <c r="D296" s="11" t="s">
        <v>31</v>
      </c>
      <c r="E296" s="13">
        <v>50</v>
      </c>
      <c r="F296" s="9">
        <v>45268</v>
      </c>
      <c r="G296" s="14" t="s">
        <v>11</v>
      </c>
      <c r="K296" s="15"/>
    </row>
    <row r="297" spans="1:11" x14ac:dyDescent="0.3">
      <c r="A297" s="11" t="s">
        <v>40</v>
      </c>
      <c r="B297" s="11" t="s">
        <v>8</v>
      </c>
      <c r="C297" s="11" t="s">
        <v>24</v>
      </c>
      <c r="D297" s="11" t="s">
        <v>19</v>
      </c>
      <c r="E297" s="13">
        <v>50</v>
      </c>
      <c r="F297" s="9">
        <v>45269</v>
      </c>
      <c r="G297" s="14" t="s">
        <v>11</v>
      </c>
      <c r="K297" s="15"/>
    </row>
    <row r="298" spans="1:11" x14ac:dyDescent="0.3">
      <c r="A298" s="11" t="s">
        <v>40</v>
      </c>
      <c r="B298" s="11" t="s">
        <v>32</v>
      </c>
      <c r="C298" s="11" t="s">
        <v>33</v>
      </c>
      <c r="D298" s="11" t="s">
        <v>34</v>
      </c>
      <c r="E298" s="16">
        <v>7500</v>
      </c>
      <c r="F298" s="9"/>
      <c r="G298" s="14"/>
      <c r="K298" s="15"/>
    </row>
    <row r="299" spans="1:11" x14ac:dyDescent="0.3">
      <c r="A299" s="11" t="s">
        <v>40</v>
      </c>
      <c r="B299" s="11" t="s">
        <v>32</v>
      </c>
      <c r="C299" s="11" t="s">
        <v>33</v>
      </c>
      <c r="D299" s="11" t="s">
        <v>35</v>
      </c>
      <c r="E299" s="16">
        <v>1650</v>
      </c>
      <c r="F299" s="9"/>
      <c r="G299" s="14"/>
      <c r="K299" s="15"/>
    </row>
    <row r="300" spans="1:11" x14ac:dyDescent="0.3">
      <c r="A300" s="11" t="s">
        <v>40</v>
      </c>
      <c r="B300" s="11" t="s">
        <v>32</v>
      </c>
      <c r="C300" s="11" t="s">
        <v>36</v>
      </c>
      <c r="D300" s="11" t="s">
        <v>37</v>
      </c>
      <c r="E300" s="16">
        <v>660</v>
      </c>
      <c r="F300" s="9"/>
      <c r="G300" s="14"/>
      <c r="K300" s="15"/>
    </row>
    <row r="301" spans="1:11" ht="14.5" thickBot="1" x14ac:dyDescent="0.35">
      <c r="A301" s="21" t="s">
        <v>40</v>
      </c>
      <c r="B301" s="21" t="s">
        <v>32</v>
      </c>
      <c r="C301" s="21" t="s">
        <v>36</v>
      </c>
      <c r="D301" s="21" t="s">
        <v>38</v>
      </c>
      <c r="E301" s="18">
        <v>280</v>
      </c>
      <c r="F301" s="22"/>
      <c r="G301" s="23"/>
      <c r="K301" s="15"/>
    </row>
    <row r="302" spans="1:11" x14ac:dyDescent="0.3">
      <c r="K302" s="15"/>
    </row>
    <row r="303" spans="1:11" x14ac:dyDescent="0.3">
      <c r="K303" s="15"/>
    </row>
    <row r="304" spans="1:11" x14ac:dyDescent="0.3">
      <c r="K304" s="15"/>
    </row>
  </sheetData>
  <phoneticPr fontId="1" type="noConversion"/>
  <pageMargins left="0.7" right="0.7" top="0.75" bottom="0.75" header="0.3" footer="0.3"/>
  <pageSetup orientation="portrait" horizontalDpi="0" verticalDpi="0"/>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E3CC8-C891-48ED-A4A7-846875ED3FA3}">
  <dimension ref="A1:AJ21"/>
  <sheetViews>
    <sheetView topLeftCell="M1" workbookViewId="0">
      <selection activeCell="AG16" sqref="AG16"/>
    </sheetView>
  </sheetViews>
  <sheetFormatPr defaultRowHeight="15.5" x14ac:dyDescent="0.35"/>
  <cols>
    <col min="1" max="1" width="13.1640625" bestFit="1" customWidth="1"/>
    <col min="2" max="2" width="14.5" bestFit="1" customWidth="1"/>
    <col min="4" max="4" width="14.08203125" bestFit="1" customWidth="1"/>
    <col min="5" max="5" width="14.5" bestFit="1" customWidth="1"/>
    <col min="9" max="9" width="13.1640625" bestFit="1" customWidth="1"/>
    <col min="10" max="10" width="12.5" bestFit="1" customWidth="1"/>
    <col min="11" max="11" width="14.5" bestFit="1" customWidth="1"/>
    <col min="12" max="12" width="11.58203125" bestFit="1" customWidth="1"/>
    <col min="13" max="13" width="12.5" bestFit="1" customWidth="1"/>
    <col min="14" max="14" width="14.5" bestFit="1" customWidth="1"/>
    <col min="17" max="17" width="14.5" bestFit="1" customWidth="1"/>
    <col min="18" max="18" width="15.33203125" bestFit="1" customWidth="1"/>
    <col min="19" max="19" width="7.08203125" bestFit="1" customWidth="1"/>
    <col min="20" max="20" width="11" bestFit="1" customWidth="1"/>
    <col min="24" max="24" width="12.5" bestFit="1" customWidth="1"/>
    <col min="25" max="25" width="9.83203125" bestFit="1" customWidth="1"/>
    <col min="27" max="27" width="12.5" bestFit="1" customWidth="1"/>
    <col min="28" max="28" width="14.25" bestFit="1" customWidth="1"/>
    <col min="31" max="31" width="12.5" bestFit="1" customWidth="1"/>
    <col min="32" max="32" width="14.25" bestFit="1" customWidth="1"/>
    <col min="33" max="33" width="11.08203125" bestFit="1" customWidth="1"/>
    <col min="34" max="34" width="9.83203125" bestFit="1" customWidth="1"/>
    <col min="36" max="36" width="9.75" bestFit="1" customWidth="1"/>
  </cols>
  <sheetData>
    <row r="1" spans="1:36" x14ac:dyDescent="0.35">
      <c r="A1" s="56" t="s">
        <v>1</v>
      </c>
      <c r="B1" t="s">
        <v>8</v>
      </c>
      <c r="D1" s="56" t="s">
        <v>1</v>
      </c>
      <c r="E1" t="s">
        <v>32</v>
      </c>
      <c r="J1" s="56" t="s">
        <v>1</v>
      </c>
      <c r="K1" t="s">
        <v>8</v>
      </c>
      <c r="M1" s="56" t="s">
        <v>1</v>
      </c>
      <c r="N1" t="s">
        <v>32</v>
      </c>
    </row>
    <row r="3" spans="1:36" x14ac:dyDescent="0.35">
      <c r="A3" s="56" t="s">
        <v>69</v>
      </c>
      <c r="B3" t="s">
        <v>71</v>
      </c>
      <c r="D3" s="56" t="s">
        <v>69</v>
      </c>
      <c r="E3" t="s">
        <v>71</v>
      </c>
      <c r="J3" s="56" t="s">
        <v>69</v>
      </c>
      <c r="K3" t="s">
        <v>71</v>
      </c>
      <c r="M3" s="56" t="s">
        <v>69</v>
      </c>
      <c r="N3" t="s">
        <v>71</v>
      </c>
      <c r="Q3" s="56" t="s">
        <v>71</v>
      </c>
      <c r="R3" s="56" t="s">
        <v>74</v>
      </c>
      <c r="X3" s="64" t="s">
        <v>76</v>
      </c>
      <c r="Y3" s="59">
        <f>MAX(S5:S16)</f>
        <v>10090</v>
      </c>
      <c r="AA3" s="56" t="s">
        <v>69</v>
      </c>
      <c r="AB3" t="s">
        <v>78</v>
      </c>
      <c r="AE3" s="56" t="s">
        <v>69</v>
      </c>
      <c r="AG3" t="s">
        <v>32</v>
      </c>
      <c r="AI3" t="s">
        <v>82</v>
      </c>
    </row>
    <row r="4" spans="1:36" x14ac:dyDescent="0.35">
      <c r="A4" s="25" t="s">
        <v>9</v>
      </c>
      <c r="B4" s="59">
        <v>2820</v>
      </c>
      <c r="D4" s="25" t="s">
        <v>37</v>
      </c>
      <c r="E4" s="59">
        <v>570</v>
      </c>
      <c r="J4" s="25" t="s">
        <v>42</v>
      </c>
      <c r="K4">
        <v>7541</v>
      </c>
      <c r="M4" s="25" t="s">
        <v>42</v>
      </c>
      <c r="N4">
        <v>9640</v>
      </c>
      <c r="Q4" s="56" t="s">
        <v>69</v>
      </c>
      <c r="R4" t="s">
        <v>8</v>
      </c>
      <c r="S4" t="s">
        <v>32</v>
      </c>
      <c r="T4" t="s">
        <v>70</v>
      </c>
      <c r="X4" s="68" t="s">
        <v>77</v>
      </c>
      <c r="Y4" s="59">
        <f>MAX(R5:R16)</f>
        <v>7871</v>
      </c>
      <c r="AA4" s="25" t="s">
        <v>79</v>
      </c>
      <c r="AB4" s="73">
        <v>2</v>
      </c>
      <c r="AE4" s="25" t="s">
        <v>41</v>
      </c>
      <c r="AG4" s="65">
        <f>E20</f>
        <v>9080</v>
      </c>
      <c r="AI4" s="70">
        <f>AG4/AG7</f>
        <v>0.34467051320983905</v>
      </c>
      <c r="AJ4" s="70">
        <f>100%-AI4</f>
        <v>0.6553294867901609</v>
      </c>
    </row>
    <row r="5" spans="1:36" x14ac:dyDescent="0.35">
      <c r="A5" s="25" t="s">
        <v>20</v>
      </c>
      <c r="B5" s="59">
        <v>2170</v>
      </c>
      <c r="D5" s="25" t="s">
        <v>38</v>
      </c>
      <c r="E5" s="59">
        <v>230</v>
      </c>
      <c r="J5" s="25" t="s">
        <v>41</v>
      </c>
      <c r="K5">
        <v>7060</v>
      </c>
      <c r="M5" s="25" t="s">
        <v>41</v>
      </c>
      <c r="N5">
        <v>9080</v>
      </c>
      <c r="Q5" s="25" t="s">
        <v>42</v>
      </c>
      <c r="R5">
        <v>7541</v>
      </c>
      <c r="S5">
        <v>9640</v>
      </c>
      <c r="T5">
        <v>17181</v>
      </c>
      <c r="AA5" s="25" t="s">
        <v>70</v>
      </c>
      <c r="AB5" s="73">
        <v>2</v>
      </c>
      <c r="AE5" s="25" t="s">
        <v>70</v>
      </c>
    </row>
    <row r="6" spans="1:36" x14ac:dyDescent="0.35">
      <c r="A6" s="25" t="s">
        <v>24</v>
      </c>
      <c r="B6" s="59">
        <v>2070</v>
      </c>
      <c r="D6" s="25" t="s">
        <v>35</v>
      </c>
      <c r="E6" s="59">
        <v>1480</v>
      </c>
      <c r="J6" s="25" t="s">
        <v>45</v>
      </c>
      <c r="K6">
        <v>7309</v>
      </c>
      <c r="M6" s="25" t="s">
        <v>45</v>
      </c>
      <c r="N6">
        <v>9440</v>
      </c>
      <c r="Q6" s="25" t="s">
        <v>41</v>
      </c>
      <c r="R6">
        <v>7060</v>
      </c>
      <c r="S6">
        <v>9080</v>
      </c>
      <c r="T6">
        <v>16140</v>
      </c>
      <c r="AG6" t="s">
        <v>55</v>
      </c>
      <c r="AH6" s="58"/>
    </row>
    <row r="7" spans="1:36" x14ac:dyDescent="0.35">
      <c r="A7" s="25" t="s">
        <v>70</v>
      </c>
      <c r="B7" s="59">
        <v>7060</v>
      </c>
      <c r="D7" s="25" t="s">
        <v>34</v>
      </c>
      <c r="E7" s="59">
        <v>6800</v>
      </c>
      <c r="J7" s="25" t="s">
        <v>7</v>
      </c>
      <c r="K7">
        <v>7810</v>
      </c>
      <c r="M7" s="25" t="s">
        <v>7</v>
      </c>
      <c r="N7">
        <v>9790</v>
      </c>
      <c r="Q7" s="25" t="s">
        <v>45</v>
      </c>
      <c r="R7">
        <v>7309</v>
      </c>
      <c r="S7">
        <v>9440</v>
      </c>
      <c r="T7">
        <v>16749</v>
      </c>
      <c r="AA7" t="str">
        <f>IF(AB4=1, CONCATENATE(AB4," ", "Bill past Due, pay soon to avoid late fees."), IF(AB4&gt;1, CONCATENATE(AB4," ", "Bill past Due, pay soon to avoid late fees."), "All bills have been paid, and there are no overdue bills."))</f>
        <v>2 Bill past Due, pay soon to avoid late fees.</v>
      </c>
      <c r="AG7" s="71">
        <f>VLOOKUP(AG10,'Assets &amp; Goals'!I11:J22,2,0)</f>
        <v>26344</v>
      </c>
    </row>
    <row r="8" spans="1:36" x14ac:dyDescent="0.35">
      <c r="D8" s="25" t="s">
        <v>70</v>
      </c>
      <c r="E8" s="59">
        <v>9080</v>
      </c>
      <c r="J8" s="25" t="s">
        <v>46</v>
      </c>
      <c r="K8">
        <v>7521</v>
      </c>
      <c r="M8" s="25" t="s">
        <v>46</v>
      </c>
      <c r="N8">
        <v>9270</v>
      </c>
      <c r="Q8" s="25" t="s">
        <v>7</v>
      </c>
      <c r="R8">
        <v>7810</v>
      </c>
      <c r="S8">
        <v>9790</v>
      </c>
      <c r="T8">
        <v>17600</v>
      </c>
    </row>
    <row r="9" spans="1:36" x14ac:dyDescent="0.35">
      <c r="J9" s="25" t="s">
        <v>44</v>
      </c>
      <c r="K9">
        <v>6875</v>
      </c>
      <c r="M9" s="25" t="s">
        <v>44</v>
      </c>
      <c r="N9">
        <v>8880</v>
      </c>
      <c r="Q9" s="25" t="s">
        <v>46</v>
      </c>
      <c r="R9">
        <v>7521</v>
      </c>
      <c r="S9">
        <v>9270</v>
      </c>
      <c r="T9">
        <v>16791</v>
      </c>
      <c r="AG9" t="s">
        <v>81</v>
      </c>
    </row>
    <row r="10" spans="1:36" x14ac:dyDescent="0.35">
      <c r="J10" s="25" t="s">
        <v>43</v>
      </c>
      <c r="K10">
        <v>7466</v>
      </c>
      <c r="M10" s="25" t="s">
        <v>43</v>
      </c>
      <c r="N10">
        <v>9460</v>
      </c>
      <c r="Q10" s="25" t="s">
        <v>44</v>
      </c>
      <c r="R10">
        <v>6875</v>
      </c>
      <c r="S10">
        <v>8880</v>
      </c>
      <c r="T10">
        <v>15755</v>
      </c>
      <c r="AG10" s="69" t="str">
        <f>CONCATENATE(AE4,", 2023")</f>
        <v>Feb, 2023</v>
      </c>
    </row>
    <row r="11" spans="1:36" x14ac:dyDescent="0.35">
      <c r="J11" s="25" t="s">
        <v>39</v>
      </c>
      <c r="K11">
        <v>7327</v>
      </c>
      <c r="M11" s="25" t="s">
        <v>39</v>
      </c>
      <c r="N11">
        <v>9600</v>
      </c>
      <c r="Q11" s="25" t="s">
        <v>43</v>
      </c>
      <c r="R11">
        <v>7466</v>
      </c>
      <c r="S11">
        <v>9460</v>
      </c>
      <c r="T11">
        <v>16926</v>
      </c>
    </row>
    <row r="12" spans="1:36" x14ac:dyDescent="0.35">
      <c r="J12" s="25" t="s">
        <v>49</v>
      </c>
      <c r="K12">
        <v>7828</v>
      </c>
      <c r="M12" s="25" t="s">
        <v>49</v>
      </c>
      <c r="N12">
        <v>9920</v>
      </c>
      <c r="Q12" s="25" t="s">
        <v>39</v>
      </c>
      <c r="R12">
        <v>7327</v>
      </c>
      <c r="S12">
        <v>9600</v>
      </c>
      <c r="T12">
        <v>16927</v>
      </c>
    </row>
    <row r="13" spans="1:36" x14ac:dyDescent="0.35">
      <c r="J13" s="25" t="s">
        <v>48</v>
      </c>
      <c r="K13">
        <v>7527</v>
      </c>
      <c r="M13" s="25" t="s">
        <v>48</v>
      </c>
      <c r="N13">
        <v>9370</v>
      </c>
      <c r="Q13" s="25" t="s">
        <v>49</v>
      </c>
      <c r="R13">
        <v>7828</v>
      </c>
      <c r="S13">
        <v>9920</v>
      </c>
      <c r="T13">
        <v>17748</v>
      </c>
    </row>
    <row r="14" spans="1:36" x14ac:dyDescent="0.35">
      <c r="A14" s="57" t="s">
        <v>8</v>
      </c>
      <c r="B14" s="57"/>
      <c r="C14" s="57"/>
      <c r="D14" s="64" t="s">
        <v>32</v>
      </c>
      <c r="G14" s="66" t="s">
        <v>75</v>
      </c>
      <c r="J14" s="25" t="s">
        <v>47</v>
      </c>
      <c r="K14">
        <v>7048</v>
      </c>
      <c r="M14" s="25" t="s">
        <v>47</v>
      </c>
      <c r="N14">
        <v>8980</v>
      </c>
      <c r="Q14" s="25" t="s">
        <v>48</v>
      </c>
      <c r="R14">
        <v>7527</v>
      </c>
      <c r="S14">
        <v>9370</v>
      </c>
      <c r="T14">
        <v>16897</v>
      </c>
    </row>
    <row r="15" spans="1:36" x14ac:dyDescent="0.35">
      <c r="G15" s="67">
        <f>E20-B19</f>
        <v>2020</v>
      </c>
      <c r="J15" s="25" t="s">
        <v>40</v>
      </c>
      <c r="K15">
        <v>7871</v>
      </c>
      <c r="M15" s="25" t="s">
        <v>40</v>
      </c>
      <c r="N15">
        <v>10090</v>
      </c>
      <c r="Q15" s="25" t="s">
        <v>47</v>
      </c>
      <c r="R15">
        <v>7048</v>
      </c>
      <c r="S15">
        <v>8980</v>
      </c>
      <c r="T15">
        <v>16028</v>
      </c>
      <c r="AG15" t="s">
        <v>83</v>
      </c>
    </row>
    <row r="16" spans="1:36" x14ac:dyDescent="0.35">
      <c r="A16" t="s">
        <v>9</v>
      </c>
      <c r="B16" s="59">
        <f>VLOOKUP(A16,$A$3:$B$7,2,0)</f>
        <v>2820</v>
      </c>
      <c r="D16" s="25" t="s">
        <v>37</v>
      </c>
      <c r="E16" s="59">
        <f>VLOOKUP(D16,$D$3:$E$8,2,0)</f>
        <v>570</v>
      </c>
      <c r="J16" s="25" t="s">
        <v>70</v>
      </c>
      <c r="K16">
        <v>89183</v>
      </c>
      <c r="M16" s="25" t="s">
        <v>70</v>
      </c>
      <c r="N16">
        <v>113520</v>
      </c>
      <c r="Q16" s="25" t="s">
        <v>40</v>
      </c>
      <c r="R16">
        <v>7871</v>
      </c>
      <c r="S16">
        <v>10090</v>
      </c>
      <c r="T16">
        <v>17961</v>
      </c>
      <c r="AG16" s="72">
        <f>SUM('Assets &amp; Goals'!P18:P22)-(E8-B7)</f>
        <v>356980</v>
      </c>
    </row>
    <row r="17" spans="1:20" x14ac:dyDescent="0.35">
      <c r="A17" t="s">
        <v>20</v>
      </c>
      <c r="B17" s="59">
        <f>VLOOKUP(A17,$A$3:$B$7,2,0)</f>
        <v>2170</v>
      </c>
      <c r="D17" s="25" t="s">
        <v>38</v>
      </c>
      <c r="E17" s="59">
        <f t="shared" ref="E17:E19" si="0">VLOOKUP(D17,$D$3:$E$8,2,0)</f>
        <v>230</v>
      </c>
      <c r="Q17" s="25" t="s">
        <v>70</v>
      </c>
      <c r="R17">
        <v>89183</v>
      </c>
      <c r="S17">
        <v>113520</v>
      </c>
      <c r="T17">
        <v>202703</v>
      </c>
    </row>
    <row r="18" spans="1:20" x14ac:dyDescent="0.35">
      <c r="A18" t="s">
        <v>24</v>
      </c>
      <c r="B18" s="59">
        <f t="shared" ref="B18" si="1">VLOOKUP(A18,$A$3:$B$7,2,0)</f>
        <v>2070</v>
      </c>
      <c r="D18" s="25" t="s">
        <v>35</v>
      </c>
      <c r="E18" s="59">
        <f t="shared" si="0"/>
        <v>1480</v>
      </c>
    </row>
    <row r="19" spans="1:20" ht="16" thickBot="1" x14ac:dyDescent="0.4">
      <c r="A19" s="60" t="s">
        <v>72</v>
      </c>
      <c r="B19" s="61">
        <f>GETPIVOTDATA("Amount",$A$3)</f>
        <v>7060</v>
      </c>
      <c r="D19" s="25" t="s">
        <v>34</v>
      </c>
      <c r="E19" s="59">
        <f t="shared" si="0"/>
        <v>6800</v>
      </c>
    </row>
    <row r="20" spans="1:20" ht="16.5" thickTop="1" thickBot="1" x14ac:dyDescent="0.4">
      <c r="D20" s="62" t="s">
        <v>73</v>
      </c>
      <c r="E20" s="63">
        <f>GETPIVOTDATA("Amount",$D$3)</f>
        <v>9080</v>
      </c>
    </row>
    <row r="21" spans="1:20" ht="16" thickTop="1" x14ac:dyDescent="0.35"/>
  </sheetData>
  <pageMargins left="0.7" right="0.7" top="0.75" bottom="0.75" header="0.3" footer="0.3"/>
  <drawing r:id="rId8"/>
  <extLst>
    <ext xmlns:x14="http://schemas.microsoft.com/office/spreadsheetml/2009/9/main" uri="{A8765BA9-456A-4dab-B4F3-ACF838C121DE}">
      <x14:slicerList>
        <x14:slicer r:id="rId9"/>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Income &amp; Expenses</vt:lpstr>
      <vt:lpstr>Assets &amp; Goals</vt:lpstr>
      <vt:lpstr>Raw Data</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Hossam Khalil</dc:creator>
  <cp:lastModifiedBy>xuanling poon</cp:lastModifiedBy>
  <dcterms:created xsi:type="dcterms:W3CDTF">2022-10-06T20:17:30Z</dcterms:created>
  <dcterms:modified xsi:type="dcterms:W3CDTF">2024-04-04T08:37:26Z</dcterms:modified>
</cp:coreProperties>
</file>