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dell\Desktop\工作相关\三维五轴售后说明书\"/>
    </mc:Choice>
  </mc:AlternateContent>
  <xr:revisionPtr revIDLastSave="0" documentId="13_ncr:1_{03EE3ECA-26CF-4834-B572-EA3BC9466CC4}" xr6:coauthVersionLast="47" xr6:coauthVersionMax="47" xr10:uidLastSave="{00000000-0000-0000-0000-000000000000}"/>
  <bookViews>
    <workbookView xWindow="-108" yWindow="-108" windowWidth="23256" windowHeight="12456" xr2:uid="{00000000-000D-0000-FFFF-FFFF00000000}"/>
  </bookViews>
  <sheets>
    <sheet name="轴配置相关（含屏蔽转台操作）" sheetId="1" r:id="rId1"/>
    <sheet name="CNC设置相关" sheetId="5" r:id="rId2"/>
    <sheet name="磁极检测&amp;TCP（含磁极检测操作）" sheetId="4" r:id="rId3"/>
    <sheet name="轴速度相关" sheetId="2" r:id="rId4"/>
    <sheet name="AICC加减速度相关" sheetId="3" r:id="rId5"/>
    <sheet name="气压相关（含检查不出气操作）" sheetId="6" r:id="rId6"/>
    <sheet name="激光相关" sheetId="7" r:id="rId7"/>
    <sheet name="螺补相关" sheetId="9" r:id="rId8"/>
    <sheet name="螺补计算" sheetId="10"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 i="10" l="1"/>
  <c r="A19" i="10"/>
  <c r="F10" i="10"/>
  <c r="E10" i="10"/>
  <c r="D10" i="10"/>
  <c r="B10" i="10"/>
  <c r="F9" i="10"/>
  <c r="E9" i="10"/>
  <c r="D9" i="10"/>
  <c r="B9" i="10"/>
  <c r="F8" i="10"/>
  <c r="E8" i="10"/>
  <c r="D8" i="10"/>
  <c r="B8" i="10"/>
</calcChain>
</file>

<file path=xl/sharedStrings.xml><?xml version="1.0" encoding="utf-8"?>
<sst xmlns="http://schemas.openxmlformats.org/spreadsheetml/2006/main" count="234" uniqueCount="185">
  <si>
    <t>各轴快移速度</t>
  </si>
  <si>
    <t>每个轴的快移倍率F0速度</t>
  </si>
  <si>
    <t>每个轴的JOG进给速度</t>
  </si>
  <si>
    <t>每个轴的手动快移速度</t>
  </si>
  <si>
    <t>轴配置顺序</t>
    <phoneticPr fontId="2" type="noConversion"/>
  </si>
  <si>
    <t>1815#4</t>
    <phoneticPr fontId="2" type="noConversion"/>
  </si>
  <si>
    <t>1815#5</t>
    <phoneticPr fontId="2" type="noConversion"/>
  </si>
  <si>
    <t>使用绝对位置检测器作为位置检测器</t>
    <phoneticPr fontId="2" type="noConversion"/>
  </si>
  <si>
    <t>设置原点</t>
    <phoneticPr fontId="2" type="noConversion"/>
  </si>
  <si>
    <t>1开启0关闭</t>
    <phoneticPr fontId="2" type="noConversion"/>
  </si>
  <si>
    <t>11802#6</t>
    <phoneticPr fontId="2" type="noConversion"/>
  </si>
  <si>
    <t>是否使伺服轴有效</t>
    <phoneticPr fontId="2" type="noConversion"/>
  </si>
  <si>
    <t>通过FSSB设定画面的输入自动设定参数</t>
    <phoneticPr fontId="2" type="noConversion"/>
  </si>
  <si>
    <t>如3015B机型：24000：1001 ，24001：1002 ，24002：1003 ，24003：1004 ，24004：1009 ，24005：1010 ，24006：1011 ，24007：3001，24008：3002， 24009：5025</t>
    <phoneticPr fontId="2" type="noConversion"/>
  </si>
  <si>
    <t>24000-24031</t>
    <phoneticPr fontId="2" type="noConversion"/>
  </si>
  <si>
    <t>24104-24118</t>
    <phoneticPr fontId="2" type="noConversion"/>
  </si>
  <si>
    <t>如3015B机型：24014：10，24112：9，24113：11</t>
    <phoneticPr fontId="2" type="noConversion"/>
  </si>
  <si>
    <t>外置式位置检测器接口单元连接器的ATR值</t>
    <phoneticPr fontId="2" type="noConversion"/>
  </si>
  <si>
    <t>24096-24097</t>
    <phoneticPr fontId="2" type="noConversion"/>
  </si>
  <si>
    <t>外置式位置检测器接口单元</t>
    <phoneticPr fontId="2" type="noConversion"/>
  </si>
  <si>
    <t>如3015B机型：U1 X2 Y3 Z4 A9 W10 C11</t>
    <phoneticPr fontId="2" type="noConversion"/>
  </si>
  <si>
    <t>如3015B机型：24096第六位：1，24096第五位：1，24096第七位：2</t>
    <phoneticPr fontId="2" type="noConversion"/>
  </si>
  <si>
    <t>正向软限位</t>
    <phoneticPr fontId="2" type="noConversion"/>
  </si>
  <si>
    <t>负向软限位</t>
    <phoneticPr fontId="2" type="noConversion"/>
  </si>
  <si>
    <t>300#0</t>
    <phoneticPr fontId="2" type="noConversion"/>
  </si>
  <si>
    <t>313#0</t>
    <phoneticPr fontId="2" type="noConversion"/>
  </si>
  <si>
    <t>将存储卡读取位置从 CNC 存储卡接口改至电脑</t>
    <phoneticPr fontId="2" type="noConversion"/>
  </si>
  <si>
    <t>将参数修改、梯图修改等开关打开</t>
    <phoneticPr fontId="2" type="noConversion"/>
  </si>
  <si>
    <t>将读写位置改为存储卡</t>
    <phoneticPr fontId="2" type="noConversion"/>
  </si>
  <si>
    <t>磁极检测相关参数</t>
    <phoneticPr fontId="2" type="noConversion"/>
  </si>
  <si>
    <t>19712、19713</t>
    <phoneticPr fontId="2" type="noConversion"/>
  </si>
  <si>
    <t>A轴对应的 TCP 参数；</t>
    <phoneticPr fontId="2" type="noConversion"/>
  </si>
  <si>
    <t>C轴对应的 TCP 参数；</t>
    <phoneticPr fontId="2" type="noConversion"/>
  </si>
  <si>
    <t>301#1</t>
    <phoneticPr fontId="2" type="noConversion"/>
  </si>
  <si>
    <t>303#3</t>
    <phoneticPr fontId="2" type="noConversion"/>
  </si>
  <si>
    <t>原始参数：</t>
    <phoneticPr fontId="2" type="noConversion"/>
  </si>
  <si>
    <t>实际参数：</t>
    <phoneticPr fontId="2" type="noConversion"/>
  </si>
  <si>
    <t>辅助气压最大值</t>
    <phoneticPr fontId="2" type="noConversion"/>
  </si>
  <si>
    <t>实时辅助气压</t>
    <phoneticPr fontId="2" type="noConversion"/>
  </si>
  <si>
    <t>是否使用模拟接口模块</t>
    <phoneticPr fontId="2" type="noConversion"/>
  </si>
  <si>
    <t>15506#0</t>
    <phoneticPr fontId="2" type="noConversion"/>
  </si>
  <si>
    <t>加速度上限</t>
    <phoneticPr fontId="2" type="noConversion"/>
  </si>
  <si>
    <t>加速度下限</t>
    <phoneticPr fontId="2" type="noConversion"/>
  </si>
  <si>
    <t>插补前铃型时间常数上限</t>
    <phoneticPr fontId="2" type="noConversion"/>
  </si>
  <si>
    <t>插补前铃型时间常数下限</t>
    <phoneticPr fontId="2" type="noConversion"/>
  </si>
  <si>
    <t>允许加速度上限</t>
    <phoneticPr fontId="2" type="noConversion"/>
  </si>
  <si>
    <t>允许加速度下限</t>
    <phoneticPr fontId="2" type="noConversion"/>
  </si>
  <si>
    <t>插补后时间常数上限</t>
    <phoneticPr fontId="2" type="noConversion"/>
  </si>
  <si>
    <t>拐角速度差上限</t>
    <phoneticPr fontId="2" type="noConversion"/>
  </si>
  <si>
    <t>智能重叠加/减速度常数上限</t>
    <phoneticPr fontId="2" type="noConversion"/>
  </si>
  <si>
    <t>智能重叠加/减速度常数下限</t>
    <phoneticPr fontId="2" type="noConversion"/>
  </si>
  <si>
    <t>加速度</t>
    <phoneticPr fontId="2" type="noConversion"/>
  </si>
  <si>
    <t>插补前铃型加速度时间常数</t>
    <phoneticPr fontId="2" type="noConversion"/>
  </si>
  <si>
    <t>插补后加速度时间常数</t>
    <phoneticPr fontId="2" type="noConversion"/>
  </si>
  <si>
    <t>拐角速度差</t>
    <phoneticPr fontId="2" type="noConversion"/>
  </si>
  <si>
    <t>圆弧允许加速度</t>
    <phoneticPr fontId="2" type="noConversion"/>
  </si>
  <si>
    <t>小线段允许加速度</t>
    <phoneticPr fontId="2" type="noConversion"/>
  </si>
  <si>
    <t>29900#0</t>
    <phoneticPr fontId="2" type="noConversion"/>
  </si>
  <si>
    <t>是否开启激光器的FSSB连接</t>
    <phoneticPr fontId="2" type="noConversion"/>
  </si>
  <si>
    <t>29901#0</t>
    <phoneticPr fontId="2" type="noConversion"/>
  </si>
  <si>
    <t>29901#2</t>
    <phoneticPr fontId="2" type="noConversion"/>
  </si>
  <si>
    <t>使用激光输出指令周期3</t>
    <phoneticPr fontId="2" type="noConversion"/>
  </si>
  <si>
    <t>使用激光接口单元</t>
    <phoneticPr fontId="2" type="noConversion"/>
  </si>
  <si>
    <t>在激光器FSSB连接中使用的DSP编号</t>
    <phoneticPr fontId="2" type="noConversion"/>
  </si>
  <si>
    <t>激光输出指令设定值</t>
    <phoneticPr fontId="2" type="noConversion"/>
  </si>
  <si>
    <t>激光输出实际设定值</t>
    <phoneticPr fontId="2" type="noConversion"/>
  </si>
  <si>
    <t>反射光设定值</t>
    <phoneticPr fontId="2" type="noConversion"/>
  </si>
  <si>
    <t>29906#0</t>
    <phoneticPr fontId="2" type="noConversion"/>
  </si>
  <si>
    <t>连续输出或者脉冲输出</t>
    <phoneticPr fontId="2" type="noConversion"/>
  </si>
  <si>
    <t>1连续0脉冲</t>
    <phoneticPr fontId="2" type="noConversion"/>
  </si>
  <si>
    <t>使用坡度调节时的最大功率</t>
    <phoneticPr fontId="2" type="noConversion"/>
  </si>
  <si>
    <t>每个轴设定参考点返回时的减速后的进给速度</t>
  </si>
  <si>
    <t>切削进给时的外部减速速度</t>
  </si>
  <si>
    <t>每个轴的快移时的外部减速速度</t>
    <phoneticPr fontId="2" type="noConversion"/>
  </si>
  <si>
    <t>每个轴的参考点返回速度</t>
  </si>
  <si>
    <t>每个轴的最大切削进给速度</t>
  </si>
  <si>
    <t>插补前加减速方式中的每个轴的最大切削进给速度</t>
  </si>
  <si>
    <t>每个轴的手动手轮进给的最大进给速度</t>
  </si>
  <si>
    <t>最小功率</t>
  </si>
  <si>
    <t>最小频率</t>
  </si>
  <si>
    <t>最小占空比</t>
  </si>
  <si>
    <t>15096#0</t>
  </si>
  <si>
    <t>激光器二阶功率控制开关</t>
  </si>
  <si>
    <t>15096#7</t>
  </si>
  <si>
    <t>当系统处于边缘加工模式或启动切削模式时，电源控制方式选择</t>
  </si>
  <si>
    <t>29120#0</t>
  </si>
  <si>
    <t>辅助气体气压模拟量是否通过信号输出</t>
  </si>
  <si>
    <t>29120#2</t>
  </si>
  <si>
    <t>辅助气体气压模拟量是通过Y信号或R信号输出</t>
  </si>
  <si>
    <t>辅助气体气压模拟量输出地址数值</t>
  </si>
  <si>
    <t>辅助气体模拟量输出最大值</t>
  </si>
  <si>
    <t>语言选项显示</t>
  </si>
  <si>
    <t>轴逻辑地址顺序</t>
  </si>
  <si>
    <t>轴显示顺序</t>
  </si>
  <si>
    <t>U-128 X1 Y2 Z3 A4 W9 C10</t>
    <phoneticPr fontId="2" type="noConversion"/>
  </si>
  <si>
    <t>1815#4：0，1815#5：0</t>
    <phoneticPr fontId="2" type="noConversion"/>
  </si>
  <si>
    <t>24000：1001 ，24001：1002 ，24002：1003 ，24003：1004 ，24004：1009 ，24005：1010 ，24006：1011 ，24007：3001，24008：3002， 24009：5025</t>
    <phoneticPr fontId="2" type="noConversion"/>
  </si>
  <si>
    <t>24000：1000 ，24001：1001 ，24002：1002 ，24003：1003 ，24004：1004 ，24005：1009 ，24006：1010 ，24007：3001，24008：3002， 24009：5025</t>
    <phoneticPr fontId="2" type="noConversion"/>
  </si>
  <si>
    <t>1815#4：1，1815#5：1</t>
    <phoneticPr fontId="2" type="noConversion"/>
  </si>
  <si>
    <t>U1 X2 Y3 Z4 A9 W10 C11</t>
    <phoneticPr fontId="2" type="noConversion"/>
  </si>
  <si>
    <t>3605#0</t>
    <phoneticPr fontId="2" type="noConversion"/>
  </si>
  <si>
    <t>每个轴的反向间隙补偿量</t>
    <phoneticPr fontId="2" type="noConversion"/>
  </si>
  <si>
    <t>是否开启双向螺补</t>
    <phoneticPr fontId="2" type="noConversion"/>
  </si>
  <si>
    <t>螺补起始位置</t>
    <phoneticPr fontId="2" type="noConversion"/>
  </si>
  <si>
    <t>螺补最小位置</t>
    <phoneticPr fontId="2" type="noConversion"/>
  </si>
  <si>
    <t>螺补最大位置</t>
    <phoneticPr fontId="2" type="noConversion"/>
  </si>
  <si>
    <t>补偿单位</t>
    <phoneticPr fontId="2" type="noConversion"/>
  </si>
  <si>
    <t>每个轴的螺补误差补偿点间隔</t>
    <phoneticPr fontId="2" type="noConversion"/>
  </si>
  <si>
    <t>旋转轴型螺距误差补偿的每一周移动量</t>
    <phoneticPr fontId="2" type="noConversion"/>
  </si>
  <si>
    <t>双向螺距补偿的最靠近负侧的补偿点号</t>
    <phoneticPr fontId="2" type="noConversion"/>
  </si>
  <si>
    <t>自以原点回归方向相反的方向移动到参考点时的参考点的螺距误差补偿值</t>
    <phoneticPr fontId="2" type="noConversion"/>
  </si>
  <si>
    <t>一：基本设置</t>
    <phoneticPr fontId="2" type="noConversion"/>
  </si>
  <si>
    <t>轴号</t>
    <phoneticPr fontId="2" type="noConversion"/>
  </si>
  <si>
    <t>负向行程（mm）-1321</t>
    <phoneticPr fontId="2" type="noConversion"/>
  </si>
  <si>
    <t>正向行程（mm）-1320</t>
    <phoneticPr fontId="2" type="noConversion"/>
  </si>
  <si>
    <t>取点间隔（mm）-3624</t>
    <phoneticPr fontId="2" type="noConversion"/>
  </si>
  <si>
    <t>补偿单位（um）-3623</t>
    <phoneticPr fontId="2" type="noConversion"/>
  </si>
  <si>
    <t>是否双向螺补-3605#0</t>
    <phoneticPr fontId="2" type="noConversion"/>
  </si>
  <si>
    <t>参数1820的值</t>
    <phoneticPr fontId="2" type="noConversion"/>
  </si>
  <si>
    <t>参数1851的值</t>
    <phoneticPr fontId="2" type="noConversion"/>
  </si>
  <si>
    <t>参数1852的值</t>
    <phoneticPr fontId="2" type="noConversion"/>
  </si>
  <si>
    <t>X</t>
    <phoneticPr fontId="2" type="noConversion"/>
  </si>
  <si>
    <t>是</t>
    <phoneticPr fontId="2" type="noConversion"/>
  </si>
  <si>
    <t>Y</t>
    <phoneticPr fontId="2" type="noConversion"/>
  </si>
  <si>
    <t>Z</t>
    <phoneticPr fontId="2" type="noConversion"/>
  </si>
  <si>
    <t>完成以上内容填写后，按下表设置参数，完成螺距补偿点位分配。
其中。行程必须为取点间隔的整数。且点数不超过100个点。若有双向螺补参数，3605#0设1，然后设置3626</t>
    <phoneticPr fontId="2" type="noConversion"/>
  </si>
  <si>
    <t>双向螺补参数部分</t>
    <phoneticPr fontId="2" type="noConversion"/>
  </si>
  <si>
    <t>No.3620</t>
    <phoneticPr fontId="2" type="noConversion"/>
  </si>
  <si>
    <t>No.3621</t>
    <phoneticPr fontId="2" type="noConversion"/>
  </si>
  <si>
    <t>No.3622</t>
    <phoneticPr fontId="2" type="noConversion"/>
  </si>
  <si>
    <t>No.3623</t>
    <phoneticPr fontId="2" type="noConversion"/>
  </si>
  <si>
    <t>No.3624</t>
    <phoneticPr fontId="2" type="noConversion"/>
  </si>
  <si>
    <t>No.3625</t>
    <phoneticPr fontId="2" type="noConversion"/>
  </si>
  <si>
    <t>No.3605#0</t>
    <phoneticPr fontId="2" type="noConversion"/>
  </si>
  <si>
    <t>No.3626</t>
    <phoneticPr fontId="2" type="noConversion"/>
  </si>
  <si>
    <t>No.3627</t>
    <phoneticPr fontId="2" type="noConversion"/>
  </si>
  <si>
    <t>二：螺距校正计算</t>
    <phoneticPr fontId="2" type="noConversion"/>
  </si>
  <si>
    <t>应走长度mm</t>
    <phoneticPr fontId="2" type="noConversion"/>
  </si>
  <si>
    <t>实走长度mm</t>
    <phoneticPr fontId="2" type="noConversion"/>
  </si>
  <si>
    <t>当前2084</t>
    <phoneticPr fontId="2" type="noConversion"/>
  </si>
  <si>
    <t>当前2085</t>
    <phoneticPr fontId="2" type="noConversion"/>
  </si>
  <si>
    <t>将计算结果分子输入2084中，分母输入2085中</t>
    <phoneticPr fontId="2" type="noConversion"/>
  </si>
  <si>
    <t>计算结果：三位分数</t>
    <phoneticPr fontId="2" type="noConversion"/>
  </si>
  <si>
    <t>计算结果：四位分数</t>
    <phoneticPr fontId="2" type="noConversion"/>
  </si>
  <si>
    <t>常见操作见下一个表格”螺补计算“</t>
    <phoneticPr fontId="2" type="noConversion"/>
  </si>
  <si>
    <t>设置大屏</t>
    <phoneticPr fontId="2" type="noConversion"/>
  </si>
  <si>
    <t>单悬臂</t>
    <phoneticPr fontId="2" type="noConversion"/>
  </si>
  <si>
    <t>屏蔽转台</t>
    <phoneticPr fontId="2" type="noConversion"/>
  </si>
  <si>
    <t>1815的U</t>
    <phoneticPr fontId="2" type="noConversion"/>
  </si>
  <si>
    <t>解除屏蔽转台</t>
    <phoneticPr fontId="2" type="noConversion"/>
  </si>
  <si>
    <t>双悬臂</t>
    <phoneticPr fontId="2" type="noConversion"/>
  </si>
  <si>
    <t>1路径参数：</t>
    <phoneticPr fontId="2" type="noConversion"/>
  </si>
  <si>
    <t xml:space="preserve">X1:1 Y1:3 Z1:9 U:-128 C1:11 A1:17 W1:18 </t>
    <phoneticPr fontId="2" type="noConversion"/>
  </si>
  <si>
    <t>24032-24043</t>
    <phoneticPr fontId="2" type="noConversion"/>
  </si>
  <si>
    <t>24032：1010 ，24033：1000 ，24034：1011 ，24035：1017 ，24036：1018 ，24037：1019 ，24038：1020 ，24039：1025，24040：3005， 24041：3006，24042：5033，24043：5041</t>
    <phoneticPr fontId="2" type="noConversion"/>
  </si>
  <si>
    <t>24136-24147</t>
    <phoneticPr fontId="2" type="noConversion"/>
  </si>
  <si>
    <t>24144：1017，24145：1011，24146：1020，24147：1019</t>
    <phoneticPr fontId="2" type="noConversion"/>
  </si>
  <si>
    <t>2路径参数：</t>
    <phoneticPr fontId="2" type="noConversion"/>
  </si>
  <si>
    <t xml:space="preserve">X2:2 Y2:4 Z2:10 C2:19 A2:20 W2:25 </t>
    <phoneticPr fontId="2" type="noConversion"/>
  </si>
  <si>
    <t xml:space="preserve">X1:1 Y1:3 Z1:9 U:11 C1:12 A1:17 W1:18 </t>
    <phoneticPr fontId="2" type="noConversion"/>
  </si>
  <si>
    <t>24032：1010 ，24033：1011 ，24034：1012 ，24035：1017 ，24036：1018 ，24037：1019 ，24038：1020 ，24039：1025，24040：3005，24041：3006，24042：5033，24043：5041</t>
    <phoneticPr fontId="2" type="noConversion"/>
  </si>
  <si>
    <t>24144：1017，24145：1012，24146：1020，24147：1019</t>
    <phoneticPr fontId="2" type="noConversion"/>
  </si>
  <si>
    <t>注意：</t>
    <phoneticPr fontId="2" type="noConversion"/>
  </si>
  <si>
    <r>
      <t>屏蔽和解除屏蔽轴之前最好先</t>
    </r>
    <r>
      <rPr>
        <sz val="11"/>
        <color rgb="FFFF0000"/>
        <rFont val="等线"/>
        <family val="3"/>
        <charset val="134"/>
        <scheme val="minor"/>
      </rPr>
      <t>全轴回零</t>
    </r>
    <r>
      <rPr>
        <sz val="11"/>
        <color theme="1"/>
        <rFont val="等线"/>
        <family val="2"/>
        <scheme val="minor"/>
      </rPr>
      <t>，以免造成不必要的麻烦，解除屏蔽转台后，需要在1815参数里重新设置U轴的原点</t>
    </r>
    <phoneticPr fontId="2" type="noConversion"/>
  </si>
  <si>
    <t>每个轴的快速进给铃型加/减速度时间常数T1</t>
    <phoneticPr fontId="2" type="noConversion"/>
  </si>
  <si>
    <t>每个轴的快速进给铃型加/减速度时间常数T2</t>
    <phoneticPr fontId="2" type="noConversion"/>
  </si>
  <si>
    <t>单悬臂&amp;双悬臂</t>
    <phoneticPr fontId="2" type="noConversion"/>
  </si>
  <si>
    <t>磁极检测流程：</t>
    <phoneticPr fontId="2" type="noConversion"/>
  </si>
  <si>
    <t>1、把2139的A、C轴参数清零</t>
    <phoneticPr fontId="2" type="noConversion"/>
  </si>
  <si>
    <t>2、把信号k60.0强制成1</t>
    <phoneticPr fontId="2" type="noConversion"/>
  </si>
  <si>
    <t>3、操作面板上点击调试模式，随后分别按下A轴，A轴按键灯开始闪烁，闪烁完成后2139的A轴有值说明A轴磁极检测完成；按下C轴，C轴按键灯开始闪烁，闪烁完成后2139的C轴有值说明C轴磁极检测完成</t>
    <phoneticPr fontId="2" type="noConversion"/>
  </si>
  <si>
    <t>4、重启CNC即可</t>
    <phoneticPr fontId="2" type="noConversion"/>
  </si>
  <si>
    <t>不出气</t>
    <phoneticPr fontId="2" type="noConversion"/>
  </si>
  <si>
    <t>1、先检查开关量：空气：Y6.0  氮气：Y:6.1 氧气：Y6.2  。比如手动选氮气出气，Y6.1信号是1则说明单向阀没问题。</t>
    <phoneticPr fontId="2" type="noConversion"/>
  </si>
  <si>
    <t>3、查看操作面板空运行按钮是否亮着，空运行模式下也是不允许出气的</t>
    <phoneticPr fontId="2" type="noConversion"/>
  </si>
  <si>
    <t>4、上述软件方面输出没问题则量电压，开关量量Y6.1对应的线号，模拟量量P1线号</t>
    <phoneticPr fontId="2" type="noConversion"/>
  </si>
  <si>
    <t>1、先检查开关量</t>
    <phoneticPr fontId="2" type="noConversion"/>
  </si>
  <si>
    <t>1路径：</t>
    <phoneticPr fontId="2" type="noConversion"/>
  </si>
  <si>
    <t>空气和氮气：Y6.1  氧气：Y7.4</t>
    <phoneticPr fontId="2" type="noConversion"/>
  </si>
  <si>
    <t>2路径：</t>
    <phoneticPr fontId="2" type="noConversion"/>
  </si>
  <si>
    <t>空气和氮气：Y6.2  氧气：Y7.5</t>
    <phoneticPr fontId="2" type="noConversion"/>
  </si>
  <si>
    <t>比如在LE的一路径手动选氮气出气，Y6.1信号是1则说明单向阀没问题。</t>
    <phoneticPr fontId="2" type="noConversion"/>
  </si>
  <si>
    <t>2、检查模拟量：CSD里面搜D504的二进制位有没有改变，试试出不同气压看看数值跳动是否明显，明显则说明模拟量没问题</t>
    <phoneticPr fontId="2" type="noConversion"/>
  </si>
  <si>
    <t>24104：1009，24112：1004，24113：1010</t>
    <phoneticPr fontId="2" type="noConversion"/>
  </si>
  <si>
    <t>24104：1010，24112：1009，24113：1011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</si>
</sst>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 ???/???"/>
    <numFmt numFmtId="177" formatCode="#\ ????/????"/>
  </numFmts>
  <fonts count="7" x14ac:knownFonts="1">
    <font>
      <sz val="11"/>
      <color theme="1"/>
      <name val="等线"/>
      <family val="2"/>
      <scheme val="minor"/>
    </font>
    <font>
      <b/>
      <sz val="11"/>
      <color rgb="FF000000"/>
      <name val="等线"/>
      <family val="3"/>
      <charset val="134"/>
      <scheme val="minor"/>
    </font>
    <font>
      <sz val="9"/>
      <name val="等线"/>
      <family val="3"/>
      <charset val="134"/>
      <scheme val="minor"/>
    </font>
    <font>
      <sz val="11"/>
      <color rgb="FF000000"/>
      <name val="等线"/>
      <family val="3"/>
      <charset val="134"/>
      <scheme val="minor"/>
    </font>
    <font>
      <b/>
      <sz val="14"/>
      <color theme="1"/>
      <name val="等线"/>
      <family val="3"/>
      <charset val="134"/>
      <scheme val="minor"/>
    </font>
    <font>
      <b/>
      <sz val="14"/>
      <color rgb="FFFF0000"/>
      <name val="等线"/>
      <family val="3"/>
      <charset val="134"/>
      <scheme val="minor"/>
    </font>
    <font>
      <sz val="11"/>
      <color rgb="FFFF0000"/>
      <name val="等线"/>
      <family val="3"/>
      <charset val="134"/>
      <scheme val="minor"/>
    </font>
  </fonts>
  <fills count="13">
    <fill>
      <patternFill patternType="none"/>
    </fill>
    <fill>
      <patternFill patternType="gray125"/>
    </fill>
    <fill>
      <patternFill patternType="solid">
        <fgColor rgb="FFFBE5D6"/>
        <bgColor indexed="64"/>
      </patternFill>
    </fill>
    <fill>
      <patternFill patternType="solid">
        <fgColor rgb="FFE2EFDA"/>
        <bgColor indexed="64"/>
      </patternFill>
    </fill>
    <fill>
      <patternFill patternType="solid">
        <fgColor rgb="FFDEEBF7"/>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theme="6"/>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C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1" fillId="2" borderId="0" xfId="0" applyFont="1" applyFill="1" applyAlignment="1">
      <alignment horizontal="right" vertical="center"/>
    </xf>
    <xf numFmtId="0" fontId="3" fillId="2" borderId="0" xfId="0" applyFont="1" applyFill="1" applyAlignment="1">
      <alignment horizontal="right" vertical="center"/>
    </xf>
    <xf numFmtId="0" fontId="3" fillId="2" borderId="0" xfId="0" applyFont="1" applyFill="1" applyAlignment="1">
      <alignment vertical="top"/>
    </xf>
    <xf numFmtId="0" fontId="3" fillId="2" borderId="0" xfId="0" applyFont="1" applyFill="1" applyAlignment="1">
      <alignment vertical="center"/>
    </xf>
    <xf numFmtId="0" fontId="1" fillId="0" borderId="0" xfId="0" applyFont="1" applyAlignment="1">
      <alignment horizontal="right" vertical="center"/>
    </xf>
    <xf numFmtId="0" fontId="3" fillId="3" borderId="0" xfId="0" applyFont="1" applyFill="1" applyAlignment="1">
      <alignment horizontal="right" vertical="center"/>
    </xf>
    <xf numFmtId="0" fontId="3" fillId="4" borderId="0" xfId="0" applyFont="1" applyFill="1" applyAlignment="1">
      <alignment horizontal="left" vertical="top"/>
    </xf>
    <xf numFmtId="0" fontId="3" fillId="0" borderId="0" xfId="0" applyFont="1" applyAlignment="1">
      <alignment vertical="center"/>
    </xf>
    <xf numFmtId="0" fontId="3" fillId="2" borderId="0" xfId="0" applyFont="1" applyFill="1" applyAlignment="1">
      <alignment vertical="top" wrapText="1"/>
    </xf>
    <xf numFmtId="0" fontId="3" fillId="4" borderId="0" xfId="0" applyFont="1" applyFill="1" applyAlignment="1">
      <alignment horizontal="left" vertical="top" wrapText="1"/>
    </xf>
    <xf numFmtId="0" fontId="3" fillId="2" borderId="0" xfId="0" applyFont="1" applyFill="1" applyAlignment="1">
      <alignment horizontal="left" vertical="center"/>
    </xf>
    <xf numFmtId="0" fontId="3" fillId="3" borderId="0" xfId="0" applyFont="1" applyFill="1" applyAlignment="1">
      <alignment horizontal="left" vertical="center"/>
    </xf>
    <xf numFmtId="0" fontId="0" fillId="5" borderId="1" xfId="0" applyFill="1" applyBorder="1"/>
    <xf numFmtId="0" fontId="0" fillId="5" borderId="2" xfId="0" applyFill="1" applyBorder="1"/>
    <xf numFmtId="0" fontId="0" fillId="8" borderId="1" xfId="0" applyFill="1" applyBorder="1"/>
    <xf numFmtId="0" fontId="0" fillId="0" borderId="1" xfId="0" applyBorder="1"/>
    <xf numFmtId="0" fontId="0" fillId="10" borderId="1" xfId="0" applyFill="1" applyBorder="1"/>
    <xf numFmtId="0" fontId="4" fillId="12" borderId="0" xfId="0" applyFont="1" applyFill="1" applyAlignment="1">
      <alignment horizontal="center" vertical="center"/>
    </xf>
    <xf numFmtId="0" fontId="0" fillId="12" borderId="0" xfId="0" applyFill="1"/>
    <xf numFmtId="0" fontId="3" fillId="6" borderId="0" xfId="0" applyFont="1" applyFill="1" applyAlignment="1">
      <alignment horizontal="left" vertical="center"/>
    </xf>
    <xf numFmtId="0" fontId="5" fillId="0" borderId="0" xfId="0" applyFont="1"/>
    <xf numFmtId="0" fontId="0" fillId="0" borderId="0" xfId="0" applyAlignment="1">
      <alignment wrapText="1"/>
    </xf>
    <xf numFmtId="0" fontId="0" fillId="6" borderId="0" xfId="0" applyFill="1"/>
    <xf numFmtId="0" fontId="0" fillId="0" borderId="0" xfId="0" applyAlignment="1">
      <alignment horizontal="left"/>
    </xf>
    <xf numFmtId="0" fontId="3" fillId="3" borderId="0" xfId="0" applyFont="1" applyFill="1" applyAlignment="1">
      <alignment horizontal="left" vertical="center"/>
    </xf>
    <xf numFmtId="0" fontId="3" fillId="3" borderId="0" xfId="0" applyFont="1" applyFill="1" applyAlignment="1">
      <alignment vertical="center" wrapText="1"/>
    </xf>
    <xf numFmtId="176" fontId="0" fillId="0" borderId="1" xfId="0" applyNumberFormat="1" applyBorder="1" applyAlignment="1">
      <alignment horizontal="center"/>
    </xf>
    <xf numFmtId="177" fontId="0" fillId="0" borderId="1" xfId="0" applyNumberFormat="1" applyBorder="1" applyAlignment="1">
      <alignment horizontal="center"/>
    </xf>
    <xf numFmtId="0" fontId="0" fillId="7" borderId="1" xfId="0" applyFill="1" applyBorder="1" applyAlignment="1">
      <alignment horizontal="center"/>
    </xf>
    <xf numFmtId="0" fontId="0" fillId="9" borderId="3" xfId="0" applyFill="1" applyBorder="1" applyAlignment="1">
      <alignment horizontal="left" vertical="top" wrapText="1"/>
    </xf>
    <xf numFmtId="0" fontId="0" fillId="9" borderId="4" xfId="0" applyFill="1" applyBorder="1" applyAlignment="1">
      <alignment horizontal="left" vertical="top"/>
    </xf>
    <xf numFmtId="0" fontId="0" fillId="9" borderId="5" xfId="0" applyFill="1" applyBorder="1" applyAlignment="1">
      <alignment horizontal="left" vertical="top"/>
    </xf>
    <xf numFmtId="0" fontId="0" fillId="9" borderId="3" xfId="0" applyFill="1" applyBorder="1" applyAlignment="1">
      <alignment horizontal="center" vertical="top"/>
    </xf>
    <xf numFmtId="0" fontId="0" fillId="9" borderId="4" xfId="0" applyFill="1" applyBorder="1" applyAlignment="1">
      <alignment horizontal="center" vertical="top"/>
    </xf>
    <xf numFmtId="0" fontId="0" fillId="9" borderId="5" xfId="0" applyFill="1" applyBorder="1" applyAlignment="1">
      <alignment horizontal="center" vertical="top"/>
    </xf>
    <xf numFmtId="0" fontId="0" fillId="5" borderId="1" xfId="0" applyFill="1" applyBorder="1" applyAlignment="1">
      <alignment horizontal="center"/>
    </xf>
    <xf numFmtId="0" fontId="0" fillId="11" borderId="1" xfId="0" applyFill="1"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
  <sheetViews>
    <sheetView tabSelected="1" topLeftCell="A22" workbookViewId="0">
      <selection activeCell="C30" sqref="C30"/>
    </sheetView>
  </sheetViews>
  <sheetFormatPr defaultRowHeight="13.8" x14ac:dyDescent="0.25"/>
  <cols>
    <col min="1" max="1" width="23.21875" customWidth="1"/>
    <col min="2" max="2" width="14.33203125" customWidth="1"/>
    <col min="3" max="3" width="43.33203125" customWidth="1"/>
    <col min="4" max="4" width="155.21875" customWidth="1"/>
    <col min="5" max="5" width="127.44140625" customWidth="1"/>
  </cols>
  <sheetData>
    <row r="1" spans="1:4" x14ac:dyDescent="0.25">
      <c r="A1" s="1">
        <v>1023</v>
      </c>
      <c r="B1" s="2"/>
      <c r="C1" s="3"/>
      <c r="D1" s="4"/>
    </row>
    <row r="2" spans="1:4" x14ac:dyDescent="0.25">
      <c r="A2" s="5"/>
      <c r="B2" s="6">
        <v>1023</v>
      </c>
      <c r="C2" s="7" t="s">
        <v>4</v>
      </c>
      <c r="D2" s="8" t="s">
        <v>20</v>
      </c>
    </row>
    <row r="3" spans="1:4" x14ac:dyDescent="0.25">
      <c r="A3" s="1">
        <v>1320</v>
      </c>
      <c r="B3" s="2"/>
      <c r="C3" s="3"/>
      <c r="D3" s="4"/>
    </row>
    <row r="4" spans="1:4" x14ac:dyDescent="0.25">
      <c r="A4" s="5"/>
      <c r="B4" s="6">
        <v>1320</v>
      </c>
      <c r="C4" s="7" t="s">
        <v>22</v>
      </c>
      <c r="D4" s="8"/>
    </row>
    <row r="5" spans="1:4" x14ac:dyDescent="0.25">
      <c r="A5" s="1">
        <v>1321</v>
      </c>
      <c r="B5" s="2"/>
      <c r="C5" s="3"/>
      <c r="D5" s="4"/>
    </row>
    <row r="6" spans="1:4" x14ac:dyDescent="0.25">
      <c r="A6" s="5"/>
      <c r="B6" s="6">
        <v>1320</v>
      </c>
      <c r="C6" s="7" t="s">
        <v>23</v>
      </c>
      <c r="D6" s="8"/>
    </row>
    <row r="7" spans="1:4" x14ac:dyDescent="0.25">
      <c r="A7" s="1">
        <v>3021</v>
      </c>
      <c r="B7" s="2"/>
      <c r="C7" s="3"/>
      <c r="D7" s="4"/>
    </row>
    <row r="8" spans="1:4" x14ac:dyDescent="0.25">
      <c r="A8" s="5"/>
      <c r="B8" s="6">
        <v>3021</v>
      </c>
      <c r="C8" s="7" t="s">
        <v>92</v>
      </c>
      <c r="D8" s="8"/>
    </row>
    <row r="9" spans="1:4" x14ac:dyDescent="0.25">
      <c r="A9" s="1">
        <v>3130</v>
      </c>
      <c r="B9" s="2"/>
      <c r="C9" s="3"/>
      <c r="D9" s="4"/>
    </row>
    <row r="10" spans="1:4" x14ac:dyDescent="0.25">
      <c r="A10" s="5"/>
      <c r="B10" s="6">
        <v>3130</v>
      </c>
      <c r="C10" s="7" t="s">
        <v>93</v>
      </c>
      <c r="D10" s="8"/>
    </row>
    <row r="11" spans="1:4" x14ac:dyDescent="0.25">
      <c r="A11" s="1">
        <v>1815</v>
      </c>
      <c r="B11" s="2"/>
      <c r="C11" s="3"/>
      <c r="D11" s="4"/>
    </row>
    <row r="12" spans="1:4" x14ac:dyDescent="0.25">
      <c r="A12" s="5"/>
      <c r="B12" s="6" t="s">
        <v>5</v>
      </c>
      <c r="C12" s="7" t="s">
        <v>7</v>
      </c>
      <c r="D12" s="8" t="s">
        <v>9</v>
      </c>
    </row>
    <row r="13" spans="1:4" x14ac:dyDescent="0.25">
      <c r="B13" s="6" t="s">
        <v>6</v>
      </c>
      <c r="C13" s="7" t="s">
        <v>8</v>
      </c>
      <c r="D13" t="s">
        <v>9</v>
      </c>
    </row>
    <row r="14" spans="1:4" x14ac:dyDescent="0.25">
      <c r="A14" s="1">
        <v>11802</v>
      </c>
      <c r="B14" s="2"/>
      <c r="C14" s="3"/>
      <c r="D14" s="4"/>
    </row>
    <row r="15" spans="1:4" ht="14.4" customHeight="1" x14ac:dyDescent="0.25">
      <c r="A15" s="5"/>
      <c r="B15" s="6" t="s">
        <v>10</v>
      </c>
      <c r="C15" s="7" t="s">
        <v>11</v>
      </c>
      <c r="D15" s="8" t="s">
        <v>9</v>
      </c>
    </row>
    <row r="16" spans="1:4" ht="16.2" customHeight="1" x14ac:dyDescent="0.25">
      <c r="A16" s="1" t="s">
        <v>14</v>
      </c>
      <c r="B16" s="2"/>
      <c r="C16" s="3"/>
      <c r="D16" s="4"/>
    </row>
    <row r="17" spans="1:4" ht="14.4" customHeight="1" x14ac:dyDescent="0.25">
      <c r="A17" s="5"/>
      <c r="B17" s="6" t="s">
        <v>14</v>
      </c>
      <c r="C17" s="7" t="s">
        <v>12</v>
      </c>
      <c r="D17" s="8" t="s">
        <v>13</v>
      </c>
    </row>
    <row r="18" spans="1:4" x14ac:dyDescent="0.25">
      <c r="A18" s="1" t="s">
        <v>15</v>
      </c>
      <c r="B18" s="2"/>
      <c r="C18" s="3"/>
      <c r="D18" s="4"/>
    </row>
    <row r="19" spans="1:4" x14ac:dyDescent="0.25">
      <c r="A19" s="5"/>
      <c r="B19" s="6" t="s">
        <v>15</v>
      </c>
      <c r="C19" s="7" t="s">
        <v>17</v>
      </c>
      <c r="D19" s="8" t="s">
        <v>16</v>
      </c>
    </row>
    <row r="20" spans="1:4" x14ac:dyDescent="0.25">
      <c r="A20" s="1" t="s">
        <v>18</v>
      </c>
      <c r="B20" s="2"/>
      <c r="C20" s="3"/>
      <c r="D20" s="4"/>
    </row>
    <row r="21" spans="1:4" x14ac:dyDescent="0.25">
      <c r="A21" s="5"/>
      <c r="B21" s="6" t="s">
        <v>18</v>
      </c>
      <c r="C21" s="7" t="s">
        <v>19</v>
      </c>
      <c r="D21" s="8" t="s">
        <v>21</v>
      </c>
    </row>
    <row r="22" spans="1:4" ht="17.399999999999999" x14ac:dyDescent="0.25">
      <c r="A22" s="18" t="s">
        <v>146</v>
      </c>
      <c r="B22" s="19"/>
      <c r="C22" s="19"/>
      <c r="D22" s="19"/>
    </row>
    <row r="23" spans="1:4" x14ac:dyDescent="0.25">
      <c r="A23" s="11" t="s">
        <v>147</v>
      </c>
      <c r="B23" s="2"/>
      <c r="C23" s="2"/>
      <c r="D23" s="2"/>
    </row>
    <row r="24" spans="1:4" x14ac:dyDescent="0.25">
      <c r="B24" s="12">
        <v>1023</v>
      </c>
      <c r="C24" s="7" t="s">
        <v>94</v>
      </c>
      <c r="D24" s="7"/>
    </row>
    <row r="25" spans="1:4" x14ac:dyDescent="0.25">
      <c r="B25" s="12" t="s">
        <v>148</v>
      </c>
      <c r="C25" s="7" t="s">
        <v>95</v>
      </c>
      <c r="D25" s="7"/>
    </row>
    <row r="26" spans="1:4" x14ac:dyDescent="0.25">
      <c r="B26" s="12" t="s">
        <v>14</v>
      </c>
      <c r="C26" s="7" t="s">
        <v>97</v>
      </c>
      <c r="D26" s="7"/>
    </row>
    <row r="27" spans="1:4" x14ac:dyDescent="0.25">
      <c r="B27" s="12" t="s">
        <v>15</v>
      </c>
      <c r="C27" s="7" t="s">
        <v>183</v>
      </c>
      <c r="D27" s="7"/>
    </row>
    <row r="28" spans="1:4" x14ac:dyDescent="0.25">
      <c r="A28" s="11" t="s">
        <v>149</v>
      </c>
      <c r="B28" s="2"/>
      <c r="C28" s="2"/>
      <c r="D28" s="2"/>
    </row>
    <row r="29" spans="1:4" x14ac:dyDescent="0.25">
      <c r="B29" s="12">
        <v>1023</v>
      </c>
      <c r="C29" s="7" t="s">
        <v>99</v>
      </c>
      <c r="D29" s="7"/>
    </row>
    <row r="30" spans="1:4" x14ac:dyDescent="0.25">
      <c r="B30" s="12">
        <v>1815</v>
      </c>
      <c r="C30" s="7" t="s">
        <v>98</v>
      </c>
      <c r="D30" s="7"/>
    </row>
    <row r="31" spans="1:4" x14ac:dyDescent="0.25">
      <c r="B31" s="12" t="s">
        <v>14</v>
      </c>
      <c r="C31" s="7" t="s">
        <v>96</v>
      </c>
      <c r="D31" s="7"/>
    </row>
    <row r="32" spans="1:4" x14ac:dyDescent="0.25">
      <c r="B32" s="12" t="s">
        <v>15</v>
      </c>
      <c r="C32" s="7" t="s">
        <v>184</v>
      </c>
      <c r="D32" s="7"/>
    </row>
    <row r="33" spans="1:4" ht="17.399999999999999" x14ac:dyDescent="0.25">
      <c r="A33" s="18" t="s">
        <v>150</v>
      </c>
      <c r="B33" s="19"/>
      <c r="C33" s="19"/>
      <c r="D33" s="19"/>
    </row>
    <row r="34" spans="1:4" x14ac:dyDescent="0.25">
      <c r="A34" s="11" t="s">
        <v>147</v>
      </c>
      <c r="B34" s="2"/>
      <c r="C34" s="2"/>
      <c r="D34" s="2"/>
    </row>
    <row r="35" spans="1:4" x14ac:dyDescent="0.25">
      <c r="B35" t="s">
        <v>151</v>
      </c>
    </row>
    <row r="36" spans="1:4" x14ac:dyDescent="0.25">
      <c r="B36" s="12">
        <v>1023</v>
      </c>
      <c r="C36" s="7" t="s">
        <v>152</v>
      </c>
      <c r="D36" s="7"/>
    </row>
    <row r="37" spans="1:4" x14ac:dyDescent="0.25">
      <c r="B37" s="12" t="s">
        <v>148</v>
      </c>
      <c r="C37" s="7" t="s">
        <v>98</v>
      </c>
      <c r="D37" s="7"/>
    </row>
    <row r="38" spans="1:4" x14ac:dyDescent="0.25">
      <c r="B38" s="12" t="s">
        <v>153</v>
      </c>
      <c r="C38" s="7" t="s">
        <v>154</v>
      </c>
      <c r="D38" s="7"/>
    </row>
    <row r="39" spans="1:4" x14ac:dyDescent="0.25">
      <c r="B39" s="12" t="s">
        <v>155</v>
      </c>
      <c r="C39" s="7" t="s">
        <v>156</v>
      </c>
      <c r="D39" s="7"/>
    </row>
    <row r="40" spans="1:4" x14ac:dyDescent="0.25">
      <c r="B40" s="20" t="s">
        <v>157</v>
      </c>
    </row>
    <row r="41" spans="1:4" x14ac:dyDescent="0.25">
      <c r="B41" s="12">
        <v>1023</v>
      </c>
      <c r="C41" s="7" t="s">
        <v>158</v>
      </c>
      <c r="D41" s="7"/>
    </row>
    <row r="42" spans="1:4" x14ac:dyDescent="0.25">
      <c r="A42" s="11" t="s">
        <v>149</v>
      </c>
      <c r="B42" s="2"/>
      <c r="C42" s="2"/>
      <c r="D42" s="2"/>
    </row>
    <row r="43" spans="1:4" x14ac:dyDescent="0.25">
      <c r="B43" t="s">
        <v>151</v>
      </c>
    </row>
    <row r="44" spans="1:4" x14ac:dyDescent="0.25">
      <c r="B44" s="12">
        <v>1023</v>
      </c>
      <c r="C44" s="7" t="s">
        <v>159</v>
      </c>
      <c r="D44" s="7"/>
    </row>
    <row r="45" spans="1:4" x14ac:dyDescent="0.25">
      <c r="B45" s="12" t="s">
        <v>148</v>
      </c>
      <c r="C45" s="7" t="s">
        <v>98</v>
      </c>
      <c r="D45" s="7"/>
    </row>
    <row r="46" spans="1:4" x14ac:dyDescent="0.25">
      <c r="B46" s="12" t="s">
        <v>153</v>
      </c>
      <c r="C46" s="7" t="s">
        <v>160</v>
      </c>
      <c r="D46" s="7"/>
    </row>
    <row r="47" spans="1:4" x14ac:dyDescent="0.25">
      <c r="B47" s="12" t="s">
        <v>155</v>
      </c>
      <c r="C47" s="7" t="s">
        <v>161</v>
      </c>
      <c r="D47" s="7"/>
    </row>
    <row r="48" spans="1:4" x14ac:dyDescent="0.25">
      <c r="B48" s="20" t="s">
        <v>157</v>
      </c>
    </row>
    <row r="49" spans="1:4" x14ac:dyDescent="0.25">
      <c r="B49" s="12">
        <v>1023</v>
      </c>
      <c r="C49" s="7" t="s">
        <v>158</v>
      </c>
      <c r="D49" s="7"/>
    </row>
    <row r="50" spans="1:4" ht="17.399999999999999" x14ac:dyDescent="0.3">
      <c r="A50" s="21" t="s">
        <v>162</v>
      </c>
      <c r="B50" s="24" t="s">
        <v>163</v>
      </c>
      <c r="C50" s="24"/>
      <c r="D50" s="24"/>
    </row>
  </sheetData>
  <mergeCells count="1">
    <mergeCell ref="B50:D50"/>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16277-E6E9-48F6-B978-AD36832F67D5}">
  <dimension ref="A1:D14"/>
  <sheetViews>
    <sheetView workbookViewId="0">
      <selection activeCell="C19" sqref="C19"/>
    </sheetView>
  </sheetViews>
  <sheetFormatPr defaultRowHeight="13.8" x14ac:dyDescent="0.25"/>
  <cols>
    <col min="1" max="1" width="23.6640625" customWidth="1"/>
    <col min="2" max="2" width="22.88671875" customWidth="1"/>
    <col min="3" max="3" width="47.6640625" customWidth="1"/>
    <col min="4" max="4" width="12.21875" customWidth="1"/>
  </cols>
  <sheetData>
    <row r="1" spans="1:4" x14ac:dyDescent="0.25">
      <c r="A1" s="1" t="s">
        <v>24</v>
      </c>
      <c r="B1" s="2"/>
      <c r="C1" s="3"/>
      <c r="D1" s="4"/>
    </row>
    <row r="2" spans="1:4" x14ac:dyDescent="0.25">
      <c r="A2" s="5"/>
      <c r="B2" s="6" t="s">
        <v>24</v>
      </c>
      <c r="C2" s="7" t="s">
        <v>26</v>
      </c>
      <c r="D2" s="8" t="s">
        <v>9</v>
      </c>
    </row>
    <row r="3" spans="1:4" x14ac:dyDescent="0.25">
      <c r="A3" s="1" t="s">
        <v>25</v>
      </c>
      <c r="B3" s="2"/>
      <c r="C3" s="3"/>
      <c r="D3" s="4"/>
    </row>
    <row r="4" spans="1:4" x14ac:dyDescent="0.25">
      <c r="A4" s="5"/>
      <c r="B4" s="6" t="s">
        <v>25</v>
      </c>
      <c r="C4" s="7" t="s">
        <v>27</v>
      </c>
      <c r="D4" s="8" t="s">
        <v>9</v>
      </c>
    </row>
    <row r="5" spans="1:4" x14ac:dyDescent="0.25">
      <c r="A5" s="1">
        <v>20</v>
      </c>
      <c r="B5" s="2"/>
      <c r="C5" s="3"/>
      <c r="D5" s="4"/>
    </row>
    <row r="6" spans="1:4" x14ac:dyDescent="0.25">
      <c r="A6" s="5"/>
      <c r="B6" s="6">
        <v>20</v>
      </c>
      <c r="C6" s="7" t="s">
        <v>28</v>
      </c>
      <c r="D6" s="8" t="s">
        <v>9</v>
      </c>
    </row>
    <row r="7" spans="1:4" x14ac:dyDescent="0.25">
      <c r="A7" s="1" t="s">
        <v>33</v>
      </c>
      <c r="B7" s="2"/>
      <c r="C7" s="3"/>
      <c r="D7" s="4"/>
    </row>
    <row r="8" spans="1:4" x14ac:dyDescent="0.25">
      <c r="A8" s="5"/>
      <c r="B8" s="6" t="s">
        <v>33</v>
      </c>
      <c r="C8" s="7"/>
      <c r="D8" s="8" t="s">
        <v>9</v>
      </c>
    </row>
    <row r="9" spans="1:4" x14ac:dyDescent="0.25">
      <c r="A9" s="1" t="s">
        <v>34</v>
      </c>
      <c r="B9" s="2"/>
      <c r="C9" s="3"/>
      <c r="D9" s="4"/>
    </row>
    <row r="10" spans="1:4" x14ac:dyDescent="0.25">
      <c r="A10" s="5"/>
      <c r="B10" s="6" t="s">
        <v>34</v>
      </c>
      <c r="C10" s="7"/>
      <c r="D10" s="8" t="s">
        <v>9</v>
      </c>
    </row>
    <row r="11" spans="1:4" x14ac:dyDescent="0.25">
      <c r="A11" s="1">
        <v>3282</v>
      </c>
      <c r="B11" s="2"/>
      <c r="C11" s="9"/>
      <c r="D11" s="4"/>
    </row>
    <row r="12" spans="1:4" x14ac:dyDescent="0.25">
      <c r="A12" s="5"/>
      <c r="B12" s="6">
        <v>3282</v>
      </c>
      <c r="C12" s="10" t="s">
        <v>91</v>
      </c>
      <c r="D12" s="8"/>
    </row>
    <row r="13" spans="1:4" x14ac:dyDescent="0.25">
      <c r="A13" s="1">
        <v>13114</v>
      </c>
      <c r="B13" s="2"/>
      <c r="C13" s="9"/>
      <c r="D13" s="4"/>
    </row>
    <row r="14" spans="1:4" x14ac:dyDescent="0.25">
      <c r="A14" s="5"/>
      <c r="B14" s="6">
        <v>13114</v>
      </c>
      <c r="C14" s="10" t="s">
        <v>145</v>
      </c>
      <c r="D14" s="8"/>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58451-8B84-44F3-A396-B6F4A1D20910}">
  <dimension ref="A1:D12"/>
  <sheetViews>
    <sheetView workbookViewId="0">
      <selection activeCell="C22" sqref="C22"/>
    </sheetView>
  </sheetViews>
  <sheetFormatPr defaultRowHeight="13.8" x14ac:dyDescent="0.25"/>
  <cols>
    <col min="1" max="1" width="20.44140625" customWidth="1"/>
    <col min="2" max="2" width="15.33203125" customWidth="1"/>
    <col min="3" max="3" width="36.6640625" customWidth="1"/>
    <col min="4" max="4" width="33.6640625" customWidth="1"/>
  </cols>
  <sheetData>
    <row r="1" spans="1:4" x14ac:dyDescent="0.25">
      <c r="A1" s="1">
        <v>2139</v>
      </c>
      <c r="B1" s="2"/>
      <c r="C1" s="3"/>
      <c r="D1" s="4"/>
    </row>
    <row r="2" spans="1:4" x14ac:dyDescent="0.25">
      <c r="A2" s="5"/>
      <c r="B2" s="6">
        <v>2139</v>
      </c>
      <c r="C2" s="7" t="s">
        <v>29</v>
      </c>
      <c r="D2" s="8"/>
    </row>
    <row r="3" spans="1:4" x14ac:dyDescent="0.25">
      <c r="A3" s="1">
        <v>19666</v>
      </c>
      <c r="B3" s="2"/>
      <c r="C3" s="3"/>
      <c r="D3" s="4"/>
    </row>
    <row r="4" spans="1:4" x14ac:dyDescent="0.25">
      <c r="A4" s="5"/>
      <c r="B4" s="6">
        <v>19666</v>
      </c>
      <c r="C4" s="7" t="s">
        <v>31</v>
      </c>
      <c r="D4" s="8"/>
    </row>
    <row r="5" spans="1:4" x14ac:dyDescent="0.25">
      <c r="A5" s="1" t="s">
        <v>30</v>
      </c>
      <c r="B5" s="2"/>
      <c r="C5" s="3"/>
      <c r="D5" s="4"/>
    </row>
    <row r="6" spans="1:4" x14ac:dyDescent="0.25">
      <c r="A6" s="5"/>
      <c r="B6" s="6" t="s">
        <v>30</v>
      </c>
      <c r="C6" s="7" t="s">
        <v>32</v>
      </c>
      <c r="D6" s="8"/>
    </row>
    <row r="7" spans="1:4" ht="17.399999999999999" x14ac:dyDescent="0.25">
      <c r="A7" s="18" t="s">
        <v>166</v>
      </c>
      <c r="B7" s="19"/>
      <c r="C7" s="19"/>
      <c r="D7" s="19"/>
    </row>
    <row r="8" spans="1:4" x14ac:dyDescent="0.25">
      <c r="A8" s="11" t="s">
        <v>167</v>
      </c>
      <c r="B8" s="2"/>
      <c r="C8" s="2"/>
      <c r="D8" s="2"/>
    </row>
    <row r="9" spans="1:4" x14ac:dyDescent="0.25">
      <c r="B9" s="25" t="s">
        <v>168</v>
      </c>
      <c r="C9" s="25"/>
      <c r="D9" s="25"/>
    </row>
    <row r="10" spans="1:4" x14ac:dyDescent="0.25">
      <c r="B10" s="25" t="s">
        <v>169</v>
      </c>
      <c r="C10" s="25"/>
      <c r="D10" s="25"/>
    </row>
    <row r="11" spans="1:4" ht="40.200000000000003" customHeight="1" x14ac:dyDescent="0.25">
      <c r="A11" s="22"/>
      <c r="B11" s="26" t="s">
        <v>170</v>
      </c>
      <c r="C11" s="26"/>
      <c r="D11" s="26"/>
    </row>
    <row r="12" spans="1:4" x14ac:dyDescent="0.25">
      <c r="B12" s="25" t="s">
        <v>171</v>
      </c>
      <c r="C12" s="25"/>
      <c r="D12" s="25"/>
    </row>
  </sheetData>
  <mergeCells count="4">
    <mergeCell ref="B9:D9"/>
    <mergeCell ref="B10:D10"/>
    <mergeCell ref="B11:D11"/>
    <mergeCell ref="B12:D12"/>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A29D9-9EB3-4F71-BC8A-42F556269A9D}">
  <dimension ref="A1:D26"/>
  <sheetViews>
    <sheetView topLeftCell="A2" workbookViewId="0">
      <selection activeCell="C20" sqref="C20"/>
    </sheetView>
  </sheetViews>
  <sheetFormatPr defaultRowHeight="13.8" x14ac:dyDescent="0.25"/>
  <cols>
    <col min="1" max="1" width="18.88671875" customWidth="1"/>
    <col min="2" max="2" width="14.88671875" customWidth="1"/>
    <col min="3" max="3" width="46.88671875" customWidth="1"/>
    <col min="4" max="4" width="15" customWidth="1"/>
  </cols>
  <sheetData>
    <row r="1" spans="1:4" x14ac:dyDescent="0.25">
      <c r="A1" s="1">
        <v>1420</v>
      </c>
      <c r="B1" s="2"/>
      <c r="C1" s="3"/>
      <c r="D1" s="4"/>
    </row>
    <row r="2" spans="1:4" x14ac:dyDescent="0.25">
      <c r="A2" s="5"/>
      <c r="B2" s="6">
        <v>1420</v>
      </c>
      <c r="C2" s="7" t="s">
        <v>0</v>
      </c>
      <c r="D2" s="8"/>
    </row>
    <row r="3" spans="1:4" x14ac:dyDescent="0.25">
      <c r="A3" s="1">
        <v>1421</v>
      </c>
      <c r="B3" s="2"/>
      <c r="C3" s="3"/>
      <c r="D3" s="4"/>
    </row>
    <row r="4" spans="1:4" x14ac:dyDescent="0.25">
      <c r="A4" s="5"/>
      <c r="B4" s="6">
        <v>1421</v>
      </c>
      <c r="C4" s="7" t="s">
        <v>1</v>
      </c>
      <c r="D4" s="8"/>
    </row>
    <row r="5" spans="1:4" x14ac:dyDescent="0.25">
      <c r="A5" s="1">
        <v>1423</v>
      </c>
      <c r="B5" s="2"/>
      <c r="C5" s="3"/>
      <c r="D5" s="4"/>
    </row>
    <row r="6" spans="1:4" x14ac:dyDescent="0.25">
      <c r="A6" s="5"/>
      <c r="B6" s="6">
        <v>1423</v>
      </c>
      <c r="C6" s="7" t="s">
        <v>2</v>
      </c>
      <c r="D6" s="8"/>
    </row>
    <row r="7" spans="1:4" x14ac:dyDescent="0.25">
      <c r="A7" s="1">
        <v>1424</v>
      </c>
      <c r="B7" s="2"/>
      <c r="C7" s="3"/>
      <c r="D7" s="4"/>
    </row>
    <row r="8" spans="1:4" x14ac:dyDescent="0.25">
      <c r="A8" s="5"/>
      <c r="B8" s="6">
        <v>1424</v>
      </c>
      <c r="C8" s="7" t="s">
        <v>3</v>
      </c>
      <c r="D8" s="8"/>
    </row>
    <row r="9" spans="1:4" x14ac:dyDescent="0.25">
      <c r="A9" s="1">
        <v>1425</v>
      </c>
      <c r="B9" s="2"/>
      <c r="C9" s="3"/>
      <c r="D9" s="4"/>
    </row>
    <row r="10" spans="1:4" x14ac:dyDescent="0.25">
      <c r="A10" s="5"/>
      <c r="B10" s="6">
        <v>1425</v>
      </c>
      <c r="C10" s="7" t="s">
        <v>71</v>
      </c>
      <c r="D10" s="8"/>
    </row>
    <row r="11" spans="1:4" x14ac:dyDescent="0.25">
      <c r="A11" s="1">
        <v>1426</v>
      </c>
      <c r="B11" s="2"/>
      <c r="C11" s="3"/>
      <c r="D11" s="4"/>
    </row>
    <row r="12" spans="1:4" x14ac:dyDescent="0.25">
      <c r="A12" s="5"/>
      <c r="B12" s="6">
        <v>1426</v>
      </c>
      <c r="C12" s="7" t="s">
        <v>72</v>
      </c>
      <c r="D12" s="8"/>
    </row>
    <row r="13" spans="1:4" x14ac:dyDescent="0.25">
      <c r="A13" s="1">
        <v>1427</v>
      </c>
      <c r="B13" s="2"/>
      <c r="C13" s="3"/>
      <c r="D13" s="4"/>
    </row>
    <row r="14" spans="1:4" x14ac:dyDescent="0.25">
      <c r="A14" s="5"/>
      <c r="B14" s="6">
        <v>1427</v>
      </c>
      <c r="C14" s="7" t="s">
        <v>73</v>
      </c>
      <c r="D14" s="8"/>
    </row>
    <row r="15" spans="1:4" x14ac:dyDescent="0.25">
      <c r="A15" s="1">
        <v>1428</v>
      </c>
      <c r="B15" s="2"/>
      <c r="C15" s="3"/>
      <c r="D15" s="4"/>
    </row>
    <row r="16" spans="1:4" x14ac:dyDescent="0.25">
      <c r="A16" s="5"/>
      <c r="B16" s="6">
        <v>1428</v>
      </c>
      <c r="C16" s="7" t="s">
        <v>74</v>
      </c>
      <c r="D16" s="8"/>
    </row>
    <row r="17" spans="1:4" x14ac:dyDescent="0.25">
      <c r="A17" s="1">
        <v>1430</v>
      </c>
      <c r="B17" s="2"/>
      <c r="C17" s="3"/>
      <c r="D17" s="4"/>
    </row>
    <row r="18" spans="1:4" x14ac:dyDescent="0.25">
      <c r="A18" s="5"/>
      <c r="B18" s="6">
        <v>1430</v>
      </c>
      <c r="C18" s="7" t="s">
        <v>75</v>
      </c>
      <c r="D18" s="8"/>
    </row>
    <row r="19" spans="1:4" x14ac:dyDescent="0.25">
      <c r="A19" s="1">
        <v>1432</v>
      </c>
      <c r="B19" s="2"/>
      <c r="C19" s="3"/>
      <c r="D19" s="4"/>
    </row>
    <row r="20" spans="1:4" x14ac:dyDescent="0.25">
      <c r="A20" s="5"/>
      <c r="B20" s="6">
        <v>1432</v>
      </c>
      <c r="C20" s="7" t="s">
        <v>76</v>
      </c>
      <c r="D20" s="8"/>
    </row>
    <row r="21" spans="1:4" x14ac:dyDescent="0.25">
      <c r="A21" s="1">
        <v>1434</v>
      </c>
      <c r="B21" s="2"/>
      <c r="C21" s="3"/>
      <c r="D21" s="4"/>
    </row>
    <row r="22" spans="1:4" x14ac:dyDescent="0.25">
      <c r="A22" s="5"/>
      <c r="B22" s="6">
        <v>1434</v>
      </c>
      <c r="C22" s="7" t="s">
        <v>77</v>
      </c>
      <c r="D22" s="8"/>
    </row>
    <row r="23" spans="1:4" x14ac:dyDescent="0.25">
      <c r="A23" s="1">
        <v>1620</v>
      </c>
      <c r="B23" s="2"/>
      <c r="C23" s="3"/>
      <c r="D23" s="4"/>
    </row>
    <row r="24" spans="1:4" x14ac:dyDescent="0.25">
      <c r="A24" s="5"/>
      <c r="B24" s="6">
        <v>1620</v>
      </c>
      <c r="C24" s="7" t="s">
        <v>164</v>
      </c>
      <c r="D24" s="8"/>
    </row>
    <row r="25" spans="1:4" x14ac:dyDescent="0.25">
      <c r="A25" s="1">
        <v>1621</v>
      </c>
      <c r="B25" s="2"/>
      <c r="C25" s="3"/>
      <c r="D25" s="4"/>
    </row>
    <row r="26" spans="1:4" x14ac:dyDescent="0.25">
      <c r="A26" s="5"/>
      <c r="B26" s="6">
        <v>1621</v>
      </c>
      <c r="C26" s="7" t="s">
        <v>165</v>
      </c>
      <c r="D26" s="8"/>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68711-5A22-4E35-B4F3-D4B735BCC2A8}">
  <dimension ref="A1:D38"/>
  <sheetViews>
    <sheetView topLeftCell="A13" workbookViewId="0">
      <selection activeCell="C41" sqref="B40:C41"/>
    </sheetView>
  </sheetViews>
  <sheetFormatPr defaultRowHeight="13.8" x14ac:dyDescent="0.25"/>
  <cols>
    <col min="1" max="1" width="27.5546875" customWidth="1"/>
    <col min="2" max="2" width="24.109375" customWidth="1"/>
    <col min="3" max="3" width="26.44140625" customWidth="1"/>
    <col min="4" max="5" width="20.77734375" customWidth="1"/>
  </cols>
  <sheetData>
    <row r="1" spans="1:4" x14ac:dyDescent="0.25">
      <c r="A1" t="s">
        <v>35</v>
      </c>
    </row>
    <row r="2" spans="1:4" x14ac:dyDescent="0.25">
      <c r="A2" s="1">
        <v>13610</v>
      </c>
      <c r="B2" s="2"/>
      <c r="C2" s="3"/>
      <c r="D2" s="4"/>
    </row>
    <row r="3" spans="1:4" x14ac:dyDescent="0.25">
      <c r="A3" s="5"/>
      <c r="B3" s="6">
        <v>13610</v>
      </c>
      <c r="C3" s="7" t="s">
        <v>41</v>
      </c>
      <c r="D3" s="8"/>
    </row>
    <row r="4" spans="1:4" x14ac:dyDescent="0.25">
      <c r="A4" s="1">
        <v>13611</v>
      </c>
      <c r="B4" s="2"/>
      <c r="C4" s="3"/>
      <c r="D4" s="4"/>
    </row>
    <row r="5" spans="1:4" x14ac:dyDescent="0.25">
      <c r="A5" s="5"/>
      <c r="B5" s="6">
        <v>13611</v>
      </c>
      <c r="C5" s="7" t="s">
        <v>42</v>
      </c>
      <c r="D5" s="8"/>
    </row>
    <row r="6" spans="1:4" x14ac:dyDescent="0.25">
      <c r="A6" s="1">
        <v>13612</v>
      </c>
      <c r="B6" s="2"/>
      <c r="C6" s="3"/>
      <c r="D6" s="4"/>
    </row>
    <row r="7" spans="1:4" x14ac:dyDescent="0.25">
      <c r="A7" s="5"/>
      <c r="B7" s="6">
        <v>13612</v>
      </c>
      <c r="C7" s="7" t="s">
        <v>43</v>
      </c>
      <c r="D7" s="8"/>
    </row>
    <row r="8" spans="1:4" x14ac:dyDescent="0.25">
      <c r="A8" s="1">
        <v>13613</v>
      </c>
      <c r="B8" s="2"/>
      <c r="C8" s="3"/>
      <c r="D8" s="4"/>
    </row>
    <row r="9" spans="1:4" x14ac:dyDescent="0.25">
      <c r="A9" s="5"/>
      <c r="B9" s="6">
        <v>13613</v>
      </c>
      <c r="C9" s="7" t="s">
        <v>44</v>
      </c>
      <c r="D9" s="8"/>
    </row>
    <row r="10" spans="1:4" x14ac:dyDescent="0.25">
      <c r="A10" s="1">
        <v>13620</v>
      </c>
      <c r="B10" s="2"/>
      <c r="C10" s="3"/>
      <c r="D10" s="4"/>
    </row>
    <row r="11" spans="1:4" x14ac:dyDescent="0.25">
      <c r="A11" s="5"/>
      <c r="B11" s="6">
        <v>13620</v>
      </c>
      <c r="C11" s="7" t="s">
        <v>45</v>
      </c>
      <c r="D11" s="8"/>
    </row>
    <row r="12" spans="1:4" x14ac:dyDescent="0.25">
      <c r="A12" s="1">
        <v>13621</v>
      </c>
      <c r="B12" s="2"/>
      <c r="C12" s="3"/>
      <c r="D12" s="4"/>
    </row>
    <row r="13" spans="1:4" x14ac:dyDescent="0.25">
      <c r="A13" s="5"/>
      <c r="B13" s="6">
        <v>13621</v>
      </c>
      <c r="C13" s="7" t="s">
        <v>46</v>
      </c>
      <c r="D13" s="8"/>
    </row>
    <row r="14" spans="1:4" x14ac:dyDescent="0.25">
      <c r="A14" s="1">
        <v>13622</v>
      </c>
      <c r="B14" s="2"/>
      <c r="C14" s="3"/>
      <c r="D14" s="4"/>
    </row>
    <row r="15" spans="1:4" x14ac:dyDescent="0.25">
      <c r="A15" s="5"/>
      <c r="B15" s="6">
        <v>13622</v>
      </c>
      <c r="C15" s="7" t="s">
        <v>47</v>
      </c>
      <c r="D15" s="8"/>
    </row>
    <row r="16" spans="1:4" x14ac:dyDescent="0.25">
      <c r="A16" s="1">
        <v>13623</v>
      </c>
      <c r="B16" s="2"/>
      <c r="C16" s="3"/>
      <c r="D16" s="4"/>
    </row>
    <row r="17" spans="1:4" x14ac:dyDescent="0.25">
      <c r="A17" s="5"/>
      <c r="B17" s="6">
        <v>13623</v>
      </c>
      <c r="C17" s="7" t="s">
        <v>47</v>
      </c>
      <c r="D17" s="8"/>
    </row>
    <row r="18" spans="1:4" x14ac:dyDescent="0.25">
      <c r="A18" s="1">
        <v>13624</v>
      </c>
      <c r="B18" s="2"/>
      <c r="C18" s="3"/>
      <c r="D18" s="4"/>
    </row>
    <row r="19" spans="1:4" x14ac:dyDescent="0.25">
      <c r="A19" s="5"/>
      <c r="B19" s="6">
        <v>13624</v>
      </c>
      <c r="C19" s="7" t="s">
        <v>48</v>
      </c>
      <c r="D19" s="8"/>
    </row>
    <row r="20" spans="1:4" x14ac:dyDescent="0.25">
      <c r="A20" s="1">
        <v>13625</v>
      </c>
      <c r="B20" s="2"/>
      <c r="C20" s="3"/>
      <c r="D20" s="4"/>
    </row>
    <row r="21" spans="1:4" x14ac:dyDescent="0.25">
      <c r="A21" s="5"/>
      <c r="B21" s="6">
        <v>13625</v>
      </c>
      <c r="C21" s="7" t="s">
        <v>48</v>
      </c>
      <c r="D21" s="8"/>
    </row>
    <row r="22" spans="1:4" x14ac:dyDescent="0.25">
      <c r="A22" s="1">
        <v>13626</v>
      </c>
      <c r="B22" s="2"/>
      <c r="C22" s="3"/>
      <c r="D22" s="4"/>
    </row>
    <row r="23" spans="1:4" x14ac:dyDescent="0.25">
      <c r="A23" s="5"/>
      <c r="B23" s="6">
        <v>13626</v>
      </c>
      <c r="C23" s="7" t="s">
        <v>49</v>
      </c>
      <c r="D23" s="8"/>
    </row>
    <row r="24" spans="1:4" x14ac:dyDescent="0.25">
      <c r="A24" s="1">
        <v>13627</v>
      </c>
      <c r="B24" s="2"/>
      <c r="C24" s="3"/>
      <c r="D24" s="4"/>
    </row>
    <row r="25" spans="1:4" x14ac:dyDescent="0.25">
      <c r="A25" s="5"/>
      <c r="B25" s="6">
        <v>13627</v>
      </c>
      <c r="C25" s="7" t="s">
        <v>50</v>
      </c>
      <c r="D25" s="8"/>
    </row>
    <row r="26" spans="1:4" x14ac:dyDescent="0.25">
      <c r="A26" t="s">
        <v>36</v>
      </c>
    </row>
    <row r="27" spans="1:4" x14ac:dyDescent="0.25">
      <c r="A27" s="1">
        <v>1660</v>
      </c>
      <c r="B27" s="2"/>
      <c r="C27" s="3"/>
      <c r="D27" s="4"/>
    </row>
    <row r="28" spans="1:4" x14ac:dyDescent="0.25">
      <c r="A28" s="5"/>
      <c r="B28" s="6">
        <v>1660</v>
      </c>
      <c r="C28" s="7" t="s">
        <v>51</v>
      </c>
      <c r="D28" s="8"/>
    </row>
    <row r="29" spans="1:4" x14ac:dyDescent="0.25">
      <c r="A29" s="1">
        <v>1772</v>
      </c>
      <c r="B29" s="2"/>
      <c r="C29" s="3"/>
      <c r="D29" s="4"/>
    </row>
    <row r="30" spans="1:4" x14ac:dyDescent="0.25">
      <c r="A30" s="5"/>
      <c r="B30" s="6">
        <v>1772</v>
      </c>
      <c r="C30" s="7" t="s">
        <v>52</v>
      </c>
      <c r="D30" s="8"/>
    </row>
    <row r="31" spans="1:4" x14ac:dyDescent="0.25">
      <c r="A31" s="1">
        <v>1769</v>
      </c>
      <c r="B31" s="2"/>
      <c r="C31" s="3"/>
      <c r="D31" s="4"/>
    </row>
    <row r="32" spans="1:4" x14ac:dyDescent="0.25">
      <c r="A32" s="5"/>
      <c r="B32" s="6">
        <v>1769</v>
      </c>
      <c r="C32" s="7" t="s">
        <v>53</v>
      </c>
      <c r="D32" s="8"/>
    </row>
    <row r="33" spans="1:4" x14ac:dyDescent="0.25">
      <c r="A33" s="1">
        <v>1783</v>
      </c>
      <c r="B33" s="2"/>
      <c r="C33" s="3"/>
      <c r="D33" s="4"/>
    </row>
    <row r="34" spans="1:4" x14ac:dyDescent="0.25">
      <c r="A34" s="5"/>
      <c r="B34" s="6">
        <v>1783</v>
      </c>
      <c r="C34" s="7" t="s">
        <v>54</v>
      </c>
      <c r="D34" s="8"/>
    </row>
    <row r="35" spans="1:4" x14ac:dyDescent="0.25">
      <c r="A35" s="1">
        <v>1735</v>
      </c>
      <c r="B35" s="2"/>
      <c r="C35" s="3"/>
      <c r="D35" s="4"/>
    </row>
    <row r="36" spans="1:4" x14ac:dyDescent="0.25">
      <c r="A36" s="5"/>
      <c r="B36" s="6">
        <v>1735</v>
      </c>
      <c r="C36" s="7" t="s">
        <v>55</v>
      </c>
      <c r="D36" s="8"/>
    </row>
    <row r="37" spans="1:4" x14ac:dyDescent="0.25">
      <c r="A37" s="1">
        <v>1737</v>
      </c>
      <c r="B37" s="2"/>
      <c r="C37" s="3"/>
      <c r="D37" s="4"/>
    </row>
    <row r="38" spans="1:4" x14ac:dyDescent="0.25">
      <c r="A38" s="5"/>
      <c r="B38" s="6">
        <v>1737</v>
      </c>
      <c r="C38" s="7" t="s">
        <v>56</v>
      </c>
      <c r="D38" s="8"/>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66E1C-752E-4C55-85BB-7F7A5A135C94}">
  <dimension ref="A1:D26"/>
  <sheetViews>
    <sheetView workbookViewId="0">
      <selection activeCell="B26" sqref="B26:D26"/>
    </sheetView>
  </sheetViews>
  <sheetFormatPr defaultRowHeight="13.8" x14ac:dyDescent="0.25"/>
  <cols>
    <col min="1" max="1" width="17.6640625" customWidth="1"/>
    <col min="2" max="2" width="16.44140625" customWidth="1"/>
    <col min="3" max="3" width="45.77734375" customWidth="1"/>
    <col min="4" max="4" width="60.44140625" customWidth="1"/>
  </cols>
  <sheetData>
    <row r="1" spans="1:4" x14ac:dyDescent="0.25">
      <c r="A1" s="1">
        <v>15132</v>
      </c>
      <c r="B1" s="2"/>
      <c r="C1" s="3"/>
      <c r="D1" s="4"/>
    </row>
    <row r="2" spans="1:4" x14ac:dyDescent="0.25">
      <c r="A2" s="5"/>
      <c r="B2" s="6">
        <v>15132</v>
      </c>
      <c r="C2" s="7" t="s">
        <v>37</v>
      </c>
      <c r="D2" s="8"/>
    </row>
    <row r="3" spans="1:4" x14ac:dyDescent="0.25">
      <c r="A3" s="1">
        <v>15136</v>
      </c>
      <c r="B3" s="2"/>
      <c r="C3" s="3"/>
      <c r="D3" s="4"/>
    </row>
    <row r="4" spans="1:4" x14ac:dyDescent="0.25">
      <c r="A4" s="5"/>
      <c r="B4" s="6">
        <v>15136</v>
      </c>
      <c r="C4" s="7" t="s">
        <v>38</v>
      </c>
      <c r="D4" s="8"/>
    </row>
    <row r="5" spans="1:4" x14ac:dyDescent="0.25">
      <c r="A5" s="1">
        <v>29120</v>
      </c>
      <c r="B5" s="2"/>
      <c r="C5" s="3"/>
      <c r="D5" s="4"/>
    </row>
    <row r="6" spans="1:4" x14ac:dyDescent="0.25">
      <c r="A6" s="5"/>
      <c r="B6" s="6" t="s">
        <v>85</v>
      </c>
      <c r="C6" s="7" t="s">
        <v>86</v>
      </c>
      <c r="D6" s="8"/>
    </row>
    <row r="7" spans="1:4" x14ac:dyDescent="0.25">
      <c r="A7" s="5"/>
      <c r="B7" s="6" t="s">
        <v>87</v>
      </c>
      <c r="C7" s="7" t="s">
        <v>88</v>
      </c>
      <c r="D7" s="8"/>
    </row>
    <row r="8" spans="1:4" x14ac:dyDescent="0.25">
      <c r="A8" s="1">
        <v>29121</v>
      </c>
      <c r="B8" s="2"/>
      <c r="C8" s="3"/>
      <c r="D8" s="4"/>
    </row>
    <row r="9" spans="1:4" x14ac:dyDescent="0.25">
      <c r="A9" s="5"/>
      <c r="B9" s="6">
        <v>29121</v>
      </c>
      <c r="C9" s="7" t="s">
        <v>89</v>
      </c>
      <c r="D9" s="8"/>
    </row>
    <row r="10" spans="1:4" x14ac:dyDescent="0.25">
      <c r="A10" s="1">
        <v>29123</v>
      </c>
      <c r="B10" s="2"/>
      <c r="C10" s="3"/>
      <c r="D10" s="4"/>
    </row>
    <row r="11" spans="1:4" x14ac:dyDescent="0.25">
      <c r="A11" s="5"/>
      <c r="B11" s="6">
        <v>29123</v>
      </c>
      <c r="C11" s="7" t="s">
        <v>90</v>
      </c>
      <c r="D11" s="8"/>
    </row>
    <row r="12" spans="1:4" ht="17.399999999999999" x14ac:dyDescent="0.25">
      <c r="A12" s="18" t="s">
        <v>146</v>
      </c>
      <c r="B12" s="19"/>
      <c r="C12" s="19"/>
      <c r="D12" s="19"/>
    </row>
    <row r="13" spans="1:4" x14ac:dyDescent="0.25">
      <c r="A13" s="11" t="s">
        <v>172</v>
      </c>
      <c r="B13" s="2"/>
      <c r="C13" s="2"/>
      <c r="D13" s="2"/>
    </row>
    <row r="14" spans="1:4" x14ac:dyDescent="0.25">
      <c r="B14" s="25" t="s">
        <v>173</v>
      </c>
      <c r="C14" s="25"/>
      <c r="D14" s="25"/>
    </row>
    <row r="15" spans="1:4" x14ac:dyDescent="0.25">
      <c r="B15" s="25" t="s">
        <v>182</v>
      </c>
      <c r="C15" s="25"/>
      <c r="D15" s="25"/>
    </row>
    <row r="16" spans="1:4" x14ac:dyDescent="0.25">
      <c r="B16" s="25" t="s">
        <v>174</v>
      </c>
      <c r="C16" s="25"/>
      <c r="D16" s="25"/>
    </row>
    <row r="17" spans="1:4" x14ac:dyDescent="0.25">
      <c r="B17" s="25" t="s">
        <v>175</v>
      </c>
      <c r="C17" s="25"/>
      <c r="D17" s="25"/>
    </row>
    <row r="18" spans="1:4" ht="17.399999999999999" x14ac:dyDescent="0.25">
      <c r="A18" s="18" t="s">
        <v>150</v>
      </c>
      <c r="B18" s="19"/>
      <c r="C18" s="19"/>
      <c r="D18" s="19"/>
    </row>
    <row r="19" spans="1:4" x14ac:dyDescent="0.25">
      <c r="A19" s="11" t="s">
        <v>172</v>
      </c>
      <c r="B19" s="2"/>
      <c r="C19" s="2"/>
      <c r="D19" s="2"/>
    </row>
    <row r="20" spans="1:4" x14ac:dyDescent="0.25">
      <c r="B20" s="12" t="s">
        <v>176</v>
      </c>
      <c r="C20" s="12"/>
      <c r="D20" s="12"/>
    </row>
    <row r="21" spans="1:4" x14ac:dyDescent="0.25">
      <c r="B21" t="s">
        <v>177</v>
      </c>
      <c r="C21" t="s">
        <v>178</v>
      </c>
    </row>
    <row r="22" spans="1:4" x14ac:dyDescent="0.25">
      <c r="B22" t="s">
        <v>179</v>
      </c>
      <c r="C22" t="s">
        <v>180</v>
      </c>
    </row>
    <row r="23" spans="1:4" x14ac:dyDescent="0.25">
      <c r="B23" s="23" t="s">
        <v>181</v>
      </c>
      <c r="C23" s="23"/>
      <c r="D23" s="23"/>
    </row>
    <row r="24" spans="1:4" x14ac:dyDescent="0.25">
      <c r="B24" s="12" t="s">
        <v>182</v>
      </c>
      <c r="C24" s="12"/>
      <c r="D24" s="12"/>
    </row>
    <row r="25" spans="1:4" x14ac:dyDescent="0.25">
      <c r="B25" s="12" t="s">
        <v>174</v>
      </c>
      <c r="C25" s="12"/>
      <c r="D25" s="12"/>
    </row>
    <row r="26" spans="1:4" x14ac:dyDescent="0.25">
      <c r="B26" s="25" t="s">
        <v>175</v>
      </c>
      <c r="C26" s="25"/>
      <c r="D26" s="25"/>
    </row>
  </sheetData>
  <mergeCells count="5">
    <mergeCell ref="B26:D26"/>
    <mergeCell ref="B14:D14"/>
    <mergeCell ref="B15:D15"/>
    <mergeCell ref="B16:D16"/>
    <mergeCell ref="B17:D17"/>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11AC7-C910-4A08-BEF6-CE8645BA3E01}">
  <dimension ref="A1:D28"/>
  <sheetViews>
    <sheetView topLeftCell="A9" workbookViewId="0">
      <selection activeCell="C13" sqref="C13"/>
    </sheetView>
  </sheetViews>
  <sheetFormatPr defaultRowHeight="13.8" x14ac:dyDescent="0.25"/>
  <cols>
    <col min="1" max="1" width="30" customWidth="1"/>
    <col min="2" max="2" width="26.6640625" customWidth="1"/>
    <col min="3" max="3" width="34.77734375" customWidth="1"/>
    <col min="4" max="4" width="23.77734375" customWidth="1"/>
  </cols>
  <sheetData>
    <row r="1" spans="1:4" x14ac:dyDescent="0.25">
      <c r="A1" s="1">
        <v>15506</v>
      </c>
      <c r="B1" s="2"/>
      <c r="C1" s="3"/>
      <c r="D1" s="4"/>
    </row>
    <row r="2" spans="1:4" x14ac:dyDescent="0.25">
      <c r="A2" s="5"/>
      <c r="B2" s="6" t="s">
        <v>40</v>
      </c>
      <c r="C2" s="7" t="s">
        <v>39</v>
      </c>
      <c r="D2" s="8" t="s">
        <v>9</v>
      </c>
    </row>
    <row r="3" spans="1:4" x14ac:dyDescent="0.25">
      <c r="A3" s="1">
        <v>15090</v>
      </c>
      <c r="B3" s="2"/>
      <c r="C3" s="3"/>
      <c r="D3" s="4"/>
    </row>
    <row r="4" spans="1:4" x14ac:dyDescent="0.25">
      <c r="A4" s="5"/>
      <c r="B4" s="6">
        <v>15090</v>
      </c>
      <c r="C4" s="7" t="s">
        <v>78</v>
      </c>
      <c r="D4" s="8"/>
    </row>
    <row r="5" spans="1:4" x14ac:dyDescent="0.25">
      <c r="A5" s="1">
        <v>15091</v>
      </c>
      <c r="B5" s="2"/>
      <c r="C5" s="3"/>
      <c r="D5" s="4"/>
    </row>
    <row r="6" spans="1:4" x14ac:dyDescent="0.25">
      <c r="A6" s="5"/>
      <c r="B6" s="6">
        <v>15091</v>
      </c>
      <c r="C6" s="7" t="s">
        <v>79</v>
      </c>
      <c r="D6" s="8"/>
    </row>
    <row r="7" spans="1:4" x14ac:dyDescent="0.25">
      <c r="A7" s="1">
        <v>15092</v>
      </c>
      <c r="B7" s="2"/>
      <c r="C7" s="3"/>
      <c r="D7" s="4"/>
    </row>
    <row r="8" spans="1:4" x14ac:dyDescent="0.25">
      <c r="A8" s="5"/>
      <c r="B8" s="6">
        <v>15092</v>
      </c>
      <c r="C8" s="7" t="s">
        <v>80</v>
      </c>
      <c r="D8" s="8"/>
    </row>
    <row r="9" spans="1:4" x14ac:dyDescent="0.25">
      <c r="A9" s="1">
        <v>15096</v>
      </c>
      <c r="B9" s="2"/>
      <c r="C9" s="3"/>
      <c r="D9" s="4"/>
    </row>
    <row r="10" spans="1:4" x14ac:dyDescent="0.25">
      <c r="A10" s="5"/>
      <c r="B10" s="6" t="s">
        <v>81</v>
      </c>
      <c r="C10" s="7" t="s">
        <v>82</v>
      </c>
      <c r="D10" s="8"/>
    </row>
    <row r="11" spans="1:4" x14ac:dyDescent="0.25">
      <c r="A11" s="5"/>
      <c r="B11" s="6" t="s">
        <v>83</v>
      </c>
      <c r="C11" s="7" t="s">
        <v>84</v>
      </c>
      <c r="D11" s="8"/>
    </row>
    <row r="12" spans="1:4" x14ac:dyDescent="0.25">
      <c r="A12" s="1">
        <v>15451</v>
      </c>
      <c r="B12" s="2"/>
      <c r="C12" s="3"/>
      <c r="D12" s="4"/>
    </row>
    <row r="13" spans="1:4" x14ac:dyDescent="0.25">
      <c r="A13" s="5"/>
      <c r="B13" s="6">
        <v>15451</v>
      </c>
      <c r="C13" s="7" t="s">
        <v>70</v>
      </c>
      <c r="D13" s="8"/>
    </row>
    <row r="14" spans="1:4" x14ac:dyDescent="0.25">
      <c r="A14" s="1">
        <v>29900</v>
      </c>
      <c r="B14" s="2"/>
      <c r="C14" s="3"/>
      <c r="D14" s="4"/>
    </row>
    <row r="15" spans="1:4" x14ac:dyDescent="0.25">
      <c r="A15" s="5"/>
      <c r="B15" s="6" t="s">
        <v>57</v>
      </c>
      <c r="C15" s="7" t="s">
        <v>58</v>
      </c>
      <c r="D15" s="8" t="s">
        <v>9</v>
      </c>
    </row>
    <row r="16" spans="1:4" x14ac:dyDescent="0.25">
      <c r="A16" s="1">
        <v>29901</v>
      </c>
      <c r="B16" s="2"/>
      <c r="C16" s="3"/>
      <c r="D16" s="4"/>
    </row>
    <row r="17" spans="1:4" x14ac:dyDescent="0.25">
      <c r="A17" s="5"/>
      <c r="B17" s="6" t="s">
        <v>59</v>
      </c>
      <c r="C17" s="7" t="s">
        <v>61</v>
      </c>
      <c r="D17" s="8" t="s">
        <v>9</v>
      </c>
    </row>
    <row r="18" spans="1:4" x14ac:dyDescent="0.25">
      <c r="B18" s="6" t="s">
        <v>60</v>
      </c>
      <c r="C18" s="7" t="s">
        <v>62</v>
      </c>
      <c r="D18" s="8" t="s">
        <v>9</v>
      </c>
    </row>
    <row r="19" spans="1:4" x14ac:dyDescent="0.25">
      <c r="A19" s="1">
        <v>29902</v>
      </c>
      <c r="B19" s="2"/>
      <c r="C19" s="3"/>
      <c r="D19" s="4"/>
    </row>
    <row r="20" spans="1:4" x14ac:dyDescent="0.25">
      <c r="A20" s="5"/>
      <c r="B20" s="6">
        <v>29902</v>
      </c>
      <c r="C20" s="7" t="s">
        <v>63</v>
      </c>
      <c r="D20" s="8"/>
    </row>
    <row r="21" spans="1:4" x14ac:dyDescent="0.25">
      <c r="A21" s="1">
        <v>29903</v>
      </c>
      <c r="B21" s="2"/>
      <c r="C21" s="3"/>
      <c r="D21" s="4"/>
    </row>
    <row r="22" spans="1:4" x14ac:dyDescent="0.25">
      <c r="A22" s="5"/>
      <c r="B22" s="6">
        <v>29903</v>
      </c>
      <c r="C22" s="7" t="s">
        <v>64</v>
      </c>
      <c r="D22" s="8"/>
    </row>
    <row r="23" spans="1:4" x14ac:dyDescent="0.25">
      <c r="A23" s="1">
        <v>29904</v>
      </c>
      <c r="B23" s="2"/>
      <c r="C23" s="3"/>
      <c r="D23" s="4"/>
    </row>
    <row r="24" spans="1:4" x14ac:dyDescent="0.25">
      <c r="A24" s="5"/>
      <c r="B24" s="6">
        <v>29904</v>
      </c>
      <c r="C24" s="7" t="s">
        <v>65</v>
      </c>
      <c r="D24" s="8"/>
    </row>
    <row r="25" spans="1:4" x14ac:dyDescent="0.25">
      <c r="A25" s="1">
        <v>29905</v>
      </c>
      <c r="B25" s="2"/>
      <c r="C25" s="3"/>
      <c r="D25" s="4"/>
    </row>
    <row r="26" spans="1:4" x14ac:dyDescent="0.25">
      <c r="A26" s="5"/>
      <c r="B26" s="6">
        <v>29905</v>
      </c>
      <c r="C26" s="7" t="s">
        <v>66</v>
      </c>
      <c r="D26" s="8"/>
    </row>
    <row r="27" spans="1:4" x14ac:dyDescent="0.25">
      <c r="A27" s="1">
        <v>29906</v>
      </c>
      <c r="B27" s="2"/>
      <c r="C27" s="3"/>
      <c r="D27" s="4"/>
    </row>
    <row r="28" spans="1:4" x14ac:dyDescent="0.25">
      <c r="A28" s="5"/>
      <c r="B28" s="6" t="s">
        <v>67</v>
      </c>
      <c r="C28" s="7" t="s">
        <v>68</v>
      </c>
      <c r="D28" s="8" t="s">
        <v>69</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FF4FE-4E3B-47E8-9620-E0C69C91C1C4}">
  <dimension ref="A1:D26"/>
  <sheetViews>
    <sheetView workbookViewId="0">
      <selection activeCell="C17" sqref="C17"/>
    </sheetView>
  </sheetViews>
  <sheetFormatPr defaultRowHeight="13.8" x14ac:dyDescent="0.25"/>
  <cols>
    <col min="1" max="1" width="31.88671875" customWidth="1"/>
    <col min="2" max="2" width="21.77734375" customWidth="1"/>
    <col min="3" max="3" width="68.88671875" customWidth="1"/>
    <col min="4" max="4" width="53.6640625" customWidth="1"/>
  </cols>
  <sheetData>
    <row r="1" spans="1:4" x14ac:dyDescent="0.25">
      <c r="A1" s="1">
        <v>1851</v>
      </c>
      <c r="B1" s="2"/>
      <c r="C1" s="3"/>
      <c r="D1" s="4"/>
    </row>
    <row r="2" spans="1:4" x14ac:dyDescent="0.25">
      <c r="A2" s="5"/>
      <c r="B2" s="6">
        <v>1851</v>
      </c>
      <c r="C2" s="7" t="s">
        <v>101</v>
      </c>
      <c r="D2" s="8"/>
    </row>
    <row r="3" spans="1:4" x14ac:dyDescent="0.25">
      <c r="A3" s="1" t="s">
        <v>100</v>
      </c>
      <c r="B3" s="2"/>
      <c r="C3" s="3"/>
      <c r="D3" s="4"/>
    </row>
    <row r="4" spans="1:4" x14ac:dyDescent="0.25">
      <c r="A4" s="5"/>
      <c r="B4" s="6" t="s">
        <v>100</v>
      </c>
      <c r="C4" s="7" t="s">
        <v>102</v>
      </c>
      <c r="D4" s="8"/>
    </row>
    <row r="5" spans="1:4" x14ac:dyDescent="0.25">
      <c r="A5" s="1">
        <v>3620</v>
      </c>
      <c r="B5" s="2"/>
      <c r="C5" s="3"/>
      <c r="D5" s="4"/>
    </row>
    <row r="6" spans="1:4" x14ac:dyDescent="0.25">
      <c r="A6" s="5"/>
      <c r="B6" s="6">
        <v>3620</v>
      </c>
      <c r="C6" s="7" t="s">
        <v>103</v>
      </c>
      <c r="D6" s="8"/>
    </row>
    <row r="7" spans="1:4" x14ac:dyDescent="0.25">
      <c r="A7" s="1">
        <v>3621</v>
      </c>
      <c r="B7" s="2"/>
      <c r="C7" s="3"/>
      <c r="D7" s="4"/>
    </row>
    <row r="8" spans="1:4" x14ac:dyDescent="0.25">
      <c r="A8" s="5"/>
      <c r="B8" s="6">
        <v>3621</v>
      </c>
      <c r="C8" s="7" t="s">
        <v>104</v>
      </c>
      <c r="D8" s="8"/>
    </row>
    <row r="9" spans="1:4" x14ac:dyDescent="0.25">
      <c r="A9" s="1">
        <v>3622</v>
      </c>
      <c r="B9" s="2"/>
      <c r="C9" s="3"/>
      <c r="D9" s="4"/>
    </row>
    <row r="10" spans="1:4" x14ac:dyDescent="0.25">
      <c r="A10" s="5"/>
      <c r="B10" s="6">
        <v>3622</v>
      </c>
      <c r="C10" s="7" t="s">
        <v>105</v>
      </c>
      <c r="D10" s="8"/>
    </row>
    <row r="11" spans="1:4" x14ac:dyDescent="0.25">
      <c r="A11" s="1">
        <v>3623</v>
      </c>
      <c r="B11" s="2"/>
      <c r="C11" s="3"/>
      <c r="D11" s="4"/>
    </row>
    <row r="12" spans="1:4" x14ac:dyDescent="0.25">
      <c r="A12" s="5"/>
      <c r="B12" s="6">
        <v>3623</v>
      </c>
      <c r="C12" s="7" t="s">
        <v>106</v>
      </c>
      <c r="D12" s="8"/>
    </row>
    <row r="13" spans="1:4" x14ac:dyDescent="0.25">
      <c r="A13" s="1">
        <v>3624</v>
      </c>
      <c r="B13" s="2"/>
      <c r="C13" s="3"/>
      <c r="D13" s="4"/>
    </row>
    <row r="14" spans="1:4" x14ac:dyDescent="0.25">
      <c r="A14" s="5"/>
      <c r="B14" s="6">
        <v>3624</v>
      </c>
      <c r="C14" s="7" t="s">
        <v>107</v>
      </c>
      <c r="D14" s="8"/>
    </row>
    <row r="15" spans="1:4" x14ac:dyDescent="0.25">
      <c r="A15" s="1">
        <v>3625</v>
      </c>
      <c r="B15" s="2"/>
      <c r="C15" s="3"/>
      <c r="D15" s="4"/>
    </row>
    <row r="16" spans="1:4" x14ac:dyDescent="0.25">
      <c r="A16" s="5"/>
      <c r="B16" s="6">
        <v>3625</v>
      </c>
      <c r="C16" s="7" t="s">
        <v>108</v>
      </c>
      <c r="D16" s="8"/>
    </row>
    <row r="17" spans="1:4" x14ac:dyDescent="0.25">
      <c r="A17" s="1">
        <v>3626</v>
      </c>
      <c r="B17" s="2"/>
      <c r="C17" s="3"/>
      <c r="D17" s="4"/>
    </row>
    <row r="18" spans="1:4" x14ac:dyDescent="0.25">
      <c r="A18" s="5"/>
      <c r="B18" s="6">
        <v>3626</v>
      </c>
      <c r="C18" s="7" t="s">
        <v>109</v>
      </c>
      <c r="D18" s="8"/>
    </row>
    <row r="19" spans="1:4" x14ac:dyDescent="0.25">
      <c r="A19" s="1">
        <v>3627</v>
      </c>
      <c r="B19" s="2"/>
      <c r="C19" s="3"/>
      <c r="D19" s="4"/>
    </row>
    <row r="20" spans="1:4" x14ac:dyDescent="0.25">
      <c r="A20" s="5"/>
      <c r="B20" s="6">
        <v>3626</v>
      </c>
      <c r="C20" s="7" t="s">
        <v>110</v>
      </c>
      <c r="D20" s="8"/>
    </row>
    <row r="21" spans="1:4" x14ac:dyDescent="0.25">
      <c r="A21" t="s">
        <v>144</v>
      </c>
    </row>
    <row r="26" spans="1:4" ht="13.8" customHeight="1" x14ac:dyDescent="0.25"/>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C25D4-A3C5-4CBC-AA3B-8C7E673C26B7}">
  <dimension ref="A1:J19"/>
  <sheetViews>
    <sheetView workbookViewId="0">
      <selection activeCell="E14" sqref="E14"/>
    </sheetView>
  </sheetViews>
  <sheetFormatPr defaultRowHeight="13.8" x14ac:dyDescent="0.25"/>
  <cols>
    <col min="1" max="1" width="16.33203125" customWidth="1"/>
    <col min="2" max="2" width="16.5546875" customWidth="1"/>
    <col min="3" max="3" width="14.5546875" customWidth="1"/>
    <col min="4" max="4" width="14.88671875" customWidth="1"/>
    <col min="5" max="5" width="15" customWidth="1"/>
    <col min="6" max="6" width="14.6640625" customWidth="1"/>
    <col min="7" max="7" width="14.88671875" customWidth="1"/>
    <col min="8" max="8" width="13.44140625" customWidth="1"/>
    <col min="9" max="9" width="15.6640625" customWidth="1"/>
  </cols>
  <sheetData>
    <row r="1" spans="1:10" x14ac:dyDescent="0.25">
      <c r="A1" s="29" t="s">
        <v>111</v>
      </c>
      <c r="B1" s="29"/>
      <c r="C1" s="29"/>
      <c r="D1" s="29"/>
      <c r="E1" s="29"/>
      <c r="F1" s="29"/>
      <c r="G1" s="29"/>
    </row>
    <row r="2" spans="1:10" x14ac:dyDescent="0.25">
      <c r="A2" s="13" t="s">
        <v>112</v>
      </c>
      <c r="B2" s="13" t="s">
        <v>113</v>
      </c>
      <c r="C2" s="13" t="s">
        <v>114</v>
      </c>
      <c r="D2" s="13" t="s">
        <v>115</v>
      </c>
      <c r="E2" s="13" t="s">
        <v>116</v>
      </c>
      <c r="F2" s="14" t="s">
        <v>117</v>
      </c>
      <c r="G2" s="13" t="s">
        <v>118</v>
      </c>
      <c r="H2" s="13" t="s">
        <v>119</v>
      </c>
      <c r="I2" s="13" t="s">
        <v>120</v>
      </c>
    </row>
    <row r="3" spans="1:10" x14ac:dyDescent="0.25">
      <c r="A3" s="15" t="s">
        <v>121</v>
      </c>
      <c r="B3" s="16">
        <v>0</v>
      </c>
      <c r="C3" s="16">
        <v>3000</v>
      </c>
      <c r="D3" s="16">
        <v>50</v>
      </c>
      <c r="E3" s="16">
        <v>1</v>
      </c>
      <c r="F3" s="16" t="s">
        <v>122</v>
      </c>
      <c r="G3" s="16">
        <v>2</v>
      </c>
      <c r="H3" s="16">
        <v>0</v>
      </c>
      <c r="I3" s="16">
        <v>0</v>
      </c>
    </row>
    <row r="4" spans="1:10" x14ac:dyDescent="0.25">
      <c r="A4" s="15" t="s">
        <v>123</v>
      </c>
      <c r="B4" s="16">
        <v>0</v>
      </c>
      <c r="C4" s="16">
        <v>1500</v>
      </c>
      <c r="D4" s="16">
        <v>50</v>
      </c>
      <c r="E4" s="16">
        <v>1</v>
      </c>
      <c r="F4" s="16" t="s">
        <v>122</v>
      </c>
      <c r="G4" s="16">
        <v>2</v>
      </c>
      <c r="H4" s="16">
        <v>0</v>
      </c>
      <c r="I4" s="16">
        <v>0</v>
      </c>
    </row>
    <row r="5" spans="1:10" x14ac:dyDescent="0.25">
      <c r="A5" s="15" t="s">
        <v>124</v>
      </c>
      <c r="B5" s="16">
        <v>-600</v>
      </c>
      <c r="C5" s="16">
        <v>0</v>
      </c>
      <c r="D5" s="16">
        <v>50</v>
      </c>
      <c r="E5" s="16">
        <v>1</v>
      </c>
      <c r="F5" s="16" t="s">
        <v>122</v>
      </c>
      <c r="G5" s="16">
        <v>2</v>
      </c>
      <c r="H5" s="16">
        <v>0</v>
      </c>
      <c r="I5" s="16">
        <v>0</v>
      </c>
    </row>
    <row r="6" spans="1:10" x14ac:dyDescent="0.25">
      <c r="A6" s="30" t="s">
        <v>125</v>
      </c>
      <c r="B6" s="31"/>
      <c r="C6" s="31"/>
      <c r="D6" s="31"/>
      <c r="E6" s="31"/>
      <c r="F6" s="31"/>
      <c r="G6" s="32"/>
      <c r="H6" s="33" t="s">
        <v>126</v>
      </c>
      <c r="I6" s="34"/>
      <c r="J6" s="35"/>
    </row>
    <row r="7" spans="1:10" x14ac:dyDescent="0.25">
      <c r="A7" s="13" t="s">
        <v>112</v>
      </c>
      <c r="B7" s="13" t="s">
        <v>127</v>
      </c>
      <c r="C7" s="13" t="s">
        <v>128</v>
      </c>
      <c r="D7" s="13" t="s">
        <v>129</v>
      </c>
      <c r="E7" s="13" t="s">
        <v>130</v>
      </c>
      <c r="F7" s="13" t="s">
        <v>131</v>
      </c>
      <c r="G7" s="13" t="s">
        <v>132</v>
      </c>
      <c r="H7" s="13" t="s">
        <v>133</v>
      </c>
      <c r="I7" s="13" t="s">
        <v>134</v>
      </c>
      <c r="J7" s="13" t="s">
        <v>135</v>
      </c>
    </row>
    <row r="8" spans="1:10" x14ac:dyDescent="0.25">
      <c r="A8" s="15" t="s">
        <v>121</v>
      </c>
      <c r="B8" s="17">
        <f>-TRUNC(B3/D3)+C8</f>
        <v>1</v>
      </c>
      <c r="C8" s="17">
        <v>1</v>
      </c>
      <c r="D8" s="17">
        <f>TRUNC((C3-B3)/D3)+C8</f>
        <v>61</v>
      </c>
      <c r="E8" s="17">
        <f>G3/2*E3</f>
        <v>1</v>
      </c>
      <c r="F8" s="17">
        <f>D3</f>
        <v>50</v>
      </c>
      <c r="G8" s="17">
        <v>0</v>
      </c>
      <c r="H8" s="17">
        <v>1</v>
      </c>
      <c r="I8" s="17">
        <v>301</v>
      </c>
      <c r="J8" s="17">
        <v>0</v>
      </c>
    </row>
    <row r="9" spans="1:10" x14ac:dyDescent="0.25">
      <c r="A9" s="15" t="s">
        <v>123</v>
      </c>
      <c r="B9" s="17">
        <f>-TRUNC(B4/D4)+C9</f>
        <v>101</v>
      </c>
      <c r="C9" s="17">
        <v>101</v>
      </c>
      <c r="D9" s="17">
        <f>TRUNC((C4-B4)/D4)+C9</f>
        <v>131</v>
      </c>
      <c r="E9" s="17">
        <f t="shared" ref="E9:E10" si="0">G4/2*E4</f>
        <v>1</v>
      </c>
      <c r="F9" s="17">
        <f t="shared" ref="F9:F10" si="1">D4</f>
        <v>50</v>
      </c>
      <c r="G9" s="17">
        <v>0</v>
      </c>
      <c r="H9" s="17">
        <v>1</v>
      </c>
      <c r="I9" s="17">
        <v>401</v>
      </c>
      <c r="J9" s="17">
        <v>0</v>
      </c>
    </row>
    <row r="10" spans="1:10" x14ac:dyDescent="0.25">
      <c r="A10" s="15" t="s">
        <v>124</v>
      </c>
      <c r="B10" s="17">
        <f>-TRUNC(B5/D5)+C10</f>
        <v>213</v>
      </c>
      <c r="C10" s="17">
        <v>201</v>
      </c>
      <c r="D10" s="17">
        <f>TRUNC((C5-B5)/D5)+C10</f>
        <v>213</v>
      </c>
      <c r="E10" s="17">
        <f t="shared" si="0"/>
        <v>1</v>
      </c>
      <c r="F10" s="17">
        <f t="shared" si="1"/>
        <v>50</v>
      </c>
      <c r="G10" s="17">
        <v>0</v>
      </c>
      <c r="H10" s="17">
        <v>1</v>
      </c>
      <c r="I10" s="17">
        <v>501</v>
      </c>
      <c r="J10" s="17">
        <v>0</v>
      </c>
    </row>
    <row r="14" spans="1:10" x14ac:dyDescent="0.25">
      <c r="A14" s="36" t="s">
        <v>136</v>
      </c>
      <c r="B14" s="36"/>
      <c r="C14" s="36"/>
      <c r="D14" s="36"/>
    </row>
    <row r="15" spans="1:10" x14ac:dyDescent="0.25">
      <c r="A15" s="16" t="s">
        <v>137</v>
      </c>
      <c r="B15" s="16" t="s">
        <v>138</v>
      </c>
      <c r="C15" s="16" t="s">
        <v>139</v>
      </c>
      <c r="D15" s="16" t="s">
        <v>140</v>
      </c>
    </row>
    <row r="16" spans="1:10" x14ac:dyDescent="0.25">
      <c r="A16" s="16">
        <v>6000</v>
      </c>
      <c r="B16" s="16">
        <v>5999</v>
      </c>
      <c r="C16" s="16">
        <v>23</v>
      </c>
      <c r="D16" s="16">
        <v>135</v>
      </c>
    </row>
    <row r="17" spans="1:4" x14ac:dyDescent="0.25">
      <c r="A17" s="37" t="s">
        <v>141</v>
      </c>
      <c r="B17" s="37"/>
      <c r="C17" s="37"/>
      <c r="D17" s="37"/>
    </row>
    <row r="18" spans="1:4" x14ac:dyDescent="0.25">
      <c r="A18" s="36" t="s">
        <v>142</v>
      </c>
      <c r="B18" s="36"/>
      <c r="C18" s="36" t="s">
        <v>143</v>
      </c>
      <c r="D18" s="36"/>
    </row>
    <row r="19" spans="1:4" x14ac:dyDescent="0.25">
      <c r="A19" s="27">
        <f>B16/A16*C16/D16</f>
        <v>0.17034197530864198</v>
      </c>
      <c r="B19" s="27"/>
      <c r="C19" s="28">
        <f>B16/A16*C16/D16</f>
        <v>0.17034197530864198</v>
      </c>
      <c r="D19" s="28"/>
    </row>
  </sheetData>
  <mergeCells count="9">
    <mergeCell ref="A19:B19"/>
    <mergeCell ref="C19:D19"/>
    <mergeCell ref="A1:G1"/>
    <mergeCell ref="A6:G6"/>
    <mergeCell ref="H6:J6"/>
    <mergeCell ref="A14:D14"/>
    <mergeCell ref="A17:D17"/>
    <mergeCell ref="A18:B18"/>
    <mergeCell ref="C18:D18"/>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轴配置相关（含屏蔽转台操作）</vt:lpstr>
      <vt:lpstr>CNC设置相关</vt:lpstr>
      <vt:lpstr>磁极检测&amp;TCP（含磁极检测操作）</vt:lpstr>
      <vt:lpstr>轴速度相关</vt:lpstr>
      <vt:lpstr>AICC加减速度相关</vt:lpstr>
      <vt:lpstr>气压相关（含检查不出气操作）</vt:lpstr>
      <vt:lpstr>激光相关</vt:lpstr>
      <vt:lpstr>螺补相关</vt:lpstr>
      <vt:lpstr>螺补计算</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迪 许</cp:lastModifiedBy>
  <dcterms:created xsi:type="dcterms:W3CDTF">2015-06-05T18:19:34Z</dcterms:created>
  <dcterms:modified xsi:type="dcterms:W3CDTF">2024-11-19T00:45:52Z</dcterms:modified>
</cp:coreProperties>
</file>