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/>
  <mc:AlternateContent xmlns:mc="http://schemas.openxmlformats.org/markup-compatibility/2006">
    <mc:Choice Requires="x15">
      <x15ac:absPath xmlns:x15ac="http://schemas.microsoft.com/office/spreadsheetml/2010/11/ac" url="/Users/huangxuehai/work/paper/Program/femcode/fem3d/"/>
    </mc:Choice>
  </mc:AlternateContent>
  <xr:revisionPtr revIDLastSave="0" documentId="13_ncr:1_{750B848C-466A-244A-ADB7-90305DE69C8F}" xr6:coauthVersionLast="47" xr6:coauthVersionMax="47" xr10:uidLastSave="{00000000-0000-0000-0000-000000000000}"/>
  <bookViews>
    <workbookView xWindow="0" yWindow="500" windowWidth="28800" windowHeight="16040" xr2:uid="{00000000-000D-0000-FFFF-FFFF00000000}"/>
  </bookViews>
  <sheets>
    <sheet name="Nonconforming P1-P0" sheetId="1" r:id="rId1"/>
  </sheets>
  <definedNames>
    <definedName name="Excel_BuiltIn__FilterDatabase_1">'Nonconforming P1-P0'!#REF!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7" i="1" l="1"/>
  <c r="G6" i="1"/>
  <c r="G5" i="1"/>
  <c r="G3" i="1"/>
  <c r="G4" i="1"/>
  <c r="K8" i="1"/>
  <c r="K7" i="1"/>
  <c r="K6" i="1"/>
  <c r="K5" i="1"/>
  <c r="K4" i="1"/>
  <c r="A3" i="1"/>
  <c r="A4" i="1"/>
  <c r="H4" i="1"/>
  <c r="I4" i="1"/>
  <c r="J4" i="1"/>
  <c r="A5" i="1"/>
  <c r="H5" i="1"/>
  <c r="I5" i="1"/>
  <c r="J5" i="1"/>
  <c r="A6" i="1"/>
  <c r="H6" i="1"/>
  <c r="I6" i="1"/>
  <c r="J6" i="1"/>
  <c r="A7" i="1"/>
  <c r="H7" i="1"/>
  <c r="I7" i="1"/>
  <c r="J7" i="1"/>
  <c r="A8" i="1"/>
  <c r="H8" i="1"/>
  <c r="I8" i="1"/>
  <c r="J8" i="1"/>
</calcChain>
</file>

<file path=xl/sharedStrings.xml><?xml version="1.0" encoding="utf-8"?>
<sst xmlns="http://schemas.openxmlformats.org/spreadsheetml/2006/main" count="8" uniqueCount="8">
  <si>
    <t>h</t>
  </si>
  <si>
    <t>||u-u_h||_0</t>
  </si>
  <si>
    <t>|u-u_h|_1</t>
  </si>
  <si>
    <t>||u-u_h||_1</t>
  </si>
  <si>
    <t>DOF</t>
  </si>
  <si>
    <t>||p-p_h||_0</t>
    <phoneticPr fontId="1" type="noConversion"/>
  </si>
  <si>
    <t>GMRES iter</t>
    <phoneticPr fontId="1" type="noConversion"/>
  </si>
  <si>
    <t>rel. res.=1e-8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</si>
</sst>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\ ???/???"/>
    <numFmt numFmtId="177" formatCode="0.0000E+00"/>
  </numFmts>
  <fonts count="3">
    <font>
      <sz val="12"/>
      <name val="宋体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76" fontId="0" fillId="0" borderId="0" xfId="0" applyNumberFormat="1"/>
    <xf numFmtId="177" fontId="0" fillId="0" borderId="0" xfId="0" applyNumberFormat="1"/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"/>
  <sheetViews>
    <sheetView tabSelected="1" workbookViewId="0">
      <selection activeCell="I17" sqref="I17"/>
    </sheetView>
  </sheetViews>
  <sheetFormatPr baseColWidth="10" defaultColWidth="8.83203125" defaultRowHeight="15"/>
  <cols>
    <col min="1" max="1" width="13.33203125" customWidth="1"/>
    <col min="2" max="3" width="14.6640625" customWidth="1"/>
    <col min="4" max="5" width="12.83203125" customWidth="1"/>
    <col min="6" max="6" width="16.1640625" customWidth="1"/>
    <col min="7" max="7" width="7.83203125" customWidth="1"/>
    <col min="8" max="10" width="12.6640625" bestFit="1" customWidth="1"/>
  </cols>
  <sheetData>
    <row r="1" spans="1:11">
      <c r="C1" s="3" t="s">
        <v>7</v>
      </c>
    </row>
    <row r="2" spans="1:11">
      <c r="A2" t="s">
        <v>0</v>
      </c>
      <c r="B2" t="s">
        <v>1</v>
      </c>
      <c r="C2" t="s">
        <v>2</v>
      </c>
      <c r="D2" t="s">
        <v>3</v>
      </c>
      <c r="E2" s="3" t="s">
        <v>5</v>
      </c>
      <c r="F2" s="3" t="s">
        <v>6</v>
      </c>
      <c r="G2" t="s">
        <v>4</v>
      </c>
    </row>
    <row r="3" spans="1:11">
      <c r="A3" s="1">
        <f>1/2^1</f>
        <v>0.5</v>
      </c>
      <c r="B3" s="2">
        <v>0.26153880000000002</v>
      </c>
      <c r="C3" s="2">
        <v>2.8278020000000001</v>
      </c>
      <c r="D3" s="2">
        <v>2.839871</v>
      </c>
      <c r="E3" s="2">
        <v>0.39692040000000001</v>
      </c>
      <c r="F3">
        <v>16</v>
      </c>
      <c r="G3">
        <f>360+48</f>
        <v>408</v>
      </c>
    </row>
    <row r="4" spans="1:11">
      <c r="A4" s="1">
        <f>1/2^2</f>
        <v>0.25</v>
      </c>
      <c r="B4" s="2">
        <v>8.0743229999999999E-2</v>
      </c>
      <c r="C4" s="2">
        <v>1.5099039999999999</v>
      </c>
      <c r="D4" s="2">
        <v>1.512062</v>
      </c>
      <c r="E4" s="2">
        <v>0.24836279999999999</v>
      </c>
      <c r="F4">
        <v>19</v>
      </c>
      <c r="G4">
        <f>2592+384</f>
        <v>2976</v>
      </c>
      <c r="H4">
        <f t="shared" ref="H4:K8" si="0">LOG(B3/B4,2)</f>
        <v>1.695611784399504</v>
      </c>
      <c r="I4">
        <f t="shared" si="0"/>
        <v>0.90522428192700899</v>
      </c>
      <c r="J4">
        <f t="shared" si="0"/>
        <v>0.9093081008992252</v>
      </c>
      <c r="K4">
        <f t="shared" si="0"/>
        <v>0.6764006109586066</v>
      </c>
    </row>
    <row r="5" spans="1:11">
      <c r="A5" s="1">
        <f>1/2^3</f>
        <v>0.125</v>
      </c>
      <c r="B5" s="2">
        <v>2.1858280000000001E-2</v>
      </c>
      <c r="C5" s="2">
        <v>0.77969060000000001</v>
      </c>
      <c r="D5" s="2">
        <v>0.77999689999999999</v>
      </c>
      <c r="E5" s="2">
        <v>0.1413857</v>
      </c>
      <c r="F5">
        <v>23</v>
      </c>
      <c r="G5">
        <f>19584+3072</f>
        <v>22656</v>
      </c>
      <c r="H5">
        <f t="shared" si="0"/>
        <v>1.8851614189580981</v>
      </c>
      <c r="I5">
        <f t="shared" si="0"/>
        <v>0.95348317910078417</v>
      </c>
      <c r="J5">
        <f t="shared" si="0"/>
        <v>0.9549770011879577</v>
      </c>
      <c r="K5">
        <f t="shared" si="0"/>
        <v>0.81281289080417529</v>
      </c>
    </row>
    <row r="6" spans="1:11">
      <c r="A6" s="1">
        <f>1/2^4</f>
        <v>6.25E-2</v>
      </c>
      <c r="B6" s="2">
        <v>5.5811439999999997E-3</v>
      </c>
      <c r="C6" s="2">
        <v>0.39272099999999999</v>
      </c>
      <c r="D6" s="2">
        <v>0.39276070000000002</v>
      </c>
      <c r="E6" s="2">
        <v>7.3245489999999996E-2</v>
      </c>
      <c r="F6">
        <v>27</v>
      </c>
      <c r="G6">
        <f>152064+24576</f>
        <v>176640</v>
      </c>
      <c r="H6">
        <f t="shared" si="0"/>
        <v>1.9695471064654653</v>
      </c>
      <c r="I6">
        <f t="shared" si="0"/>
        <v>0.98939699600296116</v>
      </c>
      <c r="J6">
        <f t="shared" si="0"/>
        <v>0.98981781070527386</v>
      </c>
      <c r="K6">
        <f t="shared" si="0"/>
        <v>0.94882437556698962</v>
      </c>
    </row>
    <row r="7" spans="1:11">
      <c r="A7" s="1">
        <f>1/2^5</f>
        <v>3.125E-2</v>
      </c>
      <c r="B7" s="2">
        <v>1.402695E-3</v>
      </c>
      <c r="C7" s="2">
        <v>0.1967052</v>
      </c>
      <c r="D7" s="2">
        <v>0.1967102</v>
      </c>
      <c r="E7" s="2">
        <v>3.6969750000000003E-2</v>
      </c>
      <c r="F7">
        <v>28</v>
      </c>
      <c r="G7">
        <f>1198080+196608</f>
        <v>1394688</v>
      </c>
      <c r="H7">
        <f t="shared" si="0"/>
        <v>1.9923595245708001</v>
      </c>
      <c r="I7">
        <f t="shared" si="0"/>
        <v>0.99746964892598933</v>
      </c>
      <c r="J7">
        <f t="shared" si="0"/>
        <v>0.99757881195094578</v>
      </c>
      <c r="K7">
        <f t="shared" si="0"/>
        <v>0.98639464247325992</v>
      </c>
    </row>
    <row r="8" spans="1:11">
      <c r="A8" s="1">
        <f>1/2^6</f>
        <v>1.5625E-2</v>
      </c>
      <c r="B8" s="2"/>
      <c r="C8" s="2"/>
      <c r="D8" s="2"/>
      <c r="E8" s="2"/>
      <c r="H8" t="e">
        <f t="shared" si="0"/>
        <v>#DIV/0!</v>
      </c>
      <c r="I8" t="e">
        <f t="shared" si="0"/>
        <v>#DIV/0!</v>
      </c>
      <c r="J8" t="e">
        <f t="shared" si="0"/>
        <v>#DIV/0!</v>
      </c>
      <c r="K8" t="e">
        <f t="shared" si="0"/>
        <v>#DIV/0!</v>
      </c>
    </row>
    <row r="9" spans="1:11">
      <c r="A9" s="1"/>
      <c r="B9" s="2"/>
      <c r="C9" s="2"/>
      <c r="D9" s="2"/>
      <c r="E9" s="2"/>
    </row>
  </sheetData>
  <phoneticPr fontId="1" type="noConversion"/>
  <pageMargins left="0.75" right="0.75" top="0.98" bottom="0.98" header="0.51" footer="0.51"/>
  <pageSetup paperSize="9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Macintosh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Nonconforming P1-P0</vt:lpstr>
    </vt:vector>
  </TitlesOfParts>
  <Manager/>
  <Company/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cp:revision>1</cp:revision>
  <dcterms:created xsi:type="dcterms:W3CDTF">2015-11-21T02:57:48Z</dcterms:created>
  <dcterms:modified xsi:type="dcterms:W3CDTF">2023-05-09T07:46:55Z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2052-10.1.0.5399</vt:lpwstr>
  </property>
</Properties>
</file>