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arget_Portfolio_VOct202020_20210309Updated\"/>
    </mc:Choice>
  </mc:AlternateContent>
  <xr:revisionPtr revIDLastSave="0" documentId="13_ncr:1_{8D9498EF-4831-4C0B-8680-90FB867DCF9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E18" i="1"/>
  <c r="J18" i="1"/>
  <c r="E8" i="1"/>
  <c r="E16" i="1" s="1"/>
  <c r="BD6" i="1"/>
  <c r="BD10" i="1" s="1"/>
  <c r="BD18" i="1" s="1"/>
  <c r="M6" i="1"/>
  <c r="M10" i="1" s="1"/>
  <c r="M18" i="1" s="1"/>
  <c r="C3" i="2"/>
  <c r="B6" i="1" s="1"/>
  <c r="B10" i="1" s="1"/>
  <c r="B18" i="1" s="1"/>
  <c r="C4" i="2"/>
  <c r="F6" i="1" s="1"/>
  <c r="F10" i="1" s="1"/>
  <c r="F18" i="1" s="1"/>
  <c r="C5" i="2"/>
  <c r="G6" i="1" s="1"/>
  <c r="G8" i="1" s="1"/>
  <c r="G16" i="1" s="1"/>
  <c r="C6" i="2"/>
  <c r="C6" i="1" s="1"/>
  <c r="C10" i="1" s="1"/>
  <c r="C18" i="1" s="1"/>
  <c r="C7" i="2"/>
  <c r="H6" i="1" s="1"/>
  <c r="H9" i="1" s="1"/>
  <c r="C8" i="2"/>
  <c r="E6" i="1" s="1"/>
  <c r="E10" i="1" s="1"/>
  <c r="C9" i="2"/>
  <c r="I6" i="1" s="1"/>
  <c r="I10" i="1" s="1"/>
  <c r="I18" i="1" s="1"/>
  <c r="C10" i="2"/>
  <c r="Q6" i="1" s="1"/>
  <c r="Q9" i="1" s="1"/>
  <c r="Q17" i="1" s="1"/>
  <c r="C11" i="2"/>
  <c r="N6" i="1" s="1"/>
  <c r="N10" i="1" s="1"/>
  <c r="N18" i="1" s="1"/>
  <c r="C12" i="2"/>
  <c r="T6" i="1" s="1"/>
  <c r="C13" i="2"/>
  <c r="J6" i="1" s="1"/>
  <c r="J10" i="1" s="1"/>
  <c r="C14" i="2"/>
  <c r="K6" i="1" s="1"/>
  <c r="K10" i="1" s="1"/>
  <c r="K18" i="1" s="1"/>
  <c r="C15" i="2"/>
  <c r="L6" i="1" s="1"/>
  <c r="L10" i="1" s="1"/>
  <c r="L18" i="1" s="1"/>
  <c r="C16" i="2"/>
  <c r="S6" i="1" s="1"/>
  <c r="S10" i="1" s="1"/>
  <c r="S18" i="1" s="1"/>
  <c r="C17" i="2"/>
  <c r="P6" i="1" s="1"/>
  <c r="C18" i="2"/>
  <c r="R6" i="1" s="1"/>
  <c r="R9" i="1" s="1"/>
  <c r="R17" i="1" s="1"/>
  <c r="C19" i="2"/>
  <c r="U6" i="1" s="1"/>
  <c r="C20" i="2"/>
  <c r="C21" i="2"/>
  <c r="AS6" i="1" s="1"/>
  <c r="C22" i="2"/>
  <c r="O6" i="1" s="1"/>
  <c r="C23" i="2"/>
  <c r="Y6" i="1" s="1"/>
  <c r="C24" i="2"/>
  <c r="X6" i="1" s="1"/>
  <c r="C25" i="2"/>
  <c r="C26" i="2"/>
  <c r="AN6" i="1" s="1"/>
  <c r="C27" i="2"/>
  <c r="V6" i="1" s="1"/>
  <c r="V10" i="1" s="1"/>
  <c r="V18" i="1" s="1"/>
  <c r="C28" i="2"/>
  <c r="W6" i="1" s="1"/>
  <c r="C29" i="2"/>
  <c r="AB6" i="1" s="1"/>
  <c r="C30" i="2"/>
  <c r="AJ6" i="1" s="1"/>
  <c r="C31" i="2"/>
  <c r="AC6" i="1" s="1"/>
  <c r="C32" i="2"/>
  <c r="AD6" i="1" s="1"/>
  <c r="C33" i="2"/>
  <c r="AE6" i="1" s="1"/>
  <c r="C34" i="2"/>
  <c r="AF6" i="1" s="1"/>
  <c r="C35" i="2"/>
  <c r="AQ6" i="1" s="1"/>
  <c r="C36" i="2"/>
  <c r="AG6" i="1" s="1"/>
  <c r="C37" i="2"/>
  <c r="Z6" i="1" s="1"/>
  <c r="C38" i="2"/>
  <c r="AH6" i="1" s="1"/>
  <c r="AH10" i="1" s="1"/>
  <c r="AH18" i="1" s="1"/>
  <c r="C39" i="2"/>
  <c r="AO6" i="1" s="1"/>
  <c r="C40" i="2"/>
  <c r="AW6" i="1" s="1"/>
  <c r="C41" i="2"/>
  <c r="AI6" i="1" s="1"/>
  <c r="C42" i="2"/>
  <c r="AK6" i="1" s="1"/>
  <c r="C43" i="2"/>
  <c r="AA6" i="1" s="1"/>
  <c r="C44" i="2"/>
  <c r="AP6" i="1" s="1"/>
  <c r="C45" i="2"/>
  <c r="AR6" i="1" s="1"/>
  <c r="C46" i="2"/>
  <c r="AX6" i="1" s="1"/>
  <c r="C47" i="2"/>
  <c r="AL6" i="1" s="1"/>
  <c r="C48" i="2"/>
  <c r="AM6" i="1" s="1"/>
  <c r="C49" i="2"/>
  <c r="AZ6" i="1" s="1"/>
  <c r="C50" i="2"/>
  <c r="AT6" i="1" s="1"/>
  <c r="AT10" i="1" s="1"/>
  <c r="AT18" i="1" s="1"/>
  <c r="C51" i="2"/>
  <c r="AU6" i="1" s="1"/>
  <c r="C52" i="2"/>
  <c r="AV6" i="1" s="1"/>
  <c r="C53" i="2"/>
  <c r="AY6" i="1" s="1"/>
  <c r="C54" i="2"/>
  <c r="BA6" i="1" s="1"/>
  <c r="C55" i="2"/>
  <c r="BB6" i="1" s="1"/>
  <c r="C56" i="2"/>
  <c r="BC6" i="1" s="1"/>
  <c r="C57" i="2"/>
  <c r="BE6" i="1" s="1"/>
  <c r="C58" i="2"/>
  <c r="BF6" i="1" s="1"/>
  <c r="BF10" i="1" s="1"/>
  <c r="BF18" i="1" s="1"/>
  <c r="C59" i="2"/>
  <c r="BG6" i="1" s="1"/>
  <c r="C60" i="2"/>
  <c r="BH6" i="1" s="1"/>
  <c r="C61" i="2"/>
  <c r="C62" i="2"/>
  <c r="C63" i="2"/>
  <c r="C64" i="2"/>
  <c r="C2" i="2"/>
  <c r="D6" i="1" s="1"/>
  <c r="D10" i="1" s="1"/>
  <c r="D18" i="1" s="1"/>
  <c r="AY8" i="1" l="1"/>
  <c r="AY16" i="1" s="1"/>
  <c r="AY9" i="1"/>
  <c r="AY17" i="1" s="1"/>
  <c r="AM8" i="1"/>
  <c r="AM16" i="1" s="1"/>
  <c r="AM9" i="1"/>
  <c r="AM17" i="1" s="1"/>
  <c r="Q10" i="1"/>
  <c r="Q18" i="1" s="1"/>
  <c r="F9" i="1"/>
  <c r="F17" i="1" s="1"/>
  <c r="G10" i="1"/>
  <c r="G18" i="1" s="1"/>
  <c r="BH10" i="1"/>
  <c r="BH18" i="1" s="1"/>
  <c r="BH9" i="1"/>
  <c r="BH17" i="1" s="1"/>
  <c r="BH8" i="1"/>
  <c r="BH16" i="1" s="1"/>
  <c r="AX10" i="1"/>
  <c r="AX18" i="1" s="1"/>
  <c r="AX9" i="1"/>
  <c r="AX17" i="1" s="1"/>
  <c r="AX8" i="1"/>
  <c r="AX16" i="1" s="1"/>
  <c r="AF10" i="1"/>
  <c r="AF18" i="1" s="1"/>
  <c r="AF9" i="1"/>
  <c r="AF17" i="1" s="1"/>
  <c r="AF8" i="1"/>
  <c r="AF16" i="1" s="1"/>
  <c r="O8" i="1"/>
  <c r="O16" i="1" s="1"/>
  <c r="O10" i="1"/>
  <c r="O18" i="1" s="1"/>
  <c r="O9" i="1"/>
  <c r="O17" i="1" s="1"/>
  <c r="BE10" i="1"/>
  <c r="BE18" i="1" s="1"/>
  <c r="BE9" i="1"/>
  <c r="BE17" i="1" s="1"/>
  <c r="BE8" i="1"/>
  <c r="BE16" i="1" s="1"/>
  <c r="AR10" i="1"/>
  <c r="AR18" i="1" s="1"/>
  <c r="AR9" i="1"/>
  <c r="AR17" i="1" s="1"/>
  <c r="AR8" i="1"/>
  <c r="AR16" i="1" s="1"/>
  <c r="AE10" i="1"/>
  <c r="AE18" i="1" s="1"/>
  <c r="AE9" i="1"/>
  <c r="AE17" i="1" s="1"/>
  <c r="AE8" i="1"/>
  <c r="AE16" i="1" s="1"/>
  <c r="AS10" i="1"/>
  <c r="AS18" i="1" s="1"/>
  <c r="AS9" i="1"/>
  <c r="AS17" i="1" s="1"/>
  <c r="AS8" i="1"/>
  <c r="AS16" i="1" s="1"/>
  <c r="Z10" i="1"/>
  <c r="Z18" i="1" s="1"/>
  <c r="Z9" i="1"/>
  <c r="Z17" i="1" s="1"/>
  <c r="Z8" i="1"/>
  <c r="Z16" i="1" s="1"/>
  <c r="T10" i="1"/>
  <c r="T18" i="1" s="1"/>
  <c r="T9" i="1"/>
  <c r="T17" i="1" s="1"/>
  <c r="T8" i="1"/>
  <c r="T16" i="1" s="1"/>
  <c r="AD9" i="1"/>
  <c r="AD17" i="1" s="1"/>
  <c r="AD8" i="1"/>
  <c r="AD16" i="1" s="1"/>
  <c r="AD10" i="1"/>
  <c r="AD18" i="1" s="1"/>
  <c r="AC9" i="1"/>
  <c r="AC17" i="1" s="1"/>
  <c r="AC8" i="1"/>
  <c r="AC16" i="1" s="1"/>
  <c r="AC10" i="1"/>
  <c r="AC18" i="1" s="1"/>
  <c r="AI10" i="1"/>
  <c r="AI18" i="1" s="1"/>
  <c r="AI9" i="1"/>
  <c r="AI17" i="1" s="1"/>
  <c r="AI8" i="1"/>
  <c r="AI16" i="1" s="1"/>
  <c r="AZ8" i="1"/>
  <c r="AZ16" i="1" s="1"/>
  <c r="AZ10" i="1"/>
  <c r="AZ18" i="1" s="1"/>
  <c r="AZ9" i="1"/>
  <c r="AZ17" i="1" s="1"/>
  <c r="BC10" i="1"/>
  <c r="BC18" i="1" s="1"/>
  <c r="BC9" i="1"/>
  <c r="BC17" i="1" s="1"/>
  <c r="BC8" i="1"/>
  <c r="BC16" i="1" s="1"/>
  <c r="BB9" i="1"/>
  <c r="BB17" i="1" s="1"/>
  <c r="BB8" i="1"/>
  <c r="BB16" i="1" s="1"/>
  <c r="BB10" i="1"/>
  <c r="BB18" i="1" s="1"/>
  <c r="U10" i="1"/>
  <c r="U18" i="1" s="1"/>
  <c r="U9" i="1"/>
  <c r="U17" i="1" s="1"/>
  <c r="U8" i="1"/>
  <c r="U16" i="1" s="1"/>
  <c r="AK10" i="1"/>
  <c r="AK18" i="1" s="1"/>
  <c r="AK9" i="1"/>
  <c r="AK17" i="1" s="1"/>
  <c r="AK8" i="1"/>
  <c r="AK16" i="1" s="1"/>
  <c r="P8" i="1"/>
  <c r="P16" i="1" s="1"/>
  <c r="P10" i="1"/>
  <c r="P18" i="1" s="1"/>
  <c r="P9" i="1"/>
  <c r="P17" i="1" s="1"/>
  <c r="AV10" i="1"/>
  <c r="AV18" i="1" s="1"/>
  <c r="AV9" i="1"/>
  <c r="AV17" i="1" s="1"/>
  <c r="AV8" i="1"/>
  <c r="AV16" i="1" s="1"/>
  <c r="AW10" i="1"/>
  <c r="AW18" i="1" s="1"/>
  <c r="AW9" i="1"/>
  <c r="AW17" i="1" s="1"/>
  <c r="AW8" i="1"/>
  <c r="AW16" i="1" s="1"/>
  <c r="W10" i="1"/>
  <c r="W18" i="1" s="1"/>
  <c r="W9" i="1"/>
  <c r="W17" i="1" s="1"/>
  <c r="W8" i="1"/>
  <c r="W16" i="1" s="1"/>
  <c r="AG10" i="1"/>
  <c r="AG18" i="1" s="1"/>
  <c r="AG9" i="1"/>
  <c r="AG17" i="1" s="1"/>
  <c r="AG8" i="1"/>
  <c r="AG16" i="1" s="1"/>
  <c r="AP9" i="1"/>
  <c r="AP17" i="1" s="1"/>
  <c r="AP8" i="1"/>
  <c r="AP16" i="1" s="1"/>
  <c r="AP10" i="1"/>
  <c r="AP18" i="1" s="1"/>
  <c r="AA8" i="1"/>
  <c r="AA16" i="1" s="1"/>
  <c r="AA10" i="1"/>
  <c r="AA18" i="1" s="1"/>
  <c r="AA9" i="1"/>
  <c r="AA17" i="1" s="1"/>
  <c r="BA9" i="1"/>
  <c r="BA17" i="1" s="1"/>
  <c r="BA8" i="1"/>
  <c r="BA16" i="1" s="1"/>
  <c r="BA10" i="1"/>
  <c r="BA18" i="1" s="1"/>
  <c r="AJ10" i="1"/>
  <c r="AJ18" i="1" s="1"/>
  <c r="AJ9" i="1"/>
  <c r="AJ17" i="1" s="1"/>
  <c r="AJ8" i="1"/>
  <c r="AJ16" i="1" s="1"/>
  <c r="AB8" i="1"/>
  <c r="AB16" i="1" s="1"/>
  <c r="AB10" i="1"/>
  <c r="AB18" i="1" s="1"/>
  <c r="AB9" i="1"/>
  <c r="AB17" i="1" s="1"/>
  <c r="AU10" i="1"/>
  <c r="AU18" i="1" s="1"/>
  <c r="AU9" i="1"/>
  <c r="AU17" i="1" s="1"/>
  <c r="AU8" i="1"/>
  <c r="AU16" i="1" s="1"/>
  <c r="AO9" i="1"/>
  <c r="AO17" i="1" s="1"/>
  <c r="AO8" i="1"/>
  <c r="AO16" i="1" s="1"/>
  <c r="AO10" i="1"/>
  <c r="AO18" i="1" s="1"/>
  <c r="AN8" i="1"/>
  <c r="AN16" i="1" s="1"/>
  <c r="AN10" i="1"/>
  <c r="AN18" i="1" s="1"/>
  <c r="AN9" i="1"/>
  <c r="AN17" i="1" s="1"/>
  <c r="X10" i="1"/>
  <c r="X18" i="1" s="1"/>
  <c r="X9" i="1"/>
  <c r="X17" i="1" s="1"/>
  <c r="X8" i="1"/>
  <c r="X16" i="1" s="1"/>
  <c r="BG10" i="1"/>
  <c r="BG18" i="1" s="1"/>
  <c r="BG9" i="1"/>
  <c r="BG17" i="1" s="1"/>
  <c r="BG8" i="1"/>
  <c r="BG16" i="1" s="1"/>
  <c r="AL10" i="1"/>
  <c r="AL18" i="1" s="1"/>
  <c r="AL9" i="1"/>
  <c r="AL17" i="1" s="1"/>
  <c r="AL8" i="1"/>
  <c r="AL16" i="1" s="1"/>
  <c r="AQ10" i="1"/>
  <c r="AQ18" i="1" s="1"/>
  <c r="AQ9" i="1"/>
  <c r="AQ17" i="1" s="1"/>
  <c r="AQ8" i="1"/>
  <c r="AQ16" i="1" s="1"/>
  <c r="Y10" i="1"/>
  <c r="Y18" i="1" s="1"/>
  <c r="Y9" i="1"/>
  <c r="Y17" i="1" s="1"/>
  <c r="Y8" i="1"/>
  <c r="Y16" i="1" s="1"/>
  <c r="F8" i="1"/>
  <c r="F16" i="1" s="1"/>
  <c r="G9" i="1"/>
  <c r="G17" i="1" s="1"/>
  <c r="H10" i="1"/>
  <c r="H18" i="1" s="1"/>
  <c r="R10" i="1"/>
  <c r="R18" i="1" s="1"/>
  <c r="D8" i="1"/>
  <c r="D16" i="1" s="1"/>
  <c r="E9" i="1"/>
  <c r="E17" i="1" s="1"/>
  <c r="B8" i="1"/>
  <c r="B16" i="1" s="1"/>
  <c r="C8" i="1"/>
  <c r="C16" i="1" s="1"/>
  <c r="D9" i="1"/>
  <c r="D17" i="1" s="1"/>
  <c r="AY10" i="1"/>
  <c r="AY18" i="1" s="1"/>
  <c r="AM10" i="1"/>
  <c r="AM18" i="1" s="1"/>
  <c r="N8" i="1"/>
  <c r="N16" i="1" s="1"/>
  <c r="B9" i="1"/>
  <c r="B17" i="1" s="1"/>
  <c r="C9" i="1"/>
  <c r="C17" i="1" s="1"/>
  <c r="BF8" i="1"/>
  <c r="BF16" i="1" s="1"/>
  <c r="AT8" i="1"/>
  <c r="AT16" i="1" s="1"/>
  <c r="AH8" i="1"/>
  <c r="AH16" i="1" s="1"/>
  <c r="V8" i="1"/>
  <c r="V16" i="1" s="1"/>
  <c r="M8" i="1"/>
  <c r="M16" i="1" s="1"/>
  <c r="N9" i="1"/>
  <c r="N17" i="1" s="1"/>
  <c r="L8" i="1"/>
  <c r="L16" i="1" s="1"/>
  <c r="M9" i="1"/>
  <c r="M17" i="1" s="1"/>
  <c r="BF9" i="1"/>
  <c r="BF17" i="1" s="1"/>
  <c r="AT9" i="1"/>
  <c r="AT17" i="1" s="1"/>
  <c r="AH9" i="1"/>
  <c r="AH17" i="1" s="1"/>
  <c r="V9" i="1"/>
  <c r="V17" i="1" s="1"/>
  <c r="BD8" i="1"/>
  <c r="BD16" i="1" s="1"/>
  <c r="K8" i="1"/>
  <c r="K16" i="1" s="1"/>
  <c r="L9" i="1"/>
  <c r="L17" i="1" s="1"/>
  <c r="S8" i="1"/>
  <c r="S16" i="1" s="1"/>
  <c r="J8" i="1"/>
  <c r="J16" i="1" s="1"/>
  <c r="K9" i="1"/>
  <c r="K17" i="1" s="1"/>
  <c r="BD9" i="1"/>
  <c r="BD17" i="1" s="1"/>
  <c r="R8" i="1"/>
  <c r="R16" i="1" s="1"/>
  <c r="I8" i="1"/>
  <c r="I16" i="1" s="1"/>
  <c r="J9" i="1"/>
  <c r="J17" i="1" s="1"/>
  <c r="S9" i="1"/>
  <c r="S17" i="1" s="1"/>
  <c r="Q8" i="1"/>
  <c r="Q16" i="1" s="1"/>
  <c r="H8" i="1"/>
  <c r="H16" i="1" s="1"/>
  <c r="I9" i="1"/>
  <c r="I17" i="1" s="1"/>
  <c r="A18" i="1" l="1"/>
  <c r="A16" i="1"/>
  <c r="A17" i="1"/>
  <c r="A2" i="1"/>
</calcChain>
</file>

<file path=xl/sharedStrings.xml><?xml version="1.0" encoding="utf-8"?>
<sst xmlns="http://schemas.openxmlformats.org/spreadsheetml/2006/main" count="207" uniqueCount="147">
  <si>
    <t>IND</t>
  </si>
  <si>
    <t>IDN</t>
  </si>
  <si>
    <t>CHN</t>
  </si>
  <si>
    <t>RUS</t>
  </si>
  <si>
    <t>BGD</t>
  </si>
  <si>
    <t>TUR</t>
  </si>
  <si>
    <t>PAK</t>
  </si>
  <si>
    <t>UZB</t>
  </si>
  <si>
    <t>AZE</t>
  </si>
  <si>
    <t>PHL</t>
  </si>
  <si>
    <t>THA</t>
  </si>
  <si>
    <t>SRB</t>
  </si>
  <si>
    <t>LKA</t>
  </si>
  <si>
    <t>HUN</t>
  </si>
  <si>
    <t>OMN</t>
  </si>
  <si>
    <t>EGY</t>
  </si>
  <si>
    <t>VNM</t>
  </si>
  <si>
    <t>NPL</t>
  </si>
  <si>
    <t>BRA</t>
  </si>
  <si>
    <t>GEO</t>
  </si>
  <si>
    <t>ROU</t>
  </si>
  <si>
    <t>PER</t>
  </si>
  <si>
    <t>KAZ</t>
  </si>
  <si>
    <t>TJK</t>
  </si>
  <si>
    <t>MAR</t>
  </si>
  <si>
    <t>HRV</t>
  </si>
  <si>
    <t>LAO</t>
  </si>
  <si>
    <t>KHM</t>
  </si>
  <si>
    <t>MDV</t>
  </si>
  <si>
    <t>AFG</t>
  </si>
  <si>
    <t>MMR</t>
  </si>
  <si>
    <t>KGZ</t>
  </si>
  <si>
    <t>JOR</t>
  </si>
  <si>
    <t>GHA</t>
  </si>
  <si>
    <t>ECU</t>
  </si>
  <si>
    <t>PNG</t>
  </si>
  <si>
    <t>MNG</t>
  </si>
  <si>
    <t>ARM</t>
  </si>
  <si>
    <t>ZAF</t>
  </si>
  <si>
    <t>KEN</t>
  </si>
  <si>
    <t>CIV</t>
  </si>
  <si>
    <t>DZA</t>
  </si>
  <si>
    <t>BOL</t>
  </si>
  <si>
    <t>BLR</t>
  </si>
  <si>
    <t>FJI</t>
  </si>
  <si>
    <t>BEN</t>
  </si>
  <si>
    <t>GIN</t>
  </si>
  <si>
    <t>ETH</t>
  </si>
  <si>
    <t>TUN</t>
  </si>
  <si>
    <t>MDG</t>
  </si>
  <si>
    <t>SEN</t>
  </si>
  <si>
    <t>RWA</t>
  </si>
  <si>
    <t>TLS</t>
  </si>
  <si>
    <t>TGO</t>
  </si>
  <si>
    <t>ARG</t>
  </si>
  <si>
    <t>LBR</t>
  </si>
  <si>
    <t>DJI</t>
  </si>
  <si>
    <t>VUT</t>
  </si>
  <si>
    <t>WSM</t>
  </si>
  <si>
    <r>
      <t>np.power(final_result_df,</t>
    </r>
    <r>
      <rPr>
        <sz val="11"/>
        <color rgb="FFB5CEA8"/>
        <rFont val="Consolas"/>
        <family val="3"/>
      </rPr>
      <t>2</t>
    </r>
    <r>
      <rPr>
        <sz val="11"/>
        <color rgb="FFD4D4D4"/>
        <rFont val="Consolas"/>
        <family val="3"/>
      </rPr>
      <t>)</t>
    </r>
  </si>
  <si>
    <t>Country</t>
  </si>
  <si>
    <t>Country_ISO</t>
  </si>
  <si>
    <t>SBL_Weights</t>
  </si>
  <si>
    <t>NSBL_Weights</t>
  </si>
  <si>
    <t>SBL_Rating</t>
  </si>
  <si>
    <t>SBL_PD</t>
  </si>
  <si>
    <t>NSBL_Corp_Rating</t>
  </si>
  <si>
    <t>NSBL_Corp_PD</t>
  </si>
  <si>
    <t>NSBL_ProjectF_Rating</t>
  </si>
  <si>
    <t>NSBL_ProjectF_PD</t>
  </si>
  <si>
    <t>NSBL_Rating</t>
  </si>
  <si>
    <t>NSBL_PD</t>
  </si>
  <si>
    <t>IsRegionalM</t>
  </si>
  <si>
    <t>IsNonRegionalM</t>
  </si>
  <si>
    <t>NSBL_Rating_Round</t>
  </si>
  <si>
    <t>Sov_Rating_Before_PCT</t>
  </si>
  <si>
    <t>Sov_PD_Before_PCT</t>
  </si>
  <si>
    <t>GDPPP_Tier</t>
  </si>
  <si>
    <t>LGD</t>
  </si>
  <si>
    <t>China</t>
  </si>
  <si>
    <t>India</t>
  </si>
  <si>
    <t>Bangladesh</t>
  </si>
  <si>
    <t>Turkey</t>
  </si>
  <si>
    <t>Indonesia</t>
  </si>
  <si>
    <t>Pakistan</t>
  </si>
  <si>
    <t>Russian Federation</t>
  </si>
  <si>
    <t>Uzbekistan</t>
  </si>
  <si>
    <t>Egypt</t>
  </si>
  <si>
    <t>Sri Lanka</t>
  </si>
  <si>
    <t>Brazil</t>
  </si>
  <si>
    <t>Azerbaijan</t>
  </si>
  <si>
    <t>Philippines</t>
  </si>
  <si>
    <t>Thailand</t>
  </si>
  <si>
    <t>Nepal</t>
  </si>
  <si>
    <t>Oman</t>
  </si>
  <si>
    <t>Vietnam</t>
  </si>
  <si>
    <t>Georgia</t>
  </si>
  <si>
    <t>Serbia</t>
  </si>
  <si>
    <t>Belarus</t>
  </si>
  <si>
    <t>Hungary</t>
  </si>
  <si>
    <t>Tajikistan</t>
  </si>
  <si>
    <t>Kazakhstan</t>
  </si>
  <si>
    <t>Argentina</t>
  </si>
  <si>
    <t>South Africa</t>
  </si>
  <si>
    <t>Romania</t>
  </si>
  <si>
    <t>Peru</t>
  </si>
  <si>
    <t>Laos</t>
  </si>
  <si>
    <t>Ecuador</t>
  </si>
  <si>
    <t>Cambodia</t>
  </si>
  <si>
    <t>Maldives</t>
  </si>
  <si>
    <t>Afghanistan</t>
  </si>
  <si>
    <t>Myanmar</t>
  </si>
  <si>
    <t>Algeria</t>
  </si>
  <si>
    <t>Kyrgyz Republic</t>
  </si>
  <si>
    <t>Morocco</t>
  </si>
  <si>
    <t>Jordan</t>
  </si>
  <si>
    <t>Kenya</t>
  </si>
  <si>
    <t>Ethiopia</t>
  </si>
  <si>
    <t>Ghana</t>
  </si>
  <si>
    <t>Papua New Guinea</t>
  </si>
  <si>
    <t>Croatia</t>
  </si>
  <si>
    <t>Côte d’Ivoire</t>
  </si>
  <si>
    <t>Bolivia</t>
  </si>
  <si>
    <t>Tunisia</t>
  </si>
  <si>
    <t>Mongolia</t>
  </si>
  <si>
    <t>Armenia</t>
  </si>
  <si>
    <t>Senegal</t>
  </si>
  <si>
    <t>Fiji</t>
  </si>
  <si>
    <t>Benin</t>
  </si>
  <si>
    <t>Guinea</t>
  </si>
  <si>
    <t>Madagascar</t>
  </si>
  <si>
    <t>Rwanda</t>
  </si>
  <si>
    <t>Timor Leste</t>
  </si>
  <si>
    <t>Togo</t>
  </si>
  <si>
    <t>Liberia</t>
  </si>
  <si>
    <t>Djibouti</t>
  </si>
  <si>
    <t>Vanuatu</t>
  </si>
  <si>
    <t>Samoa</t>
  </si>
  <si>
    <t>UAE</t>
  </si>
  <si>
    <t>ARE</t>
  </si>
  <si>
    <t>Malaysia</t>
  </si>
  <si>
    <t>MYS</t>
  </si>
  <si>
    <t>Poland</t>
  </si>
  <si>
    <t>POL</t>
  </si>
  <si>
    <t>Saudi Arabia</t>
  </si>
  <si>
    <t>SAU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</si>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</sst>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/>
    <xf numFmtId="10" fontId="1" fillId="0" borderId="0" xfId="1" applyNumberFormat="1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"/>
  <sheetViews>
    <sheetView tabSelected="1" workbookViewId="0">
      <selection activeCell="R30" sqref="Q30:R30"/>
    </sheetView>
  </sheetViews>
  <sheetFormatPr defaultRowHeight="15" x14ac:dyDescent="0.25"/>
  <cols>
    <col min="2" max="2" width="12" bestFit="1" customWidth="1"/>
  </cols>
  <sheetData>
    <row r="1" spans="1:6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</row>
    <row r="2" spans="1:60" x14ac:dyDescent="0.25">
      <c r="A2">
        <f>POWER(B2,2)</f>
        <v>8.6616562160397925E-2</v>
      </c>
      <c r="B2">
        <v>0.29430691830196232</v>
      </c>
      <c r="C2">
        <v>0.10724834997481281</v>
      </c>
      <c r="D2">
        <v>0.1</v>
      </c>
      <c r="E2">
        <v>7.6571344302620276E-2</v>
      </c>
      <c r="F2">
        <v>6.9200433022672286E-2</v>
      </c>
      <c r="G2">
        <v>6.3720642207312495E-2</v>
      </c>
      <c r="H2">
        <v>5.008578930276187E-2</v>
      </c>
      <c r="I2">
        <v>3.22337020822209E-2</v>
      </c>
      <c r="J2">
        <v>2.3341475209687761E-2</v>
      </c>
      <c r="K2">
        <v>2.0242676092199621E-2</v>
      </c>
      <c r="L2">
        <v>1.8908428303748739E-2</v>
      </c>
      <c r="M2">
        <v>1.5187368571181329E-2</v>
      </c>
      <c r="N2">
        <v>1.476245119819181E-2</v>
      </c>
      <c r="O2">
        <v>1.391900700395113E-2</v>
      </c>
      <c r="P2">
        <v>1.230209581597508E-2</v>
      </c>
      <c r="Q2">
        <v>1.0876053465667709E-2</v>
      </c>
      <c r="R2">
        <v>9.348751846939507E-3</v>
      </c>
      <c r="S2">
        <v>9.1138173209796974E-3</v>
      </c>
      <c r="T2">
        <v>8.9000974165225413E-3</v>
      </c>
      <c r="U2">
        <v>8.2929917479525467E-3</v>
      </c>
      <c r="V2">
        <v>6.8969623004156936E-3</v>
      </c>
      <c r="W2">
        <v>6.4806789559614377E-3</v>
      </c>
      <c r="X2">
        <v>6.0860486364001229E-3</v>
      </c>
      <c r="Y2">
        <v>3.5818041519137308E-3</v>
      </c>
      <c r="Z2">
        <v>3.3689828896482162E-3</v>
      </c>
      <c r="AA2">
        <v>1.717943543073137E-3</v>
      </c>
      <c r="AB2">
        <v>1.7175257891310039E-3</v>
      </c>
      <c r="AC2">
        <v>1.4849494232767901E-3</v>
      </c>
      <c r="AD2">
        <v>1.4251823370304241E-3</v>
      </c>
      <c r="AE2">
        <v>1.4094488887083599E-3</v>
      </c>
      <c r="AF2">
        <v>1.3323871902510089E-3</v>
      </c>
      <c r="AG2">
        <v>1.186475161251075E-3</v>
      </c>
      <c r="AH2">
        <v>8.9181148237366364E-4</v>
      </c>
      <c r="AI2">
        <v>5.1569551732416564E-4</v>
      </c>
      <c r="AJ2">
        <v>4.8900364698764944E-4</v>
      </c>
      <c r="AK2">
        <v>4.7621021087448169E-4</v>
      </c>
      <c r="AL2">
        <v>2.7532448576314523E-4</v>
      </c>
      <c r="AM2">
        <v>2.7142790838158862E-4</v>
      </c>
      <c r="AN2">
        <v>1.587945755040672E-4</v>
      </c>
      <c r="AO2">
        <v>1.5810170217487351E-4</v>
      </c>
      <c r="AP2">
        <v>1.3095786379490259E-4</v>
      </c>
      <c r="AQ2">
        <v>1.2835975339962481E-4</v>
      </c>
      <c r="AR2">
        <v>1.259836550540714E-4</v>
      </c>
      <c r="AS2">
        <v>1.1845530062301899E-4</v>
      </c>
      <c r="AT2">
        <v>1.152417807975385E-4</v>
      </c>
      <c r="AU2">
        <v>1.105089280381883E-4</v>
      </c>
      <c r="AV2">
        <v>1.027746869357521E-4</v>
      </c>
      <c r="AW2">
        <v>1.008944575991007E-4</v>
      </c>
      <c r="AX2">
        <v>9.7775970556220209E-5</v>
      </c>
      <c r="AY2">
        <v>9.648581096975532E-5</v>
      </c>
      <c r="AZ2">
        <v>8.4053411523182654E-5</v>
      </c>
      <c r="BA2">
        <v>7.8487939776114115E-5</v>
      </c>
      <c r="BB2">
        <v>5.9316810088151398E-5</v>
      </c>
      <c r="BC2">
        <v>4.2299994578134967E-5</v>
      </c>
      <c r="BD2">
        <v>2.4815755130355281E-5</v>
      </c>
      <c r="BE2">
        <v>2.4771098242593758E-5</v>
      </c>
      <c r="BF2">
        <v>2.4340563946633099E-5</v>
      </c>
      <c r="BG2">
        <v>1.9200233626219189E-5</v>
      </c>
      <c r="BH2">
        <v>1.8271515701081351E-5</v>
      </c>
    </row>
    <row r="3" spans="1:60" x14ac:dyDescent="0.25">
      <c r="B3">
        <v>0.21400540535700449</v>
      </c>
      <c r="C3">
        <v>6.0598537680114667E-2</v>
      </c>
      <c r="D3">
        <v>0.1</v>
      </c>
      <c r="E3">
        <v>0.12567520434987381</v>
      </c>
      <c r="F3">
        <v>6.9000433022672281E-2</v>
      </c>
      <c r="G3">
        <v>6.3520642207312489E-2</v>
      </c>
      <c r="H3">
        <v>4.9885789302761857E-2</v>
      </c>
      <c r="I3">
        <v>3.2033702082220887E-2</v>
      </c>
      <c r="J3">
        <v>3.9044391134309277E-2</v>
      </c>
      <c r="K3">
        <v>3.3860883078244107E-2</v>
      </c>
      <c r="L3">
        <v>3.1629023606879553E-2</v>
      </c>
      <c r="M3">
        <v>1.8528949537366401E-2</v>
      </c>
      <c r="N3">
        <v>1.4562451198191811E-2</v>
      </c>
      <c r="O3">
        <v>1.6981518370196381E-2</v>
      </c>
      <c r="P3">
        <v>2.0578298350711011E-2</v>
      </c>
      <c r="Q3">
        <v>1.27760534656677E-2</v>
      </c>
      <c r="R3">
        <v>1.563810001083411E-2</v>
      </c>
      <c r="S3">
        <v>8.9138173209796986E-3</v>
      </c>
      <c r="T3">
        <v>1.080009741652253E-2</v>
      </c>
      <c r="U3">
        <v>1.387208008799159E-2</v>
      </c>
      <c r="V3">
        <v>8.4144574372162634E-3</v>
      </c>
      <c r="W3">
        <v>7.9065818927143757E-3</v>
      </c>
      <c r="X3">
        <v>1.01804218151306E-2</v>
      </c>
      <c r="Y3">
        <v>3.3818041519137311E-3</v>
      </c>
      <c r="Z3">
        <v>4.1102389569312326E-3</v>
      </c>
      <c r="AA3">
        <v>2.0959318310117461E-3</v>
      </c>
      <c r="AB3">
        <v>1.5175257891310041E-3</v>
      </c>
      <c r="AC3">
        <v>1.28494942327679E-3</v>
      </c>
      <c r="AD3">
        <v>1.225182337030424E-3</v>
      </c>
      <c r="AE3">
        <v>1.2094488887083601E-3</v>
      </c>
      <c r="AF3">
        <v>1.132387190251008E-3</v>
      </c>
      <c r="AG3">
        <v>9.864751612510751E-4</v>
      </c>
      <c r="AH3">
        <v>6.9181148237366355E-4</v>
      </c>
      <c r="AI3">
        <v>5.1569551732416564E-4</v>
      </c>
      <c r="AJ3">
        <v>4.8900364698764944E-4</v>
      </c>
      <c r="AK3">
        <v>4.7621021087448169E-4</v>
      </c>
      <c r="AL3">
        <v>7.5324485763145229E-5</v>
      </c>
      <c r="AM3">
        <v>1.714279083815886E-4</v>
      </c>
      <c r="AN3">
        <v>1.587945755040672E-4</v>
      </c>
      <c r="AO3">
        <v>1.5810170217487351E-4</v>
      </c>
      <c r="AP3">
        <v>1.3095786379490259E-4</v>
      </c>
      <c r="AQ3">
        <v>1.2835975339962481E-4</v>
      </c>
      <c r="AR3">
        <v>1.259836550540714E-4</v>
      </c>
      <c r="AS3">
        <v>5.1845530062301901E-4</v>
      </c>
      <c r="AT3">
        <v>1.152417807975385E-4</v>
      </c>
      <c r="AU3">
        <v>1.105089280381883E-4</v>
      </c>
      <c r="AV3">
        <v>1.027746869357521E-4</v>
      </c>
      <c r="AW3">
        <v>1.008944575991007E-4</v>
      </c>
      <c r="AX3">
        <v>9.7775970556220209E-5</v>
      </c>
      <c r="AY3">
        <v>9.648581096975532E-5</v>
      </c>
      <c r="AZ3">
        <v>8.4053411523182654E-5</v>
      </c>
      <c r="BA3">
        <v>7.8487939776114115E-5</v>
      </c>
      <c r="BB3">
        <v>5.9316810088151398E-5</v>
      </c>
      <c r="BC3">
        <v>4.2299994578134967E-5</v>
      </c>
      <c r="BD3">
        <v>2.4815755130355281E-5</v>
      </c>
      <c r="BE3">
        <v>2.4771098242593758E-5</v>
      </c>
      <c r="BF3">
        <v>2.4340563946633099E-5</v>
      </c>
      <c r="BG3">
        <v>1.9200233626219189E-5</v>
      </c>
      <c r="BH3">
        <v>1.8271515701081351E-5</v>
      </c>
    </row>
    <row r="4" spans="1:60" x14ac:dyDescent="0.25">
      <c r="B4">
        <v>0.19159147437722829</v>
      </c>
      <c r="C4">
        <v>6.0598537680114667E-2</v>
      </c>
      <c r="D4">
        <v>0.1</v>
      </c>
      <c r="E4">
        <v>4.3265108451823249E-2</v>
      </c>
      <c r="F4">
        <v>6.1952701466764501E-2</v>
      </c>
      <c r="G4">
        <v>6.4933676604799095E-2</v>
      </c>
      <c r="H4">
        <v>5.0846679588168582E-2</v>
      </c>
      <c r="I4">
        <v>3.2402600933498497E-2</v>
      </c>
      <c r="J4">
        <v>4.3158884529777647E-2</v>
      </c>
      <c r="K4">
        <v>3.8958936611807923E-2</v>
      </c>
      <c r="L4">
        <v>3.7150567947464137E-2</v>
      </c>
      <c r="M4">
        <v>2.6759762218182201E-2</v>
      </c>
      <c r="N4">
        <v>1.4351987494318741E-2</v>
      </c>
      <c r="O4">
        <v>2.5727214980082961E-2</v>
      </c>
      <c r="P4">
        <v>2.8196695390558271E-2</v>
      </c>
      <c r="Q4">
        <v>1.1878238565509109E-2</v>
      </c>
      <c r="R4">
        <v>2.4193889663720779E-2</v>
      </c>
      <c r="S4">
        <v>8.5160397849182341E-3</v>
      </c>
      <c r="T4">
        <v>1.0055406949494999E-2</v>
      </c>
      <c r="U4">
        <v>2.2762968438594891E-2</v>
      </c>
      <c r="V4">
        <v>2.0010711853709659E-2</v>
      </c>
      <c r="W4">
        <v>1.9671824088037929E-2</v>
      </c>
      <c r="X4">
        <v>1.977179483391248E-2</v>
      </c>
      <c r="Y4">
        <v>2.8005800323172981E-3</v>
      </c>
      <c r="Z4">
        <v>1.713865589523968E-2</v>
      </c>
      <c r="AA4">
        <v>1.5794578495431949E-2</v>
      </c>
      <c r="AB4">
        <v>8.7448050498582482E-4</v>
      </c>
      <c r="AC4">
        <v>6.3419169550159326E-4</v>
      </c>
      <c r="AD4">
        <v>5.724426783659366E-4</v>
      </c>
      <c r="AE4">
        <v>5.5618749460078902E-4</v>
      </c>
      <c r="AF4">
        <v>4.7657036019790281E-4</v>
      </c>
      <c r="AG4">
        <v>3.2581975572848769E-4</v>
      </c>
      <c r="AH4">
        <v>1.213847615034968E-4</v>
      </c>
      <c r="AI4">
        <v>4.7573228848987482E-4</v>
      </c>
      <c r="AJ4">
        <v>4.5110887383396691E-4</v>
      </c>
      <c r="AK4">
        <v>4.9200177419141046E-4</v>
      </c>
      <c r="AL4">
        <v>8.4454495893851063E-5</v>
      </c>
      <c r="AM4">
        <v>1.8042870446556669E-4</v>
      </c>
      <c r="AN4">
        <v>1.464889731760872E-4</v>
      </c>
      <c r="AO4">
        <v>1.4584979326573761E-4</v>
      </c>
      <c r="AP4">
        <v>1.208094353081841E-4</v>
      </c>
      <c r="AQ4">
        <v>1.18412662478922E-4</v>
      </c>
      <c r="AR4">
        <v>1.162206971318651E-4</v>
      </c>
      <c r="AS4">
        <v>5.7052882100027346E-4</v>
      </c>
      <c r="AT4">
        <v>1.190633029670823E-4</v>
      </c>
      <c r="AU4">
        <v>1.019451662231981E-4</v>
      </c>
      <c r="AV4">
        <v>9.4810281207159618E-5</v>
      </c>
      <c r="AW4">
        <v>9.3075758072554328E-5</v>
      </c>
      <c r="AX4">
        <v>9.0198934583311219E-5</v>
      </c>
      <c r="AY4">
        <v>8.9008754424734651E-5</v>
      </c>
      <c r="AZ4">
        <v>7.7539789422232191E-5</v>
      </c>
      <c r="BA4">
        <v>7.240560748383397E-5</v>
      </c>
      <c r="BB4">
        <v>6.1283809410877342E-5</v>
      </c>
      <c r="BC4">
        <v>3.902200532628607E-5</v>
      </c>
      <c r="BD4">
        <v>1.151433022646001E-4</v>
      </c>
      <c r="BE4">
        <v>2.2851490578206779E-5</v>
      </c>
      <c r="BF4">
        <v>2.2454320040534661E-5</v>
      </c>
      <c r="BG4">
        <v>1.9836930820198901E-5</v>
      </c>
      <c r="BH4">
        <v>1.8877415764752889E-5</v>
      </c>
    </row>
    <row r="6" spans="1:60" x14ac:dyDescent="0.25">
      <c r="A6" t="s">
        <v>146</v>
      </c>
      <c r="B6">
        <f>VLOOKUP(B$1,Sheet1!$B:$C,2,0)</f>
        <v>2.1584999999999999E-4</v>
      </c>
      <c r="C6">
        <f>VLOOKUP(C$1,Sheet1!$B:$C,2,0)</f>
        <v>2.1584999999999999E-4</v>
      </c>
      <c r="D6">
        <f>VLOOKUP(D$1,Sheet1!$B:$C,2,0)</f>
        <v>4.4999999999999996E-5</v>
      </c>
      <c r="E6">
        <f>VLOOKUP(E$1,Sheet1!$B:$C,2,0)</f>
        <v>2.878E-4</v>
      </c>
      <c r="F6">
        <f>VLOOKUP(F$1,Sheet1!$B:$C,2,0)</f>
        <v>4.9948000000000006E-3</v>
      </c>
      <c r="G6">
        <f>VLOOKUP(G$1,Sheet1!$B:$C,2,0)</f>
        <v>2.4974000000000003E-3</v>
      </c>
      <c r="H6">
        <f>VLOOKUP(H$1,Sheet1!$B:$C,2,0)</f>
        <v>1.8301999999999999E-2</v>
      </c>
      <c r="I6">
        <f>VLOOKUP(I$1,Sheet1!$B:$C,2,0)</f>
        <v>2.4974000000000003E-3</v>
      </c>
      <c r="J6">
        <f>VLOOKUP(J$1,Sheet1!$B:$C,2,0)</f>
        <v>8.8540000000000016E-4</v>
      </c>
      <c r="K6">
        <f>VLOOKUP(K$1,Sheet1!$B:$C,2,0)</f>
        <v>1.4669999999999999E-4</v>
      </c>
      <c r="L6">
        <f>VLOOKUP(L$1,Sheet1!$B:$C,2,0)</f>
        <v>1.4669999999999999E-4</v>
      </c>
      <c r="M6">
        <f>VLOOKUP(M$1,Sheet1!$B:$C,2,0)</f>
        <v>5.0679999999999996E-4</v>
      </c>
      <c r="N6">
        <f>VLOOKUP(N$1,Sheet1!$B:$C,2,0)</f>
        <v>1.7331200000000001E-2</v>
      </c>
      <c r="O6">
        <f>VLOOKUP(O$1,Sheet1!$B:$C,2,0)</f>
        <v>3.8009999999999997E-4</v>
      </c>
      <c r="P6">
        <f>VLOOKUP(P$1,Sheet1!$B:$C,2,0)</f>
        <v>1.4838000000000002E-3</v>
      </c>
      <c r="Q6">
        <f>VLOOKUP(Q$1,Sheet1!$B:$C,2,0)</f>
        <v>4.8834000000000004E-3</v>
      </c>
      <c r="R6">
        <f>VLOOKUP(R$1,Sheet1!$B:$C,2,0)</f>
        <v>1.4838000000000002E-3</v>
      </c>
      <c r="S6">
        <f>VLOOKUP(S$1,Sheet1!$B:$C,2,0)</f>
        <v>1.8301999999999999E-2</v>
      </c>
      <c r="T6">
        <f>VLOOKUP(T$1,Sheet1!$B:$C,2,0)</f>
        <v>2.4974000000000003E-3</v>
      </c>
      <c r="U6">
        <f>VLOOKUP(U$1,Sheet1!$B:$C,2,0)</f>
        <v>1.4838000000000002E-3</v>
      </c>
      <c r="V6">
        <f>VLOOKUP(V$1,Sheet1!$B:$C,2,0)</f>
        <v>3.8009999999999997E-4</v>
      </c>
      <c r="W6">
        <f>VLOOKUP(W$1,Sheet1!$B:$C,2,0)</f>
        <v>2.1584999999999999E-4</v>
      </c>
      <c r="X6">
        <f>VLOOKUP(X$1,Sheet1!$B:$C,2,0)</f>
        <v>2.878E-4</v>
      </c>
      <c r="Y6">
        <f>VLOOKUP(Y$1,Sheet1!$B:$C,2,0)</f>
        <v>1.7331200000000001E-2</v>
      </c>
      <c r="Z6">
        <f>VLOOKUP(Z$1,Sheet1!$B:$C,2,0)</f>
        <v>3.8009999999999997E-4</v>
      </c>
      <c r="AA6">
        <f>VLOOKUP(AA$1,Sheet1!$B:$C,2,0)</f>
        <v>5.0679999999999996E-4</v>
      </c>
      <c r="AB6">
        <f>VLOOKUP(AB$1,Sheet1!$B:$C,2,0)</f>
        <v>5.8868200000000009E-2</v>
      </c>
      <c r="AC6">
        <f>VLOOKUP(AC$1,Sheet1!$B:$C,2,0)</f>
        <v>4.8834000000000004E-3</v>
      </c>
      <c r="AD6">
        <f>VLOOKUP(AD$1,Sheet1!$B:$C,2,0)</f>
        <v>1.7331200000000001E-2</v>
      </c>
      <c r="AE6">
        <f>VLOOKUP(AE$1,Sheet1!$B:$C,2,0)</f>
        <v>5.8868200000000009E-2</v>
      </c>
      <c r="AF6">
        <f>VLOOKUP(AF$1,Sheet1!$B:$C,2,0)</f>
        <v>3.4662400000000003E-2</v>
      </c>
      <c r="AG6">
        <f>VLOOKUP(AG$1,Sheet1!$B:$C,2,0)</f>
        <v>9.1509999999999994E-3</v>
      </c>
      <c r="AH6">
        <f>VLOOKUP(AH$1,Sheet1!$B:$C,2,0)</f>
        <v>4.8834000000000004E-3</v>
      </c>
      <c r="AI6">
        <f>VLOOKUP(AI$1,Sheet1!$B:$C,2,0)</f>
        <v>1.7331200000000001E-2</v>
      </c>
      <c r="AJ6">
        <f>VLOOKUP(AJ$1,Sheet1!$B:$C,2,0)</f>
        <v>1.7331200000000001E-2</v>
      </c>
      <c r="AK6">
        <f>VLOOKUP(AK$1,Sheet1!$B:$C,2,0)</f>
        <v>1.7331200000000001E-2</v>
      </c>
      <c r="AL6">
        <f>VLOOKUP(AL$1,Sheet1!$B:$C,2,0)</f>
        <v>9.1509999999999994E-3</v>
      </c>
      <c r="AM6">
        <f>VLOOKUP(AM$1,Sheet1!$B:$C,2,0)</f>
        <v>2.4974000000000003E-3</v>
      </c>
      <c r="AN6">
        <f>VLOOKUP(AN$1,Sheet1!$B:$C,2,0)</f>
        <v>2.4974000000000003E-3</v>
      </c>
      <c r="AO6">
        <f>VLOOKUP(AO$1,Sheet1!$B:$C,2,0)</f>
        <v>4.8834000000000004E-3</v>
      </c>
      <c r="AP6">
        <f>VLOOKUP(AP$1,Sheet1!$B:$C,2,0)</f>
        <v>2.4974000000000003E-3</v>
      </c>
      <c r="AQ6">
        <f>VLOOKUP(AQ$1,Sheet1!$B:$C,2,0)</f>
        <v>9.1509999999999994E-3</v>
      </c>
      <c r="AR6">
        <f>VLOOKUP(AR$1,Sheet1!$B:$C,2,0)</f>
        <v>9.7668000000000008E-3</v>
      </c>
      <c r="AS6">
        <f>VLOOKUP(AS$1,Sheet1!$B:$C,2,0)</f>
        <v>9.1509999999999994E-3</v>
      </c>
      <c r="AT6">
        <f>VLOOKUP(AT$1,Sheet1!$B:$C,2,0)</f>
        <v>2.4974000000000003E-3</v>
      </c>
      <c r="AU6">
        <f>VLOOKUP(AU$1,Sheet1!$B:$C,2,0)</f>
        <v>9.7668000000000008E-3</v>
      </c>
      <c r="AV6">
        <f>VLOOKUP(AV$1,Sheet1!$B:$C,2,0)</f>
        <v>9.1509999999999994E-3</v>
      </c>
      <c r="AW6">
        <f>VLOOKUP(AW$1,Sheet1!$B:$C,2,0)</f>
        <v>1.8301999999999999E-2</v>
      </c>
      <c r="AX6">
        <f>VLOOKUP(AX$1,Sheet1!$B:$C,2,0)</f>
        <v>9.1509999999999994E-3</v>
      </c>
      <c r="AY6">
        <f>VLOOKUP(AY$1,Sheet1!$B:$C,2,0)</f>
        <v>0.11773640000000002</v>
      </c>
      <c r="AZ6">
        <f>VLOOKUP(AZ$1,Sheet1!$B:$C,2,0)</f>
        <v>4.8834000000000004E-3</v>
      </c>
      <c r="BA6">
        <f>VLOOKUP(BA$1,Sheet1!$B:$C,2,0)</f>
        <v>4.8834000000000004E-3</v>
      </c>
      <c r="BB6">
        <f>VLOOKUP(BB$1,Sheet1!$B:$C,2,0)</f>
        <v>0.11773640000000002</v>
      </c>
      <c r="BC6">
        <f>VLOOKUP(BC$1,Sheet1!$B:$C,2,0)</f>
        <v>9.1509999999999994E-3</v>
      </c>
      <c r="BD6">
        <f>VLOOKUP(BD$1,Sheet1!$B:$C,2,0)</f>
        <v>5.8868200000000009E-2</v>
      </c>
      <c r="BE6">
        <f>VLOOKUP(BE$1,Sheet1!$B:$C,2,0)</f>
        <v>0.11773640000000002</v>
      </c>
      <c r="BF6">
        <f>VLOOKUP(BF$1,Sheet1!$B:$C,2,0)</f>
        <v>5.8868200000000009E-2</v>
      </c>
      <c r="BG6">
        <f>VLOOKUP(BG$1,Sheet1!$B:$C,2,0)</f>
        <v>5.8868200000000009E-2</v>
      </c>
      <c r="BH6">
        <f>VLOOKUP(BH$1,Sheet1!$B:$C,2,0)</f>
        <v>0.11773640000000002</v>
      </c>
    </row>
    <row r="8" spans="1:60" x14ac:dyDescent="0.25">
      <c r="B8">
        <f>B2*B$6</f>
        <v>6.3526148315478566E-5</v>
      </c>
      <c r="C8">
        <f t="shared" ref="C8:N8" si="0">C2*C$6</f>
        <v>2.3149556342063342E-5</v>
      </c>
      <c r="D8">
        <f t="shared" si="0"/>
        <v>4.5000000000000001E-6</v>
      </c>
      <c r="E8">
        <f t="shared" si="0"/>
        <v>2.2037232890294115E-5</v>
      </c>
      <c r="F8">
        <f t="shared" si="0"/>
        <v>3.4564232286164357E-4</v>
      </c>
      <c r="G8">
        <f t="shared" si="0"/>
        <v>1.5913593184854223E-4</v>
      </c>
      <c r="H8">
        <f t="shared" si="0"/>
        <v>9.1667011581914764E-4</v>
      </c>
      <c r="I8">
        <f t="shared" si="0"/>
        <v>8.0500447580138484E-5</v>
      </c>
      <c r="J8">
        <f t="shared" si="0"/>
        <v>2.0666542150657547E-5</v>
      </c>
      <c r="K8">
        <f t="shared" si="0"/>
        <v>2.9696005827256842E-6</v>
      </c>
      <c r="L8">
        <f t="shared" si="0"/>
        <v>2.7738664321599397E-6</v>
      </c>
      <c r="M8">
        <f t="shared" si="0"/>
        <v>7.6969583918746967E-6</v>
      </c>
      <c r="N8">
        <f t="shared" si="0"/>
        <v>2.558509942061019E-4</v>
      </c>
      <c r="O8">
        <f t="shared" ref="O8:BH8" si="1">O2*O$6</f>
        <v>5.2906145622018241E-6</v>
      </c>
      <c r="P8">
        <f t="shared" si="1"/>
        <v>1.8253849771743826E-5</v>
      </c>
      <c r="Q8">
        <f t="shared" si="1"/>
        <v>5.3112119494241693E-5</v>
      </c>
      <c r="R8">
        <f t="shared" si="1"/>
        <v>1.3871677990488843E-5</v>
      </c>
      <c r="S8">
        <f t="shared" si="1"/>
        <v>1.668010846085704E-4</v>
      </c>
      <c r="T8">
        <f t="shared" si="1"/>
        <v>2.2227103288023397E-5</v>
      </c>
      <c r="U8">
        <f t="shared" si="1"/>
        <v>1.2305141155611991E-5</v>
      </c>
      <c r="V8">
        <f t="shared" si="1"/>
        <v>2.621535370388005E-6</v>
      </c>
      <c r="W8">
        <f t="shared" si="1"/>
        <v>1.3988545526442763E-6</v>
      </c>
      <c r="X8">
        <f t="shared" si="1"/>
        <v>1.7515647975559553E-6</v>
      </c>
      <c r="Y8">
        <f t="shared" si="1"/>
        <v>6.2076964117647256E-5</v>
      </c>
      <c r="Z8">
        <f t="shared" si="1"/>
        <v>1.2805503963552868E-6</v>
      </c>
      <c r="AA8">
        <f t="shared" si="1"/>
        <v>8.7065378762946582E-7</v>
      </c>
      <c r="AB8">
        <f t="shared" si="1"/>
        <v>1.0110765165972178E-4</v>
      </c>
      <c r="AC8">
        <f t="shared" si="1"/>
        <v>7.2516020136298772E-6</v>
      </c>
      <c r="AD8">
        <f t="shared" si="1"/>
        <v>2.4700120119541688E-5</v>
      </c>
      <c r="AE8">
        <f t="shared" si="1"/>
        <v>8.2971719070261494E-5</v>
      </c>
      <c r="AF8">
        <f t="shared" si="1"/>
        <v>4.6183737743356573E-5</v>
      </c>
      <c r="AG8">
        <f t="shared" si="1"/>
        <v>1.0857434200608586E-5</v>
      </c>
      <c r="AH8">
        <f t="shared" si="1"/>
        <v>4.3550721930235495E-6</v>
      </c>
      <c r="AI8">
        <f t="shared" si="1"/>
        <v>8.9376221498485809E-6</v>
      </c>
      <c r="AJ8">
        <f t="shared" si="1"/>
        <v>8.4750200066723503E-6</v>
      </c>
      <c r="AK8">
        <f t="shared" si="1"/>
        <v>8.2532944067078176E-6</v>
      </c>
      <c r="AL8">
        <f t="shared" si="1"/>
        <v>2.5194943692185417E-6</v>
      </c>
      <c r="AM8">
        <f t="shared" si="1"/>
        <v>6.778640583921795E-7</v>
      </c>
      <c r="AN8">
        <f t="shared" si="1"/>
        <v>3.9657357286385745E-7</v>
      </c>
      <c r="AO8">
        <f t="shared" si="1"/>
        <v>7.7207385240077735E-7</v>
      </c>
      <c r="AP8">
        <f t="shared" si="1"/>
        <v>3.2705416904138978E-7</v>
      </c>
      <c r="AQ8">
        <f t="shared" si="1"/>
        <v>1.1746201033599667E-6</v>
      </c>
      <c r="AR8">
        <f t="shared" si="1"/>
        <v>1.2304571621821046E-6</v>
      </c>
      <c r="AS8">
        <f t="shared" si="1"/>
        <v>1.0839844560012467E-6</v>
      </c>
      <c r="AT8">
        <f t="shared" si="1"/>
        <v>2.8780482336377269E-7</v>
      </c>
      <c r="AU8">
        <f t="shared" si="1"/>
        <v>1.0793185983633775E-6</v>
      </c>
      <c r="AV8">
        <f t="shared" si="1"/>
        <v>9.4049116014906737E-7</v>
      </c>
      <c r="AW8">
        <f t="shared" si="1"/>
        <v>1.8465703629787409E-6</v>
      </c>
      <c r="AX8">
        <f t="shared" si="1"/>
        <v>8.9474790655997106E-7</v>
      </c>
      <c r="AY8">
        <f t="shared" si="1"/>
        <v>1.1359892034659502E-5</v>
      </c>
      <c r="AZ8">
        <f t="shared" si="1"/>
        <v>4.104664298323102E-7</v>
      </c>
      <c r="BA8">
        <f t="shared" si="1"/>
        <v>3.832880051026757E-7</v>
      </c>
      <c r="BB8">
        <f t="shared" si="1"/>
        <v>6.9837476792626298E-6</v>
      </c>
      <c r="BC8">
        <f t="shared" si="1"/>
        <v>3.8708725038451308E-7</v>
      </c>
      <c r="BD8">
        <f t="shared" si="1"/>
        <v>1.460858836164781E-6</v>
      </c>
      <c r="BE8">
        <f t="shared" si="1"/>
        <v>2.9164599311293161E-6</v>
      </c>
      <c r="BF8">
        <f t="shared" si="1"/>
        <v>1.4328851865231868E-6</v>
      </c>
      <c r="BG8">
        <f t="shared" si="1"/>
        <v>1.1302831931549966E-6</v>
      </c>
      <c r="BH8">
        <f t="shared" si="1"/>
        <v>2.1512224811887947E-6</v>
      </c>
    </row>
    <row r="9" spans="1:60" x14ac:dyDescent="0.25">
      <c r="B9">
        <f>B3*B$6</f>
        <v>4.6193066746309417E-5</v>
      </c>
      <c r="C9">
        <f t="shared" ref="C9:N9" si="2">C3*C$6</f>
        <v>1.308019435825275E-5</v>
      </c>
      <c r="D9">
        <f t="shared" si="2"/>
        <v>4.5000000000000001E-6</v>
      </c>
      <c r="E9">
        <f t="shared" si="2"/>
        <v>3.6169323811893679E-5</v>
      </c>
      <c r="F9">
        <f t="shared" si="2"/>
        <v>3.4464336286164356E-4</v>
      </c>
      <c r="G9">
        <f t="shared" si="2"/>
        <v>1.5863645184854223E-4</v>
      </c>
      <c r="H9">
        <f t="shared" si="2"/>
        <v>9.1300971581914745E-4</v>
      </c>
      <c r="I9">
        <f t="shared" si="2"/>
        <v>8.0000967580138454E-5</v>
      </c>
      <c r="J9">
        <f t="shared" si="2"/>
        <v>3.4569903910317439E-5</v>
      </c>
      <c r="K9">
        <f t="shared" si="2"/>
        <v>4.96739154757841E-6</v>
      </c>
      <c r="L9">
        <f t="shared" si="2"/>
        <v>4.6399777631292297E-6</v>
      </c>
      <c r="M9">
        <f t="shared" si="2"/>
        <v>9.3904716255372908E-6</v>
      </c>
      <c r="N9">
        <f t="shared" si="2"/>
        <v>2.5238475420610195E-4</v>
      </c>
      <c r="O9">
        <f t="shared" ref="O9:BH9" si="3">O3*O$6</f>
        <v>6.4546751325116437E-6</v>
      </c>
      <c r="P9">
        <f t="shared" si="3"/>
        <v>3.0534079092785004E-5</v>
      </c>
      <c r="Q9">
        <f t="shared" si="3"/>
        <v>6.2390579494241646E-5</v>
      </c>
      <c r="R9">
        <f t="shared" si="3"/>
        <v>2.3203812796075654E-5</v>
      </c>
      <c r="S9">
        <f t="shared" si="3"/>
        <v>1.6314068460857042E-4</v>
      </c>
      <c r="T9">
        <f t="shared" si="3"/>
        <v>2.697216328802337E-5</v>
      </c>
      <c r="U9">
        <f t="shared" si="3"/>
        <v>2.0583392434561924E-5</v>
      </c>
      <c r="V9">
        <f t="shared" si="3"/>
        <v>3.1983352718859013E-6</v>
      </c>
      <c r="W9">
        <f t="shared" si="3"/>
        <v>1.7066357015423979E-6</v>
      </c>
      <c r="X9">
        <f t="shared" si="3"/>
        <v>2.929925398394587E-6</v>
      </c>
      <c r="Y9">
        <f t="shared" si="3"/>
        <v>5.8610724117647262E-5</v>
      </c>
      <c r="Z9">
        <f t="shared" si="3"/>
        <v>1.5623018275295614E-6</v>
      </c>
      <c r="AA9">
        <f t="shared" si="3"/>
        <v>1.0622182519567527E-6</v>
      </c>
      <c r="AB9">
        <f t="shared" si="3"/>
        <v>8.9334011659721795E-5</v>
      </c>
      <c r="AC9">
        <f t="shared" si="3"/>
        <v>6.2749220136298765E-6</v>
      </c>
      <c r="AD9">
        <f t="shared" si="3"/>
        <v>2.1233880119541687E-5</v>
      </c>
      <c r="AE9">
        <f t="shared" si="3"/>
        <v>7.1198079070261493E-5</v>
      </c>
      <c r="AF9">
        <f t="shared" si="3"/>
        <v>3.9251257743356545E-5</v>
      </c>
      <c r="AG9">
        <f t="shared" si="3"/>
        <v>9.0272342006085882E-6</v>
      </c>
      <c r="AH9">
        <f t="shared" si="3"/>
        <v>3.3783921930235489E-6</v>
      </c>
      <c r="AI9">
        <f t="shared" si="3"/>
        <v>8.9376221498485809E-6</v>
      </c>
      <c r="AJ9">
        <f t="shared" si="3"/>
        <v>8.4750200066723503E-6</v>
      </c>
      <c r="AK9">
        <f t="shared" si="3"/>
        <v>8.2532944067078176E-6</v>
      </c>
      <c r="AL9">
        <f t="shared" si="3"/>
        <v>6.8929436921854193E-7</v>
      </c>
      <c r="AM9">
        <f t="shared" si="3"/>
        <v>4.2812405839217943E-7</v>
      </c>
      <c r="AN9">
        <f t="shared" si="3"/>
        <v>3.9657357286385745E-7</v>
      </c>
      <c r="AO9">
        <f t="shared" si="3"/>
        <v>7.7207385240077735E-7</v>
      </c>
      <c r="AP9">
        <f t="shared" si="3"/>
        <v>3.2705416904138978E-7</v>
      </c>
      <c r="AQ9">
        <f t="shared" si="3"/>
        <v>1.1746201033599667E-6</v>
      </c>
      <c r="AR9">
        <f t="shared" si="3"/>
        <v>1.2304571621821046E-6</v>
      </c>
      <c r="AS9">
        <f t="shared" si="3"/>
        <v>4.744384456001247E-6</v>
      </c>
      <c r="AT9">
        <f t="shared" si="3"/>
        <v>2.8780482336377269E-7</v>
      </c>
      <c r="AU9">
        <f t="shared" si="3"/>
        <v>1.0793185983633775E-6</v>
      </c>
      <c r="AV9">
        <f t="shared" si="3"/>
        <v>9.4049116014906737E-7</v>
      </c>
      <c r="AW9">
        <f t="shared" si="3"/>
        <v>1.8465703629787409E-6</v>
      </c>
      <c r="AX9">
        <f t="shared" si="3"/>
        <v>8.9474790655997106E-7</v>
      </c>
      <c r="AY9">
        <f t="shared" si="3"/>
        <v>1.1359892034659502E-5</v>
      </c>
      <c r="AZ9">
        <f t="shared" si="3"/>
        <v>4.104664298323102E-7</v>
      </c>
      <c r="BA9">
        <f t="shared" si="3"/>
        <v>3.832880051026757E-7</v>
      </c>
      <c r="BB9">
        <f t="shared" si="3"/>
        <v>6.9837476792626298E-6</v>
      </c>
      <c r="BC9">
        <f t="shared" si="3"/>
        <v>3.8708725038451308E-7</v>
      </c>
      <c r="BD9">
        <f t="shared" si="3"/>
        <v>1.460858836164781E-6</v>
      </c>
      <c r="BE9">
        <f t="shared" si="3"/>
        <v>2.9164599311293161E-6</v>
      </c>
      <c r="BF9">
        <f t="shared" si="3"/>
        <v>1.4328851865231868E-6</v>
      </c>
      <c r="BG9">
        <f t="shared" si="3"/>
        <v>1.1302831931549966E-6</v>
      </c>
      <c r="BH9">
        <f t="shared" si="3"/>
        <v>2.1512224811887947E-6</v>
      </c>
    </row>
    <row r="10" spans="1:60" x14ac:dyDescent="0.25">
      <c r="B10">
        <f>B4*B$6</f>
        <v>4.1355019744324725E-5</v>
      </c>
      <c r="C10">
        <f t="shared" ref="C10:N10" si="4">C4*C$6</f>
        <v>1.308019435825275E-5</v>
      </c>
      <c r="D10">
        <f t="shared" si="4"/>
        <v>4.5000000000000001E-6</v>
      </c>
      <c r="E10">
        <f t="shared" si="4"/>
        <v>1.2451698212434731E-5</v>
      </c>
      <c r="F10">
        <f t="shared" si="4"/>
        <v>3.0944135328619536E-4</v>
      </c>
      <c r="G10">
        <f t="shared" si="4"/>
        <v>1.6216536395282529E-4</v>
      </c>
      <c r="H10">
        <f t="shared" si="4"/>
        <v>9.3059592982266135E-4</v>
      </c>
      <c r="I10">
        <f t="shared" si="4"/>
        <v>8.0922255571319162E-5</v>
      </c>
      <c r="J10">
        <f t="shared" si="4"/>
        <v>3.8212876362665134E-5</v>
      </c>
      <c r="K10">
        <f t="shared" si="4"/>
        <v>5.7152760009522221E-6</v>
      </c>
      <c r="L10">
        <f t="shared" si="4"/>
        <v>5.4499883178929881E-6</v>
      </c>
      <c r="M10">
        <f t="shared" si="4"/>
        <v>1.3561847492174738E-5</v>
      </c>
      <c r="N10">
        <f t="shared" si="4"/>
        <v>2.4873716566153697E-4</v>
      </c>
      <c r="O10">
        <f t="shared" ref="O10:BH10" si="5">O4*O$6</f>
        <v>9.7789144139295333E-6</v>
      </c>
      <c r="P10">
        <f t="shared" si="5"/>
        <v>4.1838256620510366E-5</v>
      </c>
      <c r="Q10">
        <f t="shared" si="5"/>
        <v>5.8006190210807188E-5</v>
      </c>
      <c r="R10">
        <f t="shared" si="5"/>
        <v>3.5898893483028897E-5</v>
      </c>
      <c r="S10">
        <f t="shared" si="5"/>
        <v>1.5586056014357352E-4</v>
      </c>
      <c r="T10">
        <f t="shared" si="5"/>
        <v>2.5112373315668813E-5</v>
      </c>
      <c r="U10">
        <f t="shared" si="5"/>
        <v>3.3775692569187107E-5</v>
      </c>
      <c r="V10">
        <f t="shared" si="5"/>
        <v>7.6060715755950405E-6</v>
      </c>
      <c r="W10">
        <f t="shared" si="5"/>
        <v>4.2461632294029865E-6</v>
      </c>
      <c r="X10">
        <f t="shared" si="5"/>
        <v>5.6903225532000119E-6</v>
      </c>
      <c r="Y10">
        <f t="shared" si="5"/>
        <v>4.8537412656097559E-5</v>
      </c>
      <c r="Z10">
        <f t="shared" si="5"/>
        <v>6.5144031057806023E-6</v>
      </c>
      <c r="AA10">
        <f t="shared" si="5"/>
        <v>8.0046923814849111E-6</v>
      </c>
      <c r="AB10">
        <f t="shared" si="5"/>
        <v>5.147909326360654E-5</v>
      </c>
      <c r="AC10">
        <f t="shared" si="5"/>
        <v>3.0970117258124806E-6</v>
      </c>
      <c r="AD10">
        <f t="shared" si="5"/>
        <v>9.9211185472957206E-6</v>
      </c>
      <c r="AE10">
        <f t="shared" si="5"/>
        <v>3.2741756669658175E-5</v>
      </c>
      <c r="AF10">
        <f t="shared" si="5"/>
        <v>1.6519072453323789E-5</v>
      </c>
      <c r="AG10">
        <f t="shared" si="5"/>
        <v>2.9815765846713907E-6</v>
      </c>
      <c r="AH10">
        <f t="shared" si="5"/>
        <v>5.9277034432617636E-7</v>
      </c>
      <c r="AI10">
        <f t="shared" si="5"/>
        <v>8.2450114382757194E-6</v>
      </c>
      <c r="AJ10">
        <f t="shared" si="5"/>
        <v>7.8182581141912487E-6</v>
      </c>
      <c r="AK10">
        <f t="shared" si="5"/>
        <v>8.5269811488661738E-6</v>
      </c>
      <c r="AL10">
        <f t="shared" si="5"/>
        <v>7.7284309192463098E-7</v>
      </c>
      <c r="AM10">
        <f t="shared" si="5"/>
        <v>4.506026465323063E-7</v>
      </c>
      <c r="AN10">
        <f t="shared" si="5"/>
        <v>3.6584156160996023E-7</v>
      </c>
      <c r="AO10">
        <f t="shared" si="5"/>
        <v>7.1224288043390305E-7</v>
      </c>
      <c r="AP10">
        <f t="shared" si="5"/>
        <v>3.01709483738659E-7</v>
      </c>
      <c r="AQ10">
        <f t="shared" si="5"/>
        <v>1.0835942743446152E-6</v>
      </c>
      <c r="AR10">
        <f t="shared" si="5"/>
        <v>1.1351043047475001E-6</v>
      </c>
      <c r="AS10">
        <f t="shared" si="5"/>
        <v>5.2209092409735025E-6</v>
      </c>
      <c r="AT10">
        <f t="shared" si="5"/>
        <v>2.9734869282999135E-7</v>
      </c>
      <c r="AU10">
        <f t="shared" si="5"/>
        <v>9.9567804946873125E-7</v>
      </c>
      <c r="AV10">
        <f t="shared" si="5"/>
        <v>8.6760888332671765E-7</v>
      </c>
      <c r="AW10">
        <f t="shared" si="5"/>
        <v>1.7034725242438891E-6</v>
      </c>
      <c r="AX10">
        <f t="shared" si="5"/>
        <v>8.2541045037188089E-7</v>
      </c>
      <c r="AY10">
        <f t="shared" si="5"/>
        <v>1.047957031445233E-5</v>
      </c>
      <c r="AZ10">
        <f t="shared" si="5"/>
        <v>3.786578076645287E-7</v>
      </c>
      <c r="BA10">
        <f t="shared" si="5"/>
        <v>3.5358554358655482E-7</v>
      </c>
      <c r="BB10">
        <f t="shared" si="5"/>
        <v>7.2153350983228206E-6</v>
      </c>
      <c r="BC10">
        <f t="shared" si="5"/>
        <v>3.5709037074084381E-7</v>
      </c>
      <c r="BD10">
        <f t="shared" si="5"/>
        <v>6.778278946372933E-6</v>
      </c>
      <c r="BE10">
        <f t="shared" si="5"/>
        <v>2.6904522353119851E-6</v>
      </c>
      <c r="BF10">
        <f t="shared" si="5"/>
        <v>1.3218454030102028E-6</v>
      </c>
      <c r="BG10">
        <f t="shared" si="5"/>
        <v>1.1677644109096331E-6</v>
      </c>
      <c r="BH10">
        <f t="shared" si="5"/>
        <v>2.2225589734452524E-6</v>
      </c>
    </row>
    <row r="11" spans="1:60" x14ac:dyDescent="0.25">
      <c r="A11" s="2" t="s">
        <v>59</v>
      </c>
    </row>
    <row r="16" spans="1:60" ht="18.75" customHeight="1" x14ac:dyDescent="0.25">
      <c r="A16">
        <f>SUM(B16:BH16)</f>
        <v>111.87819808063743</v>
      </c>
      <c r="B16">
        <f>POWER(B8,2)*100000000</f>
        <v>0.40355715198001807</v>
      </c>
      <c r="C16">
        <f t="shared" ref="C16:BH16" si="6">POWER(C8,2)*100000000</f>
        <v>5.3590195883436512E-2</v>
      </c>
      <c r="D16">
        <f t="shared" si="6"/>
        <v>2.0250000000000003E-3</v>
      </c>
      <c r="E16">
        <f t="shared" si="6"/>
        <v>4.8563963346106076E-2</v>
      </c>
      <c r="F16">
        <f t="shared" si="6"/>
        <v>11.946861535319265</v>
      </c>
      <c r="G16">
        <f t="shared" si="6"/>
        <v>2.5324244805303877</v>
      </c>
      <c r="H16">
        <f t="shared" si="6"/>
        <v>84.028410123588955</v>
      </c>
      <c r="I16">
        <f t="shared" si="6"/>
        <v>0.64803220606026246</v>
      </c>
      <c r="J16">
        <f t="shared" si="6"/>
        <v>4.2710596446490501E-2</v>
      </c>
      <c r="K16">
        <f t="shared" si="6"/>
        <v>8.8185276209247227E-4</v>
      </c>
      <c r="L16">
        <f t="shared" si="6"/>
        <v>7.6943349834637136E-4</v>
      </c>
      <c r="M16">
        <f t="shared" si="6"/>
        <v>5.924316848625032E-3</v>
      </c>
      <c r="N16">
        <f t="shared" si="6"/>
        <v>6.5459731236250782</v>
      </c>
      <c r="O16">
        <f t="shared" si="6"/>
        <v>2.7990602445781996E-3</v>
      </c>
      <c r="P16">
        <f t="shared" si="6"/>
        <v>3.3320303148939218E-2</v>
      </c>
      <c r="Q16">
        <f t="shared" si="6"/>
        <v>0.28208972371706087</v>
      </c>
      <c r="R16">
        <f t="shared" si="6"/>
        <v>1.9242345027181255E-2</v>
      </c>
      <c r="S16">
        <f t="shared" si="6"/>
        <v>2.7822601826595461</v>
      </c>
      <c r="T16">
        <f t="shared" si="6"/>
        <v>4.9404412057646056E-2</v>
      </c>
      <c r="U16">
        <f t="shared" si="6"/>
        <v>1.51416498859536E-2</v>
      </c>
      <c r="V16">
        <f t="shared" si="6"/>
        <v>6.8724476981953748E-4</v>
      </c>
      <c r="W16">
        <f t="shared" si="6"/>
        <v>1.9567940594536183E-4</v>
      </c>
      <c r="X16">
        <f t="shared" si="6"/>
        <v>3.0679792400372345E-4</v>
      </c>
      <c r="Y16">
        <f t="shared" si="6"/>
        <v>0.38535494740636644</v>
      </c>
      <c r="Z16">
        <f t="shared" si="6"/>
        <v>1.6398093176056821E-4</v>
      </c>
      <c r="AA16">
        <f t="shared" si="6"/>
        <v>7.5803801791353491E-5</v>
      </c>
      <c r="AB16">
        <f t="shared" si="6"/>
        <v>1.0222757224143642</v>
      </c>
      <c r="AC16">
        <f t="shared" si="6"/>
        <v>5.2585731764080894E-3</v>
      </c>
      <c r="AD16">
        <f t="shared" si="6"/>
        <v>6.1009593391978804E-2</v>
      </c>
      <c r="AE16">
        <f t="shared" si="6"/>
        <v>0.68843061654743953</v>
      </c>
      <c r="AF16">
        <f t="shared" si="6"/>
        <v>0.21329376319471383</v>
      </c>
      <c r="AG16">
        <f t="shared" si="6"/>
        <v>1.17883877420545E-2</v>
      </c>
      <c r="AH16">
        <f t="shared" si="6"/>
        <v>1.8966653806446949E-3</v>
      </c>
      <c r="AI16">
        <f t="shared" si="6"/>
        <v>7.9881089693463973E-3</v>
      </c>
      <c r="AJ16">
        <f t="shared" si="6"/>
        <v>7.1825964113496604E-3</v>
      </c>
      <c r="AK16">
        <f t="shared" si="6"/>
        <v>6.8116868563794552E-3</v>
      </c>
      <c r="AL16">
        <f t="shared" si="6"/>
        <v>6.3478518765239375E-4</v>
      </c>
      <c r="AM16">
        <f t="shared" si="6"/>
        <v>4.5949968165991608E-5</v>
      </c>
      <c r="AN16">
        <f t="shared" si="6"/>
        <v>1.5727059869400528E-5</v>
      </c>
      <c r="AO16">
        <f t="shared" si="6"/>
        <v>5.9609803356097735E-5</v>
      </c>
      <c r="AP16">
        <f t="shared" si="6"/>
        <v>1.0696442948735397E-5</v>
      </c>
      <c r="AQ16">
        <f t="shared" si="6"/>
        <v>1.3797323872173788E-4</v>
      </c>
      <c r="AR16">
        <f t="shared" si="6"/>
        <v>1.5140248279652381E-4</v>
      </c>
      <c r="AS16">
        <f t="shared" si="6"/>
        <v>1.1750223008523186E-4</v>
      </c>
      <c r="AT16">
        <f t="shared" si="6"/>
        <v>8.2831616351452403E-6</v>
      </c>
      <c r="AU16">
        <f t="shared" si="6"/>
        <v>1.1649286367730857E-4</v>
      </c>
      <c r="AV16">
        <f t="shared" si="6"/>
        <v>8.8452362231853873E-5</v>
      </c>
      <c r="AW16">
        <f t="shared" si="6"/>
        <v>3.4098221054314394E-4</v>
      </c>
      <c r="AX16">
        <f t="shared" si="6"/>
        <v>8.0057381629345065E-5</v>
      </c>
      <c r="AY16">
        <f t="shared" si="6"/>
        <v>1.2904714703912039E-2</v>
      </c>
      <c r="AZ16">
        <f t="shared" si="6"/>
        <v>1.6848269001928282E-5</v>
      </c>
      <c r="BA16">
        <f t="shared" si="6"/>
        <v>1.4690969485558873E-5</v>
      </c>
      <c r="BB16">
        <f t="shared" si="6"/>
        <v>4.8772731647606163E-3</v>
      </c>
      <c r="BC16">
        <f t="shared" si="6"/>
        <v>1.4983653941024273E-5</v>
      </c>
      <c r="BD16">
        <f t="shared" si="6"/>
        <v>2.1341085392007186E-4</v>
      </c>
      <c r="BE16">
        <f t="shared" si="6"/>
        <v>8.5057385298828144E-4</v>
      </c>
      <c r="BF16">
        <f t="shared" si="6"/>
        <v>2.0531599577575877E-4</v>
      </c>
      <c r="BG16">
        <f t="shared" si="6"/>
        <v>1.2775400967286553E-4</v>
      </c>
      <c r="BH16">
        <f t="shared" si="6"/>
        <v>4.6277581635720743E-4</v>
      </c>
    </row>
    <row r="17" spans="1:60" x14ac:dyDescent="0.25">
      <c r="A17">
        <f>SUM(B17:BH17)</f>
        <v>110.48474411448305</v>
      </c>
      <c r="B17">
        <f>POWER(B9,2)*100000000</f>
        <v>0.21337994154289969</v>
      </c>
      <c r="C17">
        <f t="shared" ref="C17:BH17" si="7">POWER(C9,2)*100000000</f>
        <v>1.7109148444966707E-2</v>
      </c>
      <c r="D17">
        <f t="shared" si="7"/>
        <v>2.0250000000000003E-3</v>
      </c>
      <c r="E17">
        <f t="shared" si="7"/>
        <v>0.13082199850096191</v>
      </c>
      <c r="F17">
        <f t="shared" si="7"/>
        <v>11.877904756458252</v>
      </c>
      <c r="G17">
        <f t="shared" si="7"/>
        <v>2.5165523855094856</v>
      </c>
      <c r="H17">
        <f t="shared" si="7"/>
        <v>83.35867411801604</v>
      </c>
      <c r="I17">
        <f t="shared" si="7"/>
        <v>0.64001548137583641</v>
      </c>
      <c r="J17">
        <f t="shared" si="7"/>
        <v>0.11950782563685811</v>
      </c>
      <c r="K17">
        <f t="shared" si="7"/>
        <v>2.467497878695343E-3</v>
      </c>
      <c r="L17">
        <f t="shared" si="7"/>
        <v>2.152939364233373E-3</v>
      </c>
      <c r="M17">
        <f t="shared" si="7"/>
        <v>8.8180957350020971E-3</v>
      </c>
      <c r="N17">
        <f t="shared" si="7"/>
        <v>6.3698064155674494</v>
      </c>
      <c r="O17">
        <f t="shared" si="7"/>
        <v>4.1662831066264202E-3</v>
      </c>
      <c r="P17">
        <f t="shared" si="7"/>
        <v>9.3232998604445019E-2</v>
      </c>
      <c r="Q17">
        <f t="shared" si="7"/>
        <v>0.3892584409627286</v>
      </c>
      <c r="R17">
        <f t="shared" si="7"/>
        <v>5.3841692827532428E-2</v>
      </c>
      <c r="S17">
        <f t="shared" si="7"/>
        <v>2.6614882974553047</v>
      </c>
      <c r="T17">
        <f t="shared" si="7"/>
        <v>7.274975924357957E-2</v>
      </c>
      <c r="U17">
        <f t="shared" si="7"/>
        <v>4.2367604411518101E-2</v>
      </c>
      <c r="V17">
        <f t="shared" si="7"/>
        <v>1.0229348511389461E-3</v>
      </c>
      <c r="W17">
        <f t="shared" si="7"/>
        <v>2.9126054177791127E-4</v>
      </c>
      <c r="X17">
        <f t="shared" si="7"/>
        <v>8.5844628401576784E-4</v>
      </c>
      <c r="Y17">
        <f t="shared" si="7"/>
        <v>0.34352169815949585</v>
      </c>
      <c r="Z17">
        <f t="shared" si="7"/>
        <v>2.4407870003022072E-4</v>
      </c>
      <c r="AA17">
        <f t="shared" si="7"/>
        <v>1.1283076147900594E-4</v>
      </c>
      <c r="AB17">
        <f t="shared" si="7"/>
        <v>0.79805656392193092</v>
      </c>
      <c r="AC17">
        <f t="shared" si="7"/>
        <v>3.9374646277136821E-3</v>
      </c>
      <c r="AD17">
        <f t="shared" si="7"/>
        <v>4.5087766493106772E-2</v>
      </c>
      <c r="AE17">
        <f t="shared" si="7"/>
        <v>0.50691664632952071</v>
      </c>
      <c r="AF17">
        <f t="shared" si="7"/>
        <v>0.15406612344354073</v>
      </c>
      <c r="AG17">
        <f t="shared" si="7"/>
        <v>8.1490957312637374E-3</v>
      </c>
      <c r="AH17">
        <f t="shared" si="7"/>
        <v>1.1413533809882465E-3</v>
      </c>
      <c r="AI17">
        <f t="shared" si="7"/>
        <v>7.9881089693463973E-3</v>
      </c>
      <c r="AJ17">
        <f t="shared" si="7"/>
        <v>7.1825964113496604E-3</v>
      </c>
      <c r="AK17">
        <f t="shared" si="7"/>
        <v>6.8116868563794552E-3</v>
      </c>
      <c r="AL17">
        <f t="shared" si="7"/>
        <v>4.7512672743638766E-5</v>
      </c>
      <c r="AM17">
        <f t="shared" si="7"/>
        <v>1.8329020937419025E-5</v>
      </c>
      <c r="AN17">
        <f t="shared" si="7"/>
        <v>1.5727059869400528E-5</v>
      </c>
      <c r="AO17">
        <f t="shared" si="7"/>
        <v>5.9609803356097735E-5</v>
      </c>
      <c r="AP17">
        <f t="shared" si="7"/>
        <v>1.0696442948735397E-5</v>
      </c>
      <c r="AQ17">
        <f t="shared" si="7"/>
        <v>1.3797323872173788E-4</v>
      </c>
      <c r="AR17">
        <f t="shared" si="7"/>
        <v>1.5140248279652381E-4</v>
      </c>
      <c r="AS17">
        <f t="shared" si="7"/>
        <v>2.2509183866346251E-3</v>
      </c>
      <c r="AT17">
        <f t="shared" si="7"/>
        <v>8.2831616351452403E-6</v>
      </c>
      <c r="AU17">
        <f t="shared" si="7"/>
        <v>1.1649286367730857E-4</v>
      </c>
      <c r="AV17">
        <f t="shared" si="7"/>
        <v>8.8452362231853873E-5</v>
      </c>
      <c r="AW17">
        <f t="shared" si="7"/>
        <v>3.4098221054314394E-4</v>
      </c>
      <c r="AX17">
        <f t="shared" si="7"/>
        <v>8.0057381629345065E-5</v>
      </c>
      <c r="AY17">
        <f t="shared" si="7"/>
        <v>1.2904714703912039E-2</v>
      </c>
      <c r="AZ17">
        <f t="shared" si="7"/>
        <v>1.6848269001928282E-5</v>
      </c>
      <c r="BA17">
        <f t="shared" si="7"/>
        <v>1.4690969485558873E-5</v>
      </c>
      <c r="BB17">
        <f t="shared" si="7"/>
        <v>4.8772731647606163E-3</v>
      </c>
      <c r="BC17">
        <f t="shared" si="7"/>
        <v>1.4983653941024273E-5</v>
      </c>
      <c r="BD17">
        <f t="shared" si="7"/>
        <v>2.1341085392007186E-4</v>
      </c>
      <c r="BE17">
        <f t="shared" si="7"/>
        <v>8.5057385298828144E-4</v>
      </c>
      <c r="BF17">
        <f t="shared" si="7"/>
        <v>2.0531599577575877E-4</v>
      </c>
      <c r="BG17">
        <f t="shared" si="7"/>
        <v>1.2775400967286553E-4</v>
      </c>
      <c r="BH17">
        <f t="shared" si="7"/>
        <v>4.6277581635720743E-4</v>
      </c>
    </row>
    <row r="18" spans="1:60" x14ac:dyDescent="0.25">
      <c r="A18">
        <f>SUM(B18:BH18)</f>
        <v>109.99504385789898</v>
      </c>
      <c r="B18">
        <f>POWER(B10,2)*100000000</f>
        <v>0.17102376580534878</v>
      </c>
      <c r="C18">
        <f t="shared" ref="C18:BH18" si="8">POWER(C10,2)*100000000</f>
        <v>1.7109148444966707E-2</v>
      </c>
      <c r="D18">
        <f t="shared" si="8"/>
        <v>2.0250000000000003E-3</v>
      </c>
      <c r="E18">
        <f t="shared" si="8"/>
        <v>1.5504478837355028E-2</v>
      </c>
      <c r="F18">
        <f t="shared" si="8"/>
        <v>9.5753951123591978</v>
      </c>
      <c r="G18">
        <f t="shared" si="8"/>
        <v>2.6297605265952289</v>
      </c>
      <c r="H18">
        <f t="shared" si="8"/>
        <v>86.600878460250371</v>
      </c>
      <c r="I18">
        <f t="shared" si="8"/>
        <v>0.65484114467498955</v>
      </c>
      <c r="J18">
        <f t="shared" si="8"/>
        <v>0.14602239199083317</v>
      </c>
      <c r="K18">
        <f t="shared" si="8"/>
        <v>3.2664379767060421E-3</v>
      </c>
      <c r="L18">
        <f t="shared" si="8"/>
        <v>2.9702372665170044E-3</v>
      </c>
      <c r="M18">
        <f t="shared" si="8"/>
        <v>1.8392370740100621E-2</v>
      </c>
      <c r="N18">
        <f t="shared" si="8"/>
        <v>6.1870177581334893</v>
      </c>
      <c r="O18">
        <f t="shared" si="8"/>
        <v>9.5627167114958785E-3</v>
      </c>
      <c r="P18">
        <f t="shared" si="8"/>
        <v>0.17504397170436795</v>
      </c>
      <c r="Q18">
        <f t="shared" si="8"/>
        <v>0.33647181027723433</v>
      </c>
      <c r="R18">
        <f t="shared" si="8"/>
        <v>0.12887305533058546</v>
      </c>
      <c r="S18">
        <f t="shared" si="8"/>
        <v>2.4292514208268501</v>
      </c>
      <c r="T18">
        <f t="shared" si="8"/>
        <v>6.3063129354551509E-2</v>
      </c>
      <c r="U18">
        <f t="shared" si="8"/>
        <v>0.1140797408528241</v>
      </c>
      <c r="V18">
        <f t="shared" si="8"/>
        <v>5.7852324813074821E-3</v>
      </c>
      <c r="W18">
        <f t="shared" si="8"/>
        <v>1.8029902170734E-3</v>
      </c>
      <c r="X18">
        <f t="shared" si="8"/>
        <v>3.2379770759456703E-3</v>
      </c>
      <c r="Y18">
        <f t="shared" si="8"/>
        <v>0.23558804273482997</v>
      </c>
      <c r="Z18">
        <f t="shared" si="8"/>
        <v>4.2437447824603958E-3</v>
      </c>
      <c r="AA18">
        <f t="shared" si="8"/>
        <v>6.4075100122202577E-3</v>
      </c>
      <c r="AB18">
        <f t="shared" si="8"/>
        <v>0.26500970432431004</v>
      </c>
      <c r="AC18">
        <f t="shared" si="8"/>
        <v>9.5914816298200002E-4</v>
      </c>
      <c r="AD18">
        <f t="shared" si="8"/>
        <v>9.842859322949515E-3</v>
      </c>
      <c r="AE18">
        <f t="shared" si="8"/>
        <v>0.10720226298151056</v>
      </c>
      <c r="AF18">
        <f t="shared" si="8"/>
        <v>2.7287975471816085E-2</v>
      </c>
      <c r="AG18">
        <f t="shared" si="8"/>
        <v>8.8897989302607141E-4</v>
      </c>
      <c r="AH18">
        <f t="shared" si="8"/>
        <v>3.5137668111257371E-5</v>
      </c>
      <c r="AI18">
        <f t="shared" si="8"/>
        <v>6.7980213617297447E-3</v>
      </c>
      <c r="AJ18">
        <f t="shared" si="8"/>
        <v>6.1125159940117304E-3</v>
      </c>
      <c r="AK18">
        <f t="shared" si="8"/>
        <v>7.2709407513119094E-3</v>
      </c>
      <c r="AL18">
        <f t="shared" si="8"/>
        <v>5.9728644473562361E-5</v>
      </c>
      <c r="AM18">
        <f t="shared" si="8"/>
        <v>2.0304274506191857E-5</v>
      </c>
      <c r="AN18">
        <f t="shared" si="8"/>
        <v>1.3384004820121432E-5</v>
      </c>
      <c r="AO18">
        <f t="shared" si="8"/>
        <v>5.0728992072878315E-5</v>
      </c>
      <c r="AP18">
        <f t="shared" si="8"/>
        <v>9.1028612577848134E-6</v>
      </c>
      <c r="AQ18">
        <f t="shared" si="8"/>
        <v>1.1741765513924333E-4</v>
      </c>
      <c r="AR18">
        <f t="shared" si="8"/>
        <v>1.2884617826563056E-4</v>
      </c>
      <c r="AS18">
        <f t="shared" si="8"/>
        <v>2.7257893302482517E-3</v>
      </c>
      <c r="AT18">
        <f t="shared" si="8"/>
        <v>8.8416245127704554E-6</v>
      </c>
      <c r="AU18">
        <f t="shared" si="8"/>
        <v>9.9137477819385725E-5</v>
      </c>
      <c r="AV18">
        <f t="shared" si="8"/>
        <v>7.5274517442743395E-5</v>
      </c>
      <c r="AW18">
        <f t="shared" si="8"/>
        <v>2.9018186408538471E-4</v>
      </c>
      <c r="AX18">
        <f t="shared" si="8"/>
        <v>6.8130241158311121E-5</v>
      </c>
      <c r="AY18">
        <f t="shared" si="8"/>
        <v>1.0982139397555052E-2</v>
      </c>
      <c r="AZ18">
        <f t="shared" si="8"/>
        <v>1.433817353053072E-5</v>
      </c>
      <c r="BA18">
        <f t="shared" si="8"/>
        <v>1.2502273663339946E-5</v>
      </c>
      <c r="BB18">
        <f t="shared" si="8"/>
        <v>5.206106058108919E-3</v>
      </c>
      <c r="BC18">
        <f t="shared" si="8"/>
        <v>1.2751353287583328E-5</v>
      </c>
      <c r="BD18">
        <f t="shared" si="8"/>
        <v>4.5945065474842558E-3</v>
      </c>
      <c r="BE18">
        <f t="shared" si="8"/>
        <v>7.2385332304952571E-4</v>
      </c>
      <c r="BF18">
        <f t="shared" si="8"/>
        <v>1.7472752694592053E-4</v>
      </c>
      <c r="BG18">
        <f t="shared" si="8"/>
        <v>1.3636737193871223E-4</v>
      </c>
      <c r="BH18">
        <f t="shared" si="8"/>
        <v>4.9397683904420144E-4</v>
      </c>
    </row>
  </sheetData>
  <pageMargins left="0.7" right="0.7" top="0.75" bottom="0.75" header="0.3" footer="0.3"/>
  <pageSetup paperSize="9" orientation="portrait" horizontalDpi="4294967294" verticalDpi="300" r:id="rId1"/>
  <headerFooter>
    <oddHeader>&amp;R&amp;"Calibri"&amp;12&amp;K000000*OFFICIAL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653-1649-4025-864E-0A6966B9FD86}">
  <dimension ref="A1:T64"/>
  <sheetViews>
    <sheetView workbookViewId="0">
      <selection activeCell="E22" sqref="E22"/>
    </sheetView>
  </sheetViews>
  <sheetFormatPr defaultRowHeight="15" x14ac:dyDescent="0.25"/>
  <cols>
    <col min="1" max="1" width="18.140625" bestFit="1" customWidth="1"/>
    <col min="2" max="2" width="12" bestFit="1" customWidth="1"/>
    <col min="3" max="3" width="12" style="5" customWidth="1"/>
    <col min="4" max="4" width="12.42578125" bestFit="1" customWidth="1"/>
    <col min="5" max="5" width="14" bestFit="1" customWidth="1"/>
    <col min="6" max="6" width="10.5703125" bestFit="1" customWidth="1"/>
    <col min="7" max="7" width="12" bestFit="1" customWidth="1"/>
    <col min="8" max="8" width="17.42578125" bestFit="1" customWidth="1"/>
    <col min="9" max="9" width="14.140625" bestFit="1" customWidth="1"/>
    <col min="10" max="10" width="20.5703125" bestFit="1" customWidth="1"/>
    <col min="11" max="11" width="17.42578125" bestFit="1" customWidth="1"/>
    <col min="12" max="14" width="12" bestFit="1" customWidth="1"/>
    <col min="15" max="15" width="15.85546875" bestFit="1" customWidth="1"/>
    <col min="16" max="16" width="19" bestFit="1" customWidth="1"/>
    <col min="17" max="17" width="22.42578125" bestFit="1" customWidth="1"/>
    <col min="18" max="18" width="19.140625" bestFit="1" customWidth="1"/>
    <col min="19" max="19" width="11.5703125" bestFit="1" customWidth="1"/>
    <col min="20" max="20" width="9.140625" style="5"/>
  </cols>
  <sheetData>
    <row r="1" spans="1:20" s="3" customFormat="1" x14ac:dyDescent="0.25">
      <c r="A1" s="3" t="s">
        <v>60</v>
      </c>
      <c r="B1" s="3" t="s">
        <v>61</v>
      </c>
      <c r="C1" s="4" t="s">
        <v>146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4" t="s">
        <v>78</v>
      </c>
    </row>
    <row r="2" spans="1:20" x14ac:dyDescent="0.25">
      <c r="A2" t="s">
        <v>79</v>
      </c>
      <c r="B2" t="s">
        <v>2</v>
      </c>
      <c r="C2" s="5">
        <f>G2*T2</f>
        <v>4.4999999999999996E-5</v>
      </c>
      <c r="D2">
        <v>0.31306005021431749</v>
      </c>
      <c r="E2">
        <v>0.37967695744979169</v>
      </c>
      <c r="F2">
        <v>1</v>
      </c>
      <c r="G2">
        <v>2.9999999999999997E-4</v>
      </c>
      <c r="H2">
        <v>1.9349779370165192</v>
      </c>
      <c r="I2">
        <v>9.0566667495295405E-4</v>
      </c>
      <c r="J2">
        <v>1</v>
      </c>
      <c r="K2">
        <v>2.9999999999999997E-4</v>
      </c>
      <c r="L2">
        <v>1.5905409452111643</v>
      </c>
      <c r="M2">
        <v>6.0283333747647699E-4</v>
      </c>
      <c r="N2">
        <v>1</v>
      </c>
      <c r="O2">
        <v>0</v>
      </c>
      <c r="P2">
        <v>2</v>
      </c>
      <c r="Q2">
        <v>1</v>
      </c>
      <c r="R2">
        <v>2.9999999999999997E-4</v>
      </c>
      <c r="S2">
        <v>1</v>
      </c>
      <c r="T2" s="5">
        <v>0.15</v>
      </c>
    </row>
    <row r="3" spans="1:20" x14ac:dyDescent="0.25">
      <c r="A3" t="s">
        <v>80</v>
      </c>
      <c r="B3" t="s">
        <v>0</v>
      </c>
      <c r="C3" s="5">
        <f t="shared" ref="C3:C64" si="0">G3*T3</f>
        <v>2.1584999999999999E-4</v>
      </c>
      <c r="D3">
        <v>0.21400540535700446</v>
      </c>
      <c r="E3">
        <v>0.15019873924818644</v>
      </c>
      <c r="F3">
        <v>3</v>
      </c>
      <c r="G3">
        <v>1.439E-3</v>
      </c>
      <c r="H3">
        <v>5.1539811963540973</v>
      </c>
      <c r="I3">
        <v>4.7933332777271671E-3</v>
      </c>
      <c r="J3">
        <v>5</v>
      </c>
      <c r="K3">
        <v>4.4270000000000004E-3</v>
      </c>
      <c r="L3">
        <v>5.0785204584934158</v>
      </c>
      <c r="M3">
        <v>4.6101666388635842E-3</v>
      </c>
      <c r="N3">
        <v>1</v>
      </c>
      <c r="O3">
        <v>0</v>
      </c>
      <c r="P3">
        <v>5</v>
      </c>
      <c r="Q3">
        <v>4</v>
      </c>
      <c r="R3">
        <v>2.5339999999999998E-3</v>
      </c>
      <c r="S3">
        <v>1</v>
      </c>
      <c r="T3" s="5">
        <v>0.15</v>
      </c>
    </row>
    <row r="4" spans="1:20" x14ac:dyDescent="0.25">
      <c r="A4" t="s">
        <v>81</v>
      </c>
      <c r="B4" t="s">
        <v>4</v>
      </c>
      <c r="C4" s="5">
        <f t="shared" si="0"/>
        <v>4.9948000000000006E-3</v>
      </c>
      <c r="D4">
        <v>6.9200433022672286E-2</v>
      </c>
      <c r="E4">
        <v>1.7838580608731024E-2</v>
      </c>
      <c r="F4">
        <v>7</v>
      </c>
      <c r="G4">
        <v>1.2487E-2</v>
      </c>
      <c r="H4">
        <v>8.192400741575991</v>
      </c>
      <c r="I4">
        <v>2.7552999556064606E-2</v>
      </c>
      <c r="J4">
        <v>8</v>
      </c>
      <c r="K4">
        <v>2.4417000000000001E-2</v>
      </c>
      <c r="L4">
        <v>8.0991046205231747</v>
      </c>
      <c r="M4">
        <v>2.5984999778032303E-2</v>
      </c>
      <c r="N4">
        <v>1</v>
      </c>
      <c r="O4">
        <v>0</v>
      </c>
      <c r="P4">
        <v>8</v>
      </c>
      <c r="Q4">
        <v>7</v>
      </c>
      <c r="R4">
        <v>1.2487E-2</v>
      </c>
      <c r="S4">
        <v>1</v>
      </c>
      <c r="T4" s="5">
        <v>0.4</v>
      </c>
    </row>
    <row r="5" spans="1:20" x14ac:dyDescent="0.25">
      <c r="A5" t="s">
        <v>82</v>
      </c>
      <c r="B5" t="s">
        <v>5</v>
      </c>
      <c r="C5" s="5">
        <f t="shared" si="0"/>
        <v>2.4974000000000003E-3</v>
      </c>
      <c r="D5">
        <v>6.3720642207312495E-2</v>
      </c>
      <c r="E5">
        <v>6.543797091499301E-2</v>
      </c>
      <c r="F5">
        <v>7</v>
      </c>
      <c r="G5">
        <v>1.2487E-2</v>
      </c>
      <c r="H5">
        <v>9.2086233086383888</v>
      </c>
      <c r="I5">
        <v>5.2275998517870903E-2</v>
      </c>
      <c r="J5">
        <v>9</v>
      </c>
      <c r="K5">
        <v>4.5754999999999997E-2</v>
      </c>
      <c r="L5">
        <v>9.1077836113421569</v>
      </c>
      <c r="M5">
        <v>4.9015499258935447E-2</v>
      </c>
      <c r="N5">
        <v>1</v>
      </c>
      <c r="O5">
        <v>0</v>
      </c>
      <c r="P5">
        <v>9</v>
      </c>
      <c r="Q5">
        <v>8</v>
      </c>
      <c r="R5">
        <v>2.4417000000000001E-2</v>
      </c>
      <c r="S5">
        <v>1</v>
      </c>
      <c r="T5" s="5">
        <v>0.2</v>
      </c>
    </row>
    <row r="6" spans="1:20" x14ac:dyDescent="0.25">
      <c r="A6" t="s">
        <v>83</v>
      </c>
      <c r="B6" t="s">
        <v>1</v>
      </c>
      <c r="C6" s="5">
        <f t="shared" si="0"/>
        <v>2.1584999999999999E-4</v>
      </c>
      <c r="D6">
        <v>6.0598537680114674E-2</v>
      </c>
      <c r="E6">
        <v>5.8832745611867444E-2</v>
      </c>
      <c r="F6">
        <v>3</v>
      </c>
      <c r="G6">
        <v>1.439E-3</v>
      </c>
      <c r="H6">
        <v>5.1539811963540973</v>
      </c>
      <c r="I6">
        <v>4.7933332777271671E-3</v>
      </c>
      <c r="J6">
        <v>5</v>
      </c>
      <c r="K6">
        <v>4.4270000000000004E-3</v>
      </c>
      <c r="L6">
        <v>5.0785204584934158</v>
      </c>
      <c r="M6">
        <v>4.6101666388635842E-3</v>
      </c>
      <c r="N6">
        <v>1</v>
      </c>
      <c r="O6">
        <v>0</v>
      </c>
      <c r="P6">
        <v>5</v>
      </c>
      <c r="Q6">
        <v>4</v>
      </c>
      <c r="R6">
        <v>2.5339999999999998E-3</v>
      </c>
      <c r="S6">
        <v>1</v>
      </c>
      <c r="T6" s="5">
        <v>0.15</v>
      </c>
    </row>
    <row r="7" spans="1:20" x14ac:dyDescent="0.25">
      <c r="A7" t="s">
        <v>84</v>
      </c>
      <c r="B7" t="s">
        <v>6</v>
      </c>
      <c r="C7" s="5">
        <f t="shared" si="0"/>
        <v>1.8301999999999999E-2</v>
      </c>
      <c r="D7">
        <v>5.008578930276187E-2</v>
      </c>
      <c r="E7">
        <v>7.1500636361823272E-3</v>
      </c>
      <c r="F7">
        <v>9</v>
      </c>
      <c r="G7">
        <v>4.5754999999999997E-2</v>
      </c>
      <c r="H7">
        <v>10.999999994260753</v>
      </c>
      <c r="I7">
        <v>0.29434099793434143</v>
      </c>
      <c r="J7">
        <v>11</v>
      </c>
      <c r="K7">
        <v>0.29434100000000002</v>
      </c>
      <c r="L7">
        <v>10.999999997130375</v>
      </c>
      <c r="M7">
        <v>0.2943409989671707</v>
      </c>
      <c r="N7">
        <v>1</v>
      </c>
      <c r="O7">
        <v>0</v>
      </c>
      <c r="P7">
        <v>11</v>
      </c>
      <c r="Q7">
        <v>10</v>
      </c>
      <c r="R7">
        <v>8.6655999999999997E-2</v>
      </c>
      <c r="S7">
        <v>1</v>
      </c>
      <c r="T7" s="5">
        <v>0.4</v>
      </c>
    </row>
    <row r="8" spans="1:20" x14ac:dyDescent="0.25">
      <c r="A8" t="s">
        <v>85</v>
      </c>
      <c r="B8" t="s">
        <v>3</v>
      </c>
      <c r="C8" s="5">
        <f t="shared" si="0"/>
        <v>2.878E-4</v>
      </c>
      <c r="D8">
        <v>4.3265108451823249E-2</v>
      </c>
      <c r="E8">
        <v>5.8640425493380388E-2</v>
      </c>
      <c r="F8">
        <v>3</v>
      </c>
      <c r="G8">
        <v>1.439E-3</v>
      </c>
      <c r="H8">
        <v>5.1539811963540973</v>
      </c>
      <c r="I8">
        <v>4.7933332777271671E-3</v>
      </c>
      <c r="J8">
        <v>5</v>
      </c>
      <c r="K8">
        <v>4.4270000000000004E-3</v>
      </c>
      <c r="L8">
        <v>5.0785204584934158</v>
      </c>
      <c r="M8">
        <v>4.6101666388635842E-3</v>
      </c>
      <c r="N8">
        <v>1</v>
      </c>
      <c r="O8">
        <v>0</v>
      </c>
      <c r="P8">
        <v>5</v>
      </c>
      <c r="Q8">
        <v>4</v>
      </c>
      <c r="R8">
        <v>2.5339999999999998E-3</v>
      </c>
      <c r="S8">
        <v>1</v>
      </c>
      <c r="T8" s="5">
        <v>0.2</v>
      </c>
    </row>
    <row r="9" spans="1:20" x14ac:dyDescent="0.25">
      <c r="A9" t="s">
        <v>86</v>
      </c>
      <c r="B9" t="s">
        <v>7</v>
      </c>
      <c r="C9" s="5">
        <f t="shared" si="0"/>
        <v>2.4974000000000003E-3</v>
      </c>
      <c r="D9">
        <v>3.22337020822209E-2</v>
      </c>
      <c r="E9">
        <v>6.2598872806247877E-3</v>
      </c>
      <c r="F9">
        <v>7</v>
      </c>
      <c r="G9">
        <v>1.2487E-2</v>
      </c>
      <c r="H9">
        <v>8.192400741575991</v>
      </c>
      <c r="I9">
        <v>2.7552999556064606E-2</v>
      </c>
      <c r="J9">
        <v>8</v>
      </c>
      <c r="K9">
        <v>2.4417000000000001E-2</v>
      </c>
      <c r="L9">
        <v>8.0991046205231747</v>
      </c>
      <c r="M9">
        <v>2.5984999778032303E-2</v>
      </c>
      <c r="N9">
        <v>1</v>
      </c>
      <c r="O9">
        <v>0</v>
      </c>
      <c r="P9">
        <v>8</v>
      </c>
      <c r="Q9">
        <v>7</v>
      </c>
      <c r="R9">
        <v>1.2487E-2</v>
      </c>
      <c r="S9">
        <v>2</v>
      </c>
      <c r="T9" s="5">
        <v>0.2</v>
      </c>
    </row>
    <row r="10" spans="1:20" x14ac:dyDescent="0.25">
      <c r="A10" t="s">
        <v>87</v>
      </c>
      <c r="B10" t="s">
        <v>15</v>
      </c>
      <c r="C10" s="5">
        <f t="shared" si="0"/>
        <v>4.8834000000000004E-3</v>
      </c>
      <c r="D10">
        <v>1.6176053465667681E-2</v>
      </c>
      <c r="E10">
        <v>3.7096449259116912E-2</v>
      </c>
      <c r="F10">
        <v>8</v>
      </c>
      <c r="G10">
        <v>2.4417000000000001E-2</v>
      </c>
      <c r="H10">
        <v>10.405338113478663</v>
      </c>
      <c r="I10">
        <v>0.1422506645321846</v>
      </c>
      <c r="J10">
        <v>10</v>
      </c>
      <c r="K10">
        <v>8.6655999999999997E-2</v>
      </c>
      <c r="L10">
        <v>10.22752908428491</v>
      </c>
      <c r="M10">
        <v>0.11445333226609231</v>
      </c>
      <c r="N10">
        <v>0</v>
      </c>
      <c r="O10">
        <v>1</v>
      </c>
      <c r="P10">
        <v>10</v>
      </c>
      <c r="Q10">
        <v>9</v>
      </c>
      <c r="R10">
        <v>4.5754999999999997E-2</v>
      </c>
      <c r="S10">
        <v>1</v>
      </c>
      <c r="T10" s="5">
        <v>0.2</v>
      </c>
    </row>
    <row r="11" spans="1:20" x14ac:dyDescent="0.25">
      <c r="A11" t="s">
        <v>88</v>
      </c>
      <c r="B11" t="s">
        <v>12</v>
      </c>
      <c r="C11" s="5">
        <f t="shared" si="0"/>
        <v>1.7331200000000001E-2</v>
      </c>
      <c r="D11">
        <v>1.4762451198191806E-2</v>
      </c>
      <c r="E11">
        <v>4.3941455507966387E-3</v>
      </c>
      <c r="F11">
        <v>10</v>
      </c>
      <c r="G11">
        <v>8.6655999999999997E-2</v>
      </c>
      <c r="H11">
        <v>10.999999994260753</v>
      </c>
      <c r="I11">
        <v>0.29434099793434143</v>
      </c>
      <c r="J11">
        <v>11</v>
      </c>
      <c r="K11">
        <v>0.29434100000000002</v>
      </c>
      <c r="L11">
        <v>10.999999997130375</v>
      </c>
      <c r="M11">
        <v>0.2943409989671707</v>
      </c>
      <c r="N11">
        <v>1</v>
      </c>
      <c r="O11">
        <v>0</v>
      </c>
      <c r="P11">
        <v>11</v>
      </c>
      <c r="Q11">
        <v>10</v>
      </c>
      <c r="R11">
        <v>8.6655999999999997E-2</v>
      </c>
      <c r="S11">
        <v>2</v>
      </c>
      <c r="T11" s="5">
        <v>0.2</v>
      </c>
    </row>
    <row r="12" spans="1:20" x14ac:dyDescent="0.25">
      <c r="A12" t="s">
        <v>89</v>
      </c>
      <c r="B12" t="s">
        <v>18</v>
      </c>
      <c r="C12" s="5">
        <f t="shared" si="0"/>
        <v>2.4974000000000003E-3</v>
      </c>
      <c r="D12">
        <v>1.4200097416522509E-2</v>
      </c>
      <c r="E12">
        <v>1.5953974759174951E-2</v>
      </c>
      <c r="F12">
        <v>7</v>
      </c>
      <c r="G12">
        <v>1.2487E-2</v>
      </c>
      <c r="H12">
        <v>8.192400741575991</v>
      </c>
      <c r="I12">
        <v>2.7552999556064606E-2</v>
      </c>
      <c r="J12">
        <v>8</v>
      </c>
      <c r="K12">
        <v>2.4417000000000001E-2</v>
      </c>
      <c r="L12">
        <v>8.0991046205231747</v>
      </c>
      <c r="M12">
        <v>2.5984999778032303E-2</v>
      </c>
      <c r="N12">
        <v>0</v>
      </c>
      <c r="O12">
        <v>1</v>
      </c>
      <c r="P12">
        <v>8</v>
      </c>
      <c r="Q12">
        <v>7</v>
      </c>
      <c r="R12">
        <v>1.2487E-2</v>
      </c>
      <c r="S12">
        <v>1</v>
      </c>
      <c r="T12" s="5">
        <v>0.2</v>
      </c>
    </row>
    <row r="13" spans="1:20" x14ac:dyDescent="0.25">
      <c r="A13" t="s">
        <v>90</v>
      </c>
      <c r="B13" t="s">
        <v>8</v>
      </c>
      <c r="C13" s="5">
        <f t="shared" si="0"/>
        <v>8.8540000000000016E-4</v>
      </c>
      <c r="D13">
        <v>1.318863428048927E-2</v>
      </c>
      <c r="E13">
        <v>1.1866961225779047E-3</v>
      </c>
      <c r="F13">
        <v>5</v>
      </c>
      <c r="G13">
        <v>4.4270000000000004E-3</v>
      </c>
      <c r="H13">
        <v>6.1712819240874222</v>
      </c>
      <c r="I13">
        <v>8.1109999058147277E-3</v>
      </c>
      <c r="J13">
        <v>6</v>
      </c>
      <c r="K13">
        <v>7.4190000000000002E-3</v>
      </c>
      <c r="L13">
        <v>6.087549628092666</v>
      </c>
      <c r="M13">
        <v>7.764999952907364E-3</v>
      </c>
      <c r="N13">
        <v>1</v>
      </c>
      <c r="O13">
        <v>0</v>
      </c>
      <c r="P13">
        <v>6</v>
      </c>
      <c r="Q13">
        <v>5</v>
      </c>
      <c r="R13">
        <v>4.4270000000000004E-3</v>
      </c>
      <c r="S13">
        <v>2</v>
      </c>
      <c r="T13" s="5">
        <v>0.2</v>
      </c>
    </row>
    <row r="14" spans="1:20" x14ac:dyDescent="0.25">
      <c r="A14" t="s">
        <v>91</v>
      </c>
      <c r="B14" t="s">
        <v>9</v>
      </c>
      <c r="C14" s="5">
        <f t="shared" si="0"/>
        <v>1.4669999999999999E-4</v>
      </c>
      <c r="D14">
        <v>1.1437719743078561E-2</v>
      </c>
      <c r="E14">
        <v>2.5394090204127855E-2</v>
      </c>
      <c r="F14">
        <v>2</v>
      </c>
      <c r="G14">
        <v>9.7799999999999992E-4</v>
      </c>
      <c r="H14">
        <v>4.1789141413575432</v>
      </c>
      <c r="I14">
        <v>2.7999999777724347E-3</v>
      </c>
      <c r="J14">
        <v>4</v>
      </c>
      <c r="K14">
        <v>2.5339999999999998E-3</v>
      </c>
      <c r="L14">
        <v>4.0916885529828733</v>
      </c>
      <c r="M14">
        <v>2.6669999888862175E-3</v>
      </c>
      <c r="N14">
        <v>1</v>
      </c>
      <c r="O14">
        <v>0</v>
      </c>
      <c r="P14">
        <v>4</v>
      </c>
      <c r="Q14">
        <v>3</v>
      </c>
      <c r="R14">
        <v>1.439E-3</v>
      </c>
      <c r="S14">
        <v>1</v>
      </c>
      <c r="T14" s="5">
        <v>0.15</v>
      </c>
    </row>
    <row r="15" spans="1:20" x14ac:dyDescent="0.25">
      <c r="A15" t="s">
        <v>92</v>
      </c>
      <c r="B15" t="s">
        <v>10</v>
      </c>
      <c r="C15" s="5">
        <f t="shared" si="0"/>
        <v>1.4669999999999999E-4</v>
      </c>
      <c r="D15">
        <v>1.0683829684144892E-2</v>
      </c>
      <c r="E15">
        <v>1.8237958611829912E-2</v>
      </c>
      <c r="F15">
        <v>2</v>
      </c>
      <c r="G15">
        <v>9.7799999999999992E-4</v>
      </c>
      <c r="H15">
        <v>4.1789141413575432</v>
      </c>
      <c r="I15">
        <v>2.7999999777724347E-3</v>
      </c>
      <c r="J15">
        <v>4</v>
      </c>
      <c r="K15">
        <v>2.5339999999999998E-3</v>
      </c>
      <c r="L15">
        <v>4.0916885529828733</v>
      </c>
      <c r="M15">
        <v>2.6669999888862175E-3</v>
      </c>
      <c r="N15">
        <v>1</v>
      </c>
      <c r="O15">
        <v>0</v>
      </c>
      <c r="P15">
        <v>4</v>
      </c>
      <c r="Q15">
        <v>3</v>
      </c>
      <c r="R15">
        <v>1.439E-3</v>
      </c>
      <c r="S15">
        <v>1</v>
      </c>
      <c r="T15" s="5">
        <v>0.15</v>
      </c>
    </row>
    <row r="16" spans="1:20" x14ac:dyDescent="0.25">
      <c r="A16" t="s">
        <v>93</v>
      </c>
      <c r="B16" t="s">
        <v>17</v>
      </c>
      <c r="C16" s="5">
        <f t="shared" si="0"/>
        <v>1.8301999999999999E-2</v>
      </c>
      <c r="D16">
        <v>9.1138173209796974E-3</v>
      </c>
      <c r="E16">
        <v>9.3714296704813117E-3</v>
      </c>
      <c r="F16">
        <v>9</v>
      </c>
      <c r="G16">
        <v>4.5754999999999997E-2</v>
      </c>
      <c r="H16">
        <v>10.405338113478663</v>
      </c>
      <c r="I16">
        <v>0.1422506645321846</v>
      </c>
      <c r="J16">
        <v>10</v>
      </c>
      <c r="K16">
        <v>8.6655999999999997E-2</v>
      </c>
      <c r="L16">
        <v>10.22752908428491</v>
      </c>
      <c r="M16">
        <v>0.11445333226609231</v>
      </c>
      <c r="N16">
        <v>1</v>
      </c>
      <c r="O16">
        <v>0</v>
      </c>
      <c r="P16">
        <v>10</v>
      </c>
      <c r="Q16">
        <v>9</v>
      </c>
      <c r="R16">
        <v>4.5754999999999997E-2</v>
      </c>
      <c r="S16">
        <v>2</v>
      </c>
      <c r="T16" s="5">
        <v>0.4</v>
      </c>
    </row>
    <row r="17" spans="1:20" x14ac:dyDescent="0.25">
      <c r="A17" t="s">
        <v>94</v>
      </c>
      <c r="B17" t="s">
        <v>14</v>
      </c>
      <c r="C17" s="5">
        <f t="shared" si="0"/>
        <v>1.4838000000000002E-3</v>
      </c>
      <c r="D17">
        <v>6.95105348496107E-3</v>
      </c>
      <c r="E17">
        <v>2.9961351581793416E-2</v>
      </c>
      <c r="F17">
        <v>6</v>
      </c>
      <c r="G17">
        <v>7.4190000000000002E-3</v>
      </c>
      <c r="H17">
        <v>8.192400741575991</v>
      </c>
      <c r="I17">
        <v>2.7552999556064606E-2</v>
      </c>
      <c r="J17">
        <v>8</v>
      </c>
      <c r="K17">
        <v>2.4417000000000001E-2</v>
      </c>
      <c r="L17">
        <v>8.0991046205231747</v>
      </c>
      <c r="M17">
        <v>2.5984999778032303E-2</v>
      </c>
      <c r="N17">
        <v>1</v>
      </c>
      <c r="O17">
        <v>0</v>
      </c>
      <c r="P17">
        <v>8</v>
      </c>
      <c r="Q17">
        <v>7</v>
      </c>
      <c r="R17">
        <v>1.2487E-2</v>
      </c>
      <c r="S17">
        <v>2</v>
      </c>
      <c r="T17" s="5">
        <v>0.2</v>
      </c>
    </row>
    <row r="18" spans="1:20" x14ac:dyDescent="0.25">
      <c r="A18" t="s">
        <v>95</v>
      </c>
      <c r="B18" t="s">
        <v>16</v>
      </c>
      <c r="C18" s="5">
        <f t="shared" si="0"/>
        <v>1.4838000000000002E-3</v>
      </c>
      <c r="D18">
        <v>5.2823254734627864E-3</v>
      </c>
      <c r="E18">
        <v>1.7803196527311951E-2</v>
      </c>
      <c r="F18">
        <v>6</v>
      </c>
      <c r="G18">
        <v>7.4190000000000002E-3</v>
      </c>
      <c r="H18">
        <v>7.2508283034136243</v>
      </c>
      <c r="I18">
        <v>1.4774333219975233E-2</v>
      </c>
      <c r="J18">
        <v>7</v>
      </c>
      <c r="K18">
        <v>1.2487E-2</v>
      </c>
      <c r="L18">
        <v>7.1306817159264266</v>
      </c>
      <c r="M18">
        <v>1.3630666609987616E-2</v>
      </c>
      <c r="N18">
        <v>1</v>
      </c>
      <c r="O18">
        <v>0</v>
      </c>
      <c r="P18">
        <v>7</v>
      </c>
      <c r="Q18">
        <v>6</v>
      </c>
      <c r="R18">
        <v>7.4190000000000002E-3</v>
      </c>
      <c r="S18">
        <v>1</v>
      </c>
      <c r="T18" s="5">
        <v>0.2</v>
      </c>
    </row>
    <row r="19" spans="1:20" x14ac:dyDescent="0.25">
      <c r="A19" t="s">
        <v>96</v>
      </c>
      <c r="B19" t="s">
        <v>19</v>
      </c>
      <c r="C19" s="5">
        <f t="shared" si="0"/>
        <v>1.4838000000000002E-3</v>
      </c>
      <c r="D19">
        <v>4.6857893201825915E-3</v>
      </c>
      <c r="E19">
        <v>9.4303130537326876E-3</v>
      </c>
      <c r="F19">
        <v>6</v>
      </c>
      <c r="G19">
        <v>7.4190000000000002E-3</v>
      </c>
      <c r="H19">
        <v>7.2508283034136243</v>
      </c>
      <c r="I19">
        <v>1.4774333219975233E-2</v>
      </c>
      <c r="J19">
        <v>7</v>
      </c>
      <c r="K19">
        <v>1.2487E-2</v>
      </c>
      <c r="L19">
        <v>7.1306817159264266</v>
      </c>
      <c r="M19">
        <v>1.3630666609987616E-2</v>
      </c>
      <c r="N19">
        <v>1</v>
      </c>
      <c r="O19">
        <v>0</v>
      </c>
      <c r="P19">
        <v>7</v>
      </c>
      <c r="Q19">
        <v>6</v>
      </c>
      <c r="R19">
        <v>7.4190000000000002E-3</v>
      </c>
      <c r="S19">
        <v>3</v>
      </c>
      <c r="T19" s="5">
        <v>0.2</v>
      </c>
    </row>
    <row r="20" spans="1:20" x14ac:dyDescent="0.25">
      <c r="A20" t="s">
        <v>97</v>
      </c>
      <c r="B20" t="s">
        <v>11</v>
      </c>
      <c r="C20" s="5">
        <f t="shared" si="0"/>
        <v>5.0679999999999996E-4</v>
      </c>
      <c r="D20">
        <v>4.1256878984393362E-3</v>
      </c>
      <c r="E20">
        <v>4.4503938317775178E-4</v>
      </c>
      <c r="F20">
        <v>4</v>
      </c>
      <c r="G20">
        <v>2.5339999999999998E-3</v>
      </c>
      <c r="H20">
        <v>6.1712819240874222</v>
      </c>
      <c r="I20">
        <v>8.1109999058147277E-3</v>
      </c>
      <c r="J20">
        <v>6</v>
      </c>
      <c r="K20">
        <v>7.4190000000000002E-3</v>
      </c>
      <c r="L20">
        <v>6.087549628092666</v>
      </c>
      <c r="M20">
        <v>7.764999952907364E-3</v>
      </c>
      <c r="N20">
        <v>0</v>
      </c>
      <c r="O20">
        <v>1</v>
      </c>
      <c r="P20">
        <v>6</v>
      </c>
      <c r="Q20">
        <v>5</v>
      </c>
      <c r="R20">
        <v>4.4270000000000004E-3</v>
      </c>
      <c r="S20">
        <v>2</v>
      </c>
      <c r="T20" s="5">
        <v>0.2</v>
      </c>
    </row>
    <row r="21" spans="1:20" x14ac:dyDescent="0.25">
      <c r="A21" t="s">
        <v>98</v>
      </c>
      <c r="B21" t="s">
        <v>43</v>
      </c>
      <c r="C21" s="5">
        <f t="shared" si="0"/>
        <v>9.1509999999999994E-3</v>
      </c>
      <c r="D21">
        <v>3.9184553006230164E-3</v>
      </c>
      <c r="E21">
        <v>5.4047715164486315E-4</v>
      </c>
      <c r="F21">
        <v>9</v>
      </c>
      <c r="G21">
        <v>4.5754999999999997E-2</v>
      </c>
      <c r="H21">
        <v>10.405338113478663</v>
      </c>
      <c r="I21">
        <v>0.1422506645321846</v>
      </c>
      <c r="J21">
        <v>10</v>
      </c>
      <c r="K21">
        <v>8.6655999999999997E-2</v>
      </c>
      <c r="L21">
        <v>10.22752908428491</v>
      </c>
      <c r="M21">
        <v>0.11445333226609231</v>
      </c>
      <c r="N21">
        <v>0</v>
      </c>
      <c r="O21">
        <v>1</v>
      </c>
      <c r="P21">
        <v>10</v>
      </c>
      <c r="Q21">
        <v>9</v>
      </c>
      <c r="R21">
        <v>4.5754999999999997E-2</v>
      </c>
      <c r="S21">
        <v>2</v>
      </c>
      <c r="T21" s="5">
        <v>0.2</v>
      </c>
    </row>
    <row r="22" spans="1:20" x14ac:dyDescent="0.25">
      <c r="A22" t="s">
        <v>99</v>
      </c>
      <c r="B22" t="s">
        <v>13</v>
      </c>
      <c r="C22" s="5">
        <f t="shared" si="0"/>
        <v>3.8009999999999997E-4</v>
      </c>
      <c r="D22">
        <v>3.7811342027650402E-3</v>
      </c>
      <c r="E22">
        <v>0</v>
      </c>
      <c r="F22">
        <v>4</v>
      </c>
      <c r="G22">
        <v>2.5339999999999998E-3</v>
      </c>
      <c r="H22">
        <v>5.1539811963540973</v>
      </c>
      <c r="I22">
        <v>4.7933332777271671E-3</v>
      </c>
      <c r="J22">
        <v>5</v>
      </c>
      <c r="K22">
        <v>4.4270000000000004E-3</v>
      </c>
      <c r="L22">
        <v>5.0785204584934158</v>
      </c>
      <c r="M22">
        <v>4.6101666388635842E-3</v>
      </c>
      <c r="N22">
        <v>0</v>
      </c>
      <c r="O22">
        <v>1</v>
      </c>
      <c r="P22">
        <v>5</v>
      </c>
      <c r="Q22">
        <v>4</v>
      </c>
      <c r="R22">
        <v>2.5339999999999998E-3</v>
      </c>
      <c r="S22">
        <v>1</v>
      </c>
      <c r="T22" s="5">
        <v>0.15</v>
      </c>
    </row>
    <row r="23" spans="1:20" x14ac:dyDescent="0.25">
      <c r="A23" t="s">
        <v>100</v>
      </c>
      <c r="B23" t="s">
        <v>23</v>
      </c>
      <c r="C23" s="5">
        <f t="shared" si="0"/>
        <v>1.7331200000000001E-2</v>
      </c>
      <c r="D23">
        <v>3.5818041519137308E-3</v>
      </c>
      <c r="E23">
        <v>2.0508250389550948E-4</v>
      </c>
      <c r="F23">
        <v>10</v>
      </c>
      <c r="G23">
        <v>8.6655999999999997E-2</v>
      </c>
      <c r="H23">
        <v>10.999999994260753</v>
      </c>
      <c r="I23">
        <v>0.29434099793434143</v>
      </c>
      <c r="J23">
        <v>11</v>
      </c>
      <c r="K23">
        <v>0.29434100000000002</v>
      </c>
      <c r="L23">
        <v>10.999999997130375</v>
      </c>
      <c r="M23">
        <v>0.2943409989671707</v>
      </c>
      <c r="N23">
        <v>1</v>
      </c>
      <c r="O23">
        <v>0</v>
      </c>
      <c r="P23">
        <v>11</v>
      </c>
      <c r="Q23">
        <v>10</v>
      </c>
      <c r="R23">
        <v>8.6655999999999997E-2</v>
      </c>
      <c r="S23">
        <v>3</v>
      </c>
      <c r="T23" s="5">
        <v>0.2</v>
      </c>
    </row>
    <row r="24" spans="1:20" x14ac:dyDescent="0.25">
      <c r="A24" t="s">
        <v>101</v>
      </c>
      <c r="B24" t="s">
        <v>22</v>
      </c>
      <c r="C24" s="5">
        <f t="shared" si="0"/>
        <v>2.878E-4</v>
      </c>
      <c r="D24">
        <v>3.4388002025440693E-3</v>
      </c>
      <c r="E24">
        <v>1.0400262950826945E-2</v>
      </c>
      <c r="F24">
        <v>3</v>
      </c>
      <c r="G24">
        <v>1.439E-3</v>
      </c>
      <c r="H24">
        <v>5.1539811963540973</v>
      </c>
      <c r="I24">
        <v>4.7933332777271671E-3</v>
      </c>
      <c r="J24">
        <v>5</v>
      </c>
      <c r="K24">
        <v>4.4270000000000004E-3</v>
      </c>
      <c r="L24">
        <v>5.0785204584934158</v>
      </c>
      <c r="M24">
        <v>4.6101666388635842E-3</v>
      </c>
      <c r="N24">
        <v>1</v>
      </c>
      <c r="O24">
        <v>0</v>
      </c>
      <c r="P24">
        <v>5</v>
      </c>
      <c r="Q24">
        <v>4</v>
      </c>
      <c r="R24">
        <v>2.5339999999999998E-3</v>
      </c>
      <c r="S24">
        <v>1</v>
      </c>
      <c r="T24" s="5">
        <v>0.2</v>
      </c>
    </row>
    <row r="25" spans="1:20" x14ac:dyDescent="0.25">
      <c r="A25" t="s">
        <v>102</v>
      </c>
      <c r="B25" t="s">
        <v>54</v>
      </c>
      <c r="C25" s="5">
        <f t="shared" si="0"/>
        <v>5.8868200000000009E-2</v>
      </c>
      <c r="D25">
        <v>3.4248157551303535E-3</v>
      </c>
      <c r="E25">
        <v>3.8478203711897578E-3</v>
      </c>
      <c r="F25">
        <v>11</v>
      </c>
      <c r="G25">
        <v>0.29434100000000002</v>
      </c>
      <c r="H25">
        <v>10.999999994260753</v>
      </c>
      <c r="I25">
        <v>0.29434099793434143</v>
      </c>
      <c r="J25">
        <v>11</v>
      </c>
      <c r="K25">
        <v>0.29434100000000002</v>
      </c>
      <c r="L25">
        <v>10.999999997130375</v>
      </c>
      <c r="M25">
        <v>0.2943409989671707</v>
      </c>
      <c r="N25">
        <v>0</v>
      </c>
      <c r="O25">
        <v>1</v>
      </c>
      <c r="P25">
        <v>11</v>
      </c>
      <c r="Q25">
        <v>11</v>
      </c>
      <c r="R25">
        <v>0.29434100000000002</v>
      </c>
      <c r="S25">
        <v>1</v>
      </c>
      <c r="T25" s="5">
        <v>0.2</v>
      </c>
    </row>
    <row r="26" spans="1:20" x14ac:dyDescent="0.25">
      <c r="A26" t="s">
        <v>103</v>
      </c>
      <c r="B26" t="s">
        <v>38</v>
      </c>
      <c r="C26" s="5">
        <f t="shared" si="0"/>
        <v>2.4974000000000003E-3</v>
      </c>
      <c r="D26">
        <v>2.7587945755040665E-3</v>
      </c>
      <c r="E26">
        <v>3.0995378223341273E-3</v>
      </c>
      <c r="F26">
        <v>7</v>
      </c>
      <c r="G26">
        <v>1.2487E-2</v>
      </c>
      <c r="H26">
        <v>8.192400741575991</v>
      </c>
      <c r="I26">
        <v>2.7552999556064606E-2</v>
      </c>
      <c r="J26">
        <v>8</v>
      </c>
      <c r="K26">
        <v>2.4417000000000001E-2</v>
      </c>
      <c r="L26">
        <v>8.0991046205231747</v>
      </c>
      <c r="M26">
        <v>2.5984999778032303E-2</v>
      </c>
      <c r="N26">
        <v>0</v>
      </c>
      <c r="O26">
        <v>1</v>
      </c>
      <c r="P26">
        <v>8</v>
      </c>
      <c r="Q26">
        <v>7</v>
      </c>
      <c r="R26">
        <v>1.2487E-2</v>
      </c>
      <c r="S26">
        <v>1</v>
      </c>
      <c r="T26" s="5">
        <v>0.2</v>
      </c>
    </row>
    <row r="27" spans="1:20" x14ac:dyDescent="0.25">
      <c r="A27" t="s">
        <v>104</v>
      </c>
      <c r="B27" t="s">
        <v>20</v>
      </c>
      <c r="C27" s="5">
        <f t="shared" si="0"/>
        <v>3.8009999999999997E-4</v>
      </c>
      <c r="D27">
        <v>1.8735776224468076E-3</v>
      </c>
      <c r="E27">
        <v>2.1049862702414795E-3</v>
      </c>
      <c r="F27">
        <v>4</v>
      </c>
      <c r="G27">
        <v>2.5339999999999998E-3</v>
      </c>
      <c r="H27">
        <v>5.1539811963540973</v>
      </c>
      <c r="I27">
        <v>4.7933332777271671E-3</v>
      </c>
      <c r="J27">
        <v>5</v>
      </c>
      <c r="K27">
        <v>4.4270000000000004E-3</v>
      </c>
      <c r="L27">
        <v>5.0785204584934158</v>
      </c>
      <c r="M27">
        <v>4.6101666388635842E-3</v>
      </c>
      <c r="N27">
        <v>0</v>
      </c>
      <c r="O27">
        <v>1</v>
      </c>
      <c r="P27">
        <v>5</v>
      </c>
      <c r="Q27">
        <v>4</v>
      </c>
      <c r="R27">
        <v>2.5339999999999998E-3</v>
      </c>
      <c r="S27">
        <v>1</v>
      </c>
      <c r="T27" s="5">
        <v>0.15</v>
      </c>
    </row>
    <row r="28" spans="1:20" x14ac:dyDescent="0.25">
      <c r="A28" t="s">
        <v>105</v>
      </c>
      <c r="B28" t="s">
        <v>21</v>
      </c>
      <c r="C28" s="5">
        <f t="shared" si="0"/>
        <v>2.1584999999999999E-4</v>
      </c>
      <c r="D28">
        <v>1.760493176745283E-3</v>
      </c>
      <c r="E28">
        <v>1.9779345790130656E-3</v>
      </c>
      <c r="F28">
        <v>3</v>
      </c>
      <c r="G28">
        <v>1.439E-3</v>
      </c>
      <c r="H28">
        <v>4.1789141413575432</v>
      </c>
      <c r="I28">
        <v>2.7999999777724347E-3</v>
      </c>
      <c r="J28">
        <v>4</v>
      </c>
      <c r="K28">
        <v>2.5339999999999998E-3</v>
      </c>
      <c r="L28">
        <v>4.0916885529828733</v>
      </c>
      <c r="M28">
        <v>2.6669999888862175E-3</v>
      </c>
      <c r="N28">
        <v>0</v>
      </c>
      <c r="O28">
        <v>1</v>
      </c>
      <c r="P28">
        <v>4</v>
      </c>
      <c r="Q28">
        <v>3</v>
      </c>
      <c r="R28">
        <v>1.439E-3</v>
      </c>
      <c r="S28">
        <v>1</v>
      </c>
      <c r="T28" s="5">
        <v>0.15</v>
      </c>
    </row>
    <row r="29" spans="1:20" x14ac:dyDescent="0.25">
      <c r="A29" t="s">
        <v>106</v>
      </c>
      <c r="B29" t="s">
        <v>26</v>
      </c>
      <c r="C29" s="5">
        <f t="shared" si="0"/>
        <v>5.8868200000000009E-2</v>
      </c>
      <c r="D29">
        <v>1.7175257891310044E-3</v>
      </c>
      <c r="E29">
        <v>4.8118413297465782E-4</v>
      </c>
      <c r="F29">
        <v>11</v>
      </c>
      <c r="G29">
        <v>0.29434100000000002</v>
      </c>
      <c r="H29">
        <v>10.999999994260753</v>
      </c>
      <c r="I29">
        <v>0.29434099793434143</v>
      </c>
      <c r="J29">
        <v>11</v>
      </c>
      <c r="K29">
        <v>0.29434100000000002</v>
      </c>
      <c r="L29">
        <v>10.999999997130375</v>
      </c>
      <c r="M29">
        <v>0.2943409989671707</v>
      </c>
      <c r="N29">
        <v>1</v>
      </c>
      <c r="O29">
        <v>0</v>
      </c>
      <c r="P29">
        <v>11</v>
      </c>
      <c r="Q29">
        <v>11</v>
      </c>
      <c r="R29">
        <v>0.29434100000000002</v>
      </c>
      <c r="S29">
        <v>3</v>
      </c>
      <c r="T29" s="5">
        <v>0.2</v>
      </c>
    </row>
    <row r="30" spans="1:20" x14ac:dyDescent="0.25">
      <c r="A30" t="s">
        <v>107</v>
      </c>
      <c r="B30" t="s">
        <v>34</v>
      </c>
      <c r="C30" s="5">
        <f t="shared" si="0"/>
        <v>1.7331200000000001E-2</v>
      </c>
      <c r="D30">
        <v>1.68900364698765E-3</v>
      </c>
      <c r="E30">
        <v>9.3212701116479819E-4</v>
      </c>
      <c r="F30">
        <v>10</v>
      </c>
      <c r="G30">
        <v>8.6655999999999997E-2</v>
      </c>
      <c r="H30">
        <v>10.999999994260753</v>
      </c>
      <c r="I30">
        <v>0.29434099793434143</v>
      </c>
      <c r="J30">
        <v>11</v>
      </c>
      <c r="K30">
        <v>0.29434100000000002</v>
      </c>
      <c r="L30">
        <v>10.999999997130375</v>
      </c>
      <c r="M30">
        <v>0.2943409989671707</v>
      </c>
      <c r="N30">
        <v>0</v>
      </c>
      <c r="O30">
        <v>1</v>
      </c>
      <c r="P30">
        <v>11</v>
      </c>
      <c r="Q30">
        <v>10</v>
      </c>
      <c r="R30">
        <v>8.6655999999999997E-2</v>
      </c>
      <c r="S30">
        <v>2</v>
      </c>
      <c r="T30" s="5">
        <v>0.2</v>
      </c>
    </row>
    <row r="31" spans="1:20" x14ac:dyDescent="0.25">
      <c r="A31" t="s">
        <v>108</v>
      </c>
      <c r="B31" t="s">
        <v>27</v>
      </c>
      <c r="C31" s="5">
        <f t="shared" si="0"/>
        <v>4.8834000000000004E-3</v>
      </c>
      <c r="D31">
        <v>1.4849494232767901E-3</v>
      </c>
      <c r="E31">
        <v>7.8569672452648825E-3</v>
      </c>
      <c r="F31">
        <v>8</v>
      </c>
      <c r="G31">
        <v>2.4417000000000001E-2</v>
      </c>
      <c r="H31">
        <v>10.405338113478663</v>
      </c>
      <c r="I31">
        <v>0.1422506645321846</v>
      </c>
      <c r="J31">
        <v>10</v>
      </c>
      <c r="K31">
        <v>8.6655999999999997E-2</v>
      </c>
      <c r="L31">
        <v>10.22752908428491</v>
      </c>
      <c r="M31">
        <v>0.11445333226609231</v>
      </c>
      <c r="N31">
        <v>1</v>
      </c>
      <c r="O31">
        <v>0</v>
      </c>
      <c r="P31">
        <v>10</v>
      </c>
      <c r="Q31">
        <v>9</v>
      </c>
      <c r="R31">
        <v>4.5754999999999997E-2</v>
      </c>
      <c r="S31">
        <v>2</v>
      </c>
      <c r="T31" s="5">
        <v>0.2</v>
      </c>
    </row>
    <row r="32" spans="1:20" x14ac:dyDescent="0.25">
      <c r="A32" t="s">
        <v>109</v>
      </c>
      <c r="B32" t="s">
        <v>28</v>
      </c>
      <c r="C32" s="5">
        <f t="shared" si="0"/>
        <v>1.7331200000000001E-2</v>
      </c>
      <c r="D32">
        <v>1.4251823370304243E-3</v>
      </c>
      <c r="E32">
        <v>1.7873207614631029E-3</v>
      </c>
      <c r="F32">
        <v>10</v>
      </c>
      <c r="G32">
        <v>8.6655999999999997E-2</v>
      </c>
      <c r="H32">
        <v>10.999999994260753</v>
      </c>
      <c r="I32">
        <v>0.29434099793434143</v>
      </c>
      <c r="J32">
        <v>11</v>
      </c>
      <c r="K32">
        <v>0.29434100000000002</v>
      </c>
      <c r="L32">
        <v>10.999999997130375</v>
      </c>
      <c r="M32">
        <v>0.2943409989671707</v>
      </c>
      <c r="N32">
        <v>1</v>
      </c>
      <c r="O32">
        <v>0</v>
      </c>
      <c r="P32">
        <v>11</v>
      </c>
      <c r="Q32">
        <v>10</v>
      </c>
      <c r="R32">
        <v>8.6655999999999997E-2</v>
      </c>
      <c r="S32">
        <v>3</v>
      </c>
      <c r="T32" s="5">
        <v>0.2</v>
      </c>
    </row>
    <row r="33" spans="1:20" x14ac:dyDescent="0.25">
      <c r="A33" t="s">
        <v>110</v>
      </c>
      <c r="B33" t="s">
        <v>29</v>
      </c>
      <c r="C33" s="5">
        <f t="shared" si="0"/>
        <v>5.8868200000000009E-2</v>
      </c>
      <c r="D33">
        <v>1.4094488887083602E-3</v>
      </c>
      <c r="E33">
        <v>4.7129730470785999E-4</v>
      </c>
      <c r="F33">
        <v>11</v>
      </c>
      <c r="G33">
        <v>0.29434100000000002</v>
      </c>
      <c r="H33">
        <v>10.999999994260753</v>
      </c>
      <c r="I33">
        <v>0.29434099793434143</v>
      </c>
      <c r="J33">
        <v>11</v>
      </c>
      <c r="K33">
        <v>0.29434100000000002</v>
      </c>
      <c r="L33">
        <v>10.999999997130375</v>
      </c>
      <c r="M33">
        <v>0.2943409989671707</v>
      </c>
      <c r="N33">
        <v>1</v>
      </c>
      <c r="O33">
        <v>0</v>
      </c>
      <c r="P33">
        <v>11</v>
      </c>
      <c r="Q33">
        <v>11</v>
      </c>
      <c r="R33">
        <v>0.29434100000000002</v>
      </c>
      <c r="S33">
        <v>3</v>
      </c>
      <c r="T33" s="5">
        <v>0.2</v>
      </c>
    </row>
    <row r="34" spans="1:20" x14ac:dyDescent="0.25">
      <c r="A34" t="s">
        <v>111</v>
      </c>
      <c r="B34" t="s">
        <v>30</v>
      </c>
      <c r="C34" s="5">
        <f t="shared" si="0"/>
        <v>3.4662400000000003E-2</v>
      </c>
      <c r="D34">
        <v>1.3323871902510085E-3</v>
      </c>
      <c r="E34">
        <v>3.5761022902215667E-3</v>
      </c>
      <c r="F34">
        <v>10</v>
      </c>
      <c r="G34">
        <v>8.6655999999999997E-2</v>
      </c>
      <c r="H34">
        <v>10.999999994260753</v>
      </c>
      <c r="I34">
        <v>0.29434099793434143</v>
      </c>
      <c r="J34">
        <v>11</v>
      </c>
      <c r="K34">
        <v>0.29434100000000002</v>
      </c>
      <c r="L34">
        <v>10.999999997130375</v>
      </c>
      <c r="M34">
        <v>0.2943409989671707</v>
      </c>
      <c r="N34">
        <v>1</v>
      </c>
      <c r="O34">
        <v>0</v>
      </c>
      <c r="P34">
        <v>11</v>
      </c>
      <c r="Q34">
        <v>10</v>
      </c>
      <c r="R34">
        <v>8.6655999999999997E-2</v>
      </c>
      <c r="S34">
        <v>2</v>
      </c>
      <c r="T34" s="5">
        <v>0.4</v>
      </c>
    </row>
    <row r="35" spans="1:20" x14ac:dyDescent="0.25">
      <c r="A35" t="s">
        <v>112</v>
      </c>
      <c r="B35" t="s">
        <v>41</v>
      </c>
      <c r="C35" s="5">
        <f t="shared" si="0"/>
        <v>9.1509999999999994E-3</v>
      </c>
      <c r="D35">
        <v>1.3283597533996251E-3</v>
      </c>
      <c r="E35">
        <v>1.4924276471640844E-3</v>
      </c>
      <c r="F35">
        <v>9</v>
      </c>
      <c r="G35">
        <v>4.5754999999999997E-2</v>
      </c>
      <c r="H35">
        <v>10.405338113478663</v>
      </c>
      <c r="I35">
        <v>0.1422506645321846</v>
      </c>
      <c r="J35">
        <v>10</v>
      </c>
      <c r="K35">
        <v>8.6655999999999997E-2</v>
      </c>
      <c r="L35">
        <v>10.22752908428491</v>
      </c>
      <c r="M35">
        <v>0.11445333226609231</v>
      </c>
      <c r="N35">
        <v>0</v>
      </c>
      <c r="O35">
        <v>1</v>
      </c>
      <c r="P35">
        <v>10</v>
      </c>
      <c r="Q35">
        <v>9</v>
      </c>
      <c r="R35">
        <v>4.5754999999999997E-2</v>
      </c>
      <c r="S35">
        <v>1</v>
      </c>
      <c r="T35" s="5">
        <v>0.2</v>
      </c>
    </row>
    <row r="36" spans="1:20" x14ac:dyDescent="0.25">
      <c r="A36" t="s">
        <v>113</v>
      </c>
      <c r="B36" t="s">
        <v>31</v>
      </c>
      <c r="C36" s="5">
        <f t="shared" si="0"/>
        <v>9.1509999999999994E-3</v>
      </c>
      <c r="D36">
        <v>1.1864751612510752E-3</v>
      </c>
      <c r="E36">
        <v>2.0782465219342541E-4</v>
      </c>
      <c r="F36">
        <v>9</v>
      </c>
      <c r="G36">
        <v>4.5754999999999997E-2</v>
      </c>
      <c r="H36">
        <v>10.405338113478663</v>
      </c>
      <c r="I36">
        <v>0.1422506645321846</v>
      </c>
      <c r="J36">
        <v>10</v>
      </c>
      <c r="K36">
        <v>8.6655999999999997E-2</v>
      </c>
      <c r="L36">
        <v>10.22752908428491</v>
      </c>
      <c r="M36">
        <v>0.11445333226609231</v>
      </c>
      <c r="N36">
        <v>1</v>
      </c>
      <c r="O36">
        <v>0</v>
      </c>
      <c r="P36">
        <v>10</v>
      </c>
      <c r="Q36">
        <v>9</v>
      </c>
      <c r="R36">
        <v>4.5754999999999997E-2</v>
      </c>
      <c r="S36">
        <v>3</v>
      </c>
      <c r="T36" s="5">
        <v>0.2</v>
      </c>
    </row>
    <row r="37" spans="1:20" x14ac:dyDescent="0.25">
      <c r="A37" t="s">
        <v>114</v>
      </c>
      <c r="B37" t="s">
        <v>24</v>
      </c>
      <c r="C37" s="5">
        <f t="shared" si="0"/>
        <v>3.8009999999999997E-4</v>
      </c>
      <c r="D37">
        <v>9.1519290341351978E-4</v>
      </c>
      <c r="E37">
        <v>1.0282298812856311E-3</v>
      </c>
      <c r="F37">
        <v>4</v>
      </c>
      <c r="G37">
        <v>2.5339999999999998E-3</v>
      </c>
      <c r="H37">
        <v>5.1539811963540973</v>
      </c>
      <c r="I37">
        <v>4.7933332777271671E-3</v>
      </c>
      <c r="J37">
        <v>5</v>
      </c>
      <c r="K37">
        <v>4.4270000000000004E-3</v>
      </c>
      <c r="L37">
        <v>5.0785204584934158</v>
      </c>
      <c r="M37">
        <v>4.6101666388635842E-3</v>
      </c>
      <c r="N37">
        <v>0</v>
      </c>
      <c r="O37">
        <v>1</v>
      </c>
      <c r="P37">
        <v>5</v>
      </c>
      <c r="Q37">
        <v>4</v>
      </c>
      <c r="R37">
        <v>2.5339999999999998E-3</v>
      </c>
      <c r="S37">
        <v>2</v>
      </c>
      <c r="T37" s="5">
        <v>0.15</v>
      </c>
    </row>
    <row r="38" spans="1:20" x14ac:dyDescent="0.25">
      <c r="A38" t="s">
        <v>115</v>
      </c>
      <c r="B38" t="s">
        <v>32</v>
      </c>
      <c r="C38" s="5">
        <f t="shared" si="0"/>
        <v>4.8834000000000004E-3</v>
      </c>
      <c r="D38">
        <v>8.9181148237366364E-4</v>
      </c>
      <c r="E38">
        <v>1.1112493083994658E-3</v>
      </c>
      <c r="F38">
        <v>8</v>
      </c>
      <c r="G38">
        <v>2.4417000000000001E-2</v>
      </c>
      <c r="H38">
        <v>9.2086233086383888</v>
      </c>
      <c r="I38">
        <v>5.2275998517870903E-2</v>
      </c>
      <c r="J38">
        <v>9</v>
      </c>
      <c r="K38">
        <v>4.5754999999999997E-2</v>
      </c>
      <c r="L38">
        <v>9.1077836113421569</v>
      </c>
      <c r="M38">
        <v>4.9015499258935447E-2</v>
      </c>
      <c r="N38">
        <v>1</v>
      </c>
      <c r="O38">
        <v>0</v>
      </c>
      <c r="P38">
        <v>9</v>
      </c>
      <c r="Q38">
        <v>8</v>
      </c>
      <c r="R38">
        <v>2.4417000000000001E-2</v>
      </c>
      <c r="S38">
        <v>2</v>
      </c>
      <c r="T38" s="5">
        <v>0.2</v>
      </c>
    </row>
    <row r="39" spans="1:20" x14ac:dyDescent="0.25">
      <c r="A39" t="s">
        <v>116</v>
      </c>
      <c r="B39" t="s">
        <v>39</v>
      </c>
      <c r="C39" s="5">
        <f t="shared" si="0"/>
        <v>4.8834000000000004E-3</v>
      </c>
      <c r="D39">
        <v>7.5810170217487354E-4</v>
      </c>
      <c r="E39">
        <v>8.5173608790265647E-4</v>
      </c>
      <c r="F39">
        <v>8</v>
      </c>
      <c r="G39">
        <v>2.4417000000000001E-2</v>
      </c>
      <c r="H39">
        <v>9.2086233086383888</v>
      </c>
      <c r="I39">
        <v>5.2275998517870903E-2</v>
      </c>
      <c r="J39">
        <v>9</v>
      </c>
      <c r="K39">
        <v>4.5754999999999997E-2</v>
      </c>
      <c r="L39">
        <v>9.1077836113421569</v>
      </c>
      <c r="M39">
        <v>4.9015499258935447E-2</v>
      </c>
      <c r="N39">
        <v>0</v>
      </c>
      <c r="O39">
        <v>1</v>
      </c>
      <c r="P39">
        <v>9</v>
      </c>
      <c r="Q39">
        <v>8</v>
      </c>
      <c r="R39">
        <v>2.4417000000000001E-2</v>
      </c>
      <c r="S39">
        <v>2</v>
      </c>
      <c r="T39" s="5">
        <v>0.2</v>
      </c>
    </row>
    <row r="40" spans="1:20" x14ac:dyDescent="0.25">
      <c r="A40" t="s">
        <v>117</v>
      </c>
      <c r="B40" t="s">
        <v>47</v>
      </c>
      <c r="C40" s="5">
        <f t="shared" si="0"/>
        <v>1.8301999999999999E-2</v>
      </c>
      <c r="D40">
        <v>7.0089445759910073E-4</v>
      </c>
      <c r="E40">
        <v>7.8746308263848987E-4</v>
      </c>
      <c r="F40">
        <v>9</v>
      </c>
      <c r="G40">
        <v>4.5754999999999997E-2</v>
      </c>
      <c r="H40">
        <v>10.405338113478663</v>
      </c>
      <c r="I40">
        <v>0.1422506645321846</v>
      </c>
      <c r="J40">
        <v>10</v>
      </c>
      <c r="K40">
        <v>8.6655999999999997E-2</v>
      </c>
      <c r="L40">
        <v>10.22752908428491</v>
      </c>
      <c r="M40">
        <v>0.11445333226609231</v>
      </c>
      <c r="N40">
        <v>0</v>
      </c>
      <c r="O40">
        <v>1</v>
      </c>
      <c r="P40">
        <v>10</v>
      </c>
      <c r="Q40">
        <v>9</v>
      </c>
      <c r="R40">
        <v>4.5754999999999997E-2</v>
      </c>
      <c r="S40">
        <v>2</v>
      </c>
      <c r="T40" s="5">
        <v>0.4</v>
      </c>
    </row>
    <row r="41" spans="1:20" x14ac:dyDescent="0.25">
      <c r="A41" t="s">
        <v>118</v>
      </c>
      <c r="B41" t="s">
        <v>33</v>
      </c>
      <c r="C41" s="5">
        <f t="shared" si="0"/>
        <v>1.7331200000000001E-2</v>
      </c>
      <c r="D41">
        <v>5.1569551732416564E-4</v>
      </c>
      <c r="E41">
        <v>5.7938991722947134E-4</v>
      </c>
      <c r="F41">
        <v>10</v>
      </c>
      <c r="G41">
        <v>8.6655999999999997E-2</v>
      </c>
      <c r="H41">
        <v>10.999999994260753</v>
      </c>
      <c r="I41">
        <v>0.29434099793434143</v>
      </c>
      <c r="J41">
        <v>11</v>
      </c>
      <c r="K41">
        <v>0.29434100000000002</v>
      </c>
      <c r="L41">
        <v>10.999999997130375</v>
      </c>
      <c r="M41">
        <v>0.2943409989671707</v>
      </c>
      <c r="N41">
        <v>0</v>
      </c>
      <c r="O41">
        <v>1</v>
      </c>
      <c r="P41">
        <v>11</v>
      </c>
      <c r="Q41">
        <v>10</v>
      </c>
      <c r="R41">
        <v>8.6655999999999997E-2</v>
      </c>
      <c r="S41">
        <v>2</v>
      </c>
      <c r="T41" s="5">
        <v>0.2</v>
      </c>
    </row>
    <row r="42" spans="1:20" x14ac:dyDescent="0.25">
      <c r="A42" t="s">
        <v>119</v>
      </c>
      <c r="B42" t="s">
        <v>35</v>
      </c>
      <c r="C42" s="5">
        <f t="shared" si="0"/>
        <v>1.7331200000000001E-2</v>
      </c>
      <c r="D42">
        <v>4.7621021087448169E-4</v>
      </c>
      <c r="E42">
        <v>5.9338579727470338E-4</v>
      </c>
      <c r="F42">
        <v>10</v>
      </c>
      <c r="G42">
        <v>8.6655999999999997E-2</v>
      </c>
      <c r="H42">
        <v>10.999999994260753</v>
      </c>
      <c r="I42">
        <v>0.29434099793434143</v>
      </c>
      <c r="J42">
        <v>11</v>
      </c>
      <c r="K42">
        <v>0.29434100000000002</v>
      </c>
      <c r="L42">
        <v>10.999999997130375</v>
      </c>
      <c r="M42">
        <v>0.2943409989671707</v>
      </c>
      <c r="N42">
        <v>1</v>
      </c>
      <c r="O42">
        <v>0</v>
      </c>
      <c r="P42">
        <v>11</v>
      </c>
      <c r="Q42">
        <v>10</v>
      </c>
      <c r="R42">
        <v>8.6655999999999997E-2</v>
      </c>
      <c r="S42">
        <v>2</v>
      </c>
      <c r="T42" s="5">
        <v>0.2</v>
      </c>
    </row>
    <row r="43" spans="1:20" x14ac:dyDescent="0.25">
      <c r="A43" t="s">
        <v>120</v>
      </c>
      <c r="B43" t="s">
        <v>25</v>
      </c>
      <c r="C43" s="5">
        <f t="shared" si="0"/>
        <v>5.0679999999999996E-4</v>
      </c>
      <c r="D43">
        <v>4.66683800596501E-4</v>
      </c>
      <c r="E43">
        <v>5.2432468291162943E-4</v>
      </c>
      <c r="F43">
        <v>4</v>
      </c>
      <c r="G43">
        <v>2.5339999999999998E-3</v>
      </c>
      <c r="H43">
        <v>5.1539811963540973</v>
      </c>
      <c r="I43">
        <v>4.7933332777271671E-3</v>
      </c>
      <c r="J43">
        <v>5</v>
      </c>
      <c r="K43">
        <v>4.4270000000000004E-3</v>
      </c>
      <c r="L43">
        <v>5.0785204584934158</v>
      </c>
      <c r="M43">
        <v>4.6101666388635842E-3</v>
      </c>
      <c r="N43">
        <v>0</v>
      </c>
      <c r="O43">
        <v>1</v>
      </c>
      <c r="P43">
        <v>5</v>
      </c>
      <c r="Q43">
        <v>4</v>
      </c>
      <c r="R43">
        <v>2.5339999999999998E-3</v>
      </c>
      <c r="S43">
        <v>2</v>
      </c>
      <c r="T43" s="5">
        <v>0.2</v>
      </c>
    </row>
    <row r="44" spans="1:20" x14ac:dyDescent="0.25">
      <c r="A44" t="s">
        <v>121</v>
      </c>
      <c r="B44" t="s">
        <v>40</v>
      </c>
      <c r="C44" s="5">
        <f t="shared" si="0"/>
        <v>2.4974000000000003E-3</v>
      </c>
      <c r="D44">
        <v>3.3095786379490257E-4</v>
      </c>
      <c r="E44">
        <v>3.7183501284932663E-4</v>
      </c>
      <c r="F44">
        <v>7</v>
      </c>
      <c r="G44">
        <v>1.2487E-2</v>
      </c>
      <c r="H44">
        <v>8.192400741575991</v>
      </c>
      <c r="I44">
        <v>2.7552999556064606E-2</v>
      </c>
      <c r="J44">
        <v>8</v>
      </c>
      <c r="K44">
        <v>2.4417000000000001E-2</v>
      </c>
      <c r="L44">
        <v>8.0991046205231747</v>
      </c>
      <c r="M44">
        <v>2.5984999778032303E-2</v>
      </c>
      <c r="N44">
        <v>0</v>
      </c>
      <c r="O44">
        <v>1</v>
      </c>
      <c r="P44">
        <v>8</v>
      </c>
      <c r="Q44">
        <v>7</v>
      </c>
      <c r="R44">
        <v>1.2487E-2</v>
      </c>
      <c r="S44">
        <v>2</v>
      </c>
      <c r="T44" s="5">
        <v>0.2</v>
      </c>
    </row>
    <row r="45" spans="1:20" x14ac:dyDescent="0.25">
      <c r="A45" t="s">
        <v>122</v>
      </c>
      <c r="B45" t="s">
        <v>42</v>
      </c>
      <c r="C45" s="5">
        <f t="shared" si="0"/>
        <v>9.7668000000000008E-3</v>
      </c>
      <c r="D45">
        <v>3.2598365505407138E-4</v>
      </c>
      <c r="E45">
        <v>3.6624643142130409E-4</v>
      </c>
      <c r="F45">
        <v>8</v>
      </c>
      <c r="G45">
        <v>2.4417000000000001E-2</v>
      </c>
      <c r="H45">
        <v>9.2086233086383888</v>
      </c>
      <c r="I45">
        <v>5.2275998517870903E-2</v>
      </c>
      <c r="J45">
        <v>9</v>
      </c>
      <c r="K45">
        <v>4.5754999999999997E-2</v>
      </c>
      <c r="L45">
        <v>9.1077836113421569</v>
      </c>
      <c r="M45">
        <v>4.9015499258935447E-2</v>
      </c>
      <c r="N45">
        <v>0</v>
      </c>
      <c r="O45">
        <v>1</v>
      </c>
      <c r="P45">
        <v>9</v>
      </c>
      <c r="Q45">
        <v>8</v>
      </c>
      <c r="R45">
        <v>2.4417000000000001E-2</v>
      </c>
      <c r="S45">
        <v>2</v>
      </c>
      <c r="T45" s="5">
        <v>0.4</v>
      </c>
    </row>
    <row r="46" spans="1:20" x14ac:dyDescent="0.25">
      <c r="A46" t="s">
        <v>123</v>
      </c>
      <c r="B46" t="s">
        <v>48</v>
      </c>
      <c r="C46" s="5">
        <f t="shared" si="0"/>
        <v>9.1509999999999994E-3</v>
      </c>
      <c r="D46">
        <v>2.977759705562202E-4</v>
      </c>
      <c r="E46">
        <v>3.3455476950567086E-4</v>
      </c>
      <c r="F46">
        <v>9</v>
      </c>
      <c r="G46">
        <v>4.5754999999999997E-2</v>
      </c>
      <c r="H46">
        <v>10.405338113478663</v>
      </c>
      <c r="I46">
        <v>0.1422506645321846</v>
      </c>
      <c r="J46">
        <v>10</v>
      </c>
      <c r="K46">
        <v>8.6655999999999997E-2</v>
      </c>
      <c r="L46">
        <v>10.22752908428491</v>
      </c>
      <c r="M46">
        <v>0.11445333226609231</v>
      </c>
      <c r="N46">
        <v>0</v>
      </c>
      <c r="O46">
        <v>1</v>
      </c>
      <c r="P46">
        <v>10</v>
      </c>
      <c r="Q46">
        <v>9</v>
      </c>
      <c r="R46">
        <v>4.5754999999999997E-2</v>
      </c>
      <c r="S46">
        <v>2</v>
      </c>
      <c r="T46" s="5">
        <v>0.2</v>
      </c>
    </row>
    <row r="47" spans="1:20" x14ac:dyDescent="0.25">
      <c r="A47" t="s">
        <v>124</v>
      </c>
      <c r="B47" t="s">
        <v>36</v>
      </c>
      <c r="C47" s="5">
        <f t="shared" si="0"/>
        <v>9.1509999999999994E-3</v>
      </c>
      <c r="D47">
        <v>2.7532448576314523E-4</v>
      </c>
      <c r="E47">
        <v>1.9191604914541886E-3</v>
      </c>
      <c r="F47">
        <v>9</v>
      </c>
      <c r="G47">
        <v>4.5754999999999997E-2</v>
      </c>
      <c r="H47">
        <v>10.405338113478663</v>
      </c>
      <c r="I47">
        <v>0.1422506645321846</v>
      </c>
      <c r="J47">
        <v>10</v>
      </c>
      <c r="K47">
        <v>8.6655999999999997E-2</v>
      </c>
      <c r="L47">
        <v>10.22752908428491</v>
      </c>
      <c r="M47">
        <v>0.11445333226609231</v>
      </c>
      <c r="N47">
        <v>1</v>
      </c>
      <c r="O47">
        <v>0</v>
      </c>
      <c r="P47">
        <v>10</v>
      </c>
      <c r="Q47">
        <v>9</v>
      </c>
      <c r="R47">
        <v>4.5754999999999997E-2</v>
      </c>
      <c r="S47">
        <v>3</v>
      </c>
      <c r="T47" s="5">
        <v>0.2</v>
      </c>
    </row>
    <row r="48" spans="1:20" x14ac:dyDescent="0.25">
      <c r="A48" t="s">
        <v>125</v>
      </c>
      <c r="B48" t="s">
        <v>37</v>
      </c>
      <c r="C48" s="5">
        <f t="shared" si="0"/>
        <v>2.4974000000000003E-3</v>
      </c>
      <c r="D48">
        <v>2.7142790838158862E-4</v>
      </c>
      <c r="E48">
        <v>3.3821506162551882E-4</v>
      </c>
      <c r="F48">
        <v>7</v>
      </c>
      <c r="G48">
        <v>1.2487E-2</v>
      </c>
      <c r="H48">
        <v>8.192400741575991</v>
      </c>
      <c r="I48">
        <v>2.7552999556064606E-2</v>
      </c>
      <c r="J48">
        <v>8</v>
      </c>
      <c r="K48">
        <v>2.4417000000000001E-2</v>
      </c>
      <c r="L48">
        <v>8.0991046205231747</v>
      </c>
      <c r="M48">
        <v>2.5984999778032303E-2</v>
      </c>
      <c r="N48">
        <v>1</v>
      </c>
      <c r="O48">
        <v>0</v>
      </c>
      <c r="P48">
        <v>8</v>
      </c>
      <c r="Q48">
        <v>7</v>
      </c>
      <c r="R48">
        <v>1.2487E-2</v>
      </c>
      <c r="S48">
        <v>3</v>
      </c>
      <c r="T48" s="5">
        <v>0.2</v>
      </c>
    </row>
    <row r="49" spans="1:20" x14ac:dyDescent="0.25">
      <c r="A49" t="s">
        <v>126</v>
      </c>
      <c r="B49" t="s">
        <v>50</v>
      </c>
      <c r="C49" s="5">
        <f t="shared" si="0"/>
        <v>4.8834000000000004E-3</v>
      </c>
      <c r="D49">
        <v>1.8405341152318266E-4</v>
      </c>
      <c r="E49">
        <v>2.0678615052064855E-4</v>
      </c>
      <c r="F49">
        <v>8</v>
      </c>
      <c r="G49">
        <v>2.4417000000000001E-2</v>
      </c>
      <c r="H49">
        <v>9.2086233086383888</v>
      </c>
      <c r="I49">
        <v>5.2275998517870903E-2</v>
      </c>
      <c r="J49">
        <v>9</v>
      </c>
      <c r="K49">
        <v>4.5754999999999997E-2</v>
      </c>
      <c r="L49">
        <v>9.1077836113421569</v>
      </c>
      <c r="M49">
        <v>4.9015499258935447E-2</v>
      </c>
      <c r="N49">
        <v>0</v>
      </c>
      <c r="O49">
        <v>1</v>
      </c>
      <c r="P49">
        <v>9</v>
      </c>
      <c r="Q49">
        <v>8</v>
      </c>
      <c r="R49">
        <v>2.4417000000000001E-2</v>
      </c>
      <c r="S49">
        <v>2</v>
      </c>
      <c r="T49" s="5">
        <v>0.2</v>
      </c>
    </row>
    <row r="50" spans="1:20" x14ac:dyDescent="0.25">
      <c r="A50" t="s">
        <v>127</v>
      </c>
      <c r="B50" t="s">
        <v>44</v>
      </c>
      <c r="C50" s="5">
        <f t="shared" si="0"/>
        <v>2.4974000000000003E-3</v>
      </c>
      <c r="D50">
        <v>1.1524178079753853E-4</v>
      </c>
      <c r="E50">
        <v>1.4359800444499119E-4</v>
      </c>
      <c r="F50">
        <v>7</v>
      </c>
      <c r="G50">
        <v>1.2487E-2</v>
      </c>
      <c r="H50">
        <v>8.192400741575991</v>
      </c>
      <c r="I50">
        <v>2.7552999556064606E-2</v>
      </c>
      <c r="J50">
        <v>8</v>
      </c>
      <c r="K50">
        <v>2.4417000000000001E-2</v>
      </c>
      <c r="L50">
        <v>8.0991046205231747</v>
      </c>
      <c r="M50">
        <v>2.5984999778032303E-2</v>
      </c>
      <c r="N50">
        <v>1</v>
      </c>
      <c r="O50">
        <v>0</v>
      </c>
      <c r="P50">
        <v>8</v>
      </c>
      <c r="Q50">
        <v>7</v>
      </c>
      <c r="R50">
        <v>1.2487E-2</v>
      </c>
      <c r="S50">
        <v>3</v>
      </c>
      <c r="T50" s="5">
        <v>0.2</v>
      </c>
    </row>
    <row r="51" spans="1:20" x14ac:dyDescent="0.25">
      <c r="A51" t="s">
        <v>128</v>
      </c>
      <c r="B51" t="s">
        <v>45</v>
      </c>
      <c r="C51" s="5">
        <f t="shared" si="0"/>
        <v>9.7668000000000008E-3</v>
      </c>
      <c r="D51">
        <v>1.105089280381883E-4</v>
      </c>
      <c r="E51">
        <v>1.2415806715053478E-4</v>
      </c>
      <c r="F51">
        <v>8</v>
      </c>
      <c r="G51">
        <v>2.4417000000000001E-2</v>
      </c>
      <c r="H51">
        <v>9.2086233086383888</v>
      </c>
      <c r="I51">
        <v>5.2275998517870903E-2</v>
      </c>
      <c r="J51">
        <v>9</v>
      </c>
      <c r="K51">
        <v>4.5754999999999997E-2</v>
      </c>
      <c r="L51">
        <v>9.1077836113421569</v>
      </c>
      <c r="M51">
        <v>4.9015499258935447E-2</v>
      </c>
      <c r="N51">
        <v>0</v>
      </c>
      <c r="O51">
        <v>1</v>
      </c>
      <c r="P51">
        <v>9</v>
      </c>
      <c r="Q51">
        <v>8</v>
      </c>
      <c r="R51">
        <v>2.4417000000000001E-2</v>
      </c>
      <c r="S51">
        <v>3</v>
      </c>
      <c r="T51" s="5">
        <v>0.4</v>
      </c>
    </row>
    <row r="52" spans="1:20" x14ac:dyDescent="0.25">
      <c r="A52" t="s">
        <v>129</v>
      </c>
      <c r="B52" t="s">
        <v>46</v>
      </c>
      <c r="C52" s="5">
        <f t="shared" si="0"/>
        <v>9.1509999999999994E-3</v>
      </c>
      <c r="D52">
        <v>1.0277468693575214E-4</v>
      </c>
      <c r="E52">
        <v>1.1546855723308396E-4</v>
      </c>
      <c r="F52">
        <v>9</v>
      </c>
      <c r="G52">
        <v>4.5754999999999997E-2</v>
      </c>
      <c r="H52">
        <v>10.405338113478663</v>
      </c>
      <c r="I52">
        <v>0.1422506645321846</v>
      </c>
      <c r="J52">
        <v>10</v>
      </c>
      <c r="K52">
        <v>8.6655999999999997E-2</v>
      </c>
      <c r="L52">
        <v>10.22752908428491</v>
      </c>
      <c r="M52">
        <v>0.11445333226609231</v>
      </c>
      <c r="N52">
        <v>0</v>
      </c>
      <c r="O52">
        <v>1</v>
      </c>
      <c r="P52">
        <v>10</v>
      </c>
      <c r="Q52">
        <v>9</v>
      </c>
      <c r="R52">
        <v>4.5754999999999997E-2</v>
      </c>
      <c r="S52">
        <v>3</v>
      </c>
      <c r="T52" s="5">
        <v>0.2</v>
      </c>
    </row>
    <row r="53" spans="1:20" x14ac:dyDescent="0.25">
      <c r="A53" t="s">
        <v>130</v>
      </c>
      <c r="B53" t="s">
        <v>49</v>
      </c>
      <c r="C53" s="5">
        <f t="shared" si="0"/>
        <v>0.11773640000000002</v>
      </c>
      <c r="D53">
        <v>9.648581096975532E-5</v>
      </c>
      <c r="E53">
        <v>1.7501634176318233E-3</v>
      </c>
      <c r="F53">
        <v>11</v>
      </c>
      <c r="G53">
        <v>0.29434100000000002</v>
      </c>
      <c r="H53">
        <v>10.999999994260753</v>
      </c>
      <c r="I53">
        <v>0.29434099793434143</v>
      </c>
      <c r="J53">
        <v>11</v>
      </c>
      <c r="K53">
        <v>0.29434100000000002</v>
      </c>
      <c r="L53">
        <v>10.999999997130375</v>
      </c>
      <c r="M53">
        <v>0.2943409989671707</v>
      </c>
      <c r="N53">
        <v>0</v>
      </c>
      <c r="O53">
        <v>1</v>
      </c>
      <c r="P53">
        <v>11</v>
      </c>
      <c r="Q53">
        <v>11</v>
      </c>
      <c r="R53">
        <v>0.29434100000000002</v>
      </c>
      <c r="S53">
        <v>3</v>
      </c>
      <c r="T53" s="5">
        <v>0.4</v>
      </c>
    </row>
    <row r="54" spans="1:20" x14ac:dyDescent="0.25">
      <c r="A54" t="s">
        <v>131</v>
      </c>
      <c r="B54" t="s">
        <v>51</v>
      </c>
      <c r="C54" s="5">
        <f t="shared" si="0"/>
        <v>4.8834000000000004E-3</v>
      </c>
      <c r="D54">
        <v>7.8487939776114115E-5</v>
      </c>
      <c r="E54">
        <v>8.8182114062878097E-5</v>
      </c>
      <c r="F54">
        <v>8</v>
      </c>
      <c r="G54">
        <v>2.4417000000000001E-2</v>
      </c>
      <c r="H54">
        <v>9.2086233086383888</v>
      </c>
      <c r="I54">
        <v>5.2275998517870903E-2</v>
      </c>
      <c r="J54">
        <v>9</v>
      </c>
      <c r="K54">
        <v>4.5754999999999997E-2</v>
      </c>
      <c r="L54">
        <v>9.1077836113421569</v>
      </c>
      <c r="M54">
        <v>4.9015499258935447E-2</v>
      </c>
      <c r="N54">
        <v>0</v>
      </c>
      <c r="O54">
        <v>1</v>
      </c>
      <c r="P54">
        <v>9</v>
      </c>
      <c r="Q54">
        <v>8</v>
      </c>
      <c r="R54">
        <v>2.4417000000000001E-2</v>
      </c>
      <c r="S54">
        <v>3</v>
      </c>
      <c r="T54" s="5">
        <v>0.2</v>
      </c>
    </row>
    <row r="55" spans="1:20" x14ac:dyDescent="0.25">
      <c r="A55" t="s">
        <v>132</v>
      </c>
      <c r="B55" t="s">
        <v>52</v>
      </c>
      <c r="C55" s="5">
        <f t="shared" si="0"/>
        <v>0.11773640000000002</v>
      </c>
      <c r="D55">
        <v>5.9316810088151398E-5</v>
      </c>
      <c r="E55">
        <v>7.3912217424559239E-5</v>
      </c>
      <c r="F55">
        <v>11</v>
      </c>
      <c r="G55">
        <v>0.29434100000000002</v>
      </c>
      <c r="H55">
        <v>10.999999994260753</v>
      </c>
      <c r="I55">
        <v>0.29434099793434143</v>
      </c>
      <c r="J55">
        <v>11</v>
      </c>
      <c r="K55">
        <v>0.29434100000000002</v>
      </c>
      <c r="L55">
        <v>10.999999997130375</v>
      </c>
      <c r="M55">
        <v>0.2943409989671707</v>
      </c>
      <c r="N55">
        <v>1</v>
      </c>
      <c r="O55">
        <v>0</v>
      </c>
      <c r="P55">
        <v>11</v>
      </c>
      <c r="Q55">
        <v>11</v>
      </c>
      <c r="R55">
        <v>0.29434100000000002</v>
      </c>
      <c r="S55">
        <v>3</v>
      </c>
      <c r="T55" s="5">
        <v>0.4</v>
      </c>
    </row>
    <row r="56" spans="1:20" x14ac:dyDescent="0.25">
      <c r="A56" t="s">
        <v>133</v>
      </c>
      <c r="B56" t="s">
        <v>53</v>
      </c>
      <c r="C56" s="5">
        <f t="shared" si="0"/>
        <v>9.1509999999999994E-3</v>
      </c>
      <c r="D56">
        <v>4.2299994578134967E-5</v>
      </c>
      <c r="E56">
        <v>4.7524536347728005E-5</v>
      </c>
      <c r="F56">
        <v>9</v>
      </c>
      <c r="G56">
        <v>4.5754999999999997E-2</v>
      </c>
      <c r="H56">
        <v>10.405338113478663</v>
      </c>
      <c r="I56">
        <v>0.1422506645321846</v>
      </c>
      <c r="J56">
        <v>10</v>
      </c>
      <c r="K56">
        <v>8.6655999999999997E-2</v>
      </c>
      <c r="L56">
        <v>10.22752908428491</v>
      </c>
      <c r="M56">
        <v>0.11445333226609231</v>
      </c>
      <c r="N56">
        <v>0</v>
      </c>
      <c r="O56">
        <v>1</v>
      </c>
      <c r="P56">
        <v>10</v>
      </c>
      <c r="Q56">
        <v>9</v>
      </c>
      <c r="R56">
        <v>4.5754999999999997E-2</v>
      </c>
      <c r="S56">
        <v>3</v>
      </c>
      <c r="T56" s="5">
        <v>0.2</v>
      </c>
    </row>
    <row r="57" spans="1:20" s="6" customFormat="1" x14ac:dyDescent="0.25">
      <c r="A57" s="6" t="s">
        <v>134</v>
      </c>
      <c r="B57" s="6" t="s">
        <v>55</v>
      </c>
      <c r="C57" s="5">
        <f t="shared" si="0"/>
        <v>0.11773640000000002</v>
      </c>
      <c r="D57" s="6">
        <v>2.4771098242593758E-5</v>
      </c>
      <c r="E57" s="6">
        <v>2.7830617250523375E-5</v>
      </c>
      <c r="F57" s="6">
        <v>11</v>
      </c>
      <c r="G57" s="6">
        <v>0.29434100000000002</v>
      </c>
      <c r="H57" s="6">
        <v>10.999999994260753</v>
      </c>
      <c r="I57" s="6">
        <v>0.29434099793434143</v>
      </c>
      <c r="J57" s="6">
        <v>11</v>
      </c>
      <c r="K57" s="6">
        <v>0.29434100000000002</v>
      </c>
      <c r="L57" s="6">
        <v>10.999999997130375</v>
      </c>
      <c r="M57" s="6">
        <v>0.2943409989671707</v>
      </c>
      <c r="N57" s="6">
        <v>0</v>
      </c>
      <c r="O57" s="6">
        <v>1</v>
      </c>
      <c r="P57" s="6">
        <v>11</v>
      </c>
      <c r="Q57" s="6">
        <v>11</v>
      </c>
      <c r="R57" s="6">
        <v>0.29434100000000002</v>
      </c>
      <c r="S57" s="6">
        <v>3</v>
      </c>
      <c r="T57" s="7">
        <v>0.4</v>
      </c>
    </row>
    <row r="58" spans="1:20" x14ac:dyDescent="0.25">
      <c r="A58" t="s">
        <v>135</v>
      </c>
      <c r="B58" t="s">
        <v>56</v>
      </c>
      <c r="C58" s="5">
        <f t="shared" si="0"/>
        <v>5.8868200000000009E-2</v>
      </c>
      <c r="D58">
        <v>2.4340563946633099E-5</v>
      </c>
      <c r="E58">
        <v>2.7346906956907825E-5</v>
      </c>
      <c r="F58">
        <v>11</v>
      </c>
      <c r="G58">
        <v>0.29434100000000002</v>
      </c>
      <c r="H58">
        <v>10.999999994260753</v>
      </c>
      <c r="I58">
        <v>0.29434099793434143</v>
      </c>
      <c r="J58">
        <v>11</v>
      </c>
      <c r="K58">
        <v>0.29434100000000002</v>
      </c>
      <c r="L58">
        <v>10.999999997130375</v>
      </c>
      <c r="M58">
        <v>0.2943409989671707</v>
      </c>
      <c r="N58">
        <v>0</v>
      </c>
      <c r="O58">
        <v>1</v>
      </c>
      <c r="P58">
        <v>11</v>
      </c>
      <c r="Q58">
        <v>11</v>
      </c>
      <c r="R58">
        <v>0.29434100000000002</v>
      </c>
      <c r="S58">
        <v>3</v>
      </c>
      <c r="T58" s="5">
        <v>0.2</v>
      </c>
    </row>
    <row r="59" spans="1:20" x14ac:dyDescent="0.25">
      <c r="A59" t="s">
        <v>136</v>
      </c>
      <c r="B59" t="s">
        <v>57</v>
      </c>
      <c r="C59" s="5">
        <f t="shared" si="0"/>
        <v>5.8868200000000009E-2</v>
      </c>
      <c r="D59">
        <v>1.9200233626219193E-5</v>
      </c>
      <c r="E59">
        <v>2.3924614966220501E-5</v>
      </c>
      <c r="F59">
        <v>11</v>
      </c>
      <c r="G59">
        <v>0.29434100000000002</v>
      </c>
      <c r="H59">
        <v>10.999999994260753</v>
      </c>
      <c r="I59">
        <v>0.29434099793434143</v>
      </c>
      <c r="J59">
        <v>11</v>
      </c>
      <c r="K59">
        <v>0.29434100000000002</v>
      </c>
      <c r="L59">
        <v>10.999999997130375</v>
      </c>
      <c r="M59">
        <v>0.2943409989671707</v>
      </c>
      <c r="N59">
        <v>1</v>
      </c>
      <c r="O59">
        <v>0</v>
      </c>
      <c r="P59">
        <v>11</v>
      </c>
      <c r="Q59">
        <v>11</v>
      </c>
      <c r="R59">
        <v>0.29434100000000002</v>
      </c>
      <c r="S59">
        <v>3</v>
      </c>
      <c r="T59" s="5">
        <v>0.2</v>
      </c>
    </row>
    <row r="60" spans="1:20" x14ac:dyDescent="0.25">
      <c r="A60" t="s">
        <v>137</v>
      </c>
      <c r="B60" t="s">
        <v>58</v>
      </c>
      <c r="C60" s="5">
        <f t="shared" si="0"/>
        <v>0.11773640000000002</v>
      </c>
      <c r="D60">
        <v>1.8271515701081355E-5</v>
      </c>
      <c r="E60">
        <v>2.2767378069852318E-5</v>
      </c>
      <c r="F60">
        <v>11</v>
      </c>
      <c r="G60">
        <v>0.29434100000000002</v>
      </c>
      <c r="H60">
        <v>10.999999994260753</v>
      </c>
      <c r="I60">
        <v>0.29434099793434143</v>
      </c>
      <c r="J60">
        <v>11</v>
      </c>
      <c r="K60">
        <v>0.29434100000000002</v>
      </c>
      <c r="L60">
        <v>10.999999997130375</v>
      </c>
      <c r="M60">
        <v>0.2943409989671707</v>
      </c>
      <c r="N60">
        <v>1</v>
      </c>
      <c r="O60">
        <v>0</v>
      </c>
      <c r="P60">
        <v>11</v>
      </c>
      <c r="Q60">
        <v>11</v>
      </c>
      <c r="R60">
        <v>0.29434100000000002</v>
      </c>
      <c r="S60">
        <v>3</v>
      </c>
      <c r="T60" s="5">
        <v>0.4</v>
      </c>
    </row>
    <row r="61" spans="1:20" x14ac:dyDescent="0.25">
      <c r="A61" t="s">
        <v>138</v>
      </c>
      <c r="B61" t="s">
        <v>139</v>
      </c>
      <c r="C61" s="5">
        <f t="shared" si="0"/>
        <v>4.4999999999999996E-5</v>
      </c>
      <c r="D61">
        <v>0</v>
      </c>
      <c r="E61">
        <v>2.4626407286385786E-3</v>
      </c>
      <c r="F61">
        <v>1</v>
      </c>
      <c r="G61">
        <v>2.9999999999999997E-4</v>
      </c>
      <c r="H61">
        <v>1.9349779370165192</v>
      </c>
      <c r="I61">
        <v>9.0566667495295405E-4</v>
      </c>
      <c r="J61">
        <v>1</v>
      </c>
      <c r="K61">
        <v>2.9999999999999997E-4</v>
      </c>
      <c r="L61">
        <v>1.5905409452111643</v>
      </c>
      <c r="M61">
        <v>6.0283333747647699E-4</v>
      </c>
      <c r="N61">
        <v>1</v>
      </c>
      <c r="O61">
        <v>0</v>
      </c>
      <c r="P61">
        <v>2</v>
      </c>
      <c r="Q61">
        <v>1</v>
      </c>
      <c r="R61">
        <v>2.9999999999999997E-4</v>
      </c>
      <c r="S61">
        <v>1</v>
      </c>
      <c r="T61" s="5">
        <v>0.15</v>
      </c>
    </row>
    <row r="62" spans="1:20" x14ac:dyDescent="0.25">
      <c r="A62" t="s">
        <v>140</v>
      </c>
      <c r="B62" t="s">
        <v>141</v>
      </c>
      <c r="C62" s="5">
        <f t="shared" si="0"/>
        <v>1.4669999999999999E-4</v>
      </c>
      <c r="D62">
        <v>0</v>
      </c>
      <c r="E62">
        <v>9.1900458685649292E-3</v>
      </c>
      <c r="F62">
        <v>2</v>
      </c>
      <c r="G62">
        <v>9.7799999999999992E-4</v>
      </c>
      <c r="H62">
        <v>3.2421643501854609</v>
      </c>
      <c r="I62">
        <v>1.6503333269308011E-3</v>
      </c>
      <c r="J62">
        <v>3</v>
      </c>
      <c r="K62">
        <v>1.439E-3</v>
      </c>
      <c r="L62">
        <v>3.1252268719038474</v>
      </c>
      <c r="M62">
        <v>1.5446666634654006E-3</v>
      </c>
      <c r="N62">
        <v>1</v>
      </c>
      <c r="O62">
        <v>0</v>
      </c>
      <c r="P62">
        <v>3</v>
      </c>
      <c r="Q62">
        <v>2</v>
      </c>
      <c r="R62">
        <v>9.7799999999999992E-4</v>
      </c>
      <c r="S62">
        <v>1</v>
      </c>
      <c r="T62" s="5">
        <v>0.15</v>
      </c>
    </row>
    <row r="63" spans="1:20" x14ac:dyDescent="0.25">
      <c r="A63" t="s">
        <v>142</v>
      </c>
      <c r="B63" t="s">
        <v>143</v>
      </c>
      <c r="C63" s="5">
        <f t="shared" si="0"/>
        <v>1.4669999999999999E-4</v>
      </c>
      <c r="D63">
        <v>0</v>
      </c>
      <c r="E63">
        <v>4.8876679372059761E-3</v>
      </c>
      <c r="F63">
        <v>2</v>
      </c>
      <c r="G63">
        <v>9.7799999999999992E-4</v>
      </c>
      <c r="H63">
        <v>3.2421643501854609</v>
      </c>
      <c r="I63">
        <v>1.6503333269308011E-3</v>
      </c>
      <c r="J63">
        <v>3</v>
      </c>
      <c r="K63">
        <v>1.439E-3</v>
      </c>
      <c r="L63">
        <v>3.1252268719038474</v>
      </c>
      <c r="M63">
        <v>1.5446666634654006E-3</v>
      </c>
      <c r="N63">
        <v>0</v>
      </c>
      <c r="O63">
        <v>1</v>
      </c>
      <c r="P63">
        <v>3</v>
      </c>
      <c r="Q63">
        <v>2</v>
      </c>
      <c r="R63">
        <v>9.7799999999999992E-4</v>
      </c>
      <c r="S63">
        <v>1</v>
      </c>
      <c r="T63" s="5">
        <v>0.15</v>
      </c>
    </row>
    <row r="64" spans="1:20" x14ac:dyDescent="0.25">
      <c r="A64" t="s">
        <v>144</v>
      </c>
      <c r="B64" t="s">
        <v>145</v>
      </c>
      <c r="C64" s="5">
        <f t="shared" si="0"/>
        <v>1.4669999999999999E-4</v>
      </c>
      <c r="D64">
        <v>0</v>
      </c>
      <c r="E64">
        <v>1.9701125829108629E-2</v>
      </c>
      <c r="F64">
        <v>2</v>
      </c>
      <c r="G64">
        <v>9.7799999999999992E-4</v>
      </c>
      <c r="H64">
        <v>3.2421643501854609</v>
      </c>
      <c r="I64">
        <v>1.6503333269308011E-3</v>
      </c>
      <c r="J64">
        <v>3</v>
      </c>
      <c r="K64">
        <v>1.439E-3</v>
      </c>
      <c r="L64">
        <v>3.1252268719038474</v>
      </c>
      <c r="M64">
        <v>1.5446666634654006E-3</v>
      </c>
      <c r="N64">
        <v>1</v>
      </c>
      <c r="O64">
        <v>0</v>
      </c>
      <c r="P64">
        <v>3</v>
      </c>
      <c r="Q64">
        <v>2</v>
      </c>
      <c r="R64">
        <v>9.7799999999999992E-4</v>
      </c>
      <c r="S64">
        <v>1</v>
      </c>
      <c r="T64" s="5">
        <v>0.15</v>
      </c>
    </row>
  </sheetData>
  <pageMargins left="0.7" right="0.7" top="0.75" bottom="0.75" header="0.3" footer="0.3"/>
  <pageSetup paperSize="9" orientation="portrait" horizontalDpi="4294967294" verticalDpi="300" r:id="rId1"/>
  <headerFooter>
    <oddHeader>&amp;R&amp;"Calibri"&amp;12&amp;K000000*OFFICIAL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Liang Xue</cp:lastModifiedBy>
  <dcterms:created xsi:type="dcterms:W3CDTF">2021-03-10T06:13:45Z</dcterms:created>
  <dcterms:modified xsi:type="dcterms:W3CDTF">2021-03-10T09:14:08Z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41c926-a14a-41de-ac3f-1745125a8630_Enabled">
    <vt:lpwstr>true</vt:lpwstr>
  </property>
  <property fmtid="{D5CDD505-2E9C-101B-9397-08002B2CF9AE}" pid="3" name="MSIP_Label_2b41c926-a14a-41de-ac3f-1745125a8630_SetDate">
    <vt:lpwstr>2021-03-10T09:14:07Z</vt:lpwstr>
  </property>
  <property fmtid="{D5CDD505-2E9C-101B-9397-08002B2CF9AE}" pid="4" name="MSIP_Label_2b41c926-a14a-41de-ac3f-1745125a8630_Method">
    <vt:lpwstr>Standard</vt:lpwstr>
  </property>
  <property fmtid="{D5CDD505-2E9C-101B-9397-08002B2CF9AE}" pid="5" name="MSIP_Label_2b41c926-a14a-41de-ac3f-1745125a8630_Name">
    <vt:lpwstr>OFFICIAL USE ONLY</vt:lpwstr>
  </property>
  <property fmtid="{D5CDD505-2E9C-101B-9397-08002B2CF9AE}" pid="6" name="MSIP_Label_2b41c926-a14a-41de-ac3f-1745125a8630_SiteId">
    <vt:lpwstr>31ea652b-27c2-4f52-9f81-91ce42d48e6f</vt:lpwstr>
  </property>
  <property fmtid="{D5CDD505-2E9C-101B-9397-08002B2CF9AE}" pid="7" name="MSIP_Label_2b41c926-a14a-41de-ac3f-1745125a8630_ActionId">
    <vt:lpwstr>6d184c10-0627-4415-a73f-0000088b6dd9</vt:lpwstr>
  </property>
  <property fmtid="{D5CDD505-2E9C-101B-9397-08002B2CF9AE}" pid="8" name="MSIP_Label_2b41c926-a14a-41de-ac3f-1745125a8630_ContentBits">
    <vt:lpwstr>1</vt:lpwstr>
  </property>
</Properties>
</file>