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0-编辑-MG\000-编辑组项目\周艳\2022年项目\9.1 id588 COAD+mRNAsi\9.1 id588 COAD+mRNAsi 周艳\2-投稿资料\Raw data\"/>
    </mc:Choice>
  </mc:AlternateContent>
  <xr:revisionPtr revIDLastSave="0" documentId="13_ncr:1_{FDEC41E7-FB20-4B1F-A703-1C7A8BE1CF41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PCR" sheetId="1" r:id="rId1"/>
    <sheet name="apoptosis" sheetId="2" r:id="rId2"/>
    <sheet name="CCK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P29" i="1"/>
  <c r="O29" i="1"/>
  <c r="P28" i="1"/>
  <c r="O28" i="1"/>
  <c r="Q27" i="1"/>
  <c r="P27" i="1"/>
  <c r="O27" i="1"/>
  <c r="Q23" i="1"/>
  <c r="P23" i="1"/>
  <c r="O23" i="1"/>
  <c r="Q22" i="1"/>
  <c r="P22" i="1"/>
  <c r="O22" i="1"/>
  <c r="Q21" i="1"/>
  <c r="P21" i="1"/>
  <c r="O21" i="1"/>
  <c r="Q17" i="1"/>
  <c r="P17" i="1"/>
  <c r="O17" i="1"/>
  <c r="Q16" i="1"/>
  <c r="P16" i="1"/>
  <c r="O16" i="1"/>
  <c r="Q15" i="1"/>
  <c r="P15" i="1"/>
  <c r="O15" i="1"/>
  <c r="Q11" i="1"/>
  <c r="P11" i="1"/>
  <c r="O11" i="1"/>
  <c r="Q10" i="1"/>
  <c r="P10" i="1"/>
  <c r="O10" i="1"/>
  <c r="Q9" i="1"/>
  <c r="P9" i="1"/>
  <c r="O9" i="1"/>
  <c r="O4" i="1"/>
  <c r="P4" i="1"/>
  <c r="Q4" i="1"/>
  <c r="P5" i="1"/>
  <c r="Q5" i="1"/>
  <c r="P3" i="1"/>
  <c r="Q3" i="1"/>
  <c r="O3" i="1"/>
  <c r="K28" i="1"/>
  <c r="L28" i="1"/>
  <c r="K29" i="1"/>
  <c r="L29" i="1"/>
  <c r="M29" i="1"/>
  <c r="K22" i="1"/>
  <c r="L22" i="1"/>
  <c r="M22" i="1"/>
  <c r="K23" i="1"/>
  <c r="L23" i="1"/>
  <c r="M23" i="1"/>
  <c r="K16" i="1"/>
  <c r="L16" i="1"/>
  <c r="M16" i="1"/>
  <c r="K17" i="1"/>
  <c r="L17" i="1"/>
  <c r="M17" i="1"/>
  <c r="K10" i="1"/>
  <c r="L10" i="1"/>
  <c r="M10" i="1"/>
  <c r="K11" i="1"/>
  <c r="L11" i="1"/>
  <c r="M11" i="1"/>
  <c r="K4" i="1"/>
  <c r="L4" i="1"/>
  <c r="M4" i="1"/>
  <c r="K5" i="1"/>
  <c r="O5" i="1" s="1"/>
  <c r="L5" i="1"/>
  <c r="M5" i="1"/>
  <c r="M27" i="1"/>
  <c r="L27" i="1"/>
  <c r="K27" i="1"/>
  <c r="M21" i="1"/>
  <c r="L21" i="1"/>
  <c r="K21" i="1"/>
  <c r="M15" i="1"/>
  <c r="L15" i="1"/>
  <c r="K15" i="1"/>
  <c r="M9" i="1"/>
  <c r="L9" i="1"/>
  <c r="K9" i="1"/>
  <c r="M3" i="1"/>
  <c r="L3" i="1"/>
  <c r="K3" i="1"/>
  <c r="I29" i="1"/>
  <c r="I28" i="1"/>
  <c r="M28" i="1" s="1"/>
  <c r="Q28" i="1" s="1"/>
  <c r="I27" i="1"/>
  <c r="F29" i="1"/>
  <c r="F28" i="1"/>
  <c r="F27" i="1"/>
  <c r="C29" i="1"/>
  <c r="C28" i="1"/>
  <c r="C27" i="1"/>
  <c r="I23" i="1"/>
  <c r="I22" i="1"/>
  <c r="I21" i="1"/>
  <c r="F23" i="1"/>
  <c r="F22" i="1"/>
  <c r="F21" i="1"/>
  <c r="C23" i="1"/>
  <c r="C22" i="1"/>
  <c r="C21" i="1"/>
  <c r="I17" i="1"/>
  <c r="I16" i="1"/>
  <c r="I15" i="1"/>
  <c r="F17" i="1"/>
  <c r="F16" i="1"/>
  <c r="F15" i="1"/>
  <c r="C17" i="1"/>
  <c r="C16" i="1"/>
  <c r="C15" i="1"/>
  <c r="I11" i="1"/>
  <c r="I10" i="1"/>
  <c r="I9" i="1"/>
  <c r="F11" i="1"/>
  <c r="F10" i="1"/>
  <c r="F9" i="1"/>
  <c r="C11" i="1"/>
  <c r="C10" i="1"/>
  <c r="C9" i="1"/>
  <c r="I5" i="1"/>
  <c r="I4" i="1"/>
  <c r="I3" i="1"/>
  <c r="F5" i="1"/>
  <c r="F4" i="1"/>
  <c r="F3" i="1"/>
  <c r="C4" i="1"/>
  <c r="C5" i="1"/>
  <c r="C3" i="1"/>
</calcChain>
</file>

<file path=xl/sharedStrings.xml><?xml version="1.0" encoding="utf-8"?>
<sst xmlns="http://schemas.openxmlformats.org/spreadsheetml/2006/main" count="72" uniqueCount="12">
  <si>
    <t>NCM460</t>
  </si>
  <si>
    <t>HCT116</t>
  </si>
  <si>
    <t>SW480</t>
  </si>
  <si>
    <t>HEYL</t>
    <phoneticPr fontId="1" type="noConversion"/>
  </si>
  <si>
    <t>FSTL3</t>
    <phoneticPr fontId="1" type="noConversion"/>
  </si>
  <si>
    <t>FABP4</t>
    <phoneticPr fontId="1" type="noConversion"/>
  </si>
  <si>
    <t>ADAM8</t>
    <phoneticPr fontId="1" type="noConversion"/>
  </si>
  <si>
    <t>EBF4</t>
    <phoneticPr fontId="1" type="noConversion"/>
  </si>
  <si>
    <t>HCT116</t>
    <phoneticPr fontId="1" type="noConversion"/>
  </si>
  <si>
    <t>si NC</t>
    <phoneticPr fontId="1" type="noConversion"/>
  </si>
  <si>
    <t>si HEYL</t>
    <phoneticPr fontId="1" type="noConversion"/>
  </si>
  <si>
    <t>SW480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</si>
</sst>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B1" zoomScale="70" zoomScaleNormal="70" workbookViewId="0">
      <selection activeCell="Q28" sqref="Q28"/>
    </sheetView>
  </sheetViews>
  <sheetFormatPr defaultRowHeight="14" x14ac:dyDescent="0.3"/>
  <cols>
    <col min="11" max="11" width="11.6640625" bestFit="1" customWidth="1"/>
  </cols>
  <sheetData>
    <row r="1" spans="1:17" x14ac:dyDescent="0.3">
      <c r="A1" t="s">
        <v>3</v>
      </c>
      <c r="K1" t="s">
        <v>3</v>
      </c>
      <c r="O1" t="s">
        <v>3</v>
      </c>
    </row>
    <row r="2" spans="1:17" x14ac:dyDescent="0.3">
      <c r="A2" t="s">
        <v>0</v>
      </c>
      <c r="D2" t="s">
        <v>1</v>
      </c>
      <c r="G2" t="s">
        <v>2</v>
      </c>
      <c r="K2" t="s">
        <v>0</v>
      </c>
      <c r="L2" t="s">
        <v>1</v>
      </c>
      <c r="M2" t="s">
        <v>2</v>
      </c>
      <c r="O2" t="s">
        <v>0</v>
      </c>
      <c r="P2" t="s">
        <v>1</v>
      </c>
      <c r="Q2" t="s">
        <v>2</v>
      </c>
    </row>
    <row r="3" spans="1:17" x14ac:dyDescent="0.3">
      <c r="A3">
        <v>24.54</v>
      </c>
      <c r="B3">
        <v>25.61</v>
      </c>
      <c r="C3">
        <f>B3-A3</f>
        <v>1.0700000000000003</v>
      </c>
      <c r="D3">
        <v>24.42</v>
      </c>
      <c r="E3">
        <v>22.06</v>
      </c>
      <c r="F3">
        <f>E3-D3</f>
        <v>-2.360000000000003</v>
      </c>
      <c r="G3">
        <v>24.9</v>
      </c>
      <c r="H3">
        <v>23.6</v>
      </c>
      <c r="I3">
        <f>H3-G3</f>
        <v>-1.2999999999999972</v>
      </c>
      <c r="K3">
        <f>C3-1.07</f>
        <v>0</v>
      </c>
      <c r="L3">
        <f>F3-1.07</f>
        <v>-3.4300000000000033</v>
      </c>
      <c r="M3">
        <f>I3-1.07</f>
        <v>-2.3699999999999974</v>
      </c>
      <c r="O3">
        <f>POWER(2,-K3)</f>
        <v>1</v>
      </c>
      <c r="P3">
        <f t="shared" ref="P3:Q3" si="0">POWER(2,-L3)</f>
        <v>10.777868614925543</v>
      </c>
      <c r="Q3">
        <f t="shared" si="0"/>
        <v>5.1694113225499594</v>
      </c>
    </row>
    <row r="4" spans="1:17" x14ac:dyDescent="0.3">
      <c r="A4">
        <v>24.06</v>
      </c>
      <c r="B4">
        <v>25.22</v>
      </c>
      <c r="C4">
        <f t="shared" ref="C4:C5" si="1">B4-A4</f>
        <v>1.1600000000000001</v>
      </c>
      <c r="D4">
        <v>24.08</v>
      </c>
      <c r="E4">
        <v>23.6</v>
      </c>
      <c r="F4">
        <f t="shared" ref="F4:F5" si="2">E4-D4</f>
        <v>-0.47999999999999687</v>
      </c>
      <c r="G4">
        <v>24.04</v>
      </c>
      <c r="H4">
        <v>22.07</v>
      </c>
      <c r="I4">
        <f t="shared" ref="I4:I5" si="3">H4-G4</f>
        <v>-1.9699999999999989</v>
      </c>
      <c r="K4">
        <f t="shared" ref="K4:K5" si="4">C4-1.07</f>
        <v>9.000000000000008E-2</v>
      </c>
      <c r="L4">
        <f t="shared" ref="L4:L5" si="5">F4-1.07</f>
        <v>-1.5499999999999969</v>
      </c>
      <c r="M4">
        <f t="shared" ref="M4:M5" si="6">I4-1.07</f>
        <v>-3.0399999999999991</v>
      </c>
      <c r="O4">
        <f t="shared" ref="O4:O5" si="7">POWER(2,-K4)</f>
        <v>0.93952274921401169</v>
      </c>
      <c r="P4">
        <f t="shared" ref="P4:P5" si="8">POWER(2,-L4)</f>
        <v>2.9281713918912446</v>
      </c>
      <c r="Q4">
        <f t="shared" ref="Q4:Q5" si="9">POWER(2,-M4)</f>
        <v>8.2249106132485288</v>
      </c>
    </row>
    <row r="5" spans="1:17" x14ac:dyDescent="0.3">
      <c r="A5">
        <v>24.97</v>
      </c>
      <c r="B5">
        <v>26.64</v>
      </c>
      <c r="C5">
        <f t="shared" si="1"/>
        <v>1.6700000000000017</v>
      </c>
      <c r="D5">
        <v>24.56</v>
      </c>
      <c r="E5">
        <v>22.73</v>
      </c>
      <c r="F5">
        <f t="shared" si="2"/>
        <v>-1.8299999999999983</v>
      </c>
      <c r="G5">
        <v>24.58</v>
      </c>
      <c r="H5">
        <v>22.65</v>
      </c>
      <c r="I5">
        <f t="shared" si="3"/>
        <v>-1.9299999999999997</v>
      </c>
      <c r="K5">
        <f t="shared" si="4"/>
        <v>0.60000000000000164</v>
      </c>
      <c r="L5">
        <f t="shared" si="5"/>
        <v>-2.8999999999999986</v>
      </c>
      <c r="M5">
        <f t="shared" si="6"/>
        <v>-3</v>
      </c>
      <c r="O5">
        <f t="shared" si="7"/>
        <v>0.65975395538644643</v>
      </c>
      <c r="P5">
        <f t="shared" si="8"/>
        <v>7.4642639322944513</v>
      </c>
      <c r="Q5">
        <f t="shared" si="9"/>
        <v>8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0</v>
      </c>
      <c r="D8" t="s">
        <v>1</v>
      </c>
      <c r="G8" t="s">
        <v>2</v>
      </c>
      <c r="K8" t="s">
        <v>0</v>
      </c>
      <c r="L8" t="s">
        <v>1</v>
      </c>
      <c r="M8" t="s">
        <v>2</v>
      </c>
      <c r="O8" t="s">
        <v>0</v>
      </c>
      <c r="P8" t="s">
        <v>1</v>
      </c>
      <c r="Q8" t="s">
        <v>2</v>
      </c>
    </row>
    <row r="9" spans="1:17" x14ac:dyDescent="0.3">
      <c r="A9">
        <v>24.54</v>
      </c>
      <c r="B9">
        <v>25.13</v>
      </c>
      <c r="C9">
        <f>B9-A9</f>
        <v>0.58999999999999986</v>
      </c>
      <c r="D9">
        <v>24.42</v>
      </c>
      <c r="E9">
        <v>22.39</v>
      </c>
      <c r="F9">
        <f>E9-D9</f>
        <v>-2.0300000000000011</v>
      </c>
      <c r="G9">
        <v>24.9</v>
      </c>
      <c r="H9">
        <v>22.3</v>
      </c>
      <c r="I9">
        <f>H9-G9</f>
        <v>-2.5999999999999979</v>
      </c>
      <c r="K9">
        <f>C9-0.59</f>
        <v>0</v>
      </c>
      <c r="L9">
        <f>F9-0.59</f>
        <v>-2.620000000000001</v>
      </c>
      <c r="M9">
        <f>I9-0.59</f>
        <v>-3.1899999999999977</v>
      </c>
      <c r="O9">
        <f>POWER(2,-K9)</f>
        <v>1</v>
      </c>
      <c r="P9">
        <f t="shared" ref="P9:P11" si="10">POWER(2,-L9)</f>
        <v>6.147500725152053</v>
      </c>
      <c r="Q9">
        <f t="shared" ref="Q9:Q11" si="11">POWER(2,-M9)</f>
        <v>9.126109726947373</v>
      </c>
    </row>
    <row r="10" spans="1:17" x14ac:dyDescent="0.3">
      <c r="A10">
        <v>24.06</v>
      </c>
      <c r="B10">
        <v>24.82</v>
      </c>
      <c r="C10">
        <f t="shared" ref="C10:C11" si="12">B10-A10</f>
        <v>0.76000000000000156</v>
      </c>
      <c r="D10">
        <v>24.08</v>
      </c>
      <c r="E10">
        <v>21.47</v>
      </c>
      <c r="F10">
        <f t="shared" ref="F10:F11" si="13">E10-D10</f>
        <v>-2.6099999999999994</v>
      </c>
      <c r="G10">
        <v>24.04</v>
      </c>
      <c r="H10">
        <v>22.12</v>
      </c>
      <c r="I10">
        <f t="shared" ref="I10:I11" si="14">H10-G10</f>
        <v>-1.9199999999999982</v>
      </c>
      <c r="K10">
        <f t="shared" ref="K10:K11" si="15">C10-0.59</f>
        <v>0.17000000000000159</v>
      </c>
      <c r="L10">
        <f t="shared" ref="L10:L11" si="16">F10-0.59</f>
        <v>-3.1999999999999993</v>
      </c>
      <c r="M10">
        <f t="shared" ref="M10:M11" si="17">I10-0.59</f>
        <v>-2.509999999999998</v>
      </c>
      <c r="O10">
        <f t="shared" ref="O10:O11" si="18">POWER(2,-K10)</f>
        <v>0.88884268116656928</v>
      </c>
      <c r="P10">
        <f t="shared" si="10"/>
        <v>9.1895868399762737</v>
      </c>
      <c r="Q10">
        <f t="shared" si="11"/>
        <v>5.6962007823882788</v>
      </c>
    </row>
    <row r="11" spans="1:17" x14ac:dyDescent="0.3">
      <c r="A11">
        <v>24.97</v>
      </c>
      <c r="B11">
        <v>24.92</v>
      </c>
      <c r="C11">
        <f t="shared" si="12"/>
        <v>-4.9999999999997158E-2</v>
      </c>
      <c r="D11">
        <v>24.56</v>
      </c>
      <c r="E11">
        <v>22.39</v>
      </c>
      <c r="F11">
        <f t="shared" si="13"/>
        <v>-2.1699999999999982</v>
      </c>
      <c r="G11">
        <v>24.58</v>
      </c>
      <c r="H11">
        <v>21.62</v>
      </c>
      <c r="I11">
        <f t="shared" si="14"/>
        <v>-2.9599999999999973</v>
      </c>
      <c r="K11">
        <f t="shared" si="15"/>
        <v>-0.63999999999999713</v>
      </c>
      <c r="L11">
        <f t="shared" si="16"/>
        <v>-2.759999999999998</v>
      </c>
      <c r="M11">
        <f t="shared" si="17"/>
        <v>-3.5499999999999972</v>
      </c>
      <c r="O11">
        <f t="shared" si="18"/>
        <v>1.5583291593209967</v>
      </c>
      <c r="P11">
        <f t="shared" si="10"/>
        <v>6.7739624989002074</v>
      </c>
      <c r="Q11">
        <f t="shared" si="11"/>
        <v>11.71268556756498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0</v>
      </c>
      <c r="D14" t="s">
        <v>1</v>
      </c>
      <c r="G14" t="s">
        <v>2</v>
      </c>
      <c r="K14" t="s">
        <v>0</v>
      </c>
      <c r="L14" t="s">
        <v>1</v>
      </c>
      <c r="M14" t="s">
        <v>2</v>
      </c>
      <c r="O14" t="s">
        <v>0</v>
      </c>
      <c r="P14" t="s">
        <v>1</v>
      </c>
      <c r="Q14" t="s">
        <v>2</v>
      </c>
    </row>
    <row r="15" spans="1:17" x14ac:dyDescent="0.3">
      <c r="A15">
        <v>24.54</v>
      </c>
      <c r="B15">
        <v>26.53</v>
      </c>
      <c r="C15">
        <f>B15-A15</f>
        <v>1.990000000000002</v>
      </c>
      <c r="D15">
        <v>24.42</v>
      </c>
      <c r="E15">
        <v>23.42</v>
      </c>
      <c r="F15">
        <f>E15-D15</f>
        <v>-1</v>
      </c>
      <c r="G15">
        <v>24.9</v>
      </c>
      <c r="H15">
        <v>23.28</v>
      </c>
      <c r="I15">
        <f>H15-G15</f>
        <v>-1.6199999999999974</v>
      </c>
      <c r="K15">
        <f>C15-1.99</f>
        <v>1.9984014443252818E-15</v>
      </c>
      <c r="L15">
        <f>F15-1.99</f>
        <v>-2.99</v>
      </c>
      <c r="M15">
        <f>I15-1.99</f>
        <v>-3.6099999999999977</v>
      </c>
      <c r="O15">
        <f>POWER(2,-K15)</f>
        <v>0.99999999999999867</v>
      </c>
      <c r="P15">
        <f t="shared" ref="P15:P17" si="19">POWER(2,-L15)</f>
        <v>7.9447399634962874</v>
      </c>
      <c r="Q15">
        <f t="shared" ref="Q15:Q17" si="20">POWER(2,-M15)</f>
        <v>12.210073671684453</v>
      </c>
    </row>
    <row r="16" spans="1:17" x14ac:dyDescent="0.3">
      <c r="A16">
        <v>24.06</v>
      </c>
      <c r="B16">
        <v>26.04</v>
      </c>
      <c r="C16">
        <f t="shared" ref="C16:C17" si="21">B16-A16</f>
        <v>1.9800000000000004</v>
      </c>
      <c r="D16">
        <v>24.08</v>
      </c>
      <c r="E16">
        <v>22.96</v>
      </c>
      <c r="F16">
        <f t="shared" ref="F16:F17" si="22">E16-D16</f>
        <v>-1.1199999999999974</v>
      </c>
      <c r="G16">
        <v>24.54</v>
      </c>
      <c r="H16">
        <v>23.18</v>
      </c>
      <c r="I16">
        <f t="shared" ref="I16:I17" si="23">H16-G16</f>
        <v>-1.3599999999999994</v>
      </c>
      <c r="K16">
        <f t="shared" ref="K16:K17" si="24">C16-1.99</f>
        <v>-9.9999999999995648E-3</v>
      </c>
      <c r="L16">
        <f t="shared" ref="L16:L17" si="25">F16-1.99</f>
        <v>-3.1099999999999977</v>
      </c>
      <c r="M16">
        <f t="shared" ref="M16:M17" si="26">I16-1.99</f>
        <v>-3.3499999999999996</v>
      </c>
      <c r="O16">
        <f t="shared" ref="O16:O17" si="27">POWER(2,-K16)</f>
        <v>1.0069555500567184</v>
      </c>
      <c r="P16">
        <f t="shared" si="19"/>
        <v>8.6338258920354036</v>
      </c>
      <c r="Q16">
        <f t="shared" si="20"/>
        <v>10.196485018554096</v>
      </c>
    </row>
    <row r="17" spans="1:17" x14ac:dyDescent="0.3">
      <c r="A17">
        <v>24.97</v>
      </c>
      <c r="B17">
        <v>25.55</v>
      </c>
      <c r="C17">
        <f t="shared" si="21"/>
        <v>0.58000000000000185</v>
      </c>
      <c r="D17">
        <v>24.56</v>
      </c>
      <c r="E17">
        <v>23.35</v>
      </c>
      <c r="F17">
        <f t="shared" si="22"/>
        <v>-1.2099999999999973</v>
      </c>
      <c r="G17">
        <v>24.58</v>
      </c>
      <c r="H17">
        <v>22.85</v>
      </c>
      <c r="I17">
        <f t="shared" si="23"/>
        <v>-1.7299999999999969</v>
      </c>
      <c r="K17">
        <f t="shared" si="24"/>
        <v>-1.4099999999999981</v>
      </c>
      <c r="L17">
        <f t="shared" si="25"/>
        <v>-3.1999999999999975</v>
      </c>
      <c r="M17">
        <f t="shared" si="26"/>
        <v>-3.7199999999999971</v>
      </c>
      <c r="O17">
        <f t="shared" si="27"/>
        <v>2.6573716281930198</v>
      </c>
      <c r="P17">
        <f t="shared" si="19"/>
        <v>9.189586839976263</v>
      </c>
      <c r="Q17">
        <f t="shared" si="20"/>
        <v>13.17745627628114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0</v>
      </c>
      <c r="D20" t="s">
        <v>1</v>
      </c>
      <c r="G20" t="s">
        <v>2</v>
      </c>
      <c r="K20" t="s">
        <v>0</v>
      </c>
      <c r="L20" t="s">
        <v>1</v>
      </c>
      <c r="M20" t="s">
        <v>2</v>
      </c>
      <c r="O20" t="s">
        <v>0</v>
      </c>
      <c r="P20" t="s">
        <v>1</v>
      </c>
      <c r="Q20" t="s">
        <v>2</v>
      </c>
    </row>
    <row r="21" spans="1:17" x14ac:dyDescent="0.3">
      <c r="A21">
        <v>24.54</v>
      </c>
      <c r="B21">
        <v>25.03</v>
      </c>
      <c r="C21">
        <f>B21-A21</f>
        <v>0.49000000000000199</v>
      </c>
      <c r="D21">
        <v>24.42</v>
      </c>
      <c r="E21">
        <v>21.82</v>
      </c>
      <c r="F21">
        <f>E21-D21</f>
        <v>-2.6000000000000014</v>
      </c>
      <c r="G21">
        <v>24.9</v>
      </c>
      <c r="H21">
        <v>23.38</v>
      </c>
      <c r="I21">
        <f>H21-G21</f>
        <v>-1.5199999999999996</v>
      </c>
      <c r="K21">
        <f>C21-0.49</f>
        <v>1.9984014443252818E-15</v>
      </c>
      <c r="L21">
        <f>F21-0.49</f>
        <v>-3.0900000000000016</v>
      </c>
      <c r="M21">
        <f>I21-0.49</f>
        <v>-2.0099999999999998</v>
      </c>
      <c r="O21">
        <f>POWER(2,-K21)</f>
        <v>0.99999999999999867</v>
      </c>
      <c r="P21">
        <f t="shared" ref="P21:P23" si="28">POWER(2,-L21)</f>
        <v>8.5149614596268872</v>
      </c>
      <c r="Q21">
        <f t="shared" ref="Q21:Q23" si="29">POWER(2,-M21)</f>
        <v>4.0278222002268746</v>
      </c>
    </row>
    <row r="22" spans="1:17" x14ac:dyDescent="0.3">
      <c r="A22">
        <v>24.06</v>
      </c>
      <c r="B22">
        <v>24.85</v>
      </c>
      <c r="C22">
        <f t="shared" ref="C22:C23" si="30">B22-A22</f>
        <v>0.7900000000000027</v>
      </c>
      <c r="D22">
        <v>24.08</v>
      </c>
      <c r="E22">
        <v>22.62</v>
      </c>
      <c r="F22">
        <f t="shared" ref="F22:F23" si="31">E22-D22</f>
        <v>-1.4599999999999973</v>
      </c>
      <c r="G22">
        <v>24.04</v>
      </c>
      <c r="H22">
        <v>22.34</v>
      </c>
      <c r="I22">
        <f t="shared" ref="I22:I23" si="32">H22-G22</f>
        <v>-1.6999999999999993</v>
      </c>
      <c r="K22">
        <f t="shared" ref="K22:K23" si="33">C22-0.49</f>
        <v>0.30000000000000271</v>
      </c>
      <c r="L22">
        <f t="shared" ref="L22:L23" si="34">F22-0.49</f>
        <v>-1.9499999999999973</v>
      </c>
      <c r="M22">
        <f t="shared" ref="M22:M23" si="35">I22-0.49</f>
        <v>-2.1899999999999995</v>
      </c>
      <c r="O22">
        <f t="shared" ref="O22:O23" si="36">POWER(2,-K22)</f>
        <v>0.81225239635623403</v>
      </c>
      <c r="P22">
        <f t="shared" si="28"/>
        <v>3.8637453156993753</v>
      </c>
      <c r="Q22">
        <f t="shared" si="29"/>
        <v>4.5630548634736936</v>
      </c>
    </row>
    <row r="23" spans="1:17" x14ac:dyDescent="0.3">
      <c r="A23">
        <v>24.97</v>
      </c>
      <c r="B23">
        <v>25.49</v>
      </c>
      <c r="C23">
        <f t="shared" si="30"/>
        <v>0.51999999999999957</v>
      </c>
      <c r="D23">
        <v>24.56</v>
      </c>
      <c r="E23">
        <v>22.08</v>
      </c>
      <c r="F23">
        <f t="shared" si="31"/>
        <v>-2.4800000000000004</v>
      </c>
      <c r="G23">
        <v>24.58</v>
      </c>
      <c r="H23">
        <v>22.82</v>
      </c>
      <c r="I23">
        <f t="shared" si="32"/>
        <v>-1.759999999999998</v>
      </c>
      <c r="K23">
        <f t="shared" si="33"/>
        <v>2.9999999999999583E-2</v>
      </c>
      <c r="L23">
        <f t="shared" si="34"/>
        <v>-2.9700000000000006</v>
      </c>
      <c r="M23">
        <f t="shared" si="35"/>
        <v>-2.2499999999999982</v>
      </c>
      <c r="O23">
        <f t="shared" si="36"/>
        <v>0.97942029758692717</v>
      </c>
      <c r="P23">
        <f t="shared" si="28"/>
        <v>7.8353623806954174</v>
      </c>
      <c r="Q23">
        <f t="shared" si="29"/>
        <v>4.7568284600108779</v>
      </c>
    </row>
    <row r="25" spans="1:17" x14ac:dyDescent="0.3">
      <c r="A25" t="s">
        <v>7</v>
      </c>
      <c r="K25" t="s">
        <v>7</v>
      </c>
      <c r="O25" t="s">
        <v>7</v>
      </c>
    </row>
    <row r="26" spans="1:17" x14ac:dyDescent="0.3">
      <c r="A26" t="s">
        <v>0</v>
      </c>
      <c r="D26" t="s">
        <v>1</v>
      </c>
      <c r="G26" t="s">
        <v>2</v>
      </c>
      <c r="K26" t="s">
        <v>0</v>
      </c>
      <c r="L26" t="s">
        <v>1</v>
      </c>
      <c r="M26" t="s">
        <v>2</v>
      </c>
      <c r="O26" t="s">
        <v>0</v>
      </c>
      <c r="P26" t="s">
        <v>1</v>
      </c>
      <c r="Q26" t="s">
        <v>2</v>
      </c>
    </row>
    <row r="27" spans="1:17" x14ac:dyDescent="0.3">
      <c r="A27">
        <v>24.54</v>
      </c>
      <c r="B27">
        <v>23.52</v>
      </c>
      <c r="C27">
        <f>B27-A27</f>
        <v>-1.0199999999999996</v>
      </c>
      <c r="D27">
        <v>24.42</v>
      </c>
      <c r="E27">
        <v>21.66</v>
      </c>
      <c r="F27">
        <f>E27-D27</f>
        <v>-2.7600000000000016</v>
      </c>
      <c r="G27">
        <v>24.9</v>
      </c>
      <c r="H27">
        <v>21.94</v>
      </c>
      <c r="I27">
        <f>H27-G27</f>
        <v>-2.9599999999999973</v>
      </c>
      <c r="K27">
        <f>C27+1.02</f>
        <v>0</v>
      </c>
      <c r="L27">
        <f>F27+1.02</f>
        <v>-1.7400000000000015</v>
      </c>
      <c r="M27">
        <f>I27+1.02</f>
        <v>-1.9399999999999973</v>
      </c>
      <c r="O27">
        <f>POWER(2,-K27)</f>
        <v>1</v>
      </c>
      <c r="P27">
        <f t="shared" ref="P27:P29" si="37">POWER(2,-L27)</f>
        <v>3.340351677713481</v>
      </c>
      <c r="Q27">
        <f t="shared" ref="Q27:Q29" si="38">POWER(2,-M27)</f>
        <v>3.8370564773010503</v>
      </c>
    </row>
    <row r="28" spans="1:17" x14ac:dyDescent="0.3">
      <c r="A28">
        <v>24.06</v>
      </c>
      <c r="B28">
        <v>23.86</v>
      </c>
      <c r="C28">
        <f t="shared" ref="C28:C29" si="39">B28-A28</f>
        <v>-0.19999999999999929</v>
      </c>
      <c r="D28">
        <v>24.08</v>
      </c>
      <c r="E28">
        <v>21.9</v>
      </c>
      <c r="F28">
        <f t="shared" ref="F28:F29" si="40">E28-D28</f>
        <v>-2.1799999999999997</v>
      </c>
      <c r="G28">
        <v>24.04</v>
      </c>
      <c r="H28">
        <v>21.49</v>
      </c>
      <c r="I28">
        <f t="shared" ref="I28:I29" si="41">H28-G28</f>
        <v>-2.5500000000000007</v>
      </c>
      <c r="K28">
        <f t="shared" ref="K28:K29" si="42">C28+1.02</f>
        <v>0.82000000000000073</v>
      </c>
      <c r="L28">
        <f t="shared" ref="L28:L29" si="43">F28+1.02</f>
        <v>-1.1599999999999997</v>
      </c>
      <c r="M28">
        <f t="shared" ref="M28:M29" si="44">I28+1.02</f>
        <v>-1.5300000000000007</v>
      </c>
      <c r="O28">
        <f t="shared" ref="O28:O29" si="45">POWER(2,-K28)</f>
        <v>0.56644194264789904</v>
      </c>
      <c r="P28">
        <f t="shared" si="37"/>
        <v>2.2345742761444396</v>
      </c>
      <c r="Q28">
        <f t="shared" si="38"/>
        <v>2.8878583910449938</v>
      </c>
    </row>
    <row r="29" spans="1:17" x14ac:dyDescent="0.3">
      <c r="A29">
        <v>24.97</v>
      </c>
      <c r="B29">
        <v>23.64</v>
      </c>
      <c r="C29">
        <f t="shared" si="39"/>
        <v>-1.3299999999999983</v>
      </c>
      <c r="D29">
        <v>24.56</v>
      </c>
      <c r="E29">
        <v>21.96</v>
      </c>
      <c r="F29">
        <f t="shared" si="40"/>
        <v>-2.5999999999999979</v>
      </c>
      <c r="G29">
        <v>24.58</v>
      </c>
      <c r="H29">
        <v>21.59</v>
      </c>
      <c r="I29">
        <f t="shared" si="41"/>
        <v>-2.9899999999999984</v>
      </c>
      <c r="K29">
        <f t="shared" si="42"/>
        <v>-0.30999999999999828</v>
      </c>
      <c r="L29">
        <f t="shared" si="43"/>
        <v>-1.5799999999999979</v>
      </c>
      <c r="M29">
        <f t="shared" si="44"/>
        <v>-1.9699999999999984</v>
      </c>
      <c r="O29">
        <f t="shared" si="45"/>
        <v>1.2397076999389851</v>
      </c>
      <c r="P29">
        <f t="shared" si="37"/>
        <v>2.9896984972698721</v>
      </c>
      <c r="Q29">
        <f t="shared" si="38"/>
        <v>3.9176811903477033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C4D2-6B9C-48CB-B512-6342FF7DB323}">
  <dimension ref="A1:E5"/>
  <sheetViews>
    <sheetView workbookViewId="0">
      <selection activeCell="D25" sqref="D25"/>
    </sheetView>
  </sheetViews>
  <sheetFormatPr defaultRowHeight="14" x14ac:dyDescent="0.3"/>
  <sheetData>
    <row r="1" spans="1:5" x14ac:dyDescent="0.3">
      <c r="A1" t="s">
        <v>8</v>
      </c>
      <c r="D1" t="s">
        <v>11</v>
      </c>
    </row>
    <row r="2" spans="1:5" x14ac:dyDescent="0.3">
      <c r="A2" t="s">
        <v>9</v>
      </c>
      <c r="B2" t="s">
        <v>10</v>
      </c>
      <c r="D2" t="s">
        <v>9</v>
      </c>
      <c r="E2" t="s">
        <v>10</v>
      </c>
    </row>
    <row r="3" spans="1:5" x14ac:dyDescent="0.3">
      <c r="A3">
        <v>1.01</v>
      </c>
      <c r="B3">
        <v>12.22</v>
      </c>
      <c r="D3">
        <v>0.82</v>
      </c>
      <c r="E3">
        <v>10.75</v>
      </c>
    </row>
    <row r="4" spans="1:5" x14ac:dyDescent="0.3">
      <c r="A4">
        <v>0.68</v>
      </c>
      <c r="B4">
        <v>11.81</v>
      </c>
      <c r="D4">
        <v>1.1399999999999999</v>
      </c>
      <c r="E4">
        <v>9.9499999999999993</v>
      </c>
    </row>
    <row r="5" spans="1:5" x14ac:dyDescent="0.3">
      <c r="A5">
        <v>0.53</v>
      </c>
      <c r="B5">
        <v>17.07</v>
      </c>
      <c r="D5">
        <v>0.29099999999999998</v>
      </c>
      <c r="E5">
        <v>12.24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4A7-768F-4F70-81F2-25B3202A23E9}">
  <dimension ref="A1:G13"/>
  <sheetViews>
    <sheetView tabSelected="1" workbookViewId="0">
      <selection activeCell="D23" sqref="D23"/>
    </sheetView>
  </sheetViews>
  <sheetFormatPr defaultRowHeight="14" x14ac:dyDescent="0.3"/>
  <sheetData>
    <row r="1" spans="1:7" x14ac:dyDescent="0.3">
      <c r="A1" t="s">
        <v>8</v>
      </c>
    </row>
    <row r="2" spans="1:7" x14ac:dyDescent="0.3">
      <c r="B2" s="1" t="s">
        <v>9</v>
      </c>
      <c r="C2" s="1"/>
      <c r="D2" s="1"/>
      <c r="E2" s="1" t="s">
        <v>10</v>
      </c>
      <c r="F2" s="1"/>
      <c r="G2" s="1"/>
    </row>
    <row r="3" spans="1:7" x14ac:dyDescent="0.3">
      <c r="A3">
        <v>0</v>
      </c>
      <c r="B3">
        <v>0.11899999999999999</v>
      </c>
      <c r="C3">
        <v>0.158</v>
      </c>
      <c r="D3">
        <v>0.13300000000000001</v>
      </c>
      <c r="E3">
        <v>0.14599999999999999</v>
      </c>
      <c r="F3">
        <v>0.129</v>
      </c>
      <c r="G3">
        <v>0.154</v>
      </c>
    </row>
    <row r="4" spans="1:7" x14ac:dyDescent="0.3">
      <c r="A4">
        <v>12</v>
      </c>
      <c r="B4">
        <v>0.49399999999999999</v>
      </c>
      <c r="C4">
        <v>0.501</v>
      </c>
      <c r="D4">
        <v>0.42799999999999999</v>
      </c>
      <c r="E4">
        <v>0.35199999999999998</v>
      </c>
      <c r="F4">
        <v>0.35699999999999998</v>
      </c>
      <c r="G4">
        <v>0.41099999999999998</v>
      </c>
    </row>
    <row r="5" spans="1:7" x14ac:dyDescent="0.3">
      <c r="A5">
        <v>24</v>
      </c>
      <c r="B5">
        <v>0.78700000000000003</v>
      </c>
      <c r="C5">
        <v>0.89100000000000001</v>
      </c>
      <c r="D5">
        <v>0.83099999999999996</v>
      </c>
      <c r="E5">
        <v>0.71299999999999997</v>
      </c>
      <c r="F5">
        <v>0.65800000000000003</v>
      </c>
      <c r="G5">
        <v>0.59199999999999997</v>
      </c>
    </row>
    <row r="6" spans="1:7" x14ac:dyDescent="0.3">
      <c r="A6">
        <v>36</v>
      </c>
      <c r="B6">
        <v>1.08</v>
      </c>
      <c r="C6">
        <v>1.167</v>
      </c>
      <c r="D6">
        <v>1.123</v>
      </c>
      <c r="E6">
        <v>0.89200000000000002</v>
      </c>
      <c r="F6">
        <v>0.99099999999999999</v>
      </c>
      <c r="G6">
        <v>0.78600000000000003</v>
      </c>
    </row>
    <row r="8" spans="1:7" x14ac:dyDescent="0.3">
      <c r="A8" t="s">
        <v>11</v>
      </c>
    </row>
    <row r="9" spans="1:7" x14ac:dyDescent="0.3">
      <c r="B9" s="1" t="s">
        <v>9</v>
      </c>
      <c r="C9" s="1"/>
      <c r="D9" s="1"/>
      <c r="E9" s="1" t="s">
        <v>10</v>
      </c>
      <c r="F9" s="1"/>
      <c r="G9" s="1"/>
    </row>
    <row r="10" spans="1:7" x14ac:dyDescent="0.3">
      <c r="A10">
        <v>0</v>
      </c>
      <c r="B10">
        <v>0.14399999999999999</v>
      </c>
      <c r="C10">
        <v>0.13200000000000001</v>
      </c>
      <c r="D10">
        <v>0.123</v>
      </c>
      <c r="E10">
        <v>0.14099999999999999</v>
      </c>
      <c r="F10">
        <v>0.17399999999999999</v>
      </c>
      <c r="G10">
        <v>0.13800000000000001</v>
      </c>
    </row>
    <row r="11" spans="1:7" x14ac:dyDescent="0.3">
      <c r="A11">
        <v>12</v>
      </c>
      <c r="B11">
        <v>0.48899999999999999</v>
      </c>
      <c r="C11">
        <v>0.53200000000000003</v>
      </c>
      <c r="D11">
        <v>0.47199999999999998</v>
      </c>
      <c r="E11">
        <v>0.36299999999999999</v>
      </c>
      <c r="F11">
        <v>0.39200000000000002</v>
      </c>
      <c r="G11">
        <v>0.46500000000000002</v>
      </c>
    </row>
    <row r="12" spans="1:7" x14ac:dyDescent="0.3">
      <c r="A12">
        <v>24</v>
      </c>
      <c r="B12">
        <v>0.84899999999999998</v>
      </c>
      <c r="C12">
        <v>0.95099999999999996</v>
      </c>
      <c r="D12">
        <v>0.94799999999999995</v>
      </c>
      <c r="E12">
        <v>0.77100000000000002</v>
      </c>
      <c r="F12">
        <v>0.79900000000000004</v>
      </c>
      <c r="G12">
        <v>0.623</v>
      </c>
    </row>
    <row r="13" spans="1:7" x14ac:dyDescent="0.3">
      <c r="A13">
        <v>36</v>
      </c>
      <c r="B13">
        <v>1.083</v>
      </c>
      <c r="C13">
        <v>1.165</v>
      </c>
      <c r="D13">
        <v>1.018</v>
      </c>
      <c r="E13">
        <v>0.82799999999999996</v>
      </c>
      <c r="F13">
        <v>0.93300000000000005</v>
      </c>
      <c r="G13">
        <v>0.90400000000000003</v>
      </c>
    </row>
  </sheetData>
  <mergeCells count="4">
    <mergeCell ref="B2:D2"/>
    <mergeCell ref="E2:G2"/>
    <mergeCell ref="B9:D9"/>
    <mergeCell ref="E9:G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</vt:lpstr>
      <vt:lpstr>apoptosis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2023-06-29T06:45:06Z</dcterms:modified>
</cp:coreProperties>
</file>